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Administrator\Desktop\各科目底稿\14审计调整、滚调\"/>
    </mc:Choice>
  </mc:AlternateContent>
  <xr:revisionPtr revIDLastSave="0" documentId="13_ncr:1_{DA8AB845-9A18-4A02-B6B0-D7DB55D6B518}" xr6:coauthVersionLast="47" xr6:coauthVersionMax="47" xr10:uidLastSave="{00000000-0000-0000-0000-000000000000}"/>
  <bookViews>
    <workbookView xWindow="-120" yWindow="-120" windowWidth="21840" windowHeight="13140" tabRatio="843" activeTab="7" xr2:uid="{00000000-000D-0000-FFFF-FFFF00000000}"/>
  </bookViews>
  <sheets>
    <sheet name="资产负债表" sheetId="6" r:id="rId1"/>
    <sheet name="资产负债表（续）" sheetId="7" r:id="rId2"/>
    <sheet name="利润表" sheetId="8" r:id="rId3"/>
    <sheet name="现金流量表" sheetId="9" r:id="rId4"/>
    <sheet name="所有者权益变动表" sheetId="19" r:id="rId5"/>
    <sheet name="调整分录-上期" sheetId="15" r:id="rId6"/>
    <sheet name="TB-上期" sheetId="16" r:id="rId7"/>
    <sheet name="调整分录-本期" sheetId="3" r:id="rId8"/>
    <sheet name="TB-本期" sheetId="2"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s>
  <definedNames>
    <definedName name="\b">[1]NBCF!#REF!</definedName>
    <definedName name="\c">[1]NBCF!#REF!</definedName>
    <definedName name="_">#REF!</definedName>
    <definedName name="_.dbf">#REF!</definedName>
    <definedName name="_.xls">#REF!</definedName>
    <definedName name="__">#REF!</definedName>
    <definedName name="_________1">[2]IM项目!#REF!</definedName>
    <definedName name="__10_2004009P1">#REF!</definedName>
    <definedName name="__11_2004012P1">#REF!</definedName>
    <definedName name="__2_??????">#REF!</definedName>
    <definedName name="__3_2003002K8">#REF!</definedName>
    <definedName name="__4_2003002KA">#REF!</definedName>
    <definedName name="__5_2003002KC">#REF!</definedName>
    <definedName name="__6_2003002P1">#REF!</definedName>
    <definedName name="__7_2003007KA">#REF!</definedName>
    <definedName name="__8_2004001KF">#REF!</definedName>
    <definedName name="__9_2004001P1">#REF!</definedName>
    <definedName name="__all5">[3]上报资产负债表!$C$169</definedName>
    <definedName name="__all6">[3]上报资产负债表!$C$170</definedName>
    <definedName name="__BAL06">#REF!</definedName>
    <definedName name="__HM16">#REF!</definedName>
    <definedName name="__new1">#REF!</definedName>
    <definedName name="__new2">#REF!</definedName>
    <definedName name="__new3">#REF!</definedName>
    <definedName name="__new4">#REF!</definedName>
    <definedName name="__new5">#REF!</definedName>
    <definedName name="__new6">#REF!</definedName>
    <definedName name="__o2">#REF!</definedName>
    <definedName name="__rem7">[3]上报资产负债表!$C$116</definedName>
    <definedName name="__rem8">[3]上报资产负债表!$C$117</definedName>
    <definedName name="_000331">#REF!</definedName>
    <definedName name="_001年">#REF!</definedName>
    <definedName name="_002ye.dbf">#REF!</definedName>
    <definedName name="_002年">#REF!</definedName>
    <definedName name="_002清真科目余额表.dbf">#REF!</definedName>
    <definedName name="_009销量及收入">#REF!</definedName>
    <definedName name="_01">#REF!</definedName>
    <definedName name="_01.xls">#REF!</definedName>
    <definedName name="_02.xls">#REF!</definedName>
    <definedName name="_03.xls">#REF!</definedName>
    <definedName name="_1">#REF!</definedName>
    <definedName name="_1_?">#REF!</definedName>
    <definedName name="_10_2004009P1">#REF!</definedName>
    <definedName name="_11.xls">#REF!</definedName>
    <definedName name="_11_2004012P1">#REF!</definedName>
    <definedName name="_1180">'[4]1461（12.6）'!$A$1:$CD$435</definedName>
    <definedName name="_1191">#REF!</definedName>
    <definedName name="_1191发生额及余额">#REF!</definedName>
    <definedName name="_1191余额">#REF!</definedName>
    <definedName name="_12.xls">#REF!</definedName>
    <definedName name="_121">#REF!</definedName>
    <definedName name="_12db2_">'[5]综合成本分析01.01-0205'!$A$3:$K$57</definedName>
    <definedName name="_13101">#REF!</definedName>
    <definedName name="_13102">#REF!</definedName>
    <definedName name="_133">#REF!</definedName>
    <definedName name="_13302">#REF!</definedName>
    <definedName name="_13398">#REF!</definedName>
    <definedName name="_13db3_">[6]FY02!$A$1:$I$31</definedName>
    <definedName name="_144">#REF!</definedName>
    <definedName name="_1501">#REF!</definedName>
    <definedName name="_15102">#REF!</definedName>
    <definedName name="_15202">#REF!</definedName>
    <definedName name="_169">#REF!</definedName>
    <definedName name="_18101">#REF!</definedName>
    <definedName name="_18102">#REF!</definedName>
    <definedName name="_18198">#REF!</definedName>
    <definedName name="_2_??????">#REF!</definedName>
    <definedName name="_20050331">#REF!</definedName>
    <definedName name="_2171余额">#REF!</definedName>
    <definedName name="_2171余额及发生额">#REF!</definedName>
    <definedName name="_2月">#REF!</definedName>
    <definedName name="_3.30">#REF!</definedName>
    <definedName name="_3_2003002K8">#REF!</definedName>
    <definedName name="_3333333331">#REF!</definedName>
    <definedName name="_4_2003002KA">#REF!</definedName>
    <definedName name="_5_2003002KC">#REF!</definedName>
    <definedName name="_6_2003002P1">#REF!</definedName>
    <definedName name="_650_35500">#REF!</definedName>
    <definedName name="_7_2003007KA">#REF!</definedName>
    <definedName name="_8_2004001KF">#REF!</definedName>
    <definedName name="_9_2004001P1">#REF!</definedName>
    <definedName name="_99.dbf">#REF!</definedName>
    <definedName name="_999年12月31日股份应收帐款.dbf">#REF!</definedName>
    <definedName name="_A65540">#REF!</definedName>
    <definedName name="_A65560">#REF!</definedName>
    <definedName name="_A65600">#REF!</definedName>
    <definedName name="_A66000">#REF!</definedName>
    <definedName name="_A67000">#REF!</definedName>
    <definedName name="_A68000">#REF!</definedName>
    <definedName name="_A69000">#REF!</definedName>
    <definedName name="_A70000">#REF!</definedName>
    <definedName name="_ACT2">#REF!</definedName>
    <definedName name="_ADJ2">#REF!</definedName>
    <definedName name="_bc2">#REF!</definedName>
    <definedName name="_DAT1">#REF!</definedName>
    <definedName name="_DAT10">[7]original!#REF!</definedName>
    <definedName name="_DAT100">[7]original!#REF!</definedName>
    <definedName name="_DAT101">[7]original!#REF!</definedName>
    <definedName name="_DAT102">[7]original!#REF!</definedName>
    <definedName name="_DAT103">[7]original!#REF!</definedName>
    <definedName name="_DAT104">[7]original!#REF!</definedName>
    <definedName name="_DAT106">[7]original!#REF!</definedName>
    <definedName name="_DAT107">[7]original!#REF!</definedName>
    <definedName name="_DAT108">[7]original!#REF!</definedName>
    <definedName name="_DAT109">[7]original!#REF!</definedName>
    <definedName name="_DAT11">[7]original!#REF!</definedName>
    <definedName name="_DAT110">[7]original!#REF!</definedName>
    <definedName name="_DAT111">[7]original!#REF!</definedName>
    <definedName name="_DAT112">[7]original!#REF!</definedName>
    <definedName name="_DAT113">[7]original!#REF!</definedName>
    <definedName name="_DAT114">[7]original!#REF!</definedName>
    <definedName name="_DAT115">[7]original!#REF!</definedName>
    <definedName name="_DAT116">[7]original!#REF!</definedName>
    <definedName name="_DAT117">[7]original!#REF!</definedName>
    <definedName name="_DAT118">[7]original!#REF!</definedName>
    <definedName name="_DAT119">[7]original!#REF!</definedName>
    <definedName name="_DAT12">[7]original!#REF!</definedName>
    <definedName name="_DAT120">[7]original!#REF!</definedName>
    <definedName name="_DAT121">[7]original!#REF!</definedName>
    <definedName name="_DAT122">[7]original!#REF!</definedName>
    <definedName name="_DAT123">[7]original!#REF!</definedName>
    <definedName name="_DAT124">[7]original!#REF!</definedName>
    <definedName name="_DAT125">[7]original!#REF!</definedName>
    <definedName name="_DAT126">[7]original!#REF!</definedName>
    <definedName name="_DAT127">[7]original!#REF!</definedName>
    <definedName name="_DAT128">[7]original!#REF!</definedName>
    <definedName name="_DAT129">[7]original!#REF!</definedName>
    <definedName name="_DAT13">[7]original!#REF!</definedName>
    <definedName name="_DAT130">[7]original!#REF!</definedName>
    <definedName name="_DAT131">[7]original!#REF!</definedName>
    <definedName name="_DAT132">[7]original!#REF!</definedName>
    <definedName name="_DAT133">[7]original!#REF!</definedName>
    <definedName name="_DAT134">[7]original!#REF!</definedName>
    <definedName name="_DAT135">[7]original!#REF!</definedName>
    <definedName name="_DAT136">[7]original!#REF!</definedName>
    <definedName name="_DAT137">[7]original!#REF!</definedName>
    <definedName name="_DAT138">[7]original!#REF!</definedName>
    <definedName name="_DAT139">[7]original!#REF!</definedName>
    <definedName name="_DAT14">[7]original!#REF!</definedName>
    <definedName name="_DAT140">[7]original!#REF!</definedName>
    <definedName name="_DAT142">[7]original!#REF!</definedName>
    <definedName name="_DAT143">[7]original!#REF!</definedName>
    <definedName name="_DAT144">[7]original!#REF!</definedName>
    <definedName name="_DAT145">[7]original!#REF!</definedName>
    <definedName name="_DAT146">[7]original!#REF!</definedName>
    <definedName name="_DAT148">[7]original!#REF!</definedName>
    <definedName name="_DAT149">[7]original!#REF!</definedName>
    <definedName name="_DAT15">[7]original!#REF!</definedName>
    <definedName name="_DAT150">[7]original!#REF!</definedName>
    <definedName name="_DAT151">[7]original!#REF!</definedName>
    <definedName name="_DAT152">[7]original!#REF!</definedName>
    <definedName name="_DAT153">[7]original!#REF!</definedName>
    <definedName name="_DAT154">[7]original!#REF!</definedName>
    <definedName name="_DAT155">[7]original!#REF!</definedName>
    <definedName name="_DAT156">[7]original!#REF!</definedName>
    <definedName name="_DAT157">[7]original!#REF!</definedName>
    <definedName name="_DAT158">[7]original!#REF!</definedName>
    <definedName name="_DAT16">[7]original!#REF!</definedName>
    <definedName name="_DAT160">[7]original!#REF!</definedName>
    <definedName name="_DAT161">[7]original!#REF!</definedName>
    <definedName name="_DAT162">[7]original!#REF!</definedName>
    <definedName name="_DAT163">[7]original!#REF!</definedName>
    <definedName name="_DAT164">[7]original!#REF!</definedName>
    <definedName name="_DAT166">[7]original!#REF!</definedName>
    <definedName name="_DAT167">[7]original!#REF!</definedName>
    <definedName name="_DAT168">[7]original!#REF!</definedName>
    <definedName name="_DAT169">[7]original!#REF!</definedName>
    <definedName name="_DAT17">[7]original!#REF!</definedName>
    <definedName name="_DAT170">[7]original!#REF!</definedName>
    <definedName name="_DAT172">[7]original!#REF!</definedName>
    <definedName name="_DAT173">[7]original!#REF!</definedName>
    <definedName name="_DAT174">[7]original!#REF!</definedName>
    <definedName name="_DAT175">[7]original!#REF!</definedName>
    <definedName name="_DAT176">[7]original!#REF!</definedName>
    <definedName name="_DAT178">[7]original!#REF!</definedName>
    <definedName name="_DAT179">[7]original!#REF!</definedName>
    <definedName name="_DAT18">[7]original!#REF!</definedName>
    <definedName name="_DAT180">[7]original!#REF!</definedName>
    <definedName name="_DAT181">[7]original!#REF!</definedName>
    <definedName name="_DAT182">[7]original!#REF!</definedName>
    <definedName name="_DAT184">[7]original!#REF!</definedName>
    <definedName name="_DAT185">[7]original!#REF!</definedName>
    <definedName name="_DAT186">[7]original!#REF!</definedName>
    <definedName name="_DAT187">[7]original!#REF!</definedName>
    <definedName name="_DAT188">[7]original!#REF!</definedName>
    <definedName name="_DAT189">[7]original!#REF!</definedName>
    <definedName name="_DAT19">[7]original!#REF!</definedName>
    <definedName name="_DAT190">[7]original!#REF!</definedName>
    <definedName name="_DAT191">[7]original!#REF!</definedName>
    <definedName name="_DAT192">[7]original!#REF!</definedName>
    <definedName name="_DAT193">[7]original!#REF!</definedName>
    <definedName name="_DAT194">[7]original!#REF!</definedName>
    <definedName name="_DAT195">[7]original!#REF!</definedName>
    <definedName name="_DAT196">[7]original!#REF!</definedName>
    <definedName name="_DAT197">[7]original!#REF!</definedName>
    <definedName name="_DAT198">[7]original!#REF!</definedName>
    <definedName name="_DAT199">[7]original!#REF!</definedName>
    <definedName name="_DAT2">[7]original!#REF!</definedName>
    <definedName name="_DAT20">[7]original!#REF!</definedName>
    <definedName name="_DAT200">[7]original!#REF!</definedName>
    <definedName name="_DAT201">[7]original!#REF!</definedName>
    <definedName name="_DAT202">[7]original!#REF!</definedName>
    <definedName name="_DAT203">[7]original!#REF!</definedName>
    <definedName name="_DAT204">[7]original!#REF!</definedName>
    <definedName name="_DAT205">[7]original!#REF!</definedName>
    <definedName name="_DAT206">[7]original!#REF!</definedName>
    <definedName name="_DAT207">[7]original!#REF!</definedName>
    <definedName name="_DAT208">[7]original!#REF!</definedName>
    <definedName name="_DAT209">[7]original!#REF!</definedName>
    <definedName name="_DAT21">[7]original!#REF!</definedName>
    <definedName name="_DAT210">[7]original!#REF!</definedName>
    <definedName name="_DAT211">[7]original!#REF!</definedName>
    <definedName name="_DAT212">[7]original!#REF!</definedName>
    <definedName name="_DAT213">[7]original!#REF!</definedName>
    <definedName name="_DAT22">[7]original!#REF!</definedName>
    <definedName name="_DAT23">[7]original!#REF!</definedName>
    <definedName name="_DAT24">[7]original!#REF!</definedName>
    <definedName name="_DAT25">[7]original!#REF!</definedName>
    <definedName name="_DAT26">[7]original!#REF!</definedName>
    <definedName name="_DAT28">[7]original!#REF!</definedName>
    <definedName name="_DAT29">[7]original!#REF!</definedName>
    <definedName name="_DAT3">#REF!</definedName>
    <definedName name="_DAT30">[7]original!#REF!</definedName>
    <definedName name="_DAT31">[7]original!#REF!</definedName>
    <definedName name="_DAT32">[7]original!#REF!</definedName>
    <definedName name="_DAT33">[7]original!#REF!</definedName>
    <definedName name="_DAT34">[7]original!#REF!</definedName>
    <definedName name="_DAT35">[7]original!#REF!</definedName>
    <definedName name="_DAT36">[7]original!#REF!</definedName>
    <definedName name="_DAT37">[7]original!#REF!</definedName>
    <definedName name="_DAT38">[7]original!#REF!</definedName>
    <definedName name="_DAT39">[7]original!#REF!</definedName>
    <definedName name="_DAT4">[7]original!#REF!</definedName>
    <definedName name="_DAT40">[7]original!#REF!</definedName>
    <definedName name="_DAT41">[7]original!#REF!</definedName>
    <definedName name="_DAT42">[7]original!#REF!</definedName>
    <definedName name="_DAT43">[7]original!#REF!</definedName>
    <definedName name="_DAT44">[7]original!#REF!</definedName>
    <definedName name="_DAT46">[7]original!#REF!</definedName>
    <definedName name="_DAT47">[7]original!#REF!</definedName>
    <definedName name="_DAT48">[7]original!#REF!</definedName>
    <definedName name="_DAT49">[7]original!#REF!</definedName>
    <definedName name="_DAT5">[7]original!#REF!</definedName>
    <definedName name="_DAT50">[7]original!#REF!</definedName>
    <definedName name="_DAT51">[7]original!#REF!</definedName>
    <definedName name="_DAT52">[7]original!#REF!</definedName>
    <definedName name="_DAT53">[7]original!#REF!</definedName>
    <definedName name="_DAT54">[7]original!#REF!</definedName>
    <definedName name="_DAT55">[7]original!#REF!</definedName>
    <definedName name="_DAT56">[7]original!#REF!</definedName>
    <definedName name="_DAT57">[7]original!#REF!</definedName>
    <definedName name="_DAT58">[7]original!#REF!</definedName>
    <definedName name="_DAT59">[7]original!#REF!</definedName>
    <definedName name="_DAT6">[7]original!#REF!</definedName>
    <definedName name="_DAT60">[7]original!#REF!</definedName>
    <definedName name="_DAT61">[7]original!#REF!</definedName>
    <definedName name="_DAT62">[7]original!#REF!</definedName>
    <definedName name="_DAT63">[7]original!#REF!</definedName>
    <definedName name="_DAT64">[7]original!#REF!</definedName>
    <definedName name="_DAT65">[7]original!#REF!</definedName>
    <definedName name="_DAT66">[7]original!#REF!</definedName>
    <definedName name="_DAT67">[7]original!#REF!</definedName>
    <definedName name="_DAT68">[7]original!#REF!</definedName>
    <definedName name="_DAT69">[7]original!#REF!</definedName>
    <definedName name="_DAT7">[7]original!#REF!</definedName>
    <definedName name="_DAT70">[7]original!#REF!</definedName>
    <definedName name="_DAT71">[7]original!#REF!</definedName>
    <definedName name="_DAT72">[7]original!#REF!</definedName>
    <definedName name="_DAT73">[7]original!#REF!</definedName>
    <definedName name="_DAT74">[7]original!#REF!</definedName>
    <definedName name="_DAT76">[7]original!#REF!</definedName>
    <definedName name="_DAT77">[7]original!#REF!</definedName>
    <definedName name="_DAT78">[7]original!#REF!</definedName>
    <definedName name="_DAT79">[7]original!#REF!</definedName>
    <definedName name="_DAT8">[7]original!#REF!</definedName>
    <definedName name="_DAT80">[7]original!#REF!</definedName>
    <definedName name="_DAT81">[7]original!#REF!</definedName>
    <definedName name="_DAT82">[7]original!#REF!</definedName>
    <definedName name="_DAT83">[7]original!#REF!</definedName>
    <definedName name="_DAT84">[7]original!#REF!</definedName>
    <definedName name="_DAT85">[7]original!#REF!</definedName>
    <definedName name="_DAT86">[7]original!#REF!</definedName>
    <definedName name="_DAT87">[7]original!#REF!</definedName>
    <definedName name="_DAT88">[7]original!#REF!</definedName>
    <definedName name="_DAT89">[7]original!#REF!</definedName>
    <definedName name="_DAT9">'[8]799'!#REF!</definedName>
    <definedName name="_DAT90">[7]original!#REF!</definedName>
    <definedName name="_DAT91">[7]original!#REF!</definedName>
    <definedName name="_DAT92">[7]original!#REF!</definedName>
    <definedName name="_DAT93">[7]original!#REF!</definedName>
    <definedName name="_DAT94">[7]original!#REF!</definedName>
    <definedName name="_DAT95">[7]original!#REF!</definedName>
    <definedName name="_DAT96">[7]original!#REF!</definedName>
    <definedName name="_DAT97">[7]original!#REF!</definedName>
    <definedName name="_DAT98">[7]original!#REF!</definedName>
    <definedName name="_DAT99">[7]original!#REF!</definedName>
    <definedName name="_e1">#REF!</definedName>
    <definedName name="_xlnm._FilterDatabase" localSheetId="8" hidden="1">'TB-本期'!$A$5:$AH$187</definedName>
    <definedName name="_xlnm._FilterDatabase" localSheetId="6" hidden="1">'TB-上期'!$A$5:$AE$187</definedName>
    <definedName name="_xlnm._FilterDatabase" localSheetId="7" hidden="1">'调整分录-本期'!$B$138:$F$143</definedName>
    <definedName name="_xlnm._FilterDatabase" hidden="1">#REF!</definedName>
    <definedName name="_Inv200210">#REF!</definedName>
    <definedName name="_K1">#REF!</definedName>
    <definedName name="_k2">#REF!</definedName>
    <definedName name="_K4">#REF!</definedName>
    <definedName name="_Key1" hidden="1">#REF!</definedName>
    <definedName name="_kk2">#REF!</definedName>
    <definedName name="_kk3">#REF!</definedName>
    <definedName name="_rd03">#REF!</definedName>
    <definedName name="_S2">#REF!</definedName>
    <definedName name="_Sort" hidden="1">#REF!</definedName>
    <definedName name="_Table2_In1" hidden="1">[9]ACTINV!#REF!</definedName>
    <definedName name="_Table2_In2" hidden="1">[9]ACTINV!#REF!</definedName>
    <definedName name="_TB1">#REF!</definedName>
    <definedName name="_TB10">#REF!</definedName>
    <definedName name="_TB11">#REF!</definedName>
    <definedName name="_TB12">#REF!</definedName>
    <definedName name="_TB13">#REF!</definedName>
    <definedName name="_TB14">#REF!</definedName>
    <definedName name="_TB15">#REF!</definedName>
    <definedName name="_TB16">#REF!</definedName>
    <definedName name="_TB17">#REF!</definedName>
    <definedName name="_TB2">#REF!</definedName>
    <definedName name="_TB3">#REF!</definedName>
    <definedName name="_TB4">#REF!</definedName>
    <definedName name="_TB5">#REF!</definedName>
    <definedName name="_TB6">#REF!</definedName>
    <definedName name="_TB7">#REF!</definedName>
    <definedName name="_TB8">#REF!</definedName>
    <definedName name="_TB9">#REF!</definedName>
    <definedName name="_TU154">[10]B!#REF!</definedName>
    <definedName name="_ufo333">[11]剥离前!$A$2:$L$71</definedName>
    <definedName name="_UFP123">#REF!</definedName>
    <definedName name="_月">#REF!</definedName>
    <definedName name="_月应付款明细">#REF!</definedName>
    <definedName name="¸ß¼ÛÖÜ×ª¼þ">#REF!</definedName>
    <definedName name="¿ÆÄ¿Óà¶î±í">#REF!</definedName>
    <definedName name="A_DescriptionList">'[12]Interim --&gt; Top'!$E$3:$E$111</definedName>
    <definedName name="A_R">[13]真实性U120C!#REF!</definedName>
    <definedName name="a01a">#REF!</definedName>
    <definedName name="a02a">#REF!</definedName>
    <definedName name="a1.xls">#REF!</definedName>
    <definedName name="a2.xls">#REF!</definedName>
    <definedName name="a3.xls">#REF!</definedName>
    <definedName name="aa">#REF!</definedName>
    <definedName name="aaa">[14]F1!#REF!</definedName>
    <definedName name="aaaa">#REF!</definedName>
    <definedName name="AAClaim">#REF!</definedName>
    <definedName name="ab">[14]F1!#REF!</definedName>
    <definedName name="abcd">#REF!</definedName>
    <definedName name="abd">'[15]ARP-U501'!#REF!</definedName>
    <definedName name="abv">'[16]ARP-U501'!#REF!</definedName>
    <definedName name="ACCODE">[17]accode!$A$5:$B$155</definedName>
    <definedName name="ACCOUNTEDPERIODTYPE1">[18]CRITERIA1!$B$5</definedName>
    <definedName name="ACCOUNTEDPERIODTYPE2">[18]CRITERIA2!$B$5</definedName>
    <definedName name="ae">#REF!</definedName>
    <definedName name="Æ÷²Ä²É¹º">#REF!</definedName>
    <definedName name="Æ÷²Ä³É±¾²îÒì">#REF!</definedName>
    <definedName name="AFSDGEGQ">#REF!</definedName>
    <definedName name="after_tax">#REF!</definedName>
    <definedName name="All">#REF!</definedName>
    <definedName name="All_Out">#REF!</definedName>
    <definedName name="ALLOT2">#REF!</definedName>
    <definedName name="Amount">#REF!,#REF!,#REF!,#REF!,#REF!,#REF!,#REF!,#REF!,#REF!,#REF!,#REF!,#REF!</definedName>
    <definedName name="AP">#REF!</definedName>
    <definedName name="APnotes">#REF!</definedName>
    <definedName name="APPSUSERNAME1">[18]CRITERIA1!$B$14</definedName>
    <definedName name="APPSUSERNAME2">[18]CRITERIA2!$B$14</definedName>
    <definedName name="Apr">#REF!</definedName>
    <definedName name="apr_pyr_prod">'[19]BOX SUM'!$E$17:$E$17</definedName>
    <definedName name="AR">#REF!</definedName>
    <definedName name="AR_Balance">#REF!</definedName>
    <definedName name="ar_catalog">[20]master!$E$3:$E$7</definedName>
    <definedName name="are">#REF!</definedName>
    <definedName name="areae">#REF!</definedName>
    <definedName name="arerear">#REF!</definedName>
    <definedName name="ARnotes">#REF!</definedName>
    <definedName name="ARP_A">[21]!ARP_A</definedName>
    <definedName name="arpA">#REF!</definedName>
    <definedName name="arpB">#REF!</definedName>
    <definedName name="arpc">'[22]H101(OK)'!#REF!</definedName>
    <definedName name="arpp">#REF!</definedName>
    <definedName name="arpp101arpa">#REF!</definedName>
    <definedName name="arpp101arpb">#REF!</definedName>
    <definedName name="arpp101arpc">#REF!</definedName>
    <definedName name="arpp101arpd">#REF!</definedName>
    <definedName name="arpp101arpe">#REF!</definedName>
    <definedName name="arpp101arpf">#REF!</definedName>
    <definedName name="arpp101arpg">#REF!</definedName>
    <definedName name="AS2DocOpenMode" hidden="1">"AS2DocumentEdit"</definedName>
    <definedName name="AS2HasNoAutoHeaderFooter" hidden="1">" "</definedName>
    <definedName name="asd">'[16]ARP-U501'!#REF!</definedName>
    <definedName name="ASDFA">#REF!</definedName>
    <definedName name="ASFDA">#REF!</definedName>
    <definedName name="assasa">#REF!</definedName>
    <definedName name="asssa">[23]底稿0000!$A$1:$V$38</definedName>
    <definedName name="Aux_Mat_Out">#REF!</definedName>
    <definedName name="AZX">#REF!</definedName>
    <definedName name="b\">[24]master!$O$3:$O$5</definedName>
    <definedName name="B1S">#REF!</definedName>
    <definedName name="B31_4">[3]上报损益表!$G$49:$W$91,[3]上报损益表!$G$92:$W$134,[3]上报损益表!$G$135:$W$177,[3]上报损益表!$A$1:$W$48</definedName>
    <definedName name="B4A_B">[25]员工工资!$A$1:$H$29,[25]员工工资!#REF!</definedName>
    <definedName name="b5a_b">[25]员工工资!$A$1:$H$29,[25]员工工资!#REF!</definedName>
    <definedName name="b5abprnt">[25]员工工资!$A$1:$H$29,[25]员工工资!#REF!</definedName>
    <definedName name="b5ovhd">'[3]现金流量表（月报）'!$A$41:$K$76,'[3]现金流量表（月报）'!$A$77:$K$103,'[3]现金流量表（月报）'!$A$104:$K$144,'[3]现金流量表（月报）'!$A$145:$K$177,'[3]现金流量表（月报）'!$A$1:$K$34</definedName>
    <definedName name="b5txt1">[25]员工工资!#REF!</definedName>
    <definedName name="b6page">'[3]现金流量表（月报）'!$A$41:$K$76,'[3]现金流量表（月报）'!$A$77:$K$103,'[3]现金流量表（月报）'!$A$104:$K$144,'[3]现金流量表（月报）'!$A$145:$K$177,'[3]现金流量表（月报）'!$A$1:$K$34</definedName>
    <definedName name="b6prnt">'[3]现金流量表（月报）'!$A$1:$K$40,'[3]现金流量表（月报）'!$A$41:$K$76,'[3]现金流量表（月报）'!$A$77:$K$103,'[3]现金流量表（月报）'!$A$104:$K$144,'[3]现金流量表（月报）'!$A$145:$K$177</definedName>
    <definedName name="b9_9adj">#REF!,#REF!</definedName>
    <definedName name="BA">#REF!</definedName>
    <definedName name="BAClaim">#REF!</definedName>
    <definedName name="BCClaim">#REF!</definedName>
    <definedName name="before_tax">#REF!</definedName>
    <definedName name="begining">[26]master!$G$3:$G$6</definedName>
    <definedName name="begining1">[27]master!$G$3:$G$6</definedName>
    <definedName name="BF">#REF!</definedName>
    <definedName name="bj">#REF!</definedName>
    <definedName name="BldgContractor">#REF!</definedName>
    <definedName name="BS">#REF!</definedName>
    <definedName name="bt">[28]附表一!$A$3</definedName>
    <definedName name="Bust">#REF!</definedName>
    <definedName name="bw">[28]附表一!$A$31</definedName>
    <definedName name="bzhdw">[29]资债比较原!$A$3</definedName>
    <definedName name="bzw">#REF!</definedName>
    <definedName name="C_301_年末余额">[30]C_301!$F$26</definedName>
    <definedName name="C_311_年末余额">[30]C_311!$K$14</definedName>
    <definedName name="C_318_年末余额">[30]C_318!$H$20</definedName>
    <definedName name="CASHIN">[31]鼎信诺字典表!$B$5:$B$20</definedName>
    <definedName name="CASHOUT">[31]鼎信诺字典表!$B$22:$B$37</definedName>
    <definedName name="Catalog">[32]master!$B$3:$B$12</definedName>
    <definedName name="catalog1">[27]master!$B$3:$B$12</definedName>
    <definedName name="CATotals">#REF!</definedName>
    <definedName name="CBU_Out">#REF!</definedName>
    <definedName name="cc">#REF!</definedName>
    <definedName name="CC101_ARP_A">[33]!CC101_ARP_A</definedName>
    <definedName name="CC101_ARP_B">[33]!CC101_ARP_B</definedName>
    <definedName name="CC101_ARP_C">[33]!CC101_ARP_C</definedName>
    <definedName name="cc101arpc">[34]C101!#REF!</definedName>
    <definedName name="cc101arpd">[34]C101!#REF!</definedName>
    <definedName name="cc101arpe">[34]C101!#REF!</definedName>
    <definedName name="CC101D">#REF!</definedName>
    <definedName name="ccp">#REF!</definedName>
    <definedName name="CFLOW">#REF!</definedName>
    <definedName name="Chargeable">'[35]FF-1'!#REF!</definedName>
    <definedName name="CHARTOFACCOUNTSID1">[18]CRITERIA1!$B$3</definedName>
    <definedName name="CHARTOFACCOUNTSID2">[18]CRITERIA2!$B$3</definedName>
    <definedName name="clah">#REF!</definedName>
    <definedName name="clahver2">#REF!</definedName>
    <definedName name="ClCode">'[36]Client Data'!$A$2:$A$448</definedName>
    <definedName name="ClName">'[36]Client Data'!$B$2:$B$448</definedName>
    <definedName name="clz">#REF!</definedName>
    <definedName name="CNNA">'[37]Vendor Data'!$B$2:$B$79</definedName>
    <definedName name="CNNO">'[37]Vendor Data'!$A$2:$A$79</definedName>
    <definedName name="CONNECTSTRING1">[18]CRITERIA1!$B$10</definedName>
    <definedName name="CONNECTSTRING2">[18]CRITERIA2!$B$10</definedName>
    <definedName name="Continue">'[38]1'!#REF!</definedName>
    <definedName name="COP">#REF!</definedName>
    <definedName name="cosco">#REF!</definedName>
    <definedName name="costs">[31]鼎信诺字典表!$C$69:$C$77</definedName>
    <definedName name="Coy_cell">#REF!</definedName>
    <definedName name="Coy_name">#REF!</definedName>
    <definedName name="Cp101.xls">#REF!</definedName>
    <definedName name="Cp102.xls">#REF!</definedName>
    <definedName name="cqjk.dbf">#REF!</definedName>
    <definedName name="cqtz.dbf">#REF!</definedName>
    <definedName name="CREATESUMMARYJNLS1">[18]CRITERIA1!$B$35</definedName>
    <definedName name="CREATESUMMARYJNLS2">[18]CRITERIA2!$B$35</definedName>
    <definedName name="_xlnm.Criteria">#REF!</definedName>
    <definedName name="CRITERIACOLUMN1">[18]CRITERIA1!$B$22</definedName>
    <definedName name="CRITERIACOLUMN2">[18]CRITERIA2!$B$22</definedName>
    <definedName name="cs">80000000</definedName>
    <definedName name="CTTotals">#REF!</definedName>
    <definedName name="currcode">[3]上报资产负债表!$B$7</definedName>
    <definedName name="Current_account_aging">[39]master!$A$6:$A$9</definedName>
    <definedName name="current_asset">#REF!</definedName>
    <definedName name="current_ya">2001</definedName>
    <definedName name="cwfy.dbf">#REF!</definedName>
    <definedName name="D_AC">#REF!</definedName>
    <definedName name="D_AN_N">#REF!</definedName>
    <definedName name="D_AN_Y">#REF!</definedName>
    <definedName name="D_AN0">#REF!</definedName>
    <definedName name="D_AU10">#REF!</definedName>
    <definedName name="D_AU11">#REF!</definedName>
    <definedName name="D_BP">#REF!</definedName>
    <definedName name="D_CA">#REF!</definedName>
    <definedName name="D_CU">#REF!</definedName>
    <definedName name="D_DP">#REF!</definedName>
    <definedName name="D_FL">#REF!</definedName>
    <definedName name="D_PA">[40]Control!#REF!</definedName>
    <definedName name="D_PE">#REF!</definedName>
    <definedName name="D_RU">[41]Control!$A$33</definedName>
    <definedName name="Data">#REF!</definedName>
    <definedName name="databaaa" hidden="1">#REF!</definedName>
    <definedName name="_xlnm.Database">#REF!</definedName>
    <definedName name="database1">#REF!</definedName>
    <definedName name="database2">#REF!</definedName>
    <definedName name="databass" hidden="1">#REF!</definedName>
    <definedName name="Databasss" hidden="1">#REF!</definedName>
    <definedName name="date">[3]上报资产负债表!$B$26</definedName>
    <definedName name="DBNAME1">[18]CRITERIA1!$B$11</definedName>
    <definedName name="DBNAME2">[18]CRITERIA2!$B$11</definedName>
    <definedName name="DBUSERNAME1">[18]CRITERIA1!$B$9</definedName>
    <definedName name="DBUSERNAME2">[18]CRITERIA2!$B$9</definedName>
    <definedName name="dds">#REF!</definedName>
    <definedName name="deferred">#REF!</definedName>
    <definedName name="DELETELOGICTYPE1">[18]CRITERIA1!$B$19</definedName>
    <definedName name="DELETELOGICTYPE2">[18]CRITERIA2!$B$19</definedName>
    <definedName name="Depr">#REF!</definedName>
    <definedName name="dffd">#REF!</definedName>
    <definedName name="DG">#REF!</definedName>
    <definedName name="dhp">#REF!</definedName>
    <definedName name="DisposalTotals">#REF!</definedName>
    <definedName name="djd">#REF!</definedName>
    <definedName name="DM">#REF!</definedName>
    <definedName name="DO_7">[1]NBCF!#REF!</definedName>
    <definedName name="DO_8">[1]NBCF!#REF!</definedName>
    <definedName name="DO_9">[1]NBCF!#REF!</definedName>
    <definedName name="Documents_array">#REF!</definedName>
    <definedName name="dqjk.dbf">[42]短期借款审定表!#REF!</definedName>
    <definedName name="dwmc">[43]基本情况表!$B$3</definedName>
    <definedName name="dxn">[44]dxnsjtempsheet!$A$1:$G$65536</definedName>
    <definedName name="e">#REF!</definedName>
    <definedName name="e101arpa">[34]E101!$A$29</definedName>
    <definedName name="e101arpb">[34]E101!$A$56</definedName>
    <definedName name="e101arpc">[34]E101!$A$65</definedName>
    <definedName name="E101arpd">[45]E101!$A$53</definedName>
    <definedName name="E11关联">[46]source!#REF!</definedName>
    <definedName name="ea">#REF!</definedName>
    <definedName name="eeee">#REF!</definedName>
    <definedName name="ending">[26]master!$I$3:$I$7</definedName>
    <definedName name="EP">#REF!</definedName>
    <definedName name="er">#REF!</definedName>
    <definedName name="estre">#REF!</definedName>
    <definedName name="etr">#REF!</definedName>
    <definedName name="eur">#REF!</definedName>
    <definedName name="FA">[47]master!$L$3:$L$8</definedName>
    <definedName name="FALD">#REF!</definedName>
    <definedName name="fddf">#REF!</definedName>
    <definedName name="fdfdz">#REF!</definedName>
    <definedName name="FFAPPCOLNAME1_1">[18]CRITERIA1!$F$1</definedName>
    <definedName name="FFAPPCOLNAME1_2">[18]CRITERIA2!$F$1</definedName>
    <definedName name="FFAPPCOLNAME2_1">[18]CRITERIA1!$F$2</definedName>
    <definedName name="FFAPPCOLNAME2_2">[18]CRITERIA2!$F$2</definedName>
    <definedName name="FFAPPCOLNAME3_1">[18]CRITERIA1!$F$3</definedName>
    <definedName name="FFAPPCOLNAME3_2">[18]CRITERIA2!$F$3</definedName>
    <definedName name="FFAPPCOLNAME4_1">[18]CRITERIA1!$F$4</definedName>
    <definedName name="FFAPPCOLNAME4_2">[18]CRITERIA2!$F$4</definedName>
    <definedName name="FFAPPCOLNAME5_1">[18]CRITERIA1!$F$5</definedName>
    <definedName name="FFAPPCOLNAME5_2">[18]CRITERIA2!$F$5</definedName>
    <definedName name="FFAPPCOLNAME6_1">[18]CRITERIA1!$F$6</definedName>
    <definedName name="FFAPPCOLNAME6_2">[18]CRITERIA2!$F$6</definedName>
    <definedName name="FFAPPCOLNAME7_1">[18]CRITERIA1!$F$7</definedName>
    <definedName name="FFAPPCOLNAME7_2">[18]CRITERIA2!$F$7</definedName>
    <definedName name="ffd">#REF!</definedName>
    <definedName name="FFE">#REF!</definedName>
    <definedName name="FFSEGMENT1_1">[18]CRITERIA1!$D$1</definedName>
    <definedName name="FFSEGMENT1_2">[18]CRITERIA2!$D$1</definedName>
    <definedName name="FFSEGMENT2_1">[18]CRITERIA1!$D$2</definedName>
    <definedName name="FFSEGMENT2_2">[18]CRITERIA2!$D$2</definedName>
    <definedName name="FFSEGMENT3_1">[18]CRITERIA1!$D$3</definedName>
    <definedName name="FFSEGMENT3_2">[18]CRITERIA2!$D$3</definedName>
    <definedName name="FFSEGMENT4_1">[18]CRITERIA1!$D$4</definedName>
    <definedName name="FFSEGMENT4_2">[18]CRITERIA2!$D$4</definedName>
    <definedName name="FFSEGMENT5_1">[18]CRITERIA1!$D$5</definedName>
    <definedName name="FFSEGMENT5_2">[18]CRITERIA2!$D$5</definedName>
    <definedName name="FFSEGMENT6_1">[18]CRITERIA1!$D$6</definedName>
    <definedName name="FFSEGMENT6_2">[18]CRITERIA2!$D$6</definedName>
    <definedName name="FFSEGMENT7_1">[18]CRITERIA1!$D$7</definedName>
    <definedName name="FFSEGMENT7_2">[18]CRITERIA2!$D$7</definedName>
    <definedName name="FFSEGSEPARATOR1">[18]CRITERIA1!$B$17</definedName>
    <definedName name="FFSEGSEPARATOR2">[18]CRITERIA2!$B$17</definedName>
    <definedName name="fg">[48]Part_Datum!#REF!</definedName>
    <definedName name="FG_In">#REF!</definedName>
    <definedName name="FG_In_1999">#REF!</definedName>
    <definedName name="fggg">#REF!</definedName>
    <definedName name="fi">#REF!</definedName>
    <definedName name="FIELDNAMECOLUMN1">[18]CRITERIA1!$B$26</definedName>
    <definedName name="FIELDNAMECOLUMN2">[18]CRITERIA2!$B$26</definedName>
    <definedName name="FIELDNAMEROW1">[18]CRITERIA1!$B$25</definedName>
    <definedName name="FIELDNAMEROW2">[18]CRITERIA2!$B$25</definedName>
    <definedName name="FileName">#REF!</definedName>
    <definedName name="FINISH_GOODS_APRIL__MTD_PRODUCTION_PLANT_27">'[19]FIN GOOD'!#REF!</definedName>
    <definedName name="FIRSTDATAROW1">[18]CRITERIA1!$B$27</definedName>
    <definedName name="FIRSTDATAROW2">[18]CRITERIA2!$B$27</definedName>
    <definedName name="Fixed_assests">#REF!</definedName>
    <definedName name="fixedassets">#REF!</definedName>
    <definedName name="FmlAA">#REF!</definedName>
    <definedName name="FmlBA">#REF!</definedName>
    <definedName name="FmlBC">#REF!</definedName>
    <definedName name="FmlIA">#REF!</definedName>
    <definedName name="FmlQECF">#REF!</definedName>
    <definedName name="FmlREAddition">#REF!</definedName>
    <definedName name="FmlRECF">#REF!</definedName>
    <definedName name="FmlREDisposal">#REF!</definedName>
    <definedName name="FmlRETotal">#REF!</definedName>
    <definedName name="FNDNAM1">[18]CRITERIA1!$B$12</definedName>
    <definedName name="FNDNAM2">[18]CRITERIA2!$B$12</definedName>
    <definedName name="FNDUSERID1">[18]CRITERIA1!$B$15</definedName>
    <definedName name="FNDUSERID2">[18]CRITERIA2!$B$15</definedName>
    <definedName name="FNDWRR">#REF!</definedName>
    <definedName name="form">[3]上报资产负债表!$A$25</definedName>
    <definedName name="fuck">[49]资产负债表!#REF!</definedName>
    <definedName name="FUNCTIONALCURRENCY1">[18]CRITERIA1!$B$33</definedName>
    <definedName name="FUNCTIONALCURRENCY2">[18]CRITERIA2!$B$33</definedName>
    <definedName name="G">[50]XL4Poppy!$B$1:$B$16</definedName>
    <definedName name="G101arpa">[34]G101!$A$24</definedName>
    <definedName name="G101arpb">[34]G101!$A$30</definedName>
    <definedName name="G101arpc">[34]G101!$A$37</definedName>
    <definedName name="G101arpd">'[51]ARP-G101'!#REF!</definedName>
    <definedName name="G201arpa">[34]G201!$A$31</definedName>
    <definedName name="g201arpb">[34]G201!$A$46</definedName>
    <definedName name="g201arpc">[34]G201!$A$51</definedName>
    <definedName name="g201arpd">[34]G201!$A$63</definedName>
    <definedName name="G201arpe">#REF!</definedName>
    <definedName name="G201arpf">#REF!</definedName>
    <definedName name="G201B">#REF!</definedName>
    <definedName name="G300arpa">#REF!</definedName>
    <definedName name="G300arpb">#REF!</definedName>
    <definedName name="G300arpc">#REF!</definedName>
    <definedName name="G300arpd">#REF!</definedName>
    <definedName name="G300arpe">#REF!</definedName>
    <definedName name="g301ard">[34]G301!$A$77</definedName>
    <definedName name="g301arpa">[34]G301!$A$37</definedName>
    <definedName name="g301arpb">[34]G301!$A$67</definedName>
    <definedName name="g301arpc">[34]G301!$A$73</definedName>
    <definedName name="G301arpd">[34]G301!$A$77</definedName>
    <definedName name="G301arpe">#REF!</definedName>
    <definedName name="G301arpf">#REF!</definedName>
    <definedName name="G301arpg">#REF!</definedName>
    <definedName name="G301arph">#REF!</definedName>
    <definedName name="G301arpx">'[22]H101(OK)'!#REF!</definedName>
    <definedName name="Gain_loss_on_disposal">#REF!</definedName>
    <definedName name="gbp">'[52]Ex Rates'!$B$7</definedName>
    <definedName name="gender">[53]Title!$A$2:$A$3</definedName>
    <definedName name="gffg">#REF!</definedName>
    <definedName name="GFGGG">[54]底稿2001年!$A$1:$C$38</definedName>
    <definedName name="gg">#REF!</definedName>
    <definedName name="gh">#REF!</definedName>
    <definedName name="Goto_U201">[33]!Goto_U201</definedName>
    <definedName name="Goto_U301">[33]!Goto_U301</definedName>
    <definedName name="guding">#REF!</definedName>
    <definedName name="gugi">#REF!</definedName>
    <definedName name="GWG_Out">#REF!</definedName>
    <definedName name="GWYUID1">[18]CRITERIA1!$B$13</definedName>
    <definedName name="GWYUID2">[18]CRITERIA2!$B$13</definedName>
    <definedName name="gzfzxm">'[55]披露表(国资)'!$C$8:$C$18</definedName>
    <definedName name="H101arpa">[56]H101!$A$29</definedName>
    <definedName name="H101arpb">[56]H101!$A$35</definedName>
    <definedName name="H101arpc">[56]H101!$A$41</definedName>
    <definedName name="h101arpd">[56]H101!$A$47</definedName>
    <definedName name="hb">[29]资债比较原!$V$3</definedName>
    <definedName name="heading">#REF!</definedName>
    <definedName name="hh">#REF!</definedName>
    <definedName name="hhh">#REF!</definedName>
    <definedName name="hhhh">'[57]K4. F&amp;F'!$A$1:$P$24</definedName>
    <definedName name="hhjjjj">#REF!</definedName>
    <definedName name="hhy">#REF!</definedName>
    <definedName name="hjl">#REF!</definedName>
    <definedName name="hkd">1.0611</definedName>
    <definedName name="HU">#REF!</definedName>
    <definedName name="hvhvh">#REF!</definedName>
    <definedName name="hy">[28]基本情况!$E$7</definedName>
    <definedName name="i">#REF!</definedName>
    <definedName name="I01arpb">[34]I101!$A$49</definedName>
    <definedName name="I101arpa">[34]I101!$A$37</definedName>
    <definedName name="I101arpb">#REF!</definedName>
    <definedName name="I101arpc">[34]I101!$A$54</definedName>
    <definedName name="I101ARPD">[58]I101!#REF!</definedName>
    <definedName name="I101ARPE">[59]I101!#REF!</definedName>
    <definedName name="IA">#REF!</definedName>
    <definedName name="IAClaim">#REF!</definedName>
    <definedName name="IAS_RD">0</definedName>
    <definedName name="ikii">#REF!</definedName>
    <definedName name="IL">#REF!</definedName>
    <definedName name="IMPORTDFF1">[18]CRITERIA1!$B$36</definedName>
    <definedName name="IMPORTDFF2">[18]CRITERIA2!$B$36</definedName>
    <definedName name="INPUTGRID">#REF!</definedName>
    <definedName name="ins">#REF!</definedName>
    <definedName name="intangilble_nature">[39]master!$S$3:$S$11</definedName>
    <definedName name="investment">#REF!</definedName>
    <definedName name="io">#REF!</definedName>
    <definedName name="J">[50]XL4Poppy!$A$26</definedName>
    <definedName name="JBFA98">#REF!</definedName>
    <definedName name="jbr">[28]基本情况!$E$6</definedName>
    <definedName name="jhggfy">#REF!</definedName>
    <definedName name="ji">#REF!</definedName>
    <definedName name="jiu">#REF!</definedName>
    <definedName name="jj">#REF!</definedName>
    <definedName name="jpy">'[52]Ex Rates'!$B$6</definedName>
    <definedName name="KA_1">#REF!</definedName>
    <definedName name="KA_2">#REF!</definedName>
    <definedName name="khmc">[60]备忘录!$A$1</definedName>
    <definedName name="kk">#REF!</definedName>
    <definedName name="KKK">#REF!</definedName>
    <definedName name="kl">#REF!</definedName>
    <definedName name="kma">[61]dm!$A$1:$B$65536</definedName>
    <definedName name="KW">[62]Erection!#REF!</definedName>
    <definedName name="L">[50]XL4Poppy!$C$27</definedName>
    <definedName name="LABELTEXTCOLUMN1">[18]CRITERIA1!$B$24</definedName>
    <definedName name="LABELTEXTCOLUMN2">[18]CRITERIA2!$B$24</definedName>
    <definedName name="LABELTEXTROW1">[18]CRITERIA1!$B$23</definedName>
    <definedName name="LABELTEXTROW2">[18]CRITERIA2!$B$23</definedName>
    <definedName name="lalala">#REF!</definedName>
    <definedName name="LASTCOLUMNCELL">#REF!</definedName>
    <definedName name="LOH">#REF!</definedName>
    <definedName name="long">#REF!</definedName>
    <definedName name="Long_term_investment">#REF!</definedName>
    <definedName name="lxw">[63]流资汇总!#REF!</definedName>
    <definedName name="lxzc">#REF!</definedName>
    <definedName name="m">#REF!</definedName>
    <definedName name="Main">[64]!Main</definedName>
    <definedName name="main1">[65]!Main</definedName>
    <definedName name="maple">#REF!</definedName>
    <definedName name="Mar_pyr_prod">'[19]BOX SUM'!$D$17:$D$17</definedName>
    <definedName name="MBDatabase">[66]B!#REF!</definedName>
    <definedName name="methods">'[31]现金流量表(未审)'!$D$6:$F$6</definedName>
    <definedName name="miranda">#REF!</definedName>
    <definedName name="mno">[3]上报资产负债表!$B$6</definedName>
    <definedName name="Module1.宏2">[67]!Module1.宏2</definedName>
    <definedName name="ModuleN101.ARP_A">[68]!ModuleN101.ARP_A</definedName>
    <definedName name="ModuleN101.ARP_B">[68]!ModuleN101.ARP_B</definedName>
    <definedName name="ModuleN101.ARP_C">[68]!ModuleN101.ARP_C</definedName>
    <definedName name="ModuleN101.ARP_D">[68]!ModuleN101.ARP_D</definedName>
    <definedName name="MOH">#REF!</definedName>
    <definedName name="month">[3]上报资产负债表!$B$8</definedName>
    <definedName name="MR">#REF!</definedName>
    <definedName name="mwifi_ce_Cost">#REF!</definedName>
    <definedName name="mwifi_ce_Rate">#REF!</definedName>
    <definedName name="n">#REF!</definedName>
    <definedName name="N101arpa">#REF!</definedName>
    <definedName name="N101arpb">#REF!</definedName>
    <definedName name="N101arpc">#REF!</definedName>
    <definedName name="N101arpd">#REF!</definedName>
    <definedName name="name">[3]上报资产负债表!$B$1</definedName>
    <definedName name="NameRef">#REF!</definedName>
    <definedName name="NBV">#REF!</definedName>
    <definedName name="NCVR">#REF!</definedName>
    <definedName name="nd">[28]基本情况!$E$8</definedName>
    <definedName name="new">#REF!</definedName>
    <definedName name="NK">#REF!</definedName>
    <definedName name="nn">#REF!</definedName>
    <definedName name="NOOFFFSEGMENTS1">[18]CRITERIA1!$B$18</definedName>
    <definedName name="NOOFFFSEGMENTS2">[18]CRITERIA2!$B$18</definedName>
    <definedName name="note">[69]source!$J$2:$J$4</definedName>
    <definedName name="notes_catalog">[70]master!$D$3:$D$6</definedName>
    <definedName name="Number">#REF!</definedName>
    <definedName name="NUMBEROFDETAILFIELDS1">[18]CRITERIA1!$B$29</definedName>
    <definedName name="NUMBEROFDETAILFIELDS2">[18]CRITERIA2!$B$29</definedName>
    <definedName name="NUMBEROFHEADERFIELDS1">[18]CRITERIA1!$B$28</definedName>
    <definedName name="NUMBEROFHEADERFIELDS2">[18]CRITERIA2!$B$28</definedName>
    <definedName name="NvsASD">"V2001-12-31"</definedName>
    <definedName name="NvsAutoDrillOk">"VN"</definedName>
    <definedName name="NvsElapsedTime">0.000181828705535736</definedName>
    <definedName name="NvsEndTime">37274.7274061343</definedName>
    <definedName name="NvsInstSpec">"%"</definedName>
    <definedName name="NvsLayoutType">"M3"</definedName>
    <definedName name="NvsPanelEffdt">"V1900-01-01"</definedName>
    <definedName name="NvsPanelSetid">"VFCMNY"</definedName>
    <definedName name="NvsReqBU">"VFCMHK"</definedName>
    <definedName name="NvsReqBUOnly">"VY"</definedName>
    <definedName name="NvsTransLed">"VN"</definedName>
    <definedName name="NvsTreeASD">"V2001-12-31"</definedName>
    <definedName name="NvsValTbl.ACCOUNT">"GL_ACCOUNT_TBL"</definedName>
    <definedName name="o">#REF!</definedName>
    <definedName name="O1_2">#REF!</definedName>
    <definedName name="O1_2_1">#REF!</definedName>
    <definedName name="OA_nature">[39]master!$U$3:$U$7</definedName>
    <definedName name="OP_nature">[71]source!$L$2:$L$45</definedName>
    <definedName name="OP1_nature">[71]source!$M$2:$M$5</definedName>
    <definedName name="OR_nature">[39]master!$P$3:$P$27</definedName>
    <definedName name="Other_assets">#REF!</definedName>
    <definedName name="OVHDS">'[3]现金流量表（月报）'!$A$41:$K$76,'[3]现金流量表（月报）'!$A$77:$K$103,'[3]现金流量表（月报）'!$A$104:$K$129,'[3]现金流量表（月报）'!$A$131:$K$144,'[3]现金流量表（月报）'!$A$145:$K$177,'[3]现金流量表（月报）'!$A$1:$K$34</definedName>
    <definedName name="owners_equity">#REF!</definedName>
    <definedName name="P">#REF!</definedName>
    <definedName name="p.1">#REF!</definedName>
    <definedName name="p.2">#REF!</definedName>
    <definedName name="P_AMOUNT">#REF!</definedName>
    <definedName name="P_COMMENT">#REF!</definedName>
    <definedName name="P101arpa">#REF!</definedName>
    <definedName name="P101arpb">#REF!</definedName>
    <definedName name="P101arpc">#REF!</definedName>
    <definedName name="P101arpd">#REF!</definedName>
    <definedName name="P101arpe">#REF!</definedName>
    <definedName name="p101arpf">'[72]ARP-P101'!$A$39</definedName>
    <definedName name="p101arpg">'[72]ARP-P101'!$A$45</definedName>
    <definedName name="P201arpa">#REF!</definedName>
    <definedName name="P201arpb">#REF!</definedName>
    <definedName name="P201arpc">#REF!</definedName>
    <definedName name="p401aprm">#REF!</definedName>
    <definedName name="P401arpa">#REF!</definedName>
    <definedName name="P401arpb">#REF!</definedName>
    <definedName name="P401arpc">#REF!</definedName>
    <definedName name="P401arpd">#REF!</definedName>
    <definedName name="P401arpe">#REF!</definedName>
    <definedName name="P401arpf">#REF!</definedName>
    <definedName name="P401arpg">#REF!</definedName>
    <definedName name="P401arph">#REF!</definedName>
    <definedName name="P401arpi">#REF!</definedName>
    <definedName name="P401arpj">#REF!</definedName>
    <definedName name="P401arpk">#REF!</definedName>
    <definedName name="P401arpl">#REF!</definedName>
    <definedName name="P401arpn">#REF!</definedName>
    <definedName name="P401arpo">#REF!</definedName>
    <definedName name="Pa">[73]O500!#REF!</definedName>
    <definedName name="Package">#REF!</definedName>
    <definedName name="Part_Out">#REF!</definedName>
    <definedName name="part2">#REF!</definedName>
    <definedName name="Particulars">#REF!</definedName>
    <definedName name="PARTNERS_INITIALS">#REF!</definedName>
    <definedName name="parts">#REF!</definedName>
    <definedName name="PERIODSETNAME1">[18]CRITERIA1!$B$4</definedName>
    <definedName name="PERIODSETNAME2">[18]CRITERIA2!$B$4</definedName>
    <definedName name="PL">#REF!</definedName>
    <definedName name="PLaudited">#REF!</definedName>
    <definedName name="Pledged_or_not">[39]master!$A$3:$A$5</definedName>
    <definedName name="PLopening">#REF!</definedName>
    <definedName name="POD">#REF!</definedName>
    <definedName name="POSTERRORSTOSUSP1">[18]CRITERIA1!$B$34</definedName>
    <definedName name="POSTERRORSTOSUSP2">[18]CRITERIA2!$B$34</definedName>
    <definedName name="PPV">#REF!</definedName>
    <definedName name="PrepytFD">#REF!</definedName>
    <definedName name="_xlnm.Print_Area" localSheetId="2">利润表!$A$1:$D$68</definedName>
    <definedName name="_xlnm.Print_Area" localSheetId="4">所有者权益变动表!$A$1:$X$35</definedName>
    <definedName name="_xlnm.Print_Area" localSheetId="3">现金流量表!$A$1:$D$62</definedName>
    <definedName name="_xlnm.Print_Area" localSheetId="0">资产负债表!$A$1:$D$48</definedName>
    <definedName name="_xlnm.Print_Area" localSheetId="1">'资产负债表（续）'!$A$1:$D$58</definedName>
    <definedName name="_xlnm.Print_Area">#REF!</definedName>
    <definedName name="Print_Area_MI" localSheetId="4">#REF!</definedName>
    <definedName name="Print_Area_MI">#REF!</definedName>
    <definedName name="print_area1">#REF!</definedName>
    <definedName name="print_area2">#REF!</definedName>
    <definedName name="print_area3">#REF!</definedName>
    <definedName name="_xlnm.Print_Titles" localSheetId="4">所有者权益变动表!$1:$6</definedName>
    <definedName name="_xlnm.Print_Titles">#N/A</definedName>
    <definedName name="PRINT_TITLES_MI">#REF!</definedName>
    <definedName name="Proceeds">#REF!</definedName>
    <definedName name="prof">#REF!</definedName>
    <definedName name="prt\">[74]Source!$A$75:$A$76</definedName>
    <definedName name="Purchase_In">#REF!</definedName>
    <definedName name="Purchase_In_1999">#REF!</definedName>
    <definedName name="QEAddition">#REF!</definedName>
    <definedName name="QEBF">#REF!</definedName>
    <definedName name="QECF">#REF!</definedName>
    <definedName name="QEDisposal">#REF!</definedName>
    <definedName name="qit">#REF!</definedName>
    <definedName name="qq">#REF!</definedName>
    <definedName name="QQQQ">#REF!</definedName>
    <definedName name="QT_FZXM">'[75]披露表(国资)'!$D$43:$D$59</definedName>
    <definedName name="Qualifying_Cost">#REF!</definedName>
    <definedName name="RateAA">#REF!</definedName>
    <definedName name="RateIA">#REF!</definedName>
    <definedName name="RD">1</definedName>
    <definedName name="rdsff">#REF!</definedName>
    <definedName name="re">#REF!</definedName>
    <definedName name="RE_Disposal">#REF!</definedName>
    <definedName name="rea">#REF!</definedName>
    <definedName name="REAddition">#REF!</definedName>
    <definedName name="REBF">#REF!</definedName>
    <definedName name="RECF">#REF!</definedName>
    <definedName name="REDisposal">#REF!</definedName>
    <definedName name="Rent">#REF!</definedName>
    <definedName name="RESERVE">#REF!</definedName>
    <definedName name="RESPONSIBILITYAPPLICATIONID1">[18]CRITERIA1!$B$7</definedName>
    <definedName name="RESPONSIBILITYAPPLICATIONID2">[18]CRITERIA2!$B$7</definedName>
    <definedName name="RESPONSIBILITYID1">[18]CRITERIA1!$B$8</definedName>
    <definedName name="RESPONSIBILITYID2">[18]CRITERIA2!$B$8</definedName>
    <definedName name="RESPONSIBILITYNAME1">[18]CRITERIA1!$B$6</definedName>
    <definedName name="RESPONSIBILITYNAME2">[18]CRITERIA2!$B$6</definedName>
    <definedName name="Restricted_Sales_proceeds">#REF!</definedName>
    <definedName name="ret">#REF!</definedName>
    <definedName name="RETotal">#REF!</definedName>
    <definedName name="rett">#REF!</definedName>
    <definedName name="richard">#REF!</definedName>
    <definedName name="rmb">'[52]Ex Rates'!$B$13</definedName>
    <definedName name="ROWSTOUPLOAD1">[18]CRITERIA1!$B$20</definedName>
    <definedName name="ROWSTOUPLOAD2">[18]CRITERIA2!$B$20</definedName>
    <definedName name="rpt">[76]Source!$A$75:$A$76</definedName>
    <definedName name="RptDate">[77]OutSum!$T$1</definedName>
    <definedName name="rq">[28]基本情况!$E$12</definedName>
    <definedName name="rrr">#REF!</definedName>
    <definedName name="rrtt">#REF!</definedName>
    <definedName name="rtytt">#REF!</definedName>
    <definedName name="RYQ">[63]流资汇总!#REF!</definedName>
    <definedName name="Sales_Proceeds">#REF!</definedName>
    <definedName name="SALES_TRANSACTION_TEST_DETAILS">#REF!</definedName>
    <definedName name="SAPBEXrevision" hidden="1">1</definedName>
    <definedName name="SAPBEXsysID" hidden="1">"PE4"</definedName>
    <definedName name="SAPBEXwbID" hidden="1">"3Q4R7W3VD66V3CXTGQHGIRCBE"</definedName>
    <definedName name="SchDebts">#REF!</definedName>
    <definedName name="SchRef">#REF!</definedName>
    <definedName name="SchRefText">#REF!</definedName>
    <definedName name="SD">#REF!</definedName>
    <definedName name="SDF">#REF!</definedName>
    <definedName name="SDFA">#REF!</definedName>
    <definedName name="SDFSD">#REF!</definedName>
    <definedName name="SDZL1">[55]明细表!$AQ$13</definedName>
    <definedName name="SDZL2">[55]明细表!$AR$13</definedName>
    <definedName name="SDZL3">[55]明细表!$AS$13</definedName>
    <definedName name="SDZL4">[55]明细表!$AT$13</definedName>
    <definedName name="SDZL5">[55]明细表!$AU$13</definedName>
    <definedName name="seppas">[78]ws9!$A$178:$D$190</definedName>
    <definedName name="SERI_SELANGIN_SDN_BHD">#REF!</definedName>
    <definedName name="SETOFBOOKSID1">[18]CRITERIA1!$B$1</definedName>
    <definedName name="SETOFBOOKSID2">[18]CRITERIA2!$B$1</definedName>
    <definedName name="SETOFBOOKSNAME1">[18]CRITERIA1!$B$2</definedName>
    <definedName name="SETOFBOOKSNAME2">[18]CRITERIA2!$B$2</definedName>
    <definedName name="SF">#REF!</definedName>
    <definedName name="SFGSF">[32]master!$E$17:$E$18</definedName>
    <definedName name="shadeB8">[3]补充表!$I$10:$U$12,[3]补充表!$I$14:$U$17,[3]补充表!$J$19,[3]补充表!$I$22:$U$22,[3]补充表!$I$25:$U$31,[3]补充表!$I$35:$U$35,[3]补充表!$I$37:$U$37</definedName>
    <definedName name="shadeB9">#REF!,#REF!,#REF!</definedName>
    <definedName name="sheeet4">#REF!</definedName>
    <definedName name="sheeet5">#REF!</definedName>
    <definedName name="Sheet1">#REF!</definedName>
    <definedName name="Sheet10">#REF!</definedName>
    <definedName name="Sheet11">#REF!</definedName>
    <definedName name="Sheet12">#REF!</definedName>
    <definedName name="Sheet13">#REF!</definedName>
    <definedName name="Sheet14">#REF!</definedName>
    <definedName name="Sheet15">#REF!</definedName>
    <definedName name="Sheet16">#REF!</definedName>
    <definedName name="Sheet2">#REF!</definedName>
    <definedName name="Sheet3">#REF!</definedName>
    <definedName name="Sheet4">#REF!</definedName>
    <definedName name="Sheet5">#REF!</definedName>
    <definedName name="Sheet6">#REF!</definedName>
    <definedName name="Sheet7">#REF!</definedName>
    <definedName name="Sheet8">#REF!</definedName>
    <definedName name="Sheet9">#REF!</definedName>
    <definedName name="Short_term\">#REF!</definedName>
    <definedName name="Short_term_liability">#REF!</definedName>
    <definedName name="shuijin">#REF!</definedName>
    <definedName name="sjqj">[60]备忘录!$A$2</definedName>
    <definedName name="skladjfsadn">#REF!</definedName>
    <definedName name="sooyee">[79]上报资产负债表!$C$169</definedName>
    <definedName name="st_investment">[80]master!$C$3:$C$11</definedName>
    <definedName name="STARTJOURNALIMPORT1">[18]CRITERIA1!$B$21</definedName>
    <definedName name="STARTJOURNALIMPORT2">[18]CRITERIA2!$B$21</definedName>
    <definedName name="STD">#REF!</definedName>
    <definedName name="t">#REF!</definedName>
    <definedName name="T3_1_3P">#REF!</definedName>
    <definedName name="T3_1_3T">#REF!</definedName>
    <definedName name="T3_1_3Z">#REF!</definedName>
    <definedName name="T3_2_1P">#REF!</definedName>
    <definedName name="T3_2_1T">#REF!</definedName>
    <definedName name="T3_2_1Z">#REF!</definedName>
    <definedName name="T3_2_2P">#REF!</definedName>
    <definedName name="T3_2_2T">#REF!</definedName>
    <definedName name="T3_2_2Z">#REF!</definedName>
    <definedName name="T3_3P">#REF!</definedName>
    <definedName name="T3_3T">#REF!</definedName>
    <definedName name="T3_3Z">#REF!</definedName>
    <definedName name="T3_5P">#REF!</definedName>
    <definedName name="T3_5T">#REF!</definedName>
    <definedName name="T3_5Z">#REF!</definedName>
    <definedName name="T3_6P">#REF!</definedName>
    <definedName name="T3_6T">#REF!</definedName>
    <definedName name="T3_6Z">#REF!</definedName>
    <definedName name="T3_8P">#REF!</definedName>
    <definedName name="T3_8T">#REF!</definedName>
    <definedName name="T3_8Z">#REF!</definedName>
    <definedName name="T4_1P">#REF!</definedName>
    <definedName name="T4_1T">#REF!</definedName>
    <definedName name="T4_1Z">#REF!</definedName>
    <definedName name="T4_2P">#REF!</definedName>
    <definedName name="T4_2T">#REF!</definedName>
    <definedName name="T4_2Z">#REF!</definedName>
    <definedName name="T6_1P">#REF!</definedName>
    <definedName name="T6_1T">#REF!</definedName>
    <definedName name="T6_1Z">#REF!</definedName>
    <definedName name="T6_2P">#REF!</definedName>
    <definedName name="T6_2T">#REF!</definedName>
    <definedName name="T6_2Z">#REF!</definedName>
    <definedName name="T7_1P">#REF!</definedName>
    <definedName name="T7_1T">#REF!</definedName>
    <definedName name="T7_1Z">#REF!</definedName>
    <definedName name="T8_1P">#REF!</definedName>
    <definedName name="T8_1T">#REF!</definedName>
    <definedName name="T8_1Z">#REF!</definedName>
    <definedName name="T8_2P">#REF!</definedName>
    <definedName name="T8_2T">#REF!</definedName>
    <definedName name="T8_2Z">#REF!</definedName>
    <definedName name="T9_11P">#REF!</definedName>
    <definedName name="T9_11T">#REF!</definedName>
    <definedName name="T9_11Z">#REF!</definedName>
    <definedName name="T9_1P">#REF!</definedName>
    <definedName name="T9_1T">#REF!</definedName>
    <definedName name="T9_1Z">#REF!</definedName>
    <definedName name="T9_2P">#REF!</definedName>
    <definedName name="T9_2T">#REF!</definedName>
    <definedName name="T9_2Z">#REF!</definedName>
    <definedName name="T9_5P">#REF!</definedName>
    <definedName name="T9_5T">#REF!</definedName>
    <definedName name="T9_5Z">#REF!</definedName>
    <definedName name="tax">#REF!</definedName>
    <definedName name="TB_Manual_JEs">#REF!</definedName>
    <definedName name="te">#REF!</definedName>
    <definedName name="TEMPLATENUMBER1">[18]CRITERIA1!$B$32</definedName>
    <definedName name="TEMPLATENUMBER2">[18]CRITERIA2!$B$32</definedName>
    <definedName name="TEMPLATESTYLE1">[18]CRITERIA1!$B$31</definedName>
    <definedName name="TEMPLATESTYLE2">[18]CRITERIA2!$B$31</definedName>
    <definedName name="TEMPLATETYPE1">[18]CRITERIA1!$B$30</definedName>
    <definedName name="TEMPLATETYPE2">[18]CRITERIA2!$B$30</definedName>
    <definedName name="TEST0">#REF!</definedName>
    <definedName name="TEST1">[81]盘点表!$A$2:$G$2223</definedName>
    <definedName name="TEST2">[81]盘点表!$A$2224:$G$4445</definedName>
    <definedName name="TEST3">[81]盘点表!$A$4446:$G$5743</definedName>
    <definedName name="TESTHKEY">#REF!</definedName>
    <definedName name="TESTKEYS">#REF!</definedName>
    <definedName name="TESTVKEY">#REF!</definedName>
    <definedName name="TextRefCopy10">#REF!</definedName>
    <definedName name="TextRefCopy100">#REF!</definedName>
    <definedName name="TextRefCopy101">#REF!</definedName>
    <definedName name="TextRefCopy102">#REF!</definedName>
    <definedName name="TextRefCopy103">#REF!</definedName>
    <definedName name="TextRefCopy104">#REF!</definedName>
    <definedName name="TextRefCopy105">#REF!</definedName>
    <definedName name="TextRefCopy106">#REF!</definedName>
    <definedName name="TextRefCopy107">#REF!</definedName>
    <definedName name="TextRefCopy108">#REF!</definedName>
    <definedName name="TextRefCopy109">#REF!</definedName>
    <definedName name="TextRefCopy11">#REF!</definedName>
    <definedName name="TextRefCopy110">#REF!</definedName>
    <definedName name="TextRefCopy111">#REF!</definedName>
    <definedName name="TextRefCopy112">#REF!</definedName>
    <definedName name="TextRefCopy113">#REF!</definedName>
    <definedName name="TextRefCopy114">#REF!</definedName>
    <definedName name="TextRefCopy115">#REF!</definedName>
    <definedName name="TextRefCopy116">#REF!</definedName>
    <definedName name="TextRefCopy117">#REF!</definedName>
    <definedName name="TextRefCopy118">#REF!</definedName>
    <definedName name="TextRefCopy119">#REF!</definedName>
    <definedName name="TextRefCopy12">#REF!</definedName>
    <definedName name="TextRefCopy120">#REF!</definedName>
    <definedName name="TextRefCopy121">#REF!</definedName>
    <definedName name="TextRefCopy122">#REF!</definedName>
    <definedName name="TextRefCopy123">#REF!</definedName>
    <definedName name="TextRefCopy124">#REF!</definedName>
    <definedName name="TextRefCopy125">#REF!</definedName>
    <definedName name="TextRefCopy126">#REF!</definedName>
    <definedName name="TextRefCopy127">#REF!</definedName>
    <definedName name="TextRefCopy128">#REF!</definedName>
    <definedName name="TextRefCopy129">#REF!</definedName>
    <definedName name="TextRefCopy13">#REF!</definedName>
    <definedName name="TextRefCopy130">#REF!</definedName>
    <definedName name="TextRefCopy131">#REF!</definedName>
    <definedName name="TextRefCopy132">[82]Consolidation!#REF!</definedName>
    <definedName name="TextRefCopy133">[82]Consolidation!#REF!</definedName>
    <definedName name="TextRefCopy134">[82]Consolidation!#REF!</definedName>
    <definedName name="TextRefCopy135">#REF!</definedName>
    <definedName name="TextRefCopy136">#REF!</definedName>
    <definedName name="TextRefCopy137">#REF!</definedName>
    <definedName name="TextRefCopy138">#REF!</definedName>
    <definedName name="TextRefCopy139">#REF!</definedName>
    <definedName name="TextRefCopy14">#REF!</definedName>
    <definedName name="TextRefCopy140">#REF!</definedName>
    <definedName name="TextRefCopy141">#REF!</definedName>
    <definedName name="TextRefCopy142">#REF!</definedName>
    <definedName name="TextRefCopy143">#REF!</definedName>
    <definedName name="TextRefCopy144">#REF!</definedName>
    <definedName name="TextRefCopy145">[83]Investment!#REF!</definedName>
    <definedName name="TextRefCopy146">#REF!</definedName>
    <definedName name="TextRefCopy147">#REF!</definedName>
    <definedName name="TextRefCopy148">#REF!</definedName>
    <definedName name="TextRefCopy149">#REF!</definedName>
    <definedName name="TextRefCopy15">#REF!</definedName>
    <definedName name="TextRefCopy150">#REF!</definedName>
    <definedName name="TextRefCopy151">#REF!</definedName>
    <definedName name="TextRefCopy152">#REF!</definedName>
    <definedName name="TextRefCopy153">#REF!</definedName>
    <definedName name="TextRefCopy154">#REF!</definedName>
    <definedName name="TextRefCopy155">#REF!</definedName>
    <definedName name="TextRefCopy156">#REF!</definedName>
    <definedName name="TextRefCopy157">#REF!</definedName>
    <definedName name="TextRefCopy158">#REF!</definedName>
    <definedName name="TextRefCopy159">#REF!</definedName>
    <definedName name="TextRefCopy16">#REF!</definedName>
    <definedName name="TextRefCopy160">#REF!</definedName>
    <definedName name="TextRefCopy161">#REF!</definedName>
    <definedName name="TextRefCopy162">#REF!</definedName>
    <definedName name="TextRefCopy163">#REF!</definedName>
    <definedName name="TextRefCopy164">#REF!</definedName>
    <definedName name="TextRefCopy165">#REF!</definedName>
    <definedName name="TextRefCopy166">#REF!</definedName>
    <definedName name="TextRefCopy167">#REF!</definedName>
    <definedName name="TextRefCopy168">#REF!</definedName>
    <definedName name="TextRefCopy169">#REF!</definedName>
    <definedName name="TextRefCopy17">#REF!</definedName>
    <definedName name="TextRefCopy170">#REF!</definedName>
    <definedName name="TextRefCopy171">#REF!</definedName>
    <definedName name="TextRefCopy172">#REF!</definedName>
    <definedName name="TextRefCopy173">#REF!</definedName>
    <definedName name="TextRefCopy174">#REF!</definedName>
    <definedName name="TextRefCopy175">#REF!</definedName>
    <definedName name="TextRefCopy176">#REF!</definedName>
    <definedName name="TextRefCopy177">#REF!</definedName>
    <definedName name="TextRefCopy178">#REF!</definedName>
    <definedName name="TextRefCopy179">#REF!</definedName>
    <definedName name="TextRefCopy18">#REF!</definedName>
    <definedName name="TextRefCopy180">#REF!</definedName>
    <definedName name="TextRefCopy181">#REF!</definedName>
    <definedName name="TextRefCopy182">#REF!</definedName>
    <definedName name="TextRefCopy183">#REF!</definedName>
    <definedName name="TextRefCopy184">#REF!</definedName>
    <definedName name="TextRefCopy185">#REF!</definedName>
    <definedName name="TextRefCopy186">#REF!</definedName>
    <definedName name="TextRefCopy187">#REF!</definedName>
    <definedName name="TextRefCopy188">#REF!</definedName>
    <definedName name="TextRefCopy189">#REF!</definedName>
    <definedName name="TextRefCopy19">#REF!</definedName>
    <definedName name="TextRefCopy190">#REF!</definedName>
    <definedName name="TextRefCopy191">#REF!</definedName>
    <definedName name="TextRefCopy192">#REF!</definedName>
    <definedName name="TextRefCopy193">#REF!</definedName>
    <definedName name="TextRefCopy194">#REF!</definedName>
    <definedName name="TextRefCopy195">#REF!</definedName>
    <definedName name="TextRefCopy196">#REF!</definedName>
    <definedName name="TextRefCopy197">#REF!</definedName>
    <definedName name="TextRefCopy198">#REF!</definedName>
    <definedName name="TextRefCopy199">#REF!</definedName>
    <definedName name="TextRefCopy20">#REF!</definedName>
    <definedName name="TextRefCopy200">#REF!</definedName>
    <definedName name="TextRefCopy201">#REF!</definedName>
    <definedName name="TextRefCopy202">#REF!</definedName>
    <definedName name="TextRefCopy203">#REF!</definedName>
    <definedName name="TextRefCopy204">#REF!</definedName>
    <definedName name="TextRefCopy205">#REF!</definedName>
    <definedName name="TextRefCopy206">#REF!</definedName>
    <definedName name="TextRefCopy207">#REF!</definedName>
    <definedName name="TextRefCopy208">#REF!</definedName>
    <definedName name="TextRefCopy209">#REF!</definedName>
    <definedName name="TextRefCopy21">#REF!</definedName>
    <definedName name="TextRefCopy210">#REF!</definedName>
    <definedName name="TextRefCopy211">#REF!</definedName>
    <definedName name="TextRefCopy212">#REF!</definedName>
    <definedName name="TextRefCopy213">#REF!</definedName>
    <definedName name="TextRefCopy214">#REF!</definedName>
    <definedName name="TextRefCopy215">#REF!</definedName>
    <definedName name="TextRefCopy216">#REF!</definedName>
    <definedName name="TextRefCopy217">#REF!</definedName>
    <definedName name="TextRefCopy218">#REF!</definedName>
    <definedName name="TextRefCopy219">#REF!</definedName>
    <definedName name="TextRefCopy22">#REF!</definedName>
    <definedName name="TextRefCopy220">#REF!</definedName>
    <definedName name="TextRefCopy221">'[82]Investment Property'!#REF!</definedName>
    <definedName name="TextRefCopy222">'[82]Investment Property'!#REF!</definedName>
    <definedName name="TextRefCopy223">#REF!</definedName>
    <definedName name="TextRefCopy224">'[82]Investment Property'!#REF!</definedName>
    <definedName name="TextRefCopy225">#REF!</definedName>
    <definedName name="TextRefCopy226">'[82]Investment Property'!#REF!</definedName>
    <definedName name="TextRefCopy227">'[82]Investment Property'!#REF!</definedName>
    <definedName name="TextRefCopy228">#REF!</definedName>
    <definedName name="TextRefCopy229">#REF!</definedName>
    <definedName name="TextRefCopy23">#REF!</definedName>
    <definedName name="TextRefCopy230">#REF!</definedName>
    <definedName name="TextRefCopy231">#REF!</definedName>
    <definedName name="TextRefCopy232">#REF!</definedName>
    <definedName name="TextRefCopy233">#REF!</definedName>
    <definedName name="TextRefCopy234">#REF!</definedName>
    <definedName name="TextRefCopy235">#REF!</definedName>
    <definedName name="TextRefCopy236">#REF!</definedName>
    <definedName name="TextRefCopy237">#REF!</definedName>
    <definedName name="TextRefCopy238">#REF!</definedName>
    <definedName name="TextRefCopy239">#REF!</definedName>
    <definedName name="TextRefCopy24">#REF!</definedName>
    <definedName name="TextRefCopy240">#REF!</definedName>
    <definedName name="TextRefCopy241">#REF!</definedName>
    <definedName name="TextRefCopy242">#REF!</definedName>
    <definedName name="TextRefCopy243">#REF!</definedName>
    <definedName name="TextRefCopy244">#REF!</definedName>
    <definedName name="TextRefCopy245">#REF!</definedName>
    <definedName name="TextRefCopy246">#REF!</definedName>
    <definedName name="TextRefCopy247">#REF!</definedName>
    <definedName name="TextRefCopy248">#REF!</definedName>
    <definedName name="TextRefCopy249">#REF!</definedName>
    <definedName name="TextRefCopy25">#REF!</definedName>
    <definedName name="TextRefCopy250">#REF!</definedName>
    <definedName name="TextRefCopy251">#REF!</definedName>
    <definedName name="TextRefCopy252">#REF!</definedName>
    <definedName name="TextRefCopy253">#REF!</definedName>
    <definedName name="TextRefCopy254">#REF!</definedName>
    <definedName name="TextRefCopy255">#REF!</definedName>
    <definedName name="TextRefCopy256">#REF!</definedName>
    <definedName name="TextRefCopy257">#REF!</definedName>
    <definedName name="TextRefCopy258">#REF!</definedName>
    <definedName name="TextRefCopy259">#REF!</definedName>
    <definedName name="TextRefCopy26">#REF!</definedName>
    <definedName name="TextRefCopy260">#REF!</definedName>
    <definedName name="TextRefCopy261">#REF!</definedName>
    <definedName name="TextRefCopy262">#REF!</definedName>
    <definedName name="TextRefCopy263">#REF!</definedName>
    <definedName name="TextRefCopy264">#REF!</definedName>
    <definedName name="TextRefCopy265">#REF!</definedName>
    <definedName name="TextRefCopy266">#REF!</definedName>
    <definedName name="TextRefCopy267">#REF!</definedName>
    <definedName name="TextRefCopy268">#REF!</definedName>
    <definedName name="TextRefCopy269">#REF!</definedName>
    <definedName name="TextRefCopy27">#REF!</definedName>
    <definedName name="TextRefCopy270">#REF!</definedName>
    <definedName name="TextRefCopy271">#REF!</definedName>
    <definedName name="TextRefCopy272">#REF!</definedName>
    <definedName name="TextRefCopy273">#REF!</definedName>
    <definedName name="TextRefCopy274">#REF!</definedName>
    <definedName name="TextRefCopy275">#REF!</definedName>
    <definedName name="TextRefCopy276">#REF!</definedName>
    <definedName name="TextRefCopy277">#REF!</definedName>
    <definedName name="TextRefCopy278">#REF!</definedName>
    <definedName name="TextRefCopy279">#REF!</definedName>
    <definedName name="TextRefCopy28">#REF!</definedName>
    <definedName name="TextRefCopy280">#REF!</definedName>
    <definedName name="TextRefCopy281">#REF!</definedName>
    <definedName name="TextRefCopy282">#REF!</definedName>
    <definedName name="TextRefCopy283">#REF!</definedName>
    <definedName name="TextRefCopy284">#REF!</definedName>
    <definedName name="TextRefCopy285">#REF!</definedName>
    <definedName name="TextRefCopy286">#REF!</definedName>
    <definedName name="TextRefCopy287">#REF!</definedName>
    <definedName name="TextRefCopy288">#REF!</definedName>
    <definedName name="TextRefCopy289">#REF!</definedName>
    <definedName name="TextRefCopy29">#REF!</definedName>
    <definedName name="TextRefCopy290">#REF!</definedName>
    <definedName name="TextRefCopy291">#REF!</definedName>
    <definedName name="TextRefCopy292">#REF!</definedName>
    <definedName name="TextRefCopy293">#REF!</definedName>
    <definedName name="TextRefCopy294">#REF!</definedName>
    <definedName name="TextRefCopy295">#REF!</definedName>
    <definedName name="TextRefCopy296">#REF!</definedName>
    <definedName name="TextRefCopy297">#REF!</definedName>
    <definedName name="TextRefCopy298">#REF!</definedName>
    <definedName name="TextRefCopy299">#REF!</definedName>
    <definedName name="TextRefCopy30">#REF!</definedName>
    <definedName name="TextRefCopy300">#REF!</definedName>
    <definedName name="TextRefCopy301">#REF!</definedName>
    <definedName name="TextRefCopy302">#REF!</definedName>
    <definedName name="TextRefCopy303">#REF!</definedName>
    <definedName name="TextRefCopy304">#REF!</definedName>
    <definedName name="TextRefCopy305">#REF!</definedName>
    <definedName name="TextRefCopy306">#REF!</definedName>
    <definedName name="TextRefCopy307">#REF!</definedName>
    <definedName name="TextRefCopy308">#REF!</definedName>
    <definedName name="TextRefCopy309">#REF!</definedName>
    <definedName name="TextRefCopy31">#REF!</definedName>
    <definedName name="TextRefCopy310">#REF!</definedName>
    <definedName name="TextRefCopy311">#REF!</definedName>
    <definedName name="TextRefCopy312">#REF!</definedName>
    <definedName name="TextRefCopy313">#REF!</definedName>
    <definedName name="TextRefCopy314">#REF!</definedName>
    <definedName name="TextRefCopy315">#REF!</definedName>
    <definedName name="TextRefCopy316">#REF!</definedName>
    <definedName name="TextRefCopy317">#REF!</definedName>
    <definedName name="TextRefCopy318">#REF!</definedName>
    <definedName name="TextRefCopy319">#REF!</definedName>
    <definedName name="TextRefCopy32">#REF!</definedName>
    <definedName name="TextRefCopy320">#REF!</definedName>
    <definedName name="TextRefCopy321">#REF!</definedName>
    <definedName name="TextRefCopy322">#REF!</definedName>
    <definedName name="TextRefCopy323">#REF!</definedName>
    <definedName name="TextRefCopy324">#REF!</definedName>
    <definedName name="TextRefCopy325">#REF!</definedName>
    <definedName name="TextRefCopy326">#REF!</definedName>
    <definedName name="TextRefCopy327">#REF!</definedName>
    <definedName name="TextRefCopy328">#REF!</definedName>
    <definedName name="TextRefCopy329">#REF!</definedName>
    <definedName name="TextRefCopy33">#REF!</definedName>
    <definedName name="TextRefCopy330">#REF!</definedName>
    <definedName name="TextRefCopy331">#REF!</definedName>
    <definedName name="TextRefCopy332">#REF!</definedName>
    <definedName name="TextRefCopy333">#REF!</definedName>
    <definedName name="TextRefCopy334">#REF!</definedName>
    <definedName name="TextRefCopy335">#REF!</definedName>
    <definedName name="TextRefCopy336">#REF!</definedName>
    <definedName name="TextRefCopy337">#REF!</definedName>
    <definedName name="TextRefCopy338">#REF!</definedName>
    <definedName name="TextRefCopy339">#REF!</definedName>
    <definedName name="TextRefCopy34">#REF!</definedName>
    <definedName name="TextRefCopy340">#REF!</definedName>
    <definedName name="TextRefCopy341">#REF!</definedName>
    <definedName name="TextRefCopy342">#REF!</definedName>
    <definedName name="TextRefCopy343">#REF!</definedName>
    <definedName name="TextRefCopy344">#REF!</definedName>
    <definedName name="TextRefCopy345">#REF!</definedName>
    <definedName name="TextRefCopy346">#REF!</definedName>
    <definedName name="TextRefCopy347">#REF!</definedName>
    <definedName name="TextRefCopy348">#REF!</definedName>
    <definedName name="TextRefCopy349">#REF!</definedName>
    <definedName name="TextRefCopy35">#REF!</definedName>
    <definedName name="TextRefCopy350">#REF!</definedName>
    <definedName name="TextRefCopy351">#REF!</definedName>
    <definedName name="TextRefCopy352">#REF!</definedName>
    <definedName name="TextRefCopy353">#REF!</definedName>
    <definedName name="TextRefCopy354">#REF!</definedName>
    <definedName name="TextRefCopy355">#REF!</definedName>
    <definedName name="TextRefCopy356">#REF!</definedName>
    <definedName name="TextRefCopy357">#REF!</definedName>
    <definedName name="TextRefCopy358">#REF!</definedName>
    <definedName name="TextRefCopy359">#REF!</definedName>
    <definedName name="TextRefCopy36">#REF!</definedName>
    <definedName name="TextRefCopy360">#REF!</definedName>
    <definedName name="TextRefCopy361">#REF!</definedName>
    <definedName name="TextRefCopy362">#REF!</definedName>
    <definedName name="TextRefCopy363">#REF!</definedName>
    <definedName name="TextRefCopy364">#REF!</definedName>
    <definedName name="TextRefCopy365">#REF!</definedName>
    <definedName name="TextRefCopy366">#REF!</definedName>
    <definedName name="TextRefCopy367">#REF!</definedName>
    <definedName name="TextRefCopy368">#REF!</definedName>
    <definedName name="TextRefCopy369">#REF!</definedName>
    <definedName name="TextRefCopy37">#REF!</definedName>
    <definedName name="TextRefCopy370">#REF!</definedName>
    <definedName name="TextRefCopy371">#REF!</definedName>
    <definedName name="TextRefCopy372">#REF!</definedName>
    <definedName name="TextRefCopy373">#REF!</definedName>
    <definedName name="TextRefCopy374">#REF!</definedName>
    <definedName name="TextRefCopy375">#REF!</definedName>
    <definedName name="TextRefCopy376">#REF!</definedName>
    <definedName name="TextRefCopy377">#REF!</definedName>
    <definedName name="TextRefCopy378">#REF!</definedName>
    <definedName name="TextRefCopy379">#REF!</definedName>
    <definedName name="TextRefCopy38">#REF!</definedName>
    <definedName name="TextRefCopy380">#REF!</definedName>
    <definedName name="TextRefCopy381">#REF!</definedName>
    <definedName name="TextRefCopy382">#REF!</definedName>
    <definedName name="TextRefCopy383">#REF!</definedName>
    <definedName name="TextRefCopy384">#REF!</definedName>
    <definedName name="TextRefCopy385">#REF!</definedName>
    <definedName name="TextRefCopy386">#REF!</definedName>
    <definedName name="TextRefCopy387">#REF!</definedName>
    <definedName name="TextRefCopy388">#REF!</definedName>
    <definedName name="TextRefCopy389">#REF!</definedName>
    <definedName name="TextRefCopy39">#REF!</definedName>
    <definedName name="TextRefCopy390">#REF!</definedName>
    <definedName name="TextRefCopy391">#REF!</definedName>
    <definedName name="TextRefCopy392">#REF!</definedName>
    <definedName name="TextRefCopy393">#REF!</definedName>
    <definedName name="TextRefCopy394">#REF!</definedName>
    <definedName name="TextRefCopy395">#REF!</definedName>
    <definedName name="TextRefCopy396">#REF!</definedName>
    <definedName name="TextRefCopy397">#REF!</definedName>
    <definedName name="TextRefCopy398">#REF!</definedName>
    <definedName name="TextRefCopy399">#REF!</definedName>
    <definedName name="TextRefCopy40">#REF!</definedName>
    <definedName name="TextRefCopy400">#REF!</definedName>
    <definedName name="TextRefCopy401">#REF!</definedName>
    <definedName name="TextRefCopy402">#REF!</definedName>
    <definedName name="TextRefCopy403">#REF!</definedName>
    <definedName name="TextRefCopy404">#REF!</definedName>
    <definedName name="TextRefCopy405">#REF!</definedName>
    <definedName name="TextRefCopy406">#REF!</definedName>
    <definedName name="TextRefCopy407">#REF!</definedName>
    <definedName name="TextRefCopy408">#REF!</definedName>
    <definedName name="TextRefCopy409">#REF!</definedName>
    <definedName name="TextRefCopy41">#REF!</definedName>
    <definedName name="TextRefCopy410">#REF!</definedName>
    <definedName name="TextRefCopy411">#REF!</definedName>
    <definedName name="TextRefCopy412">#REF!</definedName>
    <definedName name="TextRefCopy42">#REF!</definedName>
    <definedName name="TextRefCopy43">#REF!</definedName>
    <definedName name="TextRefCopy44">#REF!</definedName>
    <definedName name="TextRefCopy45">#REF!</definedName>
    <definedName name="TextRefCopy46">#REF!</definedName>
    <definedName name="TextRefCopy47">#REF!</definedName>
    <definedName name="TextRefCopy48">#REF!</definedName>
    <definedName name="TextRefCopy49">#REF!</definedName>
    <definedName name="TextRefCopy5">#REF!</definedName>
    <definedName name="TextRefCopy50">#REF!</definedName>
    <definedName name="TextRefCopy51">#REF!</definedName>
    <definedName name="TextRefCopy52">#REF!</definedName>
    <definedName name="TextRefCopy53">#REF!</definedName>
    <definedName name="TextRefCopy54">#REF!</definedName>
    <definedName name="TextRefCopy55">#REF!</definedName>
    <definedName name="TextRefCopy56">#REF!</definedName>
    <definedName name="TextRefCopy57">#REF!</definedName>
    <definedName name="TextRefCopy58">#REF!</definedName>
    <definedName name="TextRefCopy59">#REF!</definedName>
    <definedName name="TextRefCopy6">#REF!</definedName>
    <definedName name="TextRefCopy60">#REF!</definedName>
    <definedName name="TextRefCopy61">#REF!</definedName>
    <definedName name="TextRefCopy62">#REF!</definedName>
    <definedName name="TextRefCopy63">#REF!</definedName>
    <definedName name="TextRefCopy64">#REF!</definedName>
    <definedName name="TextRefCopy65">#REF!</definedName>
    <definedName name="TextRefCopy66">#REF!</definedName>
    <definedName name="TextRefCopy67">#REF!</definedName>
    <definedName name="TextRefCopy68">#REF!</definedName>
    <definedName name="TextRefCopy69">#REF!</definedName>
    <definedName name="TextRefCopy7">#REF!</definedName>
    <definedName name="TextRefCopy70">#REF!</definedName>
    <definedName name="TextRefCopy71">#REF!</definedName>
    <definedName name="TextRefCopy72">#REF!</definedName>
    <definedName name="TextRefCopy73">#REF!</definedName>
    <definedName name="TextRefCopy74">#REF!</definedName>
    <definedName name="TextRefCopy75">#REF!</definedName>
    <definedName name="TextRefCopy76">#REF!</definedName>
    <definedName name="TextRefCopy77">#REF!</definedName>
    <definedName name="TextRefCopy78">#REF!</definedName>
    <definedName name="TextRefCopy79">#REF!</definedName>
    <definedName name="TextRefCopy8">#REF!</definedName>
    <definedName name="TextRefCopy80">#REF!</definedName>
    <definedName name="TextRefCopy81">#REF!</definedName>
    <definedName name="TextRefCopy82">#REF!</definedName>
    <definedName name="TextRefCopy83">#REF!</definedName>
    <definedName name="TextRefCopy84">#REF!</definedName>
    <definedName name="TextRefCopy85">#REF!</definedName>
    <definedName name="TextRefCopy86">#REF!</definedName>
    <definedName name="TextRefCopy87">#REF!</definedName>
    <definedName name="TextRefCopy88">#REF!</definedName>
    <definedName name="TextRefCopy89">#REF!</definedName>
    <definedName name="TextRefCopy9">#REF!</definedName>
    <definedName name="TextRefCopy90">#REF!</definedName>
    <definedName name="TextRefCopy91">#REF!</definedName>
    <definedName name="TextRefCopy92">#REF!</definedName>
    <definedName name="TextRefCopy93">#REF!</definedName>
    <definedName name="TextRefCopy94">#REF!</definedName>
    <definedName name="TextRefCopy95">#REF!</definedName>
    <definedName name="TextRefCopy96">#REF!</definedName>
    <definedName name="TextRefCopy97">#REF!</definedName>
    <definedName name="TextRefCopy98">#REF!</definedName>
    <definedName name="TextRefCopy99">#REF!</definedName>
    <definedName name="time">[3]上报资产负债表!$A$26</definedName>
    <definedName name="Title">'[84]5 Analysis'!#REF!</definedName>
    <definedName name="Tmp0.xls">[85]利润表!$A$3:$C$26</definedName>
    <definedName name="TOTAL">'[86]1'!#REF!</definedName>
    <definedName name="TotalCA">'[35]FF-2'!#REF!</definedName>
    <definedName name="TOTALS">#REF!</definedName>
    <definedName name="Trade_Debtor_Current">[87]F101!#REF!</definedName>
    <definedName name="Trade_Debtor_Prior">[87]F101!#REF!</definedName>
    <definedName name="trt">#REF!</definedName>
    <definedName name="trtt">#REF!</definedName>
    <definedName name="tsrdf">#REF!</definedName>
    <definedName name="tt">#REF!</definedName>
    <definedName name="ttrtr">#REF!</definedName>
    <definedName name="ttt">#REF!</definedName>
    <definedName name="T形账户">#REF!</definedName>
    <definedName name="U101apra">#REF!</definedName>
    <definedName name="U101ARPA">'[34]ARP-U101'!$A$6</definedName>
    <definedName name="U101ARPB">'[34]ARP-U101'!$A$11</definedName>
    <definedName name="U101ARPC">'[34]ARP-U101'!$A$16</definedName>
    <definedName name="U101ARPD">'[34]ARP-U101'!$A$21</definedName>
    <definedName name="U101ARPE">'[51]ARP-U101'!#REF!</definedName>
    <definedName name="U101ARPF">'[34]ARP-U101'!$A$35</definedName>
    <definedName name="U201apra">'[51]ARP-U301'!#REF!</definedName>
    <definedName name="U201arpa">'[88]ARP-U201'!$A$7</definedName>
    <definedName name="U201arpb">'[88]ARP-U201'!$A$14</definedName>
    <definedName name="u201arpc">'[88]ARP-U201'!$A$24</definedName>
    <definedName name="u201arpd">'[88]ARP-U201'!$A$31</definedName>
    <definedName name="u201arpe">'[88]ARP-U201'!$A$46</definedName>
    <definedName name="u201arpf">'[88]ARP-U201'!$A$52</definedName>
    <definedName name="u201arpg">'[88]ARP-U201'!$A$58</definedName>
    <definedName name="u201arph">'[88]ARP-U201'!$A$64</definedName>
    <definedName name="u201arpi">'[88]ARP-U201'!$A$70</definedName>
    <definedName name="u201arpj">'[88]ARP-U201'!$A$76</definedName>
    <definedName name="u201arpk">'[88]ARP-U201'!$A$82</definedName>
    <definedName name="u201arpl">'[88]ARP-U201'!$A$88</definedName>
    <definedName name="U221arpa">[51]E221!#REF!</definedName>
    <definedName name="U301arpa">'[34]ARP-U301'!$A$6</definedName>
    <definedName name="U301arpb">'[34]ARP-U301'!$A$28</definedName>
    <definedName name="U301arpc">'[34]ARP-U301'!$A$34</definedName>
    <definedName name="U301arpd">'[34]ARP-U301'!$A$41</definedName>
    <definedName name="U301arpe">'[34]ARP-U301'!$A$47</definedName>
    <definedName name="U301arpf">'[34]ARP-U301'!$A$74</definedName>
    <definedName name="u301arpg">'[34]ARP-U301'!$A$77</definedName>
    <definedName name="U301arph">'[34]ARP-U301'!$A$83</definedName>
    <definedName name="U301arpi">'[89]ARP-U301'!#REF!</definedName>
    <definedName name="U311arpa">#REF!</definedName>
    <definedName name="U311arpb">#REF!</definedName>
    <definedName name="U311arpc">#REF!</definedName>
    <definedName name="U321arpa">#REF!</definedName>
    <definedName name="U321arpb">#REF!</definedName>
    <definedName name="U321arpc">#REF!</definedName>
    <definedName name="U321arpd">#REF!</definedName>
    <definedName name="U331arpa">#REF!</definedName>
    <definedName name="U331arpb">#REF!</definedName>
    <definedName name="U331arpc">#REF!</definedName>
    <definedName name="U331arpd">#REF!</definedName>
    <definedName name="U331arpe">#REF!</definedName>
    <definedName name="U341ARPA">#REF!</definedName>
    <definedName name="U341ARPB">#REF!</definedName>
    <definedName name="U341ARPC">#REF!</definedName>
    <definedName name="U341ARPD">#REF!</definedName>
    <definedName name="U341ARPE">#REF!</definedName>
    <definedName name="U341ARPF">#REF!</definedName>
    <definedName name="U341ARPG">#REF!</definedName>
    <definedName name="U401arpa">[34]U401!$A$36</definedName>
    <definedName name="U401arpb">[34]U401!$A$59</definedName>
    <definedName name="U401arpc">[34]U401!$A$72</definedName>
    <definedName name="U401arpd">[34]U401!$A$101</definedName>
    <definedName name="U401ARPE">#REF!</definedName>
    <definedName name="U411ARPA">#REF!</definedName>
    <definedName name="U411ARPB">#REF!</definedName>
    <definedName name="U411ARPC">#REF!</definedName>
    <definedName name="U411ARPD">#REF!</definedName>
    <definedName name="U411ARPE">#REF!</definedName>
    <definedName name="u411arpf">[89]U411!#REF!</definedName>
    <definedName name="U501ARPA">#REF!</definedName>
    <definedName name="U501ARPB">#REF!</definedName>
    <definedName name="U501ARPC">#REF!</definedName>
    <definedName name="U501ARPD">#REF!</definedName>
    <definedName name="U501ARPDV">#REF!</definedName>
    <definedName name="U501ARPE">#REF!</definedName>
    <definedName name="U501ARPF">#REF!</definedName>
    <definedName name="U501arpg">'[34]ARP-U501'!$A$49</definedName>
    <definedName name="U501arph">'[34]ARP-U501'!$A$62</definedName>
    <definedName name="U501ARPI">#REF!</definedName>
    <definedName name="U501ARPJ">#REF!</definedName>
    <definedName name="U501ARPK">#REF!</definedName>
    <definedName name="U501ARPL">#REF!</definedName>
    <definedName name="U501ARPM">#REF!</definedName>
    <definedName name="U501ARPN">#REF!</definedName>
    <definedName name="U501ARPO">#REF!</definedName>
    <definedName name="U501ARPP">#REF!</definedName>
    <definedName name="U501ARPQ">#REF!</definedName>
    <definedName name="U501ARPR">#REF!</definedName>
    <definedName name="U501ARPS">#REF!</definedName>
    <definedName name="U501ARPT">#REF!</definedName>
    <definedName name="U501ARPU">#REF!</definedName>
    <definedName name="U501ARPV">#REF!</definedName>
    <definedName name="U501ARPW">#REF!</definedName>
    <definedName name="U601arpa">#REF!</definedName>
    <definedName name="ua">#REF!</definedName>
    <definedName name="uas">#REF!</definedName>
    <definedName name="UD">#REF!</definedName>
    <definedName name="UFPrn19991231165647">#REF!</definedName>
    <definedName name="UFPrn20000309112818">#REF!</definedName>
    <definedName name="UFPrn20000310061247">#REF!</definedName>
    <definedName name="UFPrn20000313111847">#REF!</definedName>
    <definedName name="UFPrn20000313111932">#REF!</definedName>
    <definedName name="UFPrn20000313111958">#REF!</definedName>
    <definedName name="UFPrn20000313112054">#REF!</definedName>
    <definedName name="UFPrn20000313112135">#REF!</definedName>
    <definedName name="UFPrn20000324091925">#REF!</definedName>
    <definedName name="UFPrn20000415100427">#REF!</definedName>
    <definedName name="UFPrn20000504130911">#REF!</definedName>
    <definedName name="UFPrn20000504131055">#REF!</definedName>
    <definedName name="UFPrn20000831135918">#REF!</definedName>
    <definedName name="UFPrn20000831142114">#REF!</definedName>
    <definedName name="UFPrn20000927091633">#REF!</definedName>
    <definedName name="UFPrn20000927104234">#REF!</definedName>
    <definedName name="UFPrn20001031150732">#REF!</definedName>
    <definedName name="UFPrn20001101111016">#REF!</definedName>
    <definedName name="UFPrn20001102092334">#REF!</definedName>
    <definedName name="UFPrn20001102131925">#REF!</definedName>
    <definedName name="UFPrn20001102134329">#REF!</definedName>
    <definedName name="UFPrn20001130134311">#REF!</definedName>
    <definedName name="UFPrn20001130134455">#REF!</definedName>
    <definedName name="UFPrn20001130141540">#REF!</definedName>
    <definedName name="UFPrn20001201110430">#REF!</definedName>
    <definedName name="UFPrn20001208164721">#REF!</definedName>
    <definedName name="UFPrn20010103130336">#REF!</definedName>
    <definedName name="UFPrn20010301092424">#REF!</definedName>
    <definedName name="UFPrn20010306022432">#REF!</definedName>
    <definedName name="UFPrn20010329162024">#REF!</definedName>
    <definedName name="UFPrn20010403093850">#REF!</definedName>
    <definedName name="UFPrn20010404154543">#REF!</definedName>
    <definedName name="UFPrn20010427131525">#REF!</definedName>
    <definedName name="UFPrn20010430215353">#REF!</definedName>
    <definedName name="UFPrn20010430215511">#REF!</definedName>
    <definedName name="UFPrn20010430215658">#REF!</definedName>
    <definedName name="UFPrn20010531212131">#REF!</definedName>
    <definedName name="UFPrn20010604105124">#REF!</definedName>
    <definedName name="UFPrn20010606144827">#REF!</definedName>
    <definedName name="UFPrn20010627140408">#REF!</definedName>
    <definedName name="UFPrn20010630173718">#REF!</definedName>
    <definedName name="UFPrn20010630205418">#REF!</definedName>
    <definedName name="UFPrn20010715110837">#REF!</definedName>
    <definedName name="UFPrn20010730044201">#REF!</definedName>
    <definedName name="UFPrn20010731125819">#REF!</definedName>
    <definedName name="UFPrn20010731192058">#REF!</definedName>
    <definedName name="UFPrn20011130051947">#REF!</definedName>
    <definedName name="UFPrn20011231163615">#REF!</definedName>
    <definedName name="UFPrn20011231213002">#REF!</definedName>
    <definedName name="UFPrn20020101223003">#REF!</definedName>
    <definedName name="UFPrn20020105092405">#REF!</definedName>
    <definedName name="UFPrn20020108140718">[90]ycl!#REF!</definedName>
    <definedName name="UFPrn20020108142450">[90]kcsp!#REF!</definedName>
    <definedName name="UFPrn20020109163028">#REF!</definedName>
    <definedName name="UFPrn20020109165427">#REF!</definedName>
    <definedName name="UFPrn20020109165515">#REF!</definedName>
    <definedName name="UFPrn20020109165534">#REF!</definedName>
    <definedName name="UFPrn20020109165602">#REF!</definedName>
    <definedName name="UFPrn20020117102937">'[91]其他应付款4-12月份明细表'!#REF!</definedName>
    <definedName name="UFPrn20020117110216">#REF!</definedName>
    <definedName name="UFPrn20020117140725">[92]数外余额!$A$3:$Y$270</definedName>
    <definedName name="UFPrn20020201152344">#REF!</definedName>
    <definedName name="UFPrn20020304084736">#REF!</definedName>
    <definedName name="UFPrn20020304085231">#REF!</definedName>
    <definedName name="UFPrn20020304085926">#REF!</definedName>
    <definedName name="UFPrn20020328151020">#REF!</definedName>
    <definedName name="UFPrn20020402144808">#REF!</definedName>
    <definedName name="UFPrn20020402144841">#REF!</definedName>
    <definedName name="UFPrn20020402144932">#REF!</definedName>
    <definedName name="UFPrn20020402145009">#REF!</definedName>
    <definedName name="UFPrn20020403125644">#REF!</definedName>
    <definedName name="UFPrn20020403140458">#REF!</definedName>
    <definedName name="UFPrn20020426154224">#REF!</definedName>
    <definedName name="UFPrn20020610092042">#REF!</definedName>
    <definedName name="UFPrn20020715153244">#REF!</definedName>
    <definedName name="UFPrn20020716170643">#REF!</definedName>
    <definedName name="UFPrn20020717133652">#REF!</definedName>
    <definedName name="UFPrn20020722143003">#REF!</definedName>
    <definedName name="UFPrn20020729182854">#REF!</definedName>
    <definedName name="UFPrn20020802093954">#REF!</definedName>
    <definedName name="UFPrn20020802094013">#REF!</definedName>
    <definedName name="UFPrn20020906113935">#REF!</definedName>
    <definedName name="UFPrn20021008134934">#REF!</definedName>
    <definedName name="UFPrn20021029104648">#REF!</definedName>
    <definedName name="UFPrn20021029104955">#REF!</definedName>
    <definedName name="UFPrn20021029105608">#REF!</definedName>
    <definedName name="UFPrn20021029110245">#REF!</definedName>
    <definedName name="UFPrn20021029110710">#REF!</definedName>
    <definedName name="UFPrn20021029110909">#REF!</definedName>
    <definedName name="UFPrn20021029111110">#REF!</definedName>
    <definedName name="UFPrn20021029111414">#REF!</definedName>
    <definedName name="UFPrn20021029111643">#REF!</definedName>
    <definedName name="UFPrn20021029111733">#REF!</definedName>
    <definedName name="UFPrn20021105185509">'[93]A.R 01'!$A$1:$Q$47</definedName>
    <definedName name="UFPrn20021109135054">#REF!</definedName>
    <definedName name="UFPrn20021110201701">#REF!</definedName>
    <definedName name="UFPrn20021110203410">#REF!</definedName>
    <definedName name="UFPrn20021113164651">#REF!</definedName>
    <definedName name="UFPrn20021113164854">#REF!</definedName>
    <definedName name="UFPrn20021216091554">#REF!</definedName>
    <definedName name="UFPrn20021217100605">#REF!</definedName>
    <definedName name="UFPrn20021217113109">#REF!</definedName>
    <definedName name="UFPrn20021217113550">#REF!</definedName>
    <definedName name="UFPrn20021217124904">#REF!</definedName>
    <definedName name="UFPrn20021217125043">#REF!</definedName>
    <definedName name="UFPrn20021217170450">#REF!</definedName>
    <definedName name="UFPrn20021218150038">#REF!</definedName>
    <definedName name="UFPrn20021220110047">#REF!</definedName>
    <definedName name="UFPrn20021220114055">#REF!</definedName>
    <definedName name="UFPrn20021223155014">#REF!</definedName>
    <definedName name="UFPrn20021224095740">#REF!</definedName>
    <definedName name="UFPrn20021224105449">#REF!</definedName>
    <definedName name="UFPrn20021224143316">#REF!</definedName>
    <definedName name="UFPrn20021227160254">#REF!</definedName>
    <definedName name="UFPrn20021227161905">#REF!</definedName>
    <definedName name="UFPrn20021228105341">#REF!</definedName>
    <definedName name="UFPrn20030108093226">#REF!</definedName>
    <definedName name="UFPrn20030112114742">#REF!</definedName>
    <definedName name="UFPrn20030112114911">#REF!</definedName>
    <definedName name="UFPrn20030112141804">#REF!</definedName>
    <definedName name="UFPrn20030112143750">#REF!</definedName>
    <definedName name="UFPrn20030113103511">#REF!</definedName>
    <definedName name="UFPrn20030113113413">#REF!</definedName>
    <definedName name="UFPrn20030113152008">#REF!</definedName>
    <definedName name="UFPrn20030115131638">#REF!</definedName>
    <definedName name="UFPrn20030115152607">#REF!</definedName>
    <definedName name="UFPrn20030115152656">#REF!</definedName>
    <definedName name="UFPrn20030115152908">#REF!</definedName>
    <definedName name="UFPrn20030115152952">#REF!</definedName>
    <definedName name="UFPrn20030119152443">#REF!</definedName>
    <definedName name="UFPrn20030119152726">#REF!</definedName>
    <definedName name="UFPrn20030119153059">#REF!</definedName>
    <definedName name="UFPrn20030121151455">[94]内部往来!#REF!</definedName>
    <definedName name="UFPrn20030121151542">#REF!</definedName>
    <definedName name="UFPrn20030209084903">#REF!</definedName>
    <definedName name="UFPrn20030212192326">#REF!</definedName>
    <definedName name="UFPrn20030213110429">#REF!</definedName>
    <definedName name="UFPrn20030213110447">#REF!</definedName>
    <definedName name="UFPrn20030213110511">#REF!</definedName>
    <definedName name="UFPrn20030213110535">#REF!</definedName>
    <definedName name="UFPrn20030213110557">#REF!</definedName>
    <definedName name="UFPrn20030213110617">#REF!</definedName>
    <definedName name="UFPrn20030213110636">#REF!</definedName>
    <definedName name="UFPrn20030213110704">#REF!</definedName>
    <definedName name="UFPrn20030213110726">#REF!</definedName>
    <definedName name="UFPrn20030213110745">#REF!</definedName>
    <definedName name="UFPrn20030213110803">#REF!</definedName>
    <definedName name="UFPrn20030213110822">#REF!</definedName>
    <definedName name="UFPrn20030224131559">#REF!</definedName>
    <definedName name="UFPrn20030224131748">#REF!</definedName>
    <definedName name="UFPrn20030224132230">#REF!</definedName>
    <definedName name="UFPrn20030306110525">#REF!</definedName>
    <definedName name="UFPrn20030306113450">#REF!</definedName>
    <definedName name="UFPrn20030306113543">#REF!</definedName>
    <definedName name="UFPrn20030306155734">#REF!</definedName>
    <definedName name="UFPrn20030306160725">#REF!</definedName>
    <definedName name="UFPrn20030307145937">#REF!</definedName>
    <definedName name="UFPrn20030307165521">#REF!</definedName>
    <definedName name="UFPrn20030307165551">#REF!</definedName>
    <definedName name="UFPrn20030307165616">#REF!</definedName>
    <definedName name="UFPrn20030307165645">#REF!</definedName>
    <definedName name="UFPrn20030307165736">#REF!</definedName>
    <definedName name="UFPrn20030307165809">#REF!</definedName>
    <definedName name="UFPrn20030505131153">#REF!</definedName>
    <definedName name="UFPrn20030506143846">#REF!</definedName>
    <definedName name="UFPrn20030506144119">#REF!</definedName>
    <definedName name="UFPrn20030604083415">#REF!</definedName>
    <definedName name="UFPrn20030624110733">[95]存货明细2002!$A$1:$Q$14</definedName>
    <definedName name="UFPrn20030625090333">#REF!</definedName>
    <definedName name="UFPrn20030628120231">'[96]P412-2001'!$A$4:$E$47</definedName>
    <definedName name="UFPrn20030628120535">'[96]P413-2002'!$A$3:$E$55</definedName>
    <definedName name="UFPrn20030628173003">#REF!</definedName>
    <definedName name="UFPrn20030628173727">#REF!</definedName>
    <definedName name="UFPrn20030628174745">#REF!</definedName>
    <definedName name="UFPrn20030703103653">#REF!</definedName>
    <definedName name="UFPrn20030703171901">#REF!</definedName>
    <definedName name="UFPrn20030703171935">#REF!</definedName>
    <definedName name="UFPrn20030703172004">#REF!</definedName>
    <definedName name="UFPrn20030703172032">#REF!</definedName>
    <definedName name="UFPrn20030703172057">#REF!</definedName>
    <definedName name="UFPrn20030703172211">#REF!</definedName>
    <definedName name="UFPrn20030703174743">#REF!</definedName>
    <definedName name="UFPrn20030703174814">#REF!</definedName>
    <definedName name="UFPrn20030703174847">#REF!</definedName>
    <definedName name="UFPrn20030703174912">#REF!</definedName>
    <definedName name="UFPrn20030703175131">#REF!</definedName>
    <definedName name="UFPrn20030703175206">#REF!</definedName>
    <definedName name="UFPrn20030704090231">#REF!</definedName>
    <definedName name="UFPrn20030707095626">#REF!</definedName>
    <definedName name="UFPrn20030707095959">#REF!</definedName>
    <definedName name="UFPrn20030707175415">#REF!</definedName>
    <definedName name="UFPrn20030708100129">#REF!</definedName>
    <definedName name="UFPrn20030725150303">#REF!</definedName>
    <definedName name="UFPrn20030725163349">#REF!</definedName>
    <definedName name="UFPrn20030725173441">#REF!</definedName>
    <definedName name="UFPrn20030819161703">#REF!</definedName>
    <definedName name="UFPrn20030820151655">#REF!</definedName>
    <definedName name="UFPrn20031107133937">#REF!</definedName>
    <definedName name="UFPrn20031107134107">#REF!</definedName>
    <definedName name="UFPrn20031110131553">#REF!</definedName>
    <definedName name="UFPrn20031110165509">'[97]N100-evie'!$A$5:$H$5</definedName>
    <definedName name="UFPrn20031111090226">#REF!</definedName>
    <definedName name="UFPrn20031111093048">#REF!</definedName>
    <definedName name="UFPrn20031111093233">#REF!</definedName>
    <definedName name="UFPrn20031111093752">#REF!</definedName>
    <definedName name="UFPrn20031111093913">#REF!</definedName>
    <definedName name="UFPrn20031111102127">#REF!</definedName>
    <definedName name="UFPrn20031111102908">#REF!</definedName>
    <definedName name="UFPrn20031111112918">#REF!</definedName>
    <definedName name="UFPrn20031111125308">#REF!</definedName>
    <definedName name="UFPrn20031111182206">#REF!</definedName>
    <definedName name="UFPrn20031111182243">#REF!</definedName>
    <definedName name="UFPrn20031111182321">#REF!</definedName>
    <definedName name="UFPrn20031112084952">#REF!</definedName>
    <definedName name="UFPrn20031112085442">#REF!</definedName>
    <definedName name="UFPrn20031112142729">#REF!</definedName>
    <definedName name="UFPrn20031113083938">#REF!</definedName>
    <definedName name="UFPrn20031117135631">#REF!</definedName>
    <definedName name="UFPrn20031120143703">#REF!</definedName>
    <definedName name="UFPrn20031121105227">#REF!</definedName>
    <definedName name="UFPrn20031121105541">#REF!</definedName>
    <definedName name="UFPrn20031121110720">#REF!</definedName>
    <definedName name="UFPrn20031121110758">#REF!</definedName>
    <definedName name="UFPrn20031121110820">#REF!</definedName>
    <definedName name="UFPrn20031121110845">#REF!</definedName>
    <definedName name="UFPrn20031121110903">#REF!</definedName>
    <definedName name="UFPrn20031121110924">#REF!</definedName>
    <definedName name="UFPrn20031121112839">#REF!</definedName>
    <definedName name="UFPrn20031121112913">#REF!</definedName>
    <definedName name="UFPrn20031121112930">#REF!</definedName>
    <definedName name="UFPrn20031121112952">#REF!</definedName>
    <definedName name="UFPrn20031126104105">#REF!</definedName>
    <definedName name="UFPrn20031126104632">#REF!</definedName>
    <definedName name="UFPrn20031128111521">#REF!</definedName>
    <definedName name="UFPrn20031128145139">#REF!</definedName>
    <definedName name="UFPrn20031128151447">#REF!</definedName>
    <definedName name="UFPrn20031201093057">#REF!</definedName>
    <definedName name="UFPrn20031203171241">#REF!</definedName>
    <definedName name="UFPrn20031206115331">#REF!</definedName>
    <definedName name="UFPrn20031208194152">#REF!</definedName>
    <definedName name="UFPrn20031209171538">#REF!</definedName>
    <definedName name="UFPrn20031211135507">#REF!</definedName>
    <definedName name="UFPrn20031211143012">#REF!</definedName>
    <definedName name="UFPrn20031211144133">#REF!</definedName>
    <definedName name="UFPrn20031219163426">#REF!</definedName>
    <definedName name="UFPrn20031220095418">#REF!</definedName>
    <definedName name="UFPrn20031220100402">#REF!</definedName>
    <definedName name="UFPrn20031220100509">#REF!</definedName>
    <definedName name="UFPrn20031220101050">#REF!</definedName>
    <definedName name="UFPrn20031220101919">#REF!</definedName>
    <definedName name="UFPrn20031220101950">#REF!</definedName>
    <definedName name="UFPrn20031220102022">#REF!</definedName>
    <definedName name="UFPrn20031220102048">#REF!</definedName>
    <definedName name="UFPrn20031220114713">#REF!</definedName>
    <definedName name="UFPrn20031220114736">#REF!</definedName>
    <definedName name="UFPrn20031220114752">#REF!</definedName>
    <definedName name="UFPrn20031220114806">#REF!</definedName>
    <definedName name="UFPrn20031220114826">#REF!</definedName>
    <definedName name="UFPrn20031220114839">#REF!</definedName>
    <definedName name="UFPrn20031220114853">#REF!</definedName>
    <definedName name="UFPrn20031220114906">#REF!</definedName>
    <definedName name="UFPrn20031220114921">#REF!</definedName>
    <definedName name="UFPrn20031224094835">#REF!</definedName>
    <definedName name="UFPrn20040102094712">#REF!</definedName>
    <definedName name="UFPrn20040103111805">#REF!</definedName>
    <definedName name="UFPrn20040103111833">#REF!</definedName>
    <definedName name="UFPrn20040103113243">#REF!</definedName>
    <definedName name="UFPrn20040103113307">#REF!</definedName>
    <definedName name="UFPrn20040103113324">#REF!</definedName>
    <definedName name="UFPrn20040103113341">#REF!</definedName>
    <definedName name="UFPrn20040103113357">#REF!</definedName>
    <definedName name="UFPrn20040103113922">#REF!</definedName>
    <definedName name="UFPrn20040103113943">#REF!</definedName>
    <definedName name="UFPrn20040103114003">#REF!</definedName>
    <definedName name="UFPrn20040103114022">#REF!</definedName>
    <definedName name="UFPrn20040103114041">#REF!</definedName>
    <definedName name="UFPrn20040103114100">#REF!</definedName>
    <definedName name="UFPrn20040103114119">#REF!</definedName>
    <definedName name="UFPrn20040108105634">#REF!</definedName>
    <definedName name="UFPrn20040109171439">#REF!</definedName>
    <definedName name="UFPrn20040109172410">#REF!</definedName>
    <definedName name="UFPrn20040111092446">#REF!</definedName>
    <definedName name="UFPrn20040111094427">#REF!</definedName>
    <definedName name="UFPrn20040111100250">#REF!</definedName>
    <definedName name="UFPrn20040111104024">#REF!</definedName>
    <definedName name="UFPrn20040202092602">#REF!</definedName>
    <definedName name="UFPrn20040202092629">#REF!</definedName>
    <definedName name="UFPrn20040204154249">#REF!</definedName>
    <definedName name="UFPrn20040210162842">#REF!</definedName>
    <definedName name="UFPrn20040211085712">#REF!</definedName>
    <definedName name="UFPrn20040212170205">#REF!</definedName>
    <definedName name="UFPrn20040212170313">#REF!</definedName>
    <definedName name="UFPrn20040220170521">#REF!</definedName>
    <definedName name="UFPrn20040220172044">#REF!</definedName>
    <definedName name="UFPrn20040220172345">#REF!</definedName>
    <definedName name="UFPrn20040221093001">#REF!</definedName>
    <definedName name="UFPrn20040221093031">#REF!</definedName>
    <definedName name="UFPrn20040303152252">#REF!</definedName>
    <definedName name="UFPrn20040311164241">#REF!</definedName>
    <definedName name="UFPrn20040402125206">#REF!</definedName>
    <definedName name="UFPrn20040403132939">#REF!</definedName>
    <definedName name="UFPrn20040403134640">#REF!</definedName>
    <definedName name="UFPrn20040403204923">[98]数量对比!$A$1:$E$25</definedName>
    <definedName name="UFPrn20040408170005">#REF!</definedName>
    <definedName name="UFPrn20040502090314">[99]xj!#REF!</definedName>
    <definedName name="UFPrn20040502090445">#REF!</definedName>
    <definedName name="UFPrn20040502112843">#REF!</definedName>
    <definedName name="UFPrn20040512095653">#REF!</definedName>
    <definedName name="UFPrn20040524145713">#REF!</definedName>
    <definedName name="UFPrn20040531163754">#REF!</definedName>
    <definedName name="UFPrn20040531204136">#REF!</definedName>
    <definedName name="UFPrn20040603091526">#REF!</definedName>
    <definedName name="UFPrn20040604223829">#REF!</definedName>
    <definedName name="UFPrn20040630161150">#REF!</definedName>
    <definedName name="UFPrn20040802142654">#REF!</definedName>
    <definedName name="UFPrn20040813165056">#REF!</definedName>
    <definedName name="UFPrn20041005115322">#REF!</definedName>
    <definedName name="UFPrn20041021114959">#REF!</definedName>
    <definedName name="UFPrn20041030161322">#REF!</definedName>
    <definedName name="UFPrn20041031085014">#REF!</definedName>
    <definedName name="UFPrn20041102113359">#REF!</definedName>
    <definedName name="UFPrn20041104175050">#REF!</definedName>
    <definedName name="UFPrn20041205100147">#REF!</definedName>
    <definedName name="UFPrn20041205100228">#REF!</definedName>
    <definedName name="UFPrn20041217104103">#REF!</definedName>
    <definedName name="UFPrn20041223155927">#REF!</definedName>
    <definedName name="UFPrn20041224091604">#REF!</definedName>
    <definedName name="UFPrn20041224185343">#REF!</definedName>
    <definedName name="UFPrn20041224185518">#REF!</definedName>
    <definedName name="UFPrn20041224185820">#REF!</definedName>
    <definedName name="UFPrn20041225165433">#REF!</definedName>
    <definedName name="UFPrn20041231164254">#REF!</definedName>
    <definedName name="UFPrn20041231233058">#REF!</definedName>
    <definedName name="UFPrn20050103113725">#REF!</definedName>
    <definedName name="UFPrn20050105112035">#REF!</definedName>
    <definedName name="UFPrn20050106134613">[100]二级明细!$A$2:$H$168</definedName>
    <definedName name="UFPrn20050107090353">'[100]其他应收-导出'!$A$1:$H$136</definedName>
    <definedName name="UFPrn20050107145544">[100]营业外支出!$A$1:$H$21</definedName>
    <definedName name="UFPrn20050107171731">#REF!</definedName>
    <definedName name="UFPrn20050107172126">#REF!</definedName>
    <definedName name="UFPrn20050127172421">#REF!</definedName>
    <definedName name="UFPrn20050131100823">#REF!</definedName>
    <definedName name="UFPrn20050131153237">#REF!</definedName>
    <definedName name="UFPrn20050131165342">#REF!</definedName>
    <definedName name="UFPrn20050131165435">#REF!</definedName>
    <definedName name="UFPrn20050131170003">[101]销账!$A$1:$E$225</definedName>
    <definedName name="UFPrn20050131173523">#REF!</definedName>
    <definedName name="UFPrn20050202165744">#REF!</definedName>
    <definedName name="UFPrn20050203120357">#REF!</definedName>
    <definedName name="UFPrn20050228141404">#REF!</definedName>
    <definedName name="UFPrn20050228211553">#REF!</definedName>
    <definedName name="UFPrn20050301165728">#REF!</definedName>
    <definedName name="UFPrn20050302113444">#REF!</definedName>
    <definedName name="UFPrn20050306110945">#REF!</definedName>
    <definedName name="UFPrn20050322165826">#REF!</definedName>
    <definedName name="UFPrn20050328125637">#REF!</definedName>
    <definedName name="UFPrn20050331162145">#REF!</definedName>
    <definedName name="UFPrn20050405091712">#REF!</definedName>
    <definedName name="UFPrn20050406092342">#REF!</definedName>
    <definedName name="UFPrn20050430093208">#REF!</definedName>
    <definedName name="UFPrn20050430213217">#REF!</definedName>
    <definedName name="UFPrn20050505084850">#REF!</definedName>
    <definedName name="UFPrn20050505090117">#REF!</definedName>
    <definedName name="UFPrn20050601001727">#REF!</definedName>
    <definedName name="UFPrn20050601001815">#REF!</definedName>
    <definedName name="UFPrn20050604135628">#REF!</definedName>
    <definedName name="UFPrn20050604135715">#REF!</definedName>
    <definedName name="UFPrn20050604172754">#REF!</definedName>
    <definedName name="UFPrn20050607224442">#REF!</definedName>
    <definedName name="UFPrn20050625105210">#REF!</definedName>
    <definedName name="UFPrn20050709092824">#REF!</definedName>
    <definedName name="UFPrn20050709093011">#REF!</definedName>
    <definedName name="UFPrn20050805163900">#REF!</definedName>
    <definedName name="UFPrn20050805174717">#REF!</definedName>
    <definedName name="UFPrn20050824111104">#REF!</definedName>
    <definedName name="UFPrn20050901084031">#REF!</definedName>
    <definedName name="UFPrn20051026112130">#REF!</definedName>
    <definedName name="UFPrn20051026112146">#REF!</definedName>
    <definedName name="UFPrn20051026112158">#REF!</definedName>
    <definedName name="UFPrn20051103134034">#REF!</definedName>
    <definedName name="UFPrn20051103135120">#REF!</definedName>
    <definedName name="UFPrn20051103141023">#REF!</definedName>
    <definedName name="UFPrn20051107142506">#REF!</definedName>
    <definedName name="UFPrn20051107215836">#REF!</definedName>
    <definedName name="UFPrn20051111102624">#REF!</definedName>
    <definedName name="UFPrn20051122094548">#REF!</definedName>
    <definedName name="UFPrn20051122094820">#REF!</definedName>
    <definedName name="UFPrn20051122094926">#REF!</definedName>
    <definedName name="UFPrn20051122152032">#REF!</definedName>
    <definedName name="UFPrn20051122164544">#REF!</definedName>
    <definedName name="UFPrn20051122165502">#REF!</definedName>
    <definedName name="UFPrn20051124125839">#REF!</definedName>
    <definedName name="UFPrn20051130175747">[102]审核总结!#REF!</definedName>
    <definedName name="UFPrn20051215100655">#REF!</definedName>
    <definedName name="UFPrn20060105113423">#REF!</definedName>
    <definedName name="UFPrn20060109124305">#REF!</definedName>
    <definedName name="UFPrn20060109133448">#REF!</definedName>
    <definedName name="UFPrn20060526084309">#REF!</definedName>
    <definedName name="UFPrn20060526084350">#REF!</definedName>
    <definedName name="UFPrn20060526093126">#REF!</definedName>
    <definedName name="UFPrn20060526093150">#REF!</definedName>
    <definedName name="UFPrn20060526093312">#REF!</definedName>
    <definedName name="UFPrn20060715115648">#REF!</definedName>
    <definedName name="UFPrn20060715164202">#REF!</definedName>
    <definedName name="UFPrn20060716104239">#REF!</definedName>
    <definedName name="UFPrn20060721091905">#REF!</definedName>
    <definedName name="UFPrn20060721092733">#REF!</definedName>
    <definedName name="UFPrn20060721094902">#REF!</definedName>
    <definedName name="UFPrn20060721095257">#REF!</definedName>
    <definedName name="UFPrn20060721155903">#REF!</definedName>
    <definedName name="UFPrn20060721160031">#REF!</definedName>
    <definedName name="UFPrn20060721160058">#REF!</definedName>
    <definedName name="UFPrn20060721160139">#REF!</definedName>
    <definedName name="UFPrn20060904104330">#REF!</definedName>
    <definedName name="UFPrn20061220130127">[102]封面!#REF!</definedName>
    <definedName name="UFPrn20061221151705">[103]银行存款明细G2001!$B$47:$H$88</definedName>
    <definedName name="UFPrn20070114155840">#REF!</definedName>
    <definedName name="UFPrn20070209211240">#REF!</definedName>
    <definedName name="UFPrn20070209220642">#REF!</definedName>
    <definedName name="UFPrn20070210101537">#REF!</definedName>
    <definedName name="UFPrn20070715093402">#REF!</definedName>
    <definedName name="UFPrn20070813145039">'[104]07-所得税'!$A$1:$H$14</definedName>
    <definedName name="UFPrn20070813145316">'[104]06-所得税'!$A$1:$H$26</definedName>
    <definedName name="UFPrn20070813145449">'[104]05-所得税'!$A$1:$H$22</definedName>
    <definedName name="UFPrn20070815143745">#REF!</definedName>
    <definedName name="UFPrn20070815144015">'[105]FA-06-不看'!$A$2:$M$409</definedName>
    <definedName name="UFPrn20070815144452">'[105]FA-05-不看'!$A$2:$I$295</definedName>
    <definedName name="UFPrn20070822164050">#REF!</definedName>
    <definedName name="UFPrn20071016152935">#REF!</definedName>
    <definedName name="UFPrn20080115100754">#REF!</definedName>
    <definedName name="UFPrn20080215140130">[106]凤县折旧测算!#REF!</definedName>
    <definedName name="UFPrn20081218163007">#REF!</definedName>
    <definedName name="UFPrn20081218163018">#REF!</definedName>
    <definedName name="UFPrn20081218163031">#REF!</definedName>
    <definedName name="UFPrn20081218163046">#REF!</definedName>
    <definedName name="UFPrn20081218163107">#REF!</definedName>
    <definedName name="usd">8.2773</definedName>
    <definedName name="v">[107]Source!$D$20:$D$23</definedName>
    <definedName name="VALID1234">#REF!,#REF!</definedName>
    <definedName name="w">[24]master!$U$3:$U$7</definedName>
    <definedName name="WhatIf">#REF!</definedName>
    <definedName name="Work_Program_By_Area_List">#REF!</definedName>
    <definedName name="worksheet">#REF!</definedName>
    <definedName name="X">#REF!</definedName>
    <definedName name="xin">#REF!</definedName>
    <definedName name="XJ_FZXM">'[75]披露表(国资)'!$D$7:$D$23</definedName>
    <definedName name="XREF_COLUMN_1" hidden="1">#REF!</definedName>
    <definedName name="XREF_COLUMN_10" hidden="1">#REF!</definedName>
    <definedName name="XREF_COLUMN_11" hidden="1">#REF!</definedName>
    <definedName name="XREF_COLUMN_2" hidden="1">[108]合并数!#REF!</definedName>
    <definedName name="XREF_COLUMN_3" hidden="1">#REF!</definedName>
    <definedName name="XREF_COLUMN_4" hidden="1">#REF!</definedName>
    <definedName name="XREF_COLUMN_5" hidden="1">#REF!</definedName>
    <definedName name="XREF_COLUMN_6" hidden="1">#REF!</definedName>
    <definedName name="XREF_COLUMN_7" hidden="1">#REF!</definedName>
    <definedName name="XREF_COLUMN_8" hidden="1">#REF!</definedName>
    <definedName name="XREF_COLUMN_9" hidden="1">#REF!</definedName>
    <definedName name="XRefActiveRow" hidden="1">#REF!</definedName>
    <definedName name="XRefColumnsCount" hidden="1">2</definedName>
    <definedName name="XRefCopy1" hidden="1">#REF!</definedName>
    <definedName name="XRefCopy14" hidden="1">#REF!</definedName>
    <definedName name="XRefCopy14Row" hidden="1">[109]XREF!#REF!</definedName>
    <definedName name="XRefCopy1Row" hidden="1">#REF!</definedName>
    <definedName name="XRefCopy2" hidden="1">[82]Consolidation!#REF!</definedName>
    <definedName name="XRefCopy2Row" hidden="1">#REF!</definedName>
    <definedName name="XRefCopy3" hidden="1">#REF!</definedName>
    <definedName name="XRefCopy3Row" hidden="1">#REF!</definedName>
    <definedName name="XRefCopy4" hidden="1">#REF!</definedName>
    <definedName name="XRefCopy4Row" hidden="1">#REF!</definedName>
    <definedName name="XRefCopy5" hidden="1">#REF!</definedName>
    <definedName name="XRefCopy5Row" hidden="1">#REF!</definedName>
    <definedName name="XRefCopy6" hidden="1">#REF!</definedName>
    <definedName name="XRefCopy7" hidden="1">#REF!</definedName>
    <definedName name="XRefCopyRangeCount" hidden="1">8</definedName>
    <definedName name="XRefPaste1" hidden="1">#REF!</definedName>
    <definedName name="XRefPaste1Row" hidden="1">#REF!</definedName>
    <definedName name="XRefPaste2" hidden="1">#REF!</definedName>
    <definedName name="XRefPaste2Row" hidden="1">#REF!</definedName>
    <definedName name="XRefPaste3" hidden="1">#REF!</definedName>
    <definedName name="XRefPaste3Row" hidden="1">#REF!</definedName>
    <definedName name="XRefPasteRangeCount" hidden="1">2</definedName>
    <definedName name="XVC">#REF!</definedName>
    <definedName name="YA">#REF!</definedName>
    <definedName name="YA_Disposed">#REF!</definedName>
    <definedName name="YA_Purchased">#REF!</definedName>
    <definedName name="year">[3]上报资产负债表!$B$5</definedName>
    <definedName name="yes">[39]master!$N$3:$N$5</definedName>
    <definedName name="YHCK_FZXM">'[75]披露表(国资)'!$D$25:$D$41</definedName>
    <definedName name="yinghang1">[110]master!#REF!</definedName>
    <definedName name="yinhang">[111]master!#REF!</definedName>
    <definedName name="yinhang1">[112]master!#REF!</definedName>
    <definedName name="yinhang2">[112]master!#REF!</definedName>
    <definedName name="yinhang3">[112]master!#REF!</definedName>
    <definedName name="you">'[35]FF-1'!#REF!</definedName>
    <definedName name="ysh1">#REF!</definedName>
    <definedName name="ytlx">#REF!</definedName>
    <definedName name="Z_4460DE41_3F33_11D7_896E_0050BA769D49_.wvu.Cols" localSheetId="2" hidden="1">利润表!#REF!</definedName>
    <definedName name="Z_4460DE41_3F33_11D7_896E_0050BA769D49_.wvu.Cols" localSheetId="0" hidden="1">资产负债表!#REF!</definedName>
    <definedName name="Z_4460DE41_3F33_11D7_896E_0050BA769D49_.wvu.Cols" localSheetId="1" hidden="1">'资产负债表（续）'!#REF!</definedName>
    <definedName name="Z_4460DE41_3F33_11D7_896E_0050BA769D49_.wvu.Rows" localSheetId="2" hidden="1">利润表!#REF!</definedName>
    <definedName name="Z_4460DE41_3F33_11D7_896E_0050BA769D49_.wvu.Rows" localSheetId="0" hidden="1">资产负债表!#REF!</definedName>
    <definedName name="Z_4460DE41_3F33_11D7_896E_0050BA769D49_.wvu.Rows" localSheetId="1" hidden="1">'资产负债表（续）'!#REF!</definedName>
    <definedName name="Z_85E7D15F_9559_4B54_A2EE_DCCECE011EC4_.wvu.Cols" hidden="1">#REF!</definedName>
    <definedName name="Z_D90FB3E0_C6CC_11D4_A263_FA2A55EA7737_.wvu.Rows" hidden="1">#REF!</definedName>
    <definedName name="Z_E738B51C_56AE_4F9F_8D8A_36AD6137B90D_.wvu.Cols" hidden="1">#REF!</definedName>
    <definedName name="Z_E738B51C_56AE_4F9F_8D8A_36AD6137B90D_.wvu.PrintArea" hidden="1">#REF!</definedName>
    <definedName name="Z_E738B51C_56AE_4F9F_8D8A_36AD6137B90D_.wvu.PrintTitles" hidden="1">#REF!,#REF!</definedName>
    <definedName name="Z_E738B51C_56AE_4F9F_8D8A_36AD6137B90D_.wvu.Rows" hidden="1">#REF!</definedName>
    <definedName name="zangu">#REF!</definedName>
    <definedName name="zbh">#REF!</definedName>
    <definedName name="zlly">[60]备忘录!$F$2</definedName>
    <definedName name="阿">[113]中山低值!$A$4:$P$1248</definedName>
    <definedName name="八月">#REF!</definedName>
    <definedName name="办公">[66]B!#REF!</definedName>
    <definedName name="报表">#REF!</definedName>
    <definedName name="报表项目">[31]鼎信诺字典表!$C$4:$C$76</definedName>
    <definedName name="北船">[114]资产负债表!$A$3</definedName>
    <definedName name="北京_凯卓">#REF!</definedName>
    <definedName name="本期年初未分配利润">#REF!</definedName>
    <definedName name="编制单位">[115]选择报表!$A$1</definedName>
    <definedName name="编制人">[116]选项表!$C$6</definedName>
    <definedName name="财务费用多栏明细账">#REF!</definedName>
    <definedName name="查询10">#REF!</definedName>
    <definedName name="产品销售收入多栏明细帐">#REF!</definedName>
    <definedName name="偿债现金">[31]偿债力分析!$B$21,[31]偿债力分析!$B$25,[31]偿债力分析!$B$29</definedName>
    <definedName name="成本类">[31]鼎信诺字典表!$C$69:$C$77</definedName>
    <definedName name="冲红收入">#REF!</definedName>
    <definedName name="戳">[117]中山低值!$A$4:$P$1248</definedName>
    <definedName name="存货.dbf">#REF!</definedName>
    <definedName name="存货93期初">[118]企业表一!$C$7</definedName>
    <definedName name="存货93期末">[118]企业表一!$D$7</definedName>
    <definedName name="存货94期初">[118]企业表一!$E$7</definedName>
    <definedName name="存货94期末">[118]企业表一!$F$7</definedName>
    <definedName name="存货95期初">[118]企业表一!$G$7</definedName>
    <definedName name="存货95期末">[118]企业表一!$H$7</definedName>
    <definedName name="存货收发存汇总表">#REF!</definedName>
    <definedName name="大多数">[119]XL4Poppy!$A$15</definedName>
    <definedName name="大幅6">#REF!</definedName>
    <definedName name="待处理固定资产净损失明细表">#REF!</definedName>
    <definedName name="待摊明细.dbf">#REF!</definedName>
    <definedName name="单位名称">[120]DWMC!$A$2:$A$36</definedName>
    <definedName name="单位应付款">#REF!</definedName>
    <definedName name="单位应收">#REF!</definedName>
    <definedName name="单位应收款">#REF!</definedName>
    <definedName name="当前明细账">#REF!</definedName>
    <definedName name="电子设备">#REF!</definedName>
    <definedName name="短期投资_债券_明细表">#REF!</definedName>
    <definedName name="儿女">#REF!</definedName>
    <definedName name="二月">#REF!</definedName>
    <definedName name="房屋">#REF!</definedName>
    <definedName name="分类">[121]source!$B$2:$B$4</definedName>
    <definedName name="分录20">[122]差异调整97!$I$1:$N$65536</definedName>
    <definedName name="分录21">[122]差异调整95!$I$1:$N$65536</definedName>
    <definedName name="分录22">[122]差异调整96!$I$1:$N$65536</definedName>
    <definedName name="分录23">[122]差异调整97!$I$1:$N$65536</definedName>
    <definedName name="分录95">#REF!</definedName>
    <definedName name="分录96">#REF!</definedName>
    <definedName name="分录97">[123]差异调整97!$I$1:$N$65536</definedName>
    <definedName name="封面">#REF!</definedName>
    <definedName name="福利">#REF!</definedName>
    <definedName name="负债表">#REF!</definedName>
    <definedName name="负债合计93期末">[118]企业表一!$D$17</definedName>
    <definedName name="负债合计94期末">[118]企业表一!$F$17</definedName>
    <definedName name="负债合计95期末">[118]企业表一!$H$17</definedName>
    <definedName name="负债及权益类">[31]鼎信诺字典表!$C$33:$C$61</definedName>
    <definedName name="附注德阳">{"Book1","评估表样1.xls"}</definedName>
    <definedName name="个人应收">#REF!</definedName>
    <definedName name="个人应收款">#REF!</definedName>
    <definedName name="各月各品种销售">[124]数量金额总账!$A$1:$Z$149</definedName>
    <definedName name="工程物资1">[125]科目余额表!$A$1:$K$8324</definedName>
    <definedName name="工资">#REF!</definedName>
    <definedName name="公司类型">[126]source!$B$2:$B$9</definedName>
    <definedName name="公司清单">[127]Source!$H$1:$H$131</definedName>
    <definedName name="共">#REF!</definedName>
    <definedName name="构筑物及辅助">#REF!</definedName>
    <definedName name="股东权益增减明细表">{"Book1","评估表样1.xls"}</definedName>
    <definedName name="固定资产">#REF!</definedName>
    <definedName name="固定资产变动情况表">#REF!</definedName>
    <definedName name="固定资产到期提示表">#REF!</definedName>
    <definedName name="固定资产卡片">#REF!</definedName>
    <definedName name="固定资产清单">#REF!</definedName>
    <definedName name="关联">[121]source!#REF!</definedName>
    <definedName name="关联交易">[71]source!$F$2:$F$11</definedName>
    <definedName name="管理费用明细表">#REF!</definedName>
    <definedName name="过度汇总附注">[128]Sheet1!$A$1:$L$6066</definedName>
    <definedName name="哈哈">[129]Sheet1!$A$1:$G$40</definedName>
    <definedName name="毫毫毫毫微吨">[130]个人欠款账龄分析表!$A$3:$D$110</definedName>
    <definedName name="合并价差明细表">#REF!</definedName>
    <definedName name="核算项目明细表">#REF!</definedName>
    <definedName name="核算项目余额表">#REF!</definedName>
    <definedName name="核算项目余额表4">#REF!</definedName>
    <definedName name="宏1">[67]!宏1</definedName>
    <definedName name="坏帐准备明细表">#REF!</definedName>
    <definedName name="汇率">#REF!</definedName>
    <definedName name="汇总">[131]资产负债表!#REF!</definedName>
    <definedName name="汇总底表_负债及权益_____调整后">#REF!</definedName>
    <definedName name="汇总底表_负债及权益_____调整前">#REF!</definedName>
    <definedName name="汇总底表_资产_____调整后">#REF!</definedName>
    <definedName name="汇总底表_资产_____调整前">#REF!</definedName>
    <definedName name="机器设备">#REF!</definedName>
    <definedName name="机器设备评估明细表">#REF!</definedName>
    <definedName name="减少固资产">#REF!</definedName>
    <definedName name="减值追备">{"Book1","评估表样1.xls"}</definedName>
    <definedName name="减值准备明细表">{"Book1","评估表样1.xls"}</definedName>
    <definedName name="经营">[71]source!$D$2:$D$4</definedName>
    <definedName name="净_利_润93">'[118]M-5C'!$B$24</definedName>
    <definedName name="净_利_润94">'[118]M-5C'!$D$24</definedName>
    <definedName name="净_利_润95">'[118]M-5C'!$F$24</definedName>
    <definedName name="净利润本期数">#REF!</definedName>
    <definedName name="净利润上期数">#REF!</definedName>
    <definedName name="净资产合计93期初">[118]企业表一!$C$20</definedName>
    <definedName name="净资产合计93期末">[118]企业表一!$D$20</definedName>
    <definedName name="净资产合计94期初">[118]企业表一!$E$20</definedName>
    <definedName name="净资产合计94期末">[118]企业表一!$F$20</definedName>
    <definedName name="净资产合计95期初">[118]企业表一!$G$20</definedName>
    <definedName name="净资产合计95期末">[118]企业表一!$H$20</definedName>
    <definedName name="九月">#REF!</definedName>
    <definedName name="开办费明细表">#REF!</definedName>
    <definedName name="科目">#REF!</definedName>
    <definedName name="科目表">#REF!</definedName>
    <definedName name="科目余额表">#REF!</definedName>
    <definedName name="科目余额表.dbf">#REF!</definedName>
    <definedName name="科目余额表2">#REF!</definedName>
    <definedName name="客户名称">[116]选项表!$C$2</definedName>
    <definedName name="了解">#REF!</definedName>
    <definedName name="累计折旧明细表">#REF!</definedName>
    <definedName name="利_润_总_额93">'[118]M-5A'!$B$10</definedName>
    <definedName name="利_润_总_额94">'[118]M-5A'!$C$10</definedName>
    <definedName name="利_润_总_额95">'[118]M-5A'!$D$10</definedName>
    <definedName name="利润表">{"Book1","评估表样1.xls"}</definedName>
    <definedName name="利润表06">#REF!</definedName>
    <definedName name="利润表06年">{"Book1","评估表样1.xls"}</definedName>
    <definedName name="利润玻璃">#REF!</definedName>
    <definedName name="利润剥离表">#REF!</definedName>
    <definedName name="利息测算">#REF!</definedName>
    <definedName name="流_动_资_产93">'[118]M-5A'!$B$15</definedName>
    <definedName name="流_动_资_产94">'[118]M-5A'!$C$15</definedName>
    <definedName name="流_动_资_产95">'[118]M-5A'!$D$15</definedName>
    <definedName name="流动负债93期末">[118]企业表一!$D$15</definedName>
    <definedName name="流动负债94期末">[118]企业表一!$F$15</definedName>
    <definedName name="流动负债95期末">[118]企业表一!$H$15</definedName>
    <definedName name="流量表">[132]个人欠款账龄分析表!$A$3:$D$110</definedName>
    <definedName name="六月">#REF!</definedName>
    <definedName name="氯碱厂">#REF!</definedName>
    <definedName name="明细分类账">#REF!</definedName>
    <definedName name="明细账">#REF!</definedName>
    <definedName name="命名">[133]SAD!#REF!</definedName>
    <definedName name="母">#REF!</definedName>
    <definedName name="年初存货">'[134]IV-2-7'!#REF!</definedName>
    <definedName name="年初短期投资">#REF!</definedName>
    <definedName name="年初货币资金">#REF!</definedName>
    <definedName name="年初应收票据">#REF!</definedName>
    <definedName name="配料库">#REF!</definedName>
    <definedName name="平衡表">#REF!</definedName>
    <definedName name="七月">#REF!</definedName>
    <definedName name="期初">[135]source!$G$2:$G$5</definedName>
    <definedName name="期初1">[136]source!$G$2:$G$5</definedName>
    <definedName name="期初或年初日期">[137]Source!$D$1:$D$5</definedName>
    <definedName name="期间">[116]选项表!$C$4</definedName>
    <definedName name="期末">[135]source!$H$2:$H$6</definedName>
    <definedName name="期末存货">'[134]IV-2-7'!#REF!</definedName>
    <definedName name="期末或年末日期">[137]Source!$D$7:$D$12</definedName>
    <definedName name="其他货币资金明细表">#REF!</definedName>
    <definedName name="其他类型">'[138]常用信息（白色可修改）'!$A$13:$A$20</definedName>
    <definedName name="其他未交款明细表">#REF!</definedName>
    <definedName name="其他业务收入多栏明细账">#REF!</definedName>
    <definedName name="其他应付款">[139]其他应收—单位往来!$A$1:$C$38</definedName>
    <definedName name="其他应付款明细表">#REF!</definedName>
    <definedName name="其他应付款期末">'[134]IV-2-20'!#REF!</definedName>
    <definedName name="其他应收款明细表">#REF!</definedName>
    <definedName name="其他应收其他往来款">#REF!</definedName>
    <definedName name="其他应收销售中心保证金">#REF!</definedName>
    <definedName name="其他长期债权投资明细表">#REF!</definedName>
    <definedName name="起息日">#REF!</definedName>
    <definedName name="去">#REF!</definedName>
    <definedName name="权限种类">OFFSET([140]操作员!$E$3,,,COUNTA([140]操作员!$E$1:$E$65536)-2,1)</definedName>
    <definedName name="权益表03">[141]Sheet1!$A$1:$G$40</definedName>
    <definedName name="全部余额表">#REF!</definedName>
    <definedName name="三月">#REF!</definedName>
    <definedName name="上海电气集团股份有限公司">#REF!</definedName>
    <definedName name="上期年初未分配利润">#REF!</definedName>
    <definedName name="沈玉环">#REF!</definedName>
    <definedName name="审计结论">[142]符号标识!$A$29:$A$31</definedName>
    <definedName name="甚至">[143]货币资金主表!#REF!</definedName>
    <definedName name="生产成本">[144]示范99tzfl!#REF!</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23">#REF!</definedName>
    <definedName name="生产期3">#REF!</definedName>
    <definedName name="生产期4">#REF!</definedName>
    <definedName name="生产期500">[145]资产负债表!#REF!</definedName>
    <definedName name="生产期5ver2">[146]资产负债表!#REF!</definedName>
    <definedName name="生产期5ver3">[146]资产负债表!#REF!</definedName>
    <definedName name="生产期6">#REF!</definedName>
    <definedName name="生产期7">#REF!</definedName>
    <definedName name="生产期8">#REF!</definedName>
    <definedName name="生产期9">#REF!</definedName>
    <definedName name="十一月">#REF!</definedName>
    <definedName name="十月">#REF!</definedName>
    <definedName name="始终">#REF!</definedName>
    <definedName name="试服">#REF!</definedName>
    <definedName name="试算平衡表百">#REF!</definedName>
    <definedName name="试五">#REF!</definedName>
    <definedName name="试针">#REF!</definedName>
    <definedName name="收入">#REF!</definedName>
    <definedName name="收入类">[31]鼎信诺字典表!$C$63:$C$67</definedName>
    <definedName name="收入类型">'[138]常用信息（白色可修改）'!$C$13:$E$13</definedName>
    <definedName name="数量金额总账">#REF!</definedName>
    <definedName name="数字">[147]Source!#REF!</definedName>
    <definedName name="税种">'[138]常用信息（白色可修改）'!$A$2:$A$5</definedName>
    <definedName name="四月">#REF!</definedName>
    <definedName name="速_动_资_产93">'[118]M-5A'!$B$14</definedName>
    <definedName name="速_动_资_产94">'[118]M-5A'!$C$14</definedName>
    <definedName name="速_动_资_产95">'[118]M-5A'!$D$14</definedName>
    <definedName name="损益">#REF!</definedName>
    <definedName name="损益调整表">#REF!</definedName>
    <definedName name="所得税">{"Book1","评估表样1.xls"}</definedName>
    <definedName name="_xlnm.Extract">#REF!</definedName>
    <definedName name="天然项目">#REF!</definedName>
    <definedName name="条件1">#REF!</definedName>
    <definedName name="条件10">#REF!</definedName>
    <definedName name="条件100">#REF!</definedName>
    <definedName name="条件101">[148]大楼分录!$CJ$2:$CJ$3</definedName>
    <definedName name="条件11">#REF!</definedName>
    <definedName name="条件111">#REF!</definedName>
    <definedName name="条件12">#REF!</definedName>
    <definedName name="条件13">#REF!</definedName>
    <definedName name="条件14">#REF!</definedName>
    <definedName name="条件15">#REF!</definedName>
    <definedName name="条件16">#REF!</definedName>
    <definedName name="条件17">#REF!</definedName>
    <definedName name="条件18">#REF!</definedName>
    <definedName name="条件19">#REF!</definedName>
    <definedName name="条件2">#REF!</definedName>
    <definedName name="条件20">#REF!</definedName>
    <definedName name="条件200">#REF!</definedName>
    <definedName name="条件201">#REF!</definedName>
    <definedName name="条件202">#REF!</definedName>
    <definedName name="条件21">#REF!</definedName>
    <definedName name="条件22">#REF!</definedName>
    <definedName name="条件23">#REF!</definedName>
    <definedName name="条件24">#REF!</definedName>
    <definedName name="条件25">#REF!</definedName>
    <definedName name="条件26">#REF!</definedName>
    <definedName name="条件27">#REF!</definedName>
    <definedName name="条件28">#REF!</definedName>
    <definedName name="条件29">#REF!</definedName>
    <definedName name="条件3">#REF!</definedName>
    <definedName name="条件30">#REF!</definedName>
    <definedName name="条件31">#REF!</definedName>
    <definedName name="条件32">#REF!</definedName>
    <definedName name="条件33">#REF!</definedName>
    <definedName name="条件34">#REF!</definedName>
    <definedName name="条件35">#REF!</definedName>
    <definedName name="条件36">#REF!</definedName>
    <definedName name="条件37">#REF!</definedName>
    <definedName name="条件38">#REF!</definedName>
    <definedName name="条件39">#REF!</definedName>
    <definedName name="条件4">#REF!</definedName>
    <definedName name="条件40">#REF!</definedName>
    <definedName name="条件41">#REF!</definedName>
    <definedName name="条件42">#REF!</definedName>
    <definedName name="条件43">#REF!</definedName>
    <definedName name="条件44">#REF!</definedName>
    <definedName name="条件45">#REF!</definedName>
    <definedName name="条件46">#REF!</definedName>
    <definedName name="条件47">#REF!</definedName>
    <definedName name="条件48">#REF!</definedName>
    <definedName name="条件49">#REF!</definedName>
    <definedName name="条件5">#REF!</definedName>
    <definedName name="条件50">#REF!</definedName>
    <definedName name="条件51">#REF!</definedName>
    <definedName name="条件52">#REF!</definedName>
    <definedName name="条件53">#REF!</definedName>
    <definedName name="条件54">#REF!</definedName>
    <definedName name="条件55">#REF!</definedName>
    <definedName name="条件56">#REF!</definedName>
    <definedName name="条件57">#REF!</definedName>
    <definedName name="条件58">#REF!</definedName>
    <definedName name="条件59">#REF!</definedName>
    <definedName name="条件6">#REF!</definedName>
    <definedName name="条件60">#REF!</definedName>
    <definedName name="条件61">#REF!</definedName>
    <definedName name="条件62">#REF!</definedName>
    <definedName name="条件63">#REF!</definedName>
    <definedName name="条件64">#REF!</definedName>
    <definedName name="条件65">#REF!</definedName>
    <definedName name="条件66">#REF!</definedName>
    <definedName name="条件67">#REF!</definedName>
    <definedName name="条件68">#REF!</definedName>
    <definedName name="条件69">#REF!</definedName>
    <definedName name="条件7">#REF!</definedName>
    <definedName name="条件70">#REF!</definedName>
    <definedName name="条件71">#REF!</definedName>
    <definedName name="条件72">#REF!</definedName>
    <definedName name="条件73">#REF!</definedName>
    <definedName name="条件74">'[149]98调整分录表'!$CB$2:$CB$3</definedName>
    <definedName name="条件75">#REF!</definedName>
    <definedName name="条件76">'[149]98调整分录表'!$CC$2:$CC$3</definedName>
    <definedName name="条件77">'[149]98调整分录表'!$CE$2:$CE$3</definedName>
    <definedName name="条件78">#REF!</definedName>
    <definedName name="条件79">'[149]98调整分录表'!$CD$2:$CD$3</definedName>
    <definedName name="条件8">#REF!</definedName>
    <definedName name="条件80">'[149]98调整分录表'!$CF$2:$CF$3</definedName>
    <definedName name="条件81">[148]大楼分录!$CH$2:$CH$3</definedName>
    <definedName name="条件9">#REF!</definedName>
    <definedName name="条件98">[148]大楼分录!$CI$2:$CI$3</definedName>
    <definedName name="条件99">[148]大楼分录!$CB$2:$CB$3</definedName>
    <definedName name="投资收益明细表">#REF!</definedName>
    <definedName name="往来余额">#REF!</definedName>
    <definedName name="未交税金明细表">#REF!</definedName>
    <definedName name="我1">#REF!</definedName>
    <definedName name="无对应明细表的报表项目">#REF!</definedName>
    <definedName name="五月">#REF!</definedName>
    <definedName name="物1">#REF!</definedName>
    <definedName name="物料收发汇总表">#REF!</definedName>
    <definedName name="现金盘">'[150]4-货币资金-现金'!$A$2:$D$18</definedName>
    <definedName name="现流表">#REF!</definedName>
    <definedName name="现流总项目">[31]鼎信诺字典表!$B$4:$B$65</definedName>
    <definedName name="销售">#REF!</definedName>
    <definedName name="小郑">#REF!</definedName>
    <definedName name="新表">#REF!</definedName>
    <definedName name="新厂">{"Book1","评估表样1.xls"}</definedName>
    <definedName name="新品2">#REF!</definedName>
    <definedName name="阳平公司">#REF!</definedName>
    <definedName name="一级子公司">#REF!</definedName>
    <definedName name="已计提利息">#REF!</definedName>
    <definedName name="以前年度损益调整明细表">#REF!</definedName>
    <definedName name="银行存款">[151]银行借款询证!#REF!</definedName>
    <definedName name="引用">#REF!</definedName>
    <definedName name="应付工资">#REF!</definedName>
    <definedName name="应付工资05">{"Book1","评估表样1.xls"}</definedName>
    <definedName name="应付股利明细表">#REF!</definedName>
    <definedName name="应付款汇总表">#REF!</definedName>
    <definedName name="应付美元">#REF!</definedName>
    <definedName name="应付欧元">#REF!</definedName>
    <definedName name="应付票据明细表">#REF!</definedName>
    <definedName name="应付人民币">#REF!</definedName>
    <definedName name="应付债券审定表">#REF!</definedName>
    <definedName name="应付帐款11">#REF!</definedName>
    <definedName name="应付账款">#REF!</definedName>
    <definedName name="应交税金">#REF!</definedName>
    <definedName name="应交所得税03">#REF!</definedName>
    <definedName name="应交增值税多栏明细账">#REF!</definedName>
    <definedName name="应收">#REF!</definedName>
    <definedName name="应收款汇总表">#REF!</definedName>
    <definedName name="应收帐款93期初">[118]企业表一!$C$6</definedName>
    <definedName name="应收帐款93期末">[118]企业表一!$D$6</definedName>
    <definedName name="应收帐款94期初">[118]企业表一!$E$6</definedName>
    <definedName name="应收帐款94期末">[118]企业表一!$F$6</definedName>
    <definedName name="应收帐款95期初">[118]企业表一!$G$6</definedName>
    <definedName name="应收帐款95期末">[118]企业表一!$H$6</definedName>
    <definedName name="应收账款">#REF!</definedName>
    <definedName name="营业费用明细账">#REF!</definedName>
    <definedName name="营业外支出明细表">#REF!</definedName>
    <definedName name="有">[39]master!$E$17:$E$18</definedName>
    <definedName name="余额表.xls">#REF!</definedName>
    <definedName name="预付">'[152]4-货币资金-现金'!$A$2:$D$18</definedName>
    <definedName name="预付安装款">#REF!</definedName>
    <definedName name="预付工程款">#REF!</definedName>
    <definedName name="预付帐款明细表">#REF!</definedName>
    <definedName name="预付账款">#REF!</definedName>
    <definedName name="预收货款明细表">#REF!</definedName>
    <definedName name="预收账款">[153]应收1!$A$1:$D$199</definedName>
    <definedName name="预提费用明细表">#REF!</definedName>
    <definedName name="元月">#REF!</definedName>
    <definedName name="原材料">#REF!</definedName>
    <definedName name="运输">#REF!</definedName>
    <definedName name="长期投资.xls">#REF!</definedName>
    <definedName name="长期投资11">#REF!</definedName>
    <definedName name="帐户状态种类">OFFSET([140]操作员!$F$3,,,COUNTA([140]操作员!$F$1:$F$65536)-1,1)</definedName>
    <definedName name="帐龄">[154]master!$E$8:$E$10</definedName>
    <definedName name="账龄分析表">#REF!</definedName>
    <definedName name="折旧">'[155]1'!$B$3:$D$16</definedName>
    <definedName name="主持">#REF!</definedName>
    <definedName name="主营业务成本">#REF!</definedName>
    <definedName name="注册用户">OFFSET([140]操作员!$A$3,,,COUNTA([140]操作员!$A$1:$A$65536)-2,1)</definedName>
    <definedName name="状态">[147]Source!$D$11:$D$13</definedName>
    <definedName name="资产合计93期初">[118]企业表一!$C$14</definedName>
    <definedName name="资产合计93期末">[118]企业表一!$D$14</definedName>
    <definedName name="资产合计94期初">[118]企业表一!$E$14</definedName>
    <definedName name="资产合计94期末">[118]企业表一!$F$14</definedName>
    <definedName name="资产合计95期初">[118]企业表一!$G$14</definedName>
    <definedName name="资产合计95期末">[118]企业表一!$H$14</definedName>
    <definedName name="资产类">[31]鼎信诺字典表!$C$5:$C$32</definedName>
    <definedName name="资金成本">#REF!</definedName>
    <definedName name="子公司名称">[137]Source!$B$1:$B$19</definedName>
    <definedName name="字柴">#REF!</definedName>
    <definedName name="总分类账">#REF!</definedName>
    <definedName name="전" localSheetId="4">#REF!</definedName>
    <definedName name="전">#REF!</definedName>
    <definedName name="주택사업본부" localSheetId="4">#REF!</definedName>
    <definedName name="주택사업본부">#REF!</definedName>
    <definedName name="철구사업본부" localSheetId="4">#REF!</definedName>
    <definedName name="철구사업본부">#REF!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D60" i="9" l="1"/>
  <c r="K21" i="19" l="1"/>
  <c r="D38" i="9" l="1"/>
  <c r="D28" i="9"/>
  <c r="D26" i="9"/>
  <c r="D20" i="9"/>
  <c r="D18" i="9"/>
  <c r="D6" i="9"/>
  <c r="D121" i="16"/>
  <c r="D123" i="16" s="1"/>
  <c r="D92" i="16"/>
  <c r="D15" i="16"/>
  <c r="D106" i="16"/>
  <c r="D64" i="16"/>
  <c r="D60" i="16"/>
  <c r="D53" i="16"/>
  <c r="D50" i="16"/>
  <c r="D46" i="16"/>
  <c r="D40" i="16"/>
  <c r="D27" i="16"/>
  <c r="D23" i="16"/>
  <c r="D107" i="16" l="1"/>
  <c r="D68" i="16"/>
  <c r="D32" i="16"/>
  <c r="D124" i="16"/>
  <c r="D69" i="16" l="1"/>
  <c r="D37" i="9" l="1"/>
  <c r="D43" i="9"/>
  <c r="D19" i="9"/>
  <c r="D56" i="9"/>
  <c r="E106" i="2"/>
  <c r="E64" i="2"/>
  <c r="E60" i="2"/>
  <c r="E53" i="2"/>
  <c r="E46" i="2"/>
  <c r="E40" i="2"/>
  <c r="E126" i="2"/>
  <c r="E121" i="2"/>
  <c r="E123" i="2" s="1"/>
  <c r="E50" i="2"/>
  <c r="E27" i="2"/>
  <c r="E23" i="2"/>
  <c r="E15" i="2"/>
  <c r="D126" i="2"/>
  <c r="D106" i="2"/>
  <c r="D64" i="2"/>
  <c r="D53" i="2"/>
  <c r="D46" i="2"/>
  <c r="D40" i="2"/>
  <c r="D27" i="2"/>
  <c r="D44" i="9" l="1"/>
  <c r="D51" i="9"/>
  <c r="D57" i="9" s="1"/>
  <c r="E131" i="2"/>
  <c r="E156" i="2" s="1"/>
  <c r="E159" i="2" s="1"/>
  <c r="E161" i="2" s="1"/>
  <c r="E166" i="2" s="1"/>
  <c r="E171" i="2" s="1"/>
  <c r="E179" i="2" s="1"/>
  <c r="E187" i="2" s="1"/>
  <c r="E190" i="2" s="1"/>
  <c r="E92" i="2"/>
  <c r="E107" i="2" s="1"/>
  <c r="E124" i="2" s="1"/>
  <c r="D131" i="2"/>
  <c r="D156" i="2" s="1"/>
  <c r="D159" i="2" s="1"/>
  <c r="D161" i="2" s="1"/>
  <c r="D166" i="2" s="1"/>
  <c r="D171" i="2" s="1"/>
  <c r="D179" i="2" s="1"/>
  <c r="D187" i="2" s="1"/>
  <c r="D190" i="2" s="1"/>
  <c r="D50" i="2"/>
  <c r="D121" i="2"/>
  <c r="D123" i="2" s="1"/>
  <c r="D60" i="2"/>
  <c r="D15" i="2"/>
  <c r="D92" i="2"/>
  <c r="D107" i="2" s="1"/>
  <c r="D23" i="2"/>
  <c r="E32" i="2"/>
  <c r="E68" i="2"/>
  <c r="D124" i="2" l="1"/>
  <c r="D68" i="2"/>
  <c r="D32" i="2"/>
  <c r="E163" i="2"/>
  <c r="E69" i="2"/>
  <c r="E189" i="2" s="1"/>
  <c r="D163" i="2"/>
  <c r="D69" i="2" l="1"/>
  <c r="D189" i="2" s="1"/>
  <c r="N7" i="19" l="1"/>
  <c r="D131" i="16"/>
  <c r="D126" i="16"/>
  <c r="D156" i="16" l="1"/>
  <c r="D159" i="16" s="1"/>
  <c r="D161" i="16" s="1"/>
  <c r="D163" i="16" s="1"/>
  <c r="D189" i="16" l="1"/>
  <c r="D166" i="16"/>
  <c r="D171" i="16" s="1"/>
  <c r="D179" i="16" s="1"/>
  <c r="D187" i="16" s="1"/>
  <c r="D190" i="16" s="1"/>
  <c r="AA145" i="16" l="1"/>
  <c r="AB145" i="16"/>
  <c r="AA146" i="16"/>
  <c r="AB146" i="16"/>
  <c r="AA145" i="2"/>
  <c r="AB145" i="2"/>
  <c r="A2" i="19" l="1"/>
  <c r="D52" i="8" l="1"/>
  <c r="D48" i="8" s="1"/>
  <c r="D47" i="8" s="1"/>
  <c r="D49" i="8"/>
  <c r="Z95" i="16"/>
  <c r="AA95" i="16"/>
  <c r="AB95" i="16"/>
  <c r="Z95" i="2"/>
  <c r="AA95" i="2"/>
  <c r="AB95" i="2"/>
  <c r="AC95" i="2" l="1"/>
  <c r="AC95" i="16"/>
  <c r="D29" i="7" s="1"/>
  <c r="Z151" i="2"/>
  <c r="Z151" i="16"/>
  <c r="Z83" i="2"/>
  <c r="Z83" i="16"/>
  <c r="Z80" i="2"/>
  <c r="Z80" i="16"/>
  <c r="AB153" i="2"/>
  <c r="AA153" i="2"/>
  <c r="AB153" i="16"/>
  <c r="AA153" i="16"/>
  <c r="AB151" i="2"/>
  <c r="AA151" i="2"/>
  <c r="AB151" i="16"/>
  <c r="AA151" i="16"/>
  <c r="AB146" i="2"/>
  <c r="AA146" i="2"/>
  <c r="AB115" i="2"/>
  <c r="AA115" i="2"/>
  <c r="AB115" i="16"/>
  <c r="AA115" i="16"/>
  <c r="AB113" i="2"/>
  <c r="AA113" i="2"/>
  <c r="AB112" i="2"/>
  <c r="AA112" i="2"/>
  <c r="AB113" i="16"/>
  <c r="AA113" i="16"/>
  <c r="AB112" i="16"/>
  <c r="AA112" i="16"/>
  <c r="AB87" i="2"/>
  <c r="AA87" i="2"/>
  <c r="AB87" i="16"/>
  <c r="AA87" i="16"/>
  <c r="AB79" i="2"/>
  <c r="AA79" i="2"/>
  <c r="AB79" i="16"/>
  <c r="AA79" i="16"/>
  <c r="AB42" i="2"/>
  <c r="AA42" i="2"/>
  <c r="AB41" i="2"/>
  <c r="AA41" i="2"/>
  <c r="AB42" i="16"/>
  <c r="AA42" i="16"/>
  <c r="AB41" i="16"/>
  <c r="AA41" i="16"/>
  <c r="AB36" i="2"/>
  <c r="AA36" i="2"/>
  <c r="AB36" i="16"/>
  <c r="AA36" i="16"/>
  <c r="AB35" i="2"/>
  <c r="AA35" i="2"/>
  <c r="AB35" i="16"/>
  <c r="AA35" i="16"/>
  <c r="AB28" i="2"/>
  <c r="AA28" i="2"/>
  <c r="AB28" i="16"/>
  <c r="AA28" i="16"/>
  <c r="AB16" i="2"/>
  <c r="AA16" i="2"/>
  <c r="AB16" i="16"/>
  <c r="AA16" i="16"/>
  <c r="Z153" i="2"/>
  <c r="Z153" i="16"/>
  <c r="Z100" i="2"/>
  <c r="AC100" i="2" s="1"/>
  <c r="Z100" i="16"/>
  <c r="AC100" i="16" s="1"/>
  <c r="D34" i="7" s="1"/>
  <c r="Z87" i="2"/>
  <c r="Z87" i="16"/>
  <c r="Z79" i="2"/>
  <c r="Z79" i="16"/>
  <c r="Z42" i="2"/>
  <c r="Z41" i="2"/>
  <c r="Z42" i="16"/>
  <c r="Z41" i="16"/>
  <c r="Z36" i="2"/>
  <c r="Z35" i="2"/>
  <c r="Z36" i="16"/>
  <c r="Z35" i="16"/>
  <c r="Z28" i="2"/>
  <c r="Z28" i="16"/>
  <c r="Z16" i="2"/>
  <c r="Z16" i="16"/>
  <c r="AA83" i="2"/>
  <c r="AB83" i="2"/>
  <c r="AA83" i="16"/>
  <c r="AB83" i="16"/>
  <c r="Z56" i="2"/>
  <c r="AA56" i="2"/>
  <c r="AB56" i="2"/>
  <c r="Z56" i="16"/>
  <c r="AA56" i="16"/>
  <c r="AB56" i="16"/>
  <c r="Z78" i="16"/>
  <c r="Z78" i="2"/>
  <c r="C34" i="7" l="1"/>
  <c r="C29" i="7"/>
  <c r="AC35" i="16"/>
  <c r="D28" i="6" s="1"/>
  <c r="AC42" i="16"/>
  <c r="D33" i="6" s="1"/>
  <c r="AC151" i="16"/>
  <c r="D30" i="8" s="1"/>
  <c r="AC35" i="2"/>
  <c r="AC153" i="16"/>
  <c r="D32" i="8" s="1"/>
  <c r="AC42" i="2"/>
  <c r="AC87" i="2"/>
  <c r="AC151" i="2"/>
  <c r="AC153" i="2"/>
  <c r="AC28" i="2"/>
  <c r="AC36" i="2"/>
  <c r="AC79" i="2"/>
  <c r="AC41" i="16"/>
  <c r="D32" i="6" s="1"/>
  <c r="AC41" i="2"/>
  <c r="AC83" i="2"/>
  <c r="AC79" i="16"/>
  <c r="D14" i="7" s="1"/>
  <c r="AC36" i="16"/>
  <c r="D29" i="6" s="1"/>
  <c r="AC28" i="16"/>
  <c r="D21" i="6" s="1"/>
  <c r="AC87" i="16"/>
  <c r="D22" i="7" s="1"/>
  <c r="AC83" i="16"/>
  <c r="D18" i="7" s="1"/>
  <c r="AC56" i="2"/>
  <c r="AC16" i="2"/>
  <c r="AC16" i="16"/>
  <c r="D13" i="6" s="1"/>
  <c r="AC56" i="16"/>
  <c r="D39" i="6" s="1"/>
  <c r="C13" i="6" l="1"/>
  <c r="C32" i="6"/>
  <c r="C21" i="6"/>
  <c r="C33" i="6"/>
  <c r="C39" i="6"/>
  <c r="C14" i="7"/>
  <c r="C30" i="8"/>
  <c r="C28" i="6"/>
  <c r="C18" i="7"/>
  <c r="C29" i="6"/>
  <c r="C22" i="7"/>
  <c r="C32" i="8"/>
  <c r="C58" i="9" l="1"/>
  <c r="C55" i="9"/>
  <c r="C53" i="9"/>
  <c r="C52" i="9"/>
  <c r="C50" i="9"/>
  <c r="C48" i="9"/>
  <c r="C46" i="9"/>
  <c r="C42" i="9"/>
  <c r="C41" i="9"/>
  <c r="C39" i="9"/>
  <c r="C38" i="9"/>
  <c r="C36" i="9"/>
  <c r="C35" i="9"/>
  <c r="C34" i="9"/>
  <c r="C33" i="9"/>
  <c r="C32" i="9"/>
  <c r="C28" i="9"/>
  <c r="C27" i="9"/>
  <c r="C26" i="9"/>
  <c r="C20" i="9"/>
  <c r="C18" i="9"/>
  <c r="C17" i="9"/>
  <c r="C6" i="9"/>
  <c r="C37" i="9" l="1"/>
  <c r="C51" i="9"/>
  <c r="C43" i="9"/>
  <c r="A2" i="9"/>
  <c r="A2" i="7"/>
  <c r="C56" i="9" l="1"/>
  <c r="C57" i="9" s="1"/>
  <c r="C19" i="9"/>
  <c r="C44" i="9"/>
  <c r="C29" i="9"/>
  <c r="C30" i="9" l="1"/>
  <c r="C59" i="9" s="1"/>
  <c r="A3" i="19"/>
  <c r="M33" i="19" l="1"/>
  <c r="X32" i="19"/>
  <c r="M32" i="19"/>
  <c r="X31" i="19"/>
  <c r="M31" i="19"/>
  <c r="W30" i="19"/>
  <c r="V30" i="19"/>
  <c r="U30" i="19"/>
  <c r="T30" i="19"/>
  <c r="S30" i="19"/>
  <c r="R30" i="19"/>
  <c r="Q30" i="19"/>
  <c r="P30" i="19"/>
  <c r="O30" i="19"/>
  <c r="N30" i="19"/>
  <c r="K30" i="19"/>
  <c r="J30" i="19"/>
  <c r="I30" i="19"/>
  <c r="H30" i="19"/>
  <c r="G30" i="19"/>
  <c r="F30" i="19"/>
  <c r="E30" i="19"/>
  <c r="D30" i="19"/>
  <c r="C30" i="19"/>
  <c r="B30" i="19"/>
  <c r="X29" i="19"/>
  <c r="M29" i="19"/>
  <c r="X28" i="19"/>
  <c r="M28" i="19"/>
  <c r="X27" i="19"/>
  <c r="M27" i="19"/>
  <c r="X26" i="19"/>
  <c r="M26" i="19"/>
  <c r="X25" i="19"/>
  <c r="M25" i="19"/>
  <c r="X24" i="19"/>
  <c r="M24" i="19"/>
  <c r="W23" i="19"/>
  <c r="V23" i="19"/>
  <c r="U23" i="19"/>
  <c r="T23" i="19"/>
  <c r="S23" i="19"/>
  <c r="R23" i="19"/>
  <c r="Q23" i="19"/>
  <c r="P23" i="19"/>
  <c r="O23" i="19"/>
  <c r="N23" i="19"/>
  <c r="K23" i="19"/>
  <c r="J23" i="19"/>
  <c r="I23" i="19"/>
  <c r="H23" i="19"/>
  <c r="G23" i="19"/>
  <c r="F23" i="19"/>
  <c r="E23" i="19"/>
  <c r="D23" i="19"/>
  <c r="C23" i="19"/>
  <c r="B23" i="19"/>
  <c r="X22" i="19"/>
  <c r="M22" i="19"/>
  <c r="X21" i="19"/>
  <c r="M21" i="19"/>
  <c r="U19" i="19"/>
  <c r="T19" i="19"/>
  <c r="S19" i="19"/>
  <c r="S12" i="19" s="1"/>
  <c r="R19" i="19"/>
  <c r="Q19" i="19"/>
  <c r="P19" i="19"/>
  <c r="O19" i="19"/>
  <c r="N19" i="19"/>
  <c r="I19" i="19"/>
  <c r="H19" i="19"/>
  <c r="G19" i="19"/>
  <c r="F19" i="19"/>
  <c r="E19" i="19"/>
  <c r="D19" i="19"/>
  <c r="C19" i="19"/>
  <c r="B19" i="19"/>
  <c r="X18" i="19"/>
  <c r="M18" i="19"/>
  <c r="X17" i="19"/>
  <c r="M17" i="19"/>
  <c r="X16" i="19"/>
  <c r="M16" i="19"/>
  <c r="X15" i="19"/>
  <c r="M15" i="19"/>
  <c r="W14" i="19"/>
  <c r="V14" i="19"/>
  <c r="U14" i="19"/>
  <c r="U12" i="19" s="1"/>
  <c r="T14" i="19"/>
  <c r="S14" i="19"/>
  <c r="R14" i="19"/>
  <c r="Q14" i="19"/>
  <c r="Q12" i="19" s="1"/>
  <c r="P14" i="19"/>
  <c r="O14" i="19"/>
  <c r="N14" i="19"/>
  <c r="K14" i="19"/>
  <c r="J14" i="19"/>
  <c r="I14" i="19"/>
  <c r="H14" i="19"/>
  <c r="H12" i="19" s="1"/>
  <c r="G14" i="19"/>
  <c r="F14" i="19"/>
  <c r="F12" i="19" s="1"/>
  <c r="E14" i="19"/>
  <c r="D14" i="19"/>
  <c r="C14" i="19"/>
  <c r="B14" i="19"/>
  <c r="B12" i="19" s="1"/>
  <c r="V11" i="19"/>
  <c r="U11" i="19"/>
  <c r="T11" i="19"/>
  <c r="S11" i="19"/>
  <c r="R11" i="19"/>
  <c r="Q11" i="19"/>
  <c r="P11" i="19"/>
  <c r="O11" i="19"/>
  <c r="N11" i="19"/>
  <c r="M10" i="19"/>
  <c r="X9" i="19"/>
  <c r="M9" i="19"/>
  <c r="X8" i="19"/>
  <c r="M8" i="19"/>
  <c r="Z142" i="2"/>
  <c r="Z17" i="2"/>
  <c r="Z120" i="2"/>
  <c r="Z18" i="2"/>
  <c r="Z19" i="2"/>
  <c r="Z20" i="2"/>
  <c r="Z21" i="2"/>
  <c r="O12" i="19" l="1"/>
  <c r="D12" i="19"/>
  <c r="Q34" i="19"/>
  <c r="E7" i="19" s="1"/>
  <c r="E11" i="19" s="1"/>
  <c r="R12" i="19"/>
  <c r="R34" i="19" s="1"/>
  <c r="F7" i="19" s="1"/>
  <c r="O34" i="19"/>
  <c r="C7" i="19" s="1"/>
  <c r="C11" i="19" s="1"/>
  <c r="S34" i="19"/>
  <c r="G7" i="19" s="1"/>
  <c r="G11" i="19" s="1"/>
  <c r="E12" i="19"/>
  <c r="I12" i="19"/>
  <c r="X23" i="19"/>
  <c r="P12" i="19"/>
  <c r="P34" i="19" s="1"/>
  <c r="D7" i="19" s="1"/>
  <c r="D11" i="19" s="1"/>
  <c r="D34" i="19" s="1"/>
  <c r="T12" i="19"/>
  <c r="T34" i="19" s="1"/>
  <c r="H7" i="19" s="1"/>
  <c r="H11" i="19" s="1"/>
  <c r="H34" i="19" s="1"/>
  <c r="X30" i="19"/>
  <c r="U34" i="19"/>
  <c r="I7" i="19" s="1"/>
  <c r="I11" i="19" s="1"/>
  <c r="C12" i="19"/>
  <c r="C34" i="19" s="1"/>
  <c r="M23" i="19"/>
  <c r="M30" i="19"/>
  <c r="M14" i="19"/>
  <c r="N12" i="19"/>
  <c r="N34" i="19" s="1"/>
  <c r="B7" i="19" s="1"/>
  <c r="X14" i="19"/>
  <c r="G12" i="19"/>
  <c r="E34" i="19"/>
  <c r="F11" i="19" l="1"/>
  <c r="F34" i="19" s="1"/>
  <c r="I34" i="19"/>
  <c r="G34" i="19"/>
  <c r="B11" i="19" l="1"/>
  <c r="A3" i="9"/>
  <c r="B34" i="19" l="1"/>
  <c r="Z9" i="2" l="1"/>
  <c r="Z7" i="2"/>
  <c r="AA7" i="2"/>
  <c r="AB7" i="2"/>
  <c r="AA8" i="2"/>
  <c r="AB8" i="2"/>
  <c r="AA9" i="2"/>
  <c r="AB9" i="2"/>
  <c r="Z8" i="2" l="1"/>
  <c r="AC8" i="2" s="1"/>
  <c r="AC7" i="2"/>
  <c r="AC9" i="2"/>
  <c r="AB12" i="2" l="1"/>
  <c r="AB12" i="16"/>
  <c r="AA12" i="2"/>
  <c r="AA12" i="16"/>
  <c r="Z12" i="2"/>
  <c r="Z12" i="16"/>
  <c r="AB76" i="2"/>
  <c r="AB76" i="16"/>
  <c r="AA76" i="2"/>
  <c r="AA76" i="16"/>
  <c r="Z76" i="2"/>
  <c r="Z76" i="16"/>
  <c r="Z131" i="16" l="1"/>
  <c r="AC12" i="16"/>
  <c r="AC12" i="2"/>
  <c r="AC76" i="16"/>
  <c r="AC76" i="2"/>
  <c r="D11" i="6" l="1"/>
  <c r="D11" i="7"/>
  <c r="C11" i="7"/>
  <c r="C11" i="6"/>
  <c r="AA182" i="16" l="1"/>
  <c r="AB186" i="16" l="1"/>
  <c r="AA186" i="16"/>
  <c r="AB185" i="16"/>
  <c r="AA185" i="16"/>
  <c r="AB184" i="16"/>
  <c r="AA184" i="16"/>
  <c r="AB183" i="16"/>
  <c r="AA183" i="16"/>
  <c r="AB182" i="16"/>
  <c r="AB181" i="16"/>
  <c r="AA181" i="16"/>
  <c r="AB180" i="16"/>
  <c r="AA180" i="16"/>
  <c r="AB178" i="16"/>
  <c r="AA178" i="16"/>
  <c r="AB177" i="16"/>
  <c r="AA177" i="16"/>
  <c r="AB176" i="16"/>
  <c r="AA176" i="16"/>
  <c r="AB175" i="16"/>
  <c r="AA175" i="16"/>
  <c r="AB174" i="16"/>
  <c r="AA174" i="16"/>
  <c r="AB173" i="16"/>
  <c r="AA173" i="16"/>
  <c r="AB172" i="16"/>
  <c r="AA172" i="16"/>
  <c r="AB170" i="16"/>
  <c r="AA170" i="16"/>
  <c r="AB169" i="16"/>
  <c r="AA169" i="16"/>
  <c r="AA168" i="16"/>
  <c r="AB167" i="16"/>
  <c r="AB165" i="16"/>
  <c r="AA165" i="16"/>
  <c r="AB162" i="16"/>
  <c r="AA162" i="16"/>
  <c r="AB160" i="16"/>
  <c r="AA160" i="16"/>
  <c r="AB158" i="16"/>
  <c r="AA158" i="16"/>
  <c r="AB157" i="16"/>
  <c r="AA157" i="16"/>
  <c r="AB155" i="16"/>
  <c r="AA155" i="16"/>
  <c r="AB152" i="16"/>
  <c r="AA152" i="16"/>
  <c r="AB150" i="16"/>
  <c r="AA150" i="16"/>
  <c r="AB148" i="16"/>
  <c r="AA148" i="16"/>
  <c r="AB147" i="16"/>
  <c r="AA147" i="16"/>
  <c r="AB154" i="16"/>
  <c r="AA154" i="16"/>
  <c r="AB144" i="16"/>
  <c r="AA144" i="16"/>
  <c r="AB143" i="16"/>
  <c r="AA143" i="16"/>
  <c r="AB142" i="16"/>
  <c r="AA142" i="16"/>
  <c r="AB141" i="16"/>
  <c r="AA141" i="16"/>
  <c r="AB140" i="16"/>
  <c r="AA140" i="16"/>
  <c r="AB139" i="16"/>
  <c r="AA139" i="16"/>
  <c r="AB138" i="16"/>
  <c r="AA138" i="16"/>
  <c r="AB137" i="16"/>
  <c r="AA137" i="16"/>
  <c r="AB136" i="16"/>
  <c r="AA136" i="16"/>
  <c r="AB135" i="16"/>
  <c r="AA135" i="16"/>
  <c r="AB134" i="16"/>
  <c r="AA134" i="16"/>
  <c r="AB133" i="16"/>
  <c r="AA133" i="16"/>
  <c r="AB132" i="16"/>
  <c r="AA132" i="16"/>
  <c r="AB130" i="16"/>
  <c r="AA130" i="16"/>
  <c r="AB129" i="16"/>
  <c r="AA129" i="16"/>
  <c r="AB128" i="16"/>
  <c r="AA128" i="16"/>
  <c r="AB127" i="16"/>
  <c r="AA127" i="16"/>
  <c r="AB125" i="16"/>
  <c r="AA125" i="16"/>
  <c r="AA122" i="16"/>
  <c r="AB119" i="16"/>
  <c r="AA119" i="16"/>
  <c r="AB118" i="16"/>
  <c r="AB117" i="16"/>
  <c r="AA117" i="16"/>
  <c r="AB116" i="16"/>
  <c r="AA116" i="16"/>
  <c r="AB114" i="16"/>
  <c r="AA114" i="16"/>
  <c r="AB111" i="16"/>
  <c r="AA111" i="16"/>
  <c r="AB110" i="16"/>
  <c r="AB109" i="16"/>
  <c r="AA109" i="16"/>
  <c r="AB108" i="16"/>
  <c r="AA108" i="16"/>
  <c r="AB105" i="16"/>
  <c r="AA105" i="16"/>
  <c r="AB104" i="16"/>
  <c r="AA104" i="16"/>
  <c r="AB103" i="16"/>
  <c r="AA103" i="16"/>
  <c r="AB102" i="16"/>
  <c r="AA102" i="16"/>
  <c r="AB101" i="16"/>
  <c r="AA101" i="16"/>
  <c r="AB99" i="16"/>
  <c r="AA99" i="16"/>
  <c r="AB98" i="16"/>
  <c r="AA98" i="16"/>
  <c r="AB97" i="16"/>
  <c r="AA97" i="16"/>
  <c r="AB96" i="16"/>
  <c r="AA96" i="16"/>
  <c r="AB91" i="16"/>
  <c r="AA91" i="16"/>
  <c r="AB90" i="16"/>
  <c r="AA90" i="16"/>
  <c r="AB89" i="16"/>
  <c r="AA89" i="16"/>
  <c r="AB88" i="16"/>
  <c r="AA88" i="16"/>
  <c r="AB86" i="16"/>
  <c r="AA86" i="16"/>
  <c r="AB85" i="16"/>
  <c r="AA85" i="16"/>
  <c r="AB84" i="16"/>
  <c r="AA84" i="16"/>
  <c r="AB82" i="16"/>
  <c r="AA82" i="16"/>
  <c r="AB80" i="16"/>
  <c r="AA80" i="16"/>
  <c r="AA78" i="16"/>
  <c r="AB77" i="16"/>
  <c r="AA77" i="16"/>
  <c r="AB75" i="16"/>
  <c r="AA75" i="16"/>
  <c r="AB74" i="16"/>
  <c r="AA74" i="16"/>
  <c r="AB73" i="16"/>
  <c r="AA73" i="16"/>
  <c r="AB81" i="16"/>
  <c r="AA81" i="16"/>
  <c r="AB72" i="16"/>
  <c r="AA72" i="16"/>
  <c r="AB71" i="16"/>
  <c r="AA71" i="16"/>
  <c r="AB70" i="16"/>
  <c r="AA70" i="16"/>
  <c r="AB67" i="16"/>
  <c r="AA67" i="16"/>
  <c r="AB66" i="16"/>
  <c r="AA66" i="16"/>
  <c r="AB65" i="16"/>
  <c r="AA65" i="16"/>
  <c r="AB63" i="16"/>
  <c r="AA63" i="16"/>
  <c r="AB62" i="16"/>
  <c r="AA62" i="16"/>
  <c r="AB61" i="16"/>
  <c r="AA61" i="16"/>
  <c r="AB59" i="16"/>
  <c r="AA59" i="16"/>
  <c r="AB58" i="16"/>
  <c r="AA58" i="16"/>
  <c r="AB57" i="16"/>
  <c r="AA57" i="16"/>
  <c r="AB55" i="16"/>
  <c r="AA55" i="16"/>
  <c r="AB54" i="16"/>
  <c r="AA54" i="16"/>
  <c r="AB52" i="16"/>
  <c r="AA52" i="16"/>
  <c r="AB51" i="16"/>
  <c r="AA51" i="16"/>
  <c r="AB49" i="16"/>
  <c r="AA49" i="16"/>
  <c r="AB48" i="16"/>
  <c r="AA48" i="16"/>
  <c r="AB47" i="16"/>
  <c r="AA47" i="16"/>
  <c r="AB45" i="16"/>
  <c r="AA45" i="16"/>
  <c r="AB44" i="16"/>
  <c r="AA44" i="16"/>
  <c r="AB43" i="16"/>
  <c r="AA43" i="16"/>
  <c r="AB39" i="16"/>
  <c r="AA39" i="16"/>
  <c r="AB38" i="16"/>
  <c r="AA38" i="16"/>
  <c r="AB37" i="16"/>
  <c r="AA37" i="16"/>
  <c r="AB34" i="16"/>
  <c r="AA34" i="16"/>
  <c r="AB33" i="16"/>
  <c r="AA33" i="16"/>
  <c r="AB31" i="16"/>
  <c r="AA31" i="16"/>
  <c r="AB30" i="16"/>
  <c r="AA30" i="16"/>
  <c r="AB29" i="16"/>
  <c r="AA29" i="16"/>
  <c r="AB26" i="16"/>
  <c r="AA26" i="16"/>
  <c r="AB25" i="16"/>
  <c r="AA25" i="16"/>
  <c r="AB24" i="16"/>
  <c r="AA24" i="16"/>
  <c r="AB22" i="16"/>
  <c r="AA22" i="16"/>
  <c r="AB21" i="16"/>
  <c r="AA21" i="16"/>
  <c r="AB20" i="16"/>
  <c r="AA20" i="16"/>
  <c r="AB19" i="16"/>
  <c r="AA19" i="16"/>
  <c r="AB18" i="16"/>
  <c r="AA18" i="16"/>
  <c r="AB17" i="16"/>
  <c r="AA17" i="16"/>
  <c r="AB14" i="16"/>
  <c r="AA14" i="16"/>
  <c r="AB13" i="16"/>
  <c r="AA13" i="16"/>
  <c r="AB11" i="16"/>
  <c r="AA11" i="16"/>
  <c r="AB10" i="16"/>
  <c r="AA10" i="16"/>
  <c r="AB9" i="16"/>
  <c r="AA9" i="16"/>
  <c r="AB8" i="16"/>
  <c r="AB7" i="16"/>
  <c r="AA7" i="16"/>
  <c r="AA8" i="16"/>
  <c r="AB186" i="2"/>
  <c r="AA186" i="2"/>
  <c r="AB185" i="2"/>
  <c r="AA185" i="2"/>
  <c r="AB184" i="2"/>
  <c r="AA184" i="2"/>
  <c r="AB183" i="2"/>
  <c r="AA183" i="2"/>
  <c r="AB182" i="2"/>
  <c r="AA182" i="2"/>
  <c r="AB181" i="2"/>
  <c r="AA181" i="2"/>
  <c r="AB180" i="2"/>
  <c r="AA180" i="2"/>
  <c r="AB178" i="2"/>
  <c r="AA178" i="2"/>
  <c r="AB177" i="2"/>
  <c r="AA177" i="2"/>
  <c r="AB176" i="2"/>
  <c r="AA176" i="2"/>
  <c r="AB175" i="2"/>
  <c r="AA175" i="2"/>
  <c r="AB174" i="2"/>
  <c r="AA174" i="2"/>
  <c r="AB173" i="2"/>
  <c r="AA173" i="2"/>
  <c r="AB172" i="2"/>
  <c r="AA172" i="2"/>
  <c r="AB170" i="2"/>
  <c r="AA170" i="2"/>
  <c r="AB169" i="2"/>
  <c r="AA169" i="2"/>
  <c r="AA168" i="2"/>
  <c r="AB167" i="2"/>
  <c r="AB165" i="2"/>
  <c r="AA165" i="2"/>
  <c r="AB162" i="2"/>
  <c r="AA162" i="2"/>
  <c r="AB160" i="2"/>
  <c r="AA160" i="2"/>
  <c r="AB158" i="2"/>
  <c r="AA158" i="2"/>
  <c r="AB157" i="2"/>
  <c r="AA157" i="2"/>
  <c r="AB155" i="2"/>
  <c r="AA155" i="2"/>
  <c r="AB152" i="2"/>
  <c r="AA152" i="2"/>
  <c r="AB150" i="2"/>
  <c r="AA150" i="2"/>
  <c r="AB148" i="2"/>
  <c r="AB147" i="2"/>
  <c r="AA147" i="2"/>
  <c r="AB154" i="2"/>
  <c r="AA154" i="2"/>
  <c r="AB144" i="2"/>
  <c r="AA144" i="2"/>
  <c r="AB143" i="2"/>
  <c r="AA143" i="2"/>
  <c r="AB142" i="2"/>
  <c r="AA142" i="2"/>
  <c r="AB141" i="2"/>
  <c r="AA141" i="2"/>
  <c r="AB140" i="2"/>
  <c r="AA140" i="2"/>
  <c r="AB139" i="2"/>
  <c r="AA139" i="2"/>
  <c r="AB138" i="2"/>
  <c r="AA138" i="2"/>
  <c r="AB137" i="2"/>
  <c r="AA137" i="2"/>
  <c r="AB136" i="2"/>
  <c r="AA136" i="2"/>
  <c r="AB135" i="2"/>
  <c r="AA135" i="2"/>
  <c r="AB134" i="2"/>
  <c r="AA134" i="2"/>
  <c r="AB133" i="2"/>
  <c r="AA133" i="2"/>
  <c r="AB132" i="2"/>
  <c r="AA132" i="2"/>
  <c r="AB130" i="2"/>
  <c r="AA130" i="2"/>
  <c r="AB129" i="2"/>
  <c r="AA129" i="2"/>
  <c r="AB128" i="2"/>
  <c r="AA128" i="2"/>
  <c r="AB127" i="2"/>
  <c r="AA127" i="2"/>
  <c r="AB125" i="2"/>
  <c r="AA125" i="2"/>
  <c r="AA122" i="2"/>
  <c r="AB119" i="2"/>
  <c r="AA119" i="2"/>
  <c r="AB118" i="2"/>
  <c r="AB117" i="2"/>
  <c r="AA117" i="2"/>
  <c r="AB116" i="2"/>
  <c r="AA116" i="2"/>
  <c r="AB114" i="2"/>
  <c r="AA114" i="2"/>
  <c r="AB111" i="2"/>
  <c r="AA111" i="2"/>
  <c r="AB110" i="2"/>
  <c r="AB109" i="2"/>
  <c r="AA109" i="2"/>
  <c r="AB108" i="2"/>
  <c r="AA108" i="2"/>
  <c r="AB105" i="2"/>
  <c r="AA105" i="2"/>
  <c r="AB104" i="2"/>
  <c r="AA104" i="2"/>
  <c r="AB103" i="2"/>
  <c r="AA103" i="2"/>
  <c r="AB102" i="2"/>
  <c r="AA102" i="2"/>
  <c r="AB101" i="2"/>
  <c r="AA101" i="2"/>
  <c r="AB99" i="2"/>
  <c r="AA99" i="2"/>
  <c r="AB98" i="2"/>
  <c r="AA98" i="2"/>
  <c r="AB97" i="2"/>
  <c r="AA97" i="2"/>
  <c r="AB96" i="2"/>
  <c r="AA96" i="2"/>
  <c r="AB91" i="2"/>
  <c r="AA91" i="2"/>
  <c r="AB90" i="2"/>
  <c r="AA90" i="2"/>
  <c r="AB89" i="2"/>
  <c r="AA89" i="2"/>
  <c r="AB88" i="2"/>
  <c r="AA88" i="2"/>
  <c r="AB86" i="2"/>
  <c r="AA86" i="2"/>
  <c r="AB85" i="2"/>
  <c r="AA85" i="2"/>
  <c r="AB84" i="2"/>
  <c r="AA84" i="2"/>
  <c r="AB82" i="2"/>
  <c r="AA82" i="2"/>
  <c r="AB80" i="2"/>
  <c r="AA80" i="2"/>
  <c r="AB78" i="2"/>
  <c r="AA78" i="2"/>
  <c r="AB77" i="2"/>
  <c r="AA77" i="2"/>
  <c r="AB75" i="2"/>
  <c r="AA75" i="2"/>
  <c r="AB74" i="2"/>
  <c r="AA74" i="2"/>
  <c r="AB73" i="2"/>
  <c r="AA73" i="2"/>
  <c r="AB81" i="2"/>
  <c r="AA81" i="2"/>
  <c r="AB72" i="2"/>
  <c r="AA72" i="2"/>
  <c r="AB71" i="2"/>
  <c r="AA71" i="2"/>
  <c r="AB70" i="2"/>
  <c r="AA70" i="2"/>
  <c r="AB67" i="2"/>
  <c r="AA67" i="2"/>
  <c r="AB66" i="2"/>
  <c r="AA66" i="2"/>
  <c r="AB65" i="2"/>
  <c r="AA65" i="2"/>
  <c r="AB63" i="2"/>
  <c r="AA63" i="2"/>
  <c r="AB62" i="2"/>
  <c r="AA62" i="2"/>
  <c r="AB61" i="2"/>
  <c r="AA61" i="2"/>
  <c r="AB59" i="2"/>
  <c r="AA59" i="2"/>
  <c r="AB58" i="2"/>
  <c r="AA58" i="2"/>
  <c r="AB57" i="2"/>
  <c r="AA57" i="2"/>
  <c r="AB55" i="2"/>
  <c r="AA55" i="2"/>
  <c r="AB54" i="2"/>
  <c r="AA54" i="2"/>
  <c r="AB52" i="2"/>
  <c r="AA52" i="2"/>
  <c r="AB51" i="2"/>
  <c r="AA51" i="2"/>
  <c r="AB49" i="2"/>
  <c r="AA49" i="2"/>
  <c r="AB48" i="2"/>
  <c r="AA48" i="2"/>
  <c r="AB47" i="2"/>
  <c r="AA47" i="2"/>
  <c r="AB45" i="2"/>
  <c r="AA45" i="2"/>
  <c r="AB44" i="2"/>
  <c r="AA44" i="2"/>
  <c r="AB43" i="2"/>
  <c r="AA43" i="2"/>
  <c r="AB39" i="2"/>
  <c r="AA39" i="2"/>
  <c r="AB38" i="2"/>
  <c r="AA38" i="2"/>
  <c r="AB37" i="2"/>
  <c r="AA37" i="2"/>
  <c r="AB34" i="2"/>
  <c r="AA34" i="2"/>
  <c r="AB33" i="2"/>
  <c r="AA33" i="2"/>
  <c r="AB31" i="2"/>
  <c r="AA31" i="2"/>
  <c r="AB30" i="2"/>
  <c r="AA30" i="2"/>
  <c r="AB29" i="2"/>
  <c r="AA29" i="2"/>
  <c r="AB26" i="2"/>
  <c r="AA26" i="2"/>
  <c r="AB25" i="2"/>
  <c r="AA25" i="2"/>
  <c r="AB24" i="2"/>
  <c r="AA24" i="2"/>
  <c r="AB22" i="2"/>
  <c r="AA22" i="2"/>
  <c r="AB21" i="2"/>
  <c r="AA21" i="2"/>
  <c r="AB20" i="2"/>
  <c r="AA20" i="2"/>
  <c r="AB19" i="2"/>
  <c r="AA19" i="2"/>
  <c r="AB18" i="2"/>
  <c r="AA18" i="2"/>
  <c r="AB17" i="2"/>
  <c r="AA17" i="2"/>
  <c r="AB14" i="2"/>
  <c r="AA14" i="2"/>
  <c r="AB13" i="2"/>
  <c r="AA13" i="2"/>
  <c r="AB11" i="2"/>
  <c r="AA11" i="2"/>
  <c r="AB10" i="2"/>
  <c r="AA10" i="2"/>
  <c r="AB161" i="16" l="1"/>
  <c r="AA161" i="16"/>
  <c r="AB161" i="2"/>
  <c r="AB106" i="16"/>
  <c r="AA106" i="16"/>
  <c r="AA68" i="16"/>
  <c r="AA92" i="16"/>
  <c r="AB106" i="2"/>
  <c r="AA32" i="16"/>
  <c r="AB32" i="16"/>
  <c r="AB32" i="2"/>
  <c r="AA32" i="2"/>
  <c r="AA68" i="2"/>
  <c r="AA92" i="2"/>
  <c r="AA106" i="2"/>
  <c r="AB68" i="2"/>
  <c r="AA107" i="16" l="1"/>
  <c r="AA69" i="16"/>
  <c r="Z70" i="2" l="1"/>
  <c r="Z112" i="2"/>
  <c r="AC112" i="2" s="1"/>
  <c r="Z113" i="2"/>
  <c r="AC113" i="2" s="1"/>
  <c r="Z125" i="2"/>
  <c r="Z145" i="2"/>
  <c r="AC145" i="2" s="1"/>
  <c r="C24" i="8" s="1"/>
  <c r="Z146" i="2"/>
  <c r="AC146" i="2" s="1"/>
  <c r="C25" i="8" s="1"/>
  <c r="Z149" i="2"/>
  <c r="AC149" i="2" s="1"/>
  <c r="Z162" i="2"/>
  <c r="Z164" i="2"/>
  <c r="AC164" i="2" s="1"/>
  <c r="Z170" i="2"/>
  <c r="Z70" i="16"/>
  <c r="Z112" i="16"/>
  <c r="AC112" i="16" s="1"/>
  <c r="D45" i="7" s="1"/>
  <c r="Z113" i="16"/>
  <c r="AC113" i="16" s="1"/>
  <c r="D46" i="7" s="1"/>
  <c r="Z125" i="16"/>
  <c r="Z145" i="16"/>
  <c r="AC145" i="16" s="1"/>
  <c r="Z146" i="16"/>
  <c r="AC146" i="16" s="1"/>
  <c r="Z149" i="16"/>
  <c r="AC149" i="16" s="1"/>
  <c r="D28" i="8" s="1"/>
  <c r="Z162" i="16"/>
  <c r="Z164" i="16"/>
  <c r="AC164" i="16" s="1"/>
  <c r="Z170" i="16"/>
  <c r="D25" i="8" l="1"/>
  <c r="D24" i="8"/>
  <c r="C28" i="8"/>
  <c r="C46" i="7"/>
  <c r="C45" i="7"/>
  <c r="C52" i="8"/>
  <c r="AB92" i="2" l="1"/>
  <c r="AB107" i="2" s="1"/>
  <c r="AA107" i="2"/>
  <c r="C49" i="8"/>
  <c r="A3" i="8"/>
  <c r="A3" i="7"/>
  <c r="C48" i="8" l="1"/>
  <c r="C47" i="8" s="1"/>
  <c r="AB69" i="2" l="1"/>
  <c r="AA69" i="2"/>
  <c r="C7" i="6" l="1"/>
  <c r="C8" i="6"/>
  <c r="AC18" i="2"/>
  <c r="AC19" i="2"/>
  <c r="AC20" i="2"/>
  <c r="Z24" i="2"/>
  <c r="AC24" i="2" s="1"/>
  <c r="Z33" i="2"/>
  <c r="AC33" i="2" s="1"/>
  <c r="Z55" i="2"/>
  <c r="AC55" i="2" s="1"/>
  <c r="Z72" i="2"/>
  <c r="AC72" i="2" s="1"/>
  <c r="Z81" i="2"/>
  <c r="AC81" i="2" s="1"/>
  <c r="Z73" i="2"/>
  <c r="AC73" i="2" s="1"/>
  <c r="AC80" i="2"/>
  <c r="Z82" i="2"/>
  <c r="AC82" i="2" s="1"/>
  <c r="Z88" i="2"/>
  <c r="AC88" i="2" s="1"/>
  <c r="Z89" i="2"/>
  <c r="AC89" i="2" s="1"/>
  <c r="Z98" i="2"/>
  <c r="AC98" i="2" s="1"/>
  <c r="Z99" i="2"/>
  <c r="AC99" i="2" s="1"/>
  <c r="Z108" i="2"/>
  <c r="AC108" i="2" s="1"/>
  <c r="Z109" i="2"/>
  <c r="AC109" i="2" s="1"/>
  <c r="Z128" i="2"/>
  <c r="AC128" i="2" s="1"/>
  <c r="Z129" i="2"/>
  <c r="AC129" i="2" s="1"/>
  <c r="Z130" i="2"/>
  <c r="AC130" i="2" s="1"/>
  <c r="Z133" i="2"/>
  <c r="AC133" i="2" s="1"/>
  <c r="Z134" i="2"/>
  <c r="AC134" i="2" s="1"/>
  <c r="Z135" i="2"/>
  <c r="AC135" i="2" s="1"/>
  <c r="Z136" i="2"/>
  <c r="AC136" i="2" s="1"/>
  <c r="Z137" i="2"/>
  <c r="AC137" i="2" s="1"/>
  <c r="Z138" i="2"/>
  <c r="AC138" i="2" s="1"/>
  <c r="Z139" i="2"/>
  <c r="AC139" i="2" s="1"/>
  <c r="Z150" i="2"/>
  <c r="Z165" i="2"/>
  <c r="AC165" i="2" s="1"/>
  <c r="Z173" i="2"/>
  <c r="AC173" i="2" s="1"/>
  <c r="Z174" i="2"/>
  <c r="AC174" i="2" s="1"/>
  <c r="Z176" i="2"/>
  <c r="AC176" i="2" s="1"/>
  <c r="Z177" i="2"/>
  <c r="AC177" i="2" s="1"/>
  <c r="Z178" i="2"/>
  <c r="AC178" i="2" s="1"/>
  <c r="Z180" i="2"/>
  <c r="AC180" i="2" s="1"/>
  <c r="Z184" i="2"/>
  <c r="AC184" i="2" s="1"/>
  <c r="Z185" i="2"/>
  <c r="AC185" i="2" s="1"/>
  <c r="Z186" i="2"/>
  <c r="AC186" i="2" s="1"/>
  <c r="Z8" i="16"/>
  <c r="AC8" i="16" s="1"/>
  <c r="D7" i="6" s="1"/>
  <c r="Z9" i="16"/>
  <c r="AC9" i="16" s="1"/>
  <c r="D8" i="6" s="1"/>
  <c r="Z18" i="16"/>
  <c r="AC18" i="16" s="1"/>
  <c r="D15" i="6" s="1"/>
  <c r="Z19" i="16"/>
  <c r="AC19" i="16" s="1"/>
  <c r="D16" i="6" s="1"/>
  <c r="Z20" i="16"/>
  <c r="AC20" i="16" s="1"/>
  <c r="D17" i="6" s="1"/>
  <c r="Z24" i="16"/>
  <c r="AC24" i="16" s="1"/>
  <c r="D19" i="6" s="1"/>
  <c r="Z33" i="16"/>
  <c r="AC33" i="16" s="1"/>
  <c r="Z55" i="16"/>
  <c r="AC55" i="16" s="1"/>
  <c r="Z72" i="16"/>
  <c r="AC72" i="16" s="1"/>
  <c r="D7" i="7" s="1"/>
  <c r="Z81" i="16"/>
  <c r="AC81" i="16" s="1"/>
  <c r="D16" i="7" s="1"/>
  <c r="Z73" i="16"/>
  <c r="AC73" i="16" s="1"/>
  <c r="D8" i="7" s="1"/>
  <c r="AC80" i="16"/>
  <c r="D15" i="7" s="1"/>
  <c r="Z82" i="16"/>
  <c r="AC82" i="16" s="1"/>
  <c r="D17" i="7" s="1"/>
  <c r="Z88" i="16"/>
  <c r="AC88" i="16" s="1"/>
  <c r="D23" i="7" s="1"/>
  <c r="Z89" i="16"/>
  <c r="AC89" i="16" s="1"/>
  <c r="D24" i="7" s="1"/>
  <c r="Z91" i="16"/>
  <c r="AC91" i="16" s="1"/>
  <c r="Z98" i="16"/>
  <c r="AC98" i="16" s="1"/>
  <c r="D32" i="7" s="1"/>
  <c r="Z99" i="16"/>
  <c r="AC99" i="16" s="1"/>
  <c r="D33" i="7" s="1"/>
  <c r="Z108" i="16"/>
  <c r="AC108" i="16" s="1"/>
  <c r="Z109" i="16"/>
  <c r="AC109" i="16" s="1"/>
  <c r="Z128" i="16"/>
  <c r="AC128" i="16" s="1"/>
  <c r="D7" i="8" s="1"/>
  <c r="Z129" i="16"/>
  <c r="AC129" i="16" s="1"/>
  <c r="D8" i="8" s="1"/>
  <c r="Z130" i="16"/>
  <c r="AC130" i="16" s="1"/>
  <c r="D9" i="8" s="1"/>
  <c r="Z133" i="16"/>
  <c r="AC133" i="16" s="1"/>
  <c r="D12" i="8" s="1"/>
  <c r="Z134" i="16"/>
  <c r="AC134" i="16" s="1"/>
  <c r="D13" i="8" s="1"/>
  <c r="Z135" i="16"/>
  <c r="AC135" i="16" s="1"/>
  <c r="D14" i="8" s="1"/>
  <c r="Z136" i="16"/>
  <c r="AC136" i="16" s="1"/>
  <c r="D15" i="8" s="1"/>
  <c r="Z137" i="16"/>
  <c r="AC137" i="16" s="1"/>
  <c r="D16" i="8" s="1"/>
  <c r="Z138" i="16"/>
  <c r="AC138" i="16" s="1"/>
  <c r="D17" i="8" s="1"/>
  <c r="Z139" i="16"/>
  <c r="AC139" i="16" s="1"/>
  <c r="D18" i="8" s="1"/>
  <c r="Z150" i="16"/>
  <c r="Z165" i="16"/>
  <c r="AC165" i="16" s="1"/>
  <c r="Z173" i="16"/>
  <c r="AC173" i="16" s="1"/>
  <c r="Z174" i="16"/>
  <c r="AC174" i="16" s="1"/>
  <c r="Z176" i="16"/>
  <c r="AC176" i="16" s="1"/>
  <c r="Z177" i="16"/>
  <c r="AC177" i="16" s="1"/>
  <c r="Z178" i="16"/>
  <c r="AC178" i="16" s="1"/>
  <c r="Z180" i="16"/>
  <c r="AC180" i="16" s="1"/>
  <c r="Z184" i="16"/>
  <c r="AC184" i="16" s="1"/>
  <c r="Z185" i="16"/>
  <c r="AC185" i="16" s="1"/>
  <c r="Z186" i="16"/>
  <c r="AC186" i="16" s="1"/>
  <c r="C17" i="8" l="1"/>
  <c r="C13" i="8"/>
  <c r="C32" i="7"/>
  <c r="C15" i="7"/>
  <c r="C16" i="8"/>
  <c r="C12" i="8"/>
  <c r="C24" i="7"/>
  <c r="C15" i="8"/>
  <c r="C23" i="7"/>
  <c r="C16" i="7"/>
  <c r="C18" i="8"/>
  <c r="C14" i="8"/>
  <c r="C33" i="7"/>
  <c r="C17" i="7"/>
  <c r="D26" i="7"/>
  <c r="D38" i="6"/>
  <c r="AC150" i="16"/>
  <c r="D29" i="8" s="1"/>
  <c r="AC150" i="2"/>
  <c r="C38" i="6"/>
  <c r="C16" i="6"/>
  <c r="C9" i="8"/>
  <c r="C8" i="7"/>
  <c r="C15" i="6"/>
  <c r="C8" i="8"/>
  <c r="C19" i="6"/>
  <c r="C7" i="8"/>
  <c r="C7" i="7"/>
  <c r="C17" i="6"/>
  <c r="C29" i="8" l="1"/>
  <c r="AA110" i="16"/>
  <c r="AB122" i="16" l="1"/>
  <c r="AB122" i="2"/>
  <c r="AA167" i="2" l="1"/>
  <c r="AA167" i="16"/>
  <c r="AA187" i="16" l="1"/>
  <c r="AA120" i="16" s="1"/>
  <c r="Z91" i="2"/>
  <c r="AC91" i="2" s="1"/>
  <c r="C26" i="7" l="1"/>
  <c r="Z10" i="2"/>
  <c r="AC10" i="2" s="1"/>
  <c r="Z11" i="2"/>
  <c r="AC11" i="2" s="1"/>
  <c r="Z13" i="2"/>
  <c r="AC13" i="2" s="1"/>
  <c r="Z14" i="2"/>
  <c r="AC14" i="2" s="1"/>
  <c r="AC17" i="2"/>
  <c r="AC21" i="2"/>
  <c r="Z22" i="2"/>
  <c r="AC22" i="2" s="1"/>
  <c r="Z25" i="2"/>
  <c r="AC25" i="2" s="1"/>
  <c r="Z26" i="2"/>
  <c r="AC26" i="2" s="1"/>
  <c r="Z39" i="2"/>
  <c r="AC39" i="2" s="1"/>
  <c r="Z44" i="2"/>
  <c r="AC44" i="2" s="1"/>
  <c r="Z45" i="2"/>
  <c r="AC45" i="2" s="1"/>
  <c r="Z48" i="2"/>
  <c r="AC48" i="2" s="1"/>
  <c r="Z49" i="2"/>
  <c r="AC49" i="2" s="1"/>
  <c r="Z52" i="2"/>
  <c r="AC52" i="2" s="1"/>
  <c r="Z54" i="2"/>
  <c r="AC54" i="2" s="1"/>
  <c r="Z57" i="2"/>
  <c r="AC57" i="2" s="1"/>
  <c r="Z58" i="2"/>
  <c r="AC58" i="2" s="1"/>
  <c r="Z59" i="2"/>
  <c r="AC59" i="2" s="1"/>
  <c r="Z63" i="2"/>
  <c r="AC63" i="2" s="1"/>
  <c r="Z65" i="2"/>
  <c r="AC65" i="2" s="1"/>
  <c r="Z66" i="2"/>
  <c r="AC66" i="2" s="1"/>
  <c r="Z67" i="2"/>
  <c r="AC67" i="2" s="1"/>
  <c r="Z71" i="2"/>
  <c r="AC71" i="2" s="1"/>
  <c r="Z74" i="2"/>
  <c r="AC74" i="2" s="1"/>
  <c r="Z75" i="2"/>
  <c r="AC75" i="2" s="1"/>
  <c r="Z77" i="2"/>
  <c r="AC77" i="2" s="1"/>
  <c r="AC78" i="2"/>
  <c r="Z84" i="2"/>
  <c r="AC84" i="2" s="1"/>
  <c r="Z85" i="2"/>
  <c r="AC85" i="2" s="1"/>
  <c r="Z86" i="2"/>
  <c r="AC86" i="2" s="1"/>
  <c r="Z90" i="2"/>
  <c r="AC90" i="2" s="1"/>
  <c r="Z96" i="2"/>
  <c r="AC96" i="2" s="1"/>
  <c r="Z97" i="2"/>
  <c r="AC97" i="2" s="1"/>
  <c r="Z101" i="2"/>
  <c r="AC101" i="2" s="1"/>
  <c r="Z102" i="2"/>
  <c r="AC102" i="2" s="1"/>
  <c r="Z103" i="2"/>
  <c r="AC103" i="2" s="1"/>
  <c r="Z104" i="2"/>
  <c r="AC104" i="2" s="1"/>
  <c r="Z105" i="2"/>
  <c r="AC105" i="2" s="1"/>
  <c r="Z111" i="2"/>
  <c r="AC111" i="2" s="1"/>
  <c r="Z114" i="2"/>
  <c r="AC114" i="2" s="1"/>
  <c r="Z115" i="2"/>
  <c r="AC115" i="2" s="1"/>
  <c r="Z116" i="2"/>
  <c r="AC116" i="2" s="1"/>
  <c r="Z117" i="2"/>
  <c r="AC117" i="2" s="1"/>
  <c r="Z119" i="2"/>
  <c r="AC119" i="2" s="1"/>
  <c r="Z122" i="2"/>
  <c r="AC122" i="2" s="1"/>
  <c r="Z140" i="2"/>
  <c r="AC140" i="2" s="1"/>
  <c r="Z141" i="2"/>
  <c r="AC141" i="2" s="1"/>
  <c r="AC142" i="2"/>
  <c r="Z143" i="2"/>
  <c r="AC143" i="2" s="1"/>
  <c r="Z144" i="2"/>
  <c r="AC144" i="2" s="1"/>
  <c r="Z154" i="2"/>
  <c r="Z147" i="2"/>
  <c r="AC147" i="2" s="1"/>
  <c r="C26" i="8" s="1"/>
  <c r="Z148" i="2"/>
  <c r="Z152" i="2"/>
  <c r="Z155" i="2"/>
  <c r="Z157" i="2"/>
  <c r="AC157" i="2" s="1"/>
  <c r="Z158" i="2"/>
  <c r="AC158" i="2" s="1"/>
  <c r="Z160" i="2"/>
  <c r="AC160" i="2" s="1"/>
  <c r="Z167" i="2"/>
  <c r="AC167" i="2" s="1"/>
  <c r="Z172" i="2"/>
  <c r="AC172" i="2" s="1"/>
  <c r="J20" i="19" s="1"/>
  <c r="Z175" i="2"/>
  <c r="AC175" i="2" s="1"/>
  <c r="Z181" i="2"/>
  <c r="AC181" i="2" s="1"/>
  <c r="Z182" i="2"/>
  <c r="AC182" i="2" s="1"/>
  <c r="Z183" i="2"/>
  <c r="AC183" i="2" s="1"/>
  <c r="Z10" i="16"/>
  <c r="AC10" i="16" s="1"/>
  <c r="Z11" i="16"/>
  <c r="AC11" i="16" s="1"/>
  <c r="D10" i="6" s="1"/>
  <c r="Z13" i="16"/>
  <c r="AC13" i="16" s="1"/>
  <c r="Z14" i="16"/>
  <c r="AC14" i="16" s="1"/>
  <c r="Z17" i="16"/>
  <c r="AC17" i="16" s="1"/>
  <c r="D14" i="6" s="1"/>
  <c r="Z21" i="16"/>
  <c r="AC21" i="16" s="1"/>
  <c r="Z22" i="16"/>
  <c r="AC22" i="16" s="1"/>
  <c r="Z25" i="16"/>
  <c r="AC25" i="16" s="1"/>
  <c r="Z26" i="16"/>
  <c r="AC26" i="16" s="1"/>
  <c r="Z39" i="16"/>
  <c r="AC39" i="16" s="1"/>
  <c r="Z44" i="16"/>
  <c r="AC44" i="16" s="1"/>
  <c r="Z45" i="16"/>
  <c r="AC45" i="16" s="1"/>
  <c r="Z48" i="16"/>
  <c r="AC48" i="16" s="1"/>
  <c r="Z49" i="16"/>
  <c r="AC49" i="16" s="1"/>
  <c r="Z52" i="16"/>
  <c r="AC52" i="16" s="1"/>
  <c r="Z54" i="16"/>
  <c r="AC54" i="16" s="1"/>
  <c r="Z57" i="16"/>
  <c r="AC57" i="16" s="1"/>
  <c r="Z58" i="16"/>
  <c r="AC58" i="16" s="1"/>
  <c r="Z59" i="16"/>
  <c r="AC59" i="16" s="1"/>
  <c r="Z63" i="16"/>
  <c r="AC63" i="16" s="1"/>
  <c r="Z65" i="16"/>
  <c r="AC65" i="16" s="1"/>
  <c r="Z66" i="16"/>
  <c r="AC66" i="16" s="1"/>
  <c r="Z67" i="16"/>
  <c r="AC67" i="16" s="1"/>
  <c r="Z71" i="16"/>
  <c r="AC71" i="16" s="1"/>
  <c r="D6" i="7" s="1"/>
  <c r="Z74" i="16"/>
  <c r="AC74" i="16" s="1"/>
  <c r="Z75" i="16"/>
  <c r="AC75" i="16" s="1"/>
  <c r="D10" i="7" s="1"/>
  <c r="Z77" i="16"/>
  <c r="AC77" i="16" s="1"/>
  <c r="D12" i="7" s="1"/>
  <c r="Z84" i="16"/>
  <c r="AC84" i="16" s="1"/>
  <c r="D19" i="7" s="1"/>
  <c r="Z85" i="16"/>
  <c r="AC85" i="16" s="1"/>
  <c r="D20" i="7" s="1"/>
  <c r="Z86" i="16"/>
  <c r="AC86" i="16" s="1"/>
  <c r="Z90" i="16"/>
  <c r="AC90" i="16" s="1"/>
  <c r="D25" i="7" s="1"/>
  <c r="Z96" i="16"/>
  <c r="AC96" i="16" s="1"/>
  <c r="D30" i="7" s="1"/>
  <c r="Z97" i="16"/>
  <c r="AC97" i="16" s="1"/>
  <c r="Z101" i="16"/>
  <c r="AC101" i="16" s="1"/>
  <c r="Z102" i="16"/>
  <c r="AC102" i="16" s="1"/>
  <c r="Z103" i="16"/>
  <c r="AC103" i="16" s="1"/>
  <c r="Z104" i="16"/>
  <c r="AC104" i="16" s="1"/>
  <c r="Z105" i="16"/>
  <c r="AC105" i="16" s="1"/>
  <c r="Z110" i="16"/>
  <c r="AC110" i="16" s="1"/>
  <c r="D43" i="7" s="1"/>
  <c r="Z111" i="16"/>
  <c r="AC111" i="16" s="1"/>
  <c r="D44" i="7" s="1"/>
  <c r="Z114" i="16"/>
  <c r="AC114" i="16" s="1"/>
  <c r="Z115" i="16"/>
  <c r="AC115" i="16" s="1"/>
  <c r="D48" i="7" s="1"/>
  <c r="Z116" i="16"/>
  <c r="AC116" i="16" s="1"/>
  <c r="Z117" i="16"/>
  <c r="AC117" i="16" s="1"/>
  <c r="Z119" i="16"/>
  <c r="AC119" i="16" s="1"/>
  <c r="D52" i="7" s="1"/>
  <c r="Z120" i="16"/>
  <c r="Z122" i="16"/>
  <c r="AC122" i="16" s="1"/>
  <c r="D55" i="7" s="1"/>
  <c r="Z140" i="16"/>
  <c r="AC140" i="16" s="1"/>
  <c r="D19" i="8" s="1"/>
  <c r="Z141" i="16"/>
  <c r="AC141" i="16" s="1"/>
  <c r="D20" i="8" s="1"/>
  <c r="Z142" i="16"/>
  <c r="AC142" i="16" s="1"/>
  <c r="D21" i="8" s="1"/>
  <c r="Z143" i="16"/>
  <c r="AC143" i="16" s="1"/>
  <c r="D22" i="8" s="1"/>
  <c r="Z144" i="16"/>
  <c r="AC144" i="16" s="1"/>
  <c r="D23" i="8" s="1"/>
  <c r="Z154" i="16"/>
  <c r="Z147" i="16"/>
  <c r="Z148" i="16"/>
  <c r="AC148" i="16" s="1"/>
  <c r="D27" i="8" s="1"/>
  <c r="Z152" i="16"/>
  <c r="Z155" i="16"/>
  <c r="Z157" i="16"/>
  <c r="AC157" i="16" s="1"/>
  <c r="D36" i="8" s="1"/>
  <c r="Z158" i="16"/>
  <c r="AC158" i="16" s="1"/>
  <c r="D37" i="8" s="1"/>
  <c r="Z160" i="16"/>
  <c r="AC160" i="16" s="1"/>
  <c r="D39" i="8" s="1"/>
  <c r="Z167" i="16"/>
  <c r="AC167" i="16" s="1"/>
  <c r="D45" i="8" s="1"/>
  <c r="Z168" i="16"/>
  <c r="Z169" i="16"/>
  <c r="AC169" i="16" s="1"/>
  <c r="Z172" i="16"/>
  <c r="AC172" i="16" s="1"/>
  <c r="Z175" i="16"/>
  <c r="AC175" i="16" s="1"/>
  <c r="Z181" i="16"/>
  <c r="AC181" i="16" s="1"/>
  <c r="Z182" i="16"/>
  <c r="AC182" i="16" s="1"/>
  <c r="Z183" i="16"/>
  <c r="AC183" i="16" s="1"/>
  <c r="X33" i="19" l="1"/>
  <c r="W10" i="19"/>
  <c r="X10" i="19" s="1"/>
  <c r="K20" i="19"/>
  <c r="J19" i="19"/>
  <c r="C52" i="7"/>
  <c r="C37" i="7"/>
  <c r="C19" i="7"/>
  <c r="C20" i="8"/>
  <c r="C44" i="7"/>
  <c r="C25" i="7"/>
  <c r="C39" i="8"/>
  <c r="C23" i="8"/>
  <c r="C19" i="8"/>
  <c r="C49" i="7"/>
  <c r="C39" i="7"/>
  <c r="C35" i="7"/>
  <c r="C21" i="7"/>
  <c r="C36" i="8"/>
  <c r="C21" i="8"/>
  <c r="C47" i="7"/>
  <c r="C30" i="7"/>
  <c r="C50" i="7"/>
  <c r="C36" i="7"/>
  <c r="C37" i="8"/>
  <c r="C22" i="8"/>
  <c r="C55" i="7"/>
  <c r="C48" i="7"/>
  <c r="C38" i="7"/>
  <c r="C31" i="7"/>
  <c r="C20" i="7"/>
  <c r="D39" i="7"/>
  <c r="D35" i="7"/>
  <c r="D21" i="7"/>
  <c r="D44" i="6"/>
  <c r="D47" i="7"/>
  <c r="D38" i="7"/>
  <c r="D31" i="7"/>
  <c r="D9" i="7"/>
  <c r="D43" i="6"/>
  <c r="D9" i="6"/>
  <c r="D50" i="7"/>
  <c r="D37" i="7"/>
  <c r="D37" i="6"/>
  <c r="D49" i="7"/>
  <c r="D36" i="7"/>
  <c r="D45" i="6"/>
  <c r="AC152" i="16"/>
  <c r="D31" i="8" s="1"/>
  <c r="AC155" i="16"/>
  <c r="D34" i="8" s="1"/>
  <c r="AC152" i="2"/>
  <c r="AC147" i="16"/>
  <c r="D26" i="8" s="1"/>
  <c r="AC155" i="2"/>
  <c r="AC154" i="16"/>
  <c r="D33" i="8" s="1"/>
  <c r="AC154" i="2"/>
  <c r="V20" i="19"/>
  <c r="AB78" i="16"/>
  <c r="AB92" i="16" s="1"/>
  <c r="AB107" i="16" s="1"/>
  <c r="C9" i="7"/>
  <c r="C43" i="6"/>
  <c r="C10" i="6"/>
  <c r="C13" i="7"/>
  <c r="C37" i="6"/>
  <c r="C9" i="6"/>
  <c r="C12" i="7"/>
  <c r="C45" i="6"/>
  <c r="C10" i="7"/>
  <c r="C44" i="6"/>
  <c r="C14" i="6"/>
  <c r="AD122" i="16"/>
  <c r="C45" i="8"/>
  <c r="C62" i="8" s="1"/>
  <c r="D62" i="8"/>
  <c r="AC15" i="16"/>
  <c r="D12" i="6" s="1"/>
  <c r="AC15" i="2"/>
  <c r="AC27" i="2"/>
  <c r="AC23" i="2"/>
  <c r="AC60" i="16"/>
  <c r="AC106" i="2"/>
  <c r="AC92" i="2"/>
  <c r="C6" i="7"/>
  <c r="Z118" i="16"/>
  <c r="AC27" i="16"/>
  <c r="D20" i="6" s="1"/>
  <c r="AC23" i="16"/>
  <c r="AC60" i="2"/>
  <c r="AC106" i="16"/>
  <c r="Z118" i="2"/>
  <c r="Z110" i="2"/>
  <c r="Z60" i="2"/>
  <c r="Z15" i="2"/>
  <c r="Z106" i="2"/>
  <c r="Z92" i="2"/>
  <c r="Z27" i="2"/>
  <c r="Z23" i="2"/>
  <c r="Z27" i="16"/>
  <c r="Z23" i="16"/>
  <c r="Z15" i="16"/>
  <c r="Z60" i="16"/>
  <c r="Z106" i="16"/>
  <c r="Z92" i="16"/>
  <c r="J12" i="19" l="1"/>
  <c r="M20" i="19"/>
  <c r="K19" i="19"/>
  <c r="M19" i="19" s="1"/>
  <c r="R37" i="19"/>
  <c r="F37" i="19"/>
  <c r="C34" i="8"/>
  <c r="C18" i="6"/>
  <c r="C31" i="8"/>
  <c r="D40" i="7"/>
  <c r="C33" i="8"/>
  <c r="D18" i="6"/>
  <c r="D40" i="6"/>
  <c r="V19" i="19"/>
  <c r="W20" i="19"/>
  <c r="AC78" i="16"/>
  <c r="D13" i="7" s="1"/>
  <c r="N37" i="19"/>
  <c r="C40" i="7"/>
  <c r="C40" i="6"/>
  <c r="C27" i="7"/>
  <c r="C20" i="6"/>
  <c r="C12" i="6"/>
  <c r="AA118" i="2"/>
  <c r="AC118" i="2" s="1"/>
  <c r="Z121" i="16"/>
  <c r="AC107" i="2"/>
  <c r="Z121" i="2"/>
  <c r="AA110" i="2"/>
  <c r="AC110" i="2" s="1"/>
  <c r="AA118" i="16"/>
  <c r="AA121" i="16" s="1"/>
  <c r="AA123" i="16" s="1"/>
  <c r="AA124" i="16" s="1"/>
  <c r="W19" i="19" l="1"/>
  <c r="C51" i="7"/>
  <c r="D27" i="7"/>
  <c r="D41" i="7" s="1"/>
  <c r="X20" i="19"/>
  <c r="V12" i="19"/>
  <c r="V34" i="19" s="1"/>
  <c r="J7" i="19" s="1"/>
  <c r="X19" i="19"/>
  <c r="AC92" i="16"/>
  <c r="AC107" i="16" s="1"/>
  <c r="C41" i="7"/>
  <c r="C43" i="7"/>
  <c r="Z124" i="16"/>
  <c r="Z107" i="16"/>
  <c r="AC118" i="16"/>
  <c r="D51" i="7" s="1"/>
  <c r="Z124" i="2"/>
  <c r="Z107" i="2"/>
  <c r="Z123" i="2"/>
  <c r="Z123" i="16"/>
  <c r="V37" i="19" l="1"/>
  <c r="J11" i="19"/>
  <c r="J34" i="19" s="1"/>
  <c r="J37" i="19" s="1"/>
  <c r="B37" i="19"/>
  <c r="Z132" i="16" l="1"/>
  <c r="AC132" i="16" s="1"/>
  <c r="Z37" i="2"/>
  <c r="AC37" i="2" s="1"/>
  <c r="Z31" i="2"/>
  <c r="AC31" i="2" s="1"/>
  <c r="Z62" i="16"/>
  <c r="AC62" i="16" s="1"/>
  <c r="Z61" i="2"/>
  <c r="AC61" i="2" s="1"/>
  <c r="Z29" i="2"/>
  <c r="AC29" i="2" s="1"/>
  <c r="Z127" i="16"/>
  <c r="AC127" i="16" s="1"/>
  <c r="D6" i="8" s="1"/>
  <c r="Z34" i="2"/>
  <c r="AC34" i="2" s="1"/>
  <c r="Z30" i="2"/>
  <c r="AC30" i="2" s="1"/>
  <c r="Z34" i="16"/>
  <c r="AC34" i="16" s="1"/>
  <c r="D27" i="6" s="1"/>
  <c r="Z7" i="16"/>
  <c r="AC7" i="16" s="1"/>
  <c r="D6" i="6" s="1"/>
  <c r="C60" i="9" l="1"/>
  <c r="C61" i="9" s="1"/>
  <c r="D5" i="8"/>
  <c r="AC131" i="16"/>
  <c r="D11" i="8"/>
  <c r="C22" i="6"/>
  <c r="C23" i="6"/>
  <c r="C24" i="6"/>
  <c r="C41" i="6"/>
  <c r="C27" i="6"/>
  <c r="C30" i="6"/>
  <c r="Z53" i="2"/>
  <c r="Z51" i="2"/>
  <c r="AC51" i="2" s="1"/>
  <c r="Z30" i="16"/>
  <c r="AC30" i="16" s="1"/>
  <c r="Z131" i="2"/>
  <c r="Z132" i="2"/>
  <c r="AC132" i="2" s="1"/>
  <c r="Z40" i="2"/>
  <c r="Z38" i="2"/>
  <c r="AC38" i="2" s="1"/>
  <c r="Z50" i="2"/>
  <c r="Z47" i="2"/>
  <c r="Z64" i="2"/>
  <c r="Z62" i="2"/>
  <c r="AC62" i="2" s="1"/>
  <c r="Z126" i="2"/>
  <c r="Z51" i="16"/>
  <c r="AC51" i="16" s="1"/>
  <c r="AC53" i="16" s="1"/>
  <c r="Z46" i="2"/>
  <c r="Z43" i="2"/>
  <c r="AC43" i="2" s="1"/>
  <c r="Z31" i="16"/>
  <c r="AC31" i="16" s="1"/>
  <c r="AC64" i="16"/>
  <c r="D42" i="6" s="1"/>
  <c r="Z47" i="16"/>
  <c r="AC47" i="16" s="1"/>
  <c r="AC50" i="16" s="1"/>
  <c r="D35" i="6" s="1"/>
  <c r="Z29" i="16"/>
  <c r="AC29" i="16" s="1"/>
  <c r="D22" i="6" s="1"/>
  <c r="Z37" i="16"/>
  <c r="AC37" i="16" s="1"/>
  <c r="AC32" i="2"/>
  <c r="C6" i="6"/>
  <c r="AC126" i="16"/>
  <c r="Z61" i="16"/>
  <c r="AC61" i="16" s="1"/>
  <c r="Z43" i="16"/>
  <c r="AC43" i="16" s="1"/>
  <c r="AC46" i="16" s="1"/>
  <c r="Z38" i="16"/>
  <c r="AC38" i="16" s="1"/>
  <c r="AC40" i="16" s="1"/>
  <c r="D31" i="6" s="1"/>
  <c r="Z68" i="2"/>
  <c r="Z32" i="2"/>
  <c r="Z126" i="16"/>
  <c r="Z32" i="16"/>
  <c r="AC47" i="2" l="1"/>
  <c r="AC50" i="2" s="1"/>
  <c r="AC131" i="2"/>
  <c r="D10" i="8"/>
  <c r="D35" i="8" s="1"/>
  <c r="D38" i="8" s="1"/>
  <c r="D40" i="8" s="1"/>
  <c r="D30" i="6"/>
  <c r="D36" i="6"/>
  <c r="D24" i="6"/>
  <c r="D41" i="6"/>
  <c r="AC156" i="16"/>
  <c r="AC159" i="16" s="1"/>
  <c r="AC161" i="16" s="1"/>
  <c r="AC166" i="16" s="1"/>
  <c r="W13" i="19" s="1"/>
  <c r="W12" i="19" s="1"/>
  <c r="D34" i="6"/>
  <c r="D23" i="6"/>
  <c r="AC53" i="2"/>
  <c r="AC46" i="2"/>
  <c r="AC40" i="2"/>
  <c r="C25" i="6"/>
  <c r="Z50" i="16"/>
  <c r="Z53" i="16"/>
  <c r="Z68" i="16"/>
  <c r="Z64" i="16"/>
  <c r="C11" i="8"/>
  <c r="Z127" i="2"/>
  <c r="AC32" i="16"/>
  <c r="AC64" i="2"/>
  <c r="Z46" i="16"/>
  <c r="Z156" i="2"/>
  <c r="Z40" i="16"/>
  <c r="C42" i="6" l="1"/>
  <c r="C10" i="8"/>
  <c r="D25" i="6"/>
  <c r="D42" i="8"/>
  <c r="D60" i="8"/>
  <c r="D46" i="8"/>
  <c r="D46" i="6"/>
  <c r="X13" i="19"/>
  <c r="X12" i="19"/>
  <c r="C35" i="6"/>
  <c r="AC68" i="2"/>
  <c r="C31" i="6"/>
  <c r="C34" i="6"/>
  <c r="C36" i="6"/>
  <c r="AC163" i="16"/>
  <c r="AB68" i="16"/>
  <c r="AB69" i="16" s="1"/>
  <c r="Z159" i="2"/>
  <c r="AC127" i="2"/>
  <c r="Z156" i="16"/>
  <c r="AC69" i="2" l="1"/>
  <c r="D47" i="6"/>
  <c r="C64" i="9"/>
  <c r="D61" i="8"/>
  <c r="C46" i="6"/>
  <c r="C47" i="6" s="1"/>
  <c r="Z159" i="16"/>
  <c r="Z69" i="16"/>
  <c r="Z189" i="16" s="1"/>
  <c r="C6" i="8"/>
  <c r="AC126" i="2"/>
  <c r="Z69" i="2"/>
  <c r="Z189" i="2" s="1"/>
  <c r="Z163" i="2"/>
  <c r="AB168" i="16"/>
  <c r="AB187" i="16" s="1"/>
  <c r="AB120" i="16" s="1"/>
  <c r="C5" i="8" l="1"/>
  <c r="AC168" i="16"/>
  <c r="AA148" i="2"/>
  <c r="AA161" i="2" s="1"/>
  <c r="AB168" i="2"/>
  <c r="Z166" i="2"/>
  <c r="Z163" i="16"/>
  <c r="Z161" i="2"/>
  <c r="AC68" i="16"/>
  <c r="AC69" i="16" s="1"/>
  <c r="AB187" i="2" l="1"/>
  <c r="AB120" i="2" s="1"/>
  <c r="AC171" i="16"/>
  <c r="AC179" i="16" s="1"/>
  <c r="AC187" i="16" s="1"/>
  <c r="AE4" i="2" s="1"/>
  <c r="AB121" i="16"/>
  <c r="AB123" i="16" s="1"/>
  <c r="AB124" i="16" s="1"/>
  <c r="AC120" i="16"/>
  <c r="Z161" i="16"/>
  <c r="Z166" i="16"/>
  <c r="AA187" i="2"/>
  <c r="AC148" i="2"/>
  <c r="AC190" i="16" l="1"/>
  <c r="D53" i="7"/>
  <c r="AC121" i="16"/>
  <c r="AC123" i="16" s="1"/>
  <c r="AC124" i="16" s="1"/>
  <c r="C27" i="8"/>
  <c r="AA120" i="2"/>
  <c r="AA121" i="2" s="1"/>
  <c r="AA123" i="2" s="1"/>
  <c r="AA124" i="2" s="1"/>
  <c r="AE3" i="16"/>
  <c r="Z171" i="16"/>
  <c r="AC156" i="2"/>
  <c r="AB121" i="2"/>
  <c r="AB123" i="2" s="1"/>
  <c r="AB124" i="2" s="1"/>
  <c r="C35" i="8" l="1"/>
  <c r="C38" i="8" s="1"/>
  <c r="C40" i="8" s="1"/>
  <c r="K13" i="19" s="1"/>
  <c r="D54" i="7"/>
  <c r="D56" i="7" s="1"/>
  <c r="D57" i="7" s="1"/>
  <c r="AC159" i="2"/>
  <c r="Z168" i="2"/>
  <c r="AC168" i="2" s="1"/>
  <c r="AC120" i="2"/>
  <c r="AC121" i="2" s="1"/>
  <c r="Z179" i="16"/>
  <c r="Z187" i="16" s="1"/>
  <c r="AE2" i="16"/>
  <c r="AC189" i="16"/>
  <c r="AC161" i="2" l="1"/>
  <c r="C53" i="7"/>
  <c r="C42" i="8"/>
  <c r="C46" i="8"/>
  <c r="C60" i="8"/>
  <c r="Z190" i="16"/>
  <c r="C54" i="7" l="1"/>
  <c r="C56" i="7" s="1"/>
  <c r="C57" i="7" s="1"/>
  <c r="AC123" i="2"/>
  <c r="AC166" i="2"/>
  <c r="AC163" i="2"/>
  <c r="C61" i="8"/>
  <c r="AC124" i="2" l="1"/>
  <c r="C61" i="7" s="1"/>
  <c r="G1" i="6"/>
  <c r="F1" i="6"/>
  <c r="Z169" i="2"/>
  <c r="AC169" i="2" s="1"/>
  <c r="AC171" i="2" l="1"/>
  <c r="AC179" i="2" s="1"/>
  <c r="AC189" i="2"/>
  <c r="AE2" i="2"/>
  <c r="M13" i="19"/>
  <c r="K12" i="19"/>
  <c r="Z179" i="2"/>
  <c r="Z187" i="2" s="1"/>
  <c r="Z190" i="2" s="1"/>
  <c r="Z171" i="2"/>
  <c r="AC187" i="2" l="1"/>
  <c r="AE3" i="2" s="1"/>
  <c r="M12" i="19"/>
  <c r="AC190" i="2" l="1"/>
  <c r="W11" i="19" l="1"/>
  <c r="X7" i="19"/>
  <c r="W34" i="19" l="1"/>
  <c r="K7" i="19" s="1"/>
  <c r="X11" i="19"/>
  <c r="W37" i="19" l="1"/>
  <c r="X34" i="19"/>
  <c r="X37" i="19" s="1"/>
  <c r="M7" i="19" l="1"/>
  <c r="K11" i="19"/>
  <c r="M11" i="19" l="1"/>
  <c r="K34" i="19"/>
  <c r="M34" i="19" l="1"/>
  <c r="M37" i="19" s="1"/>
  <c r="K37" i="19"/>
  <c r="D27" i="9" l="1"/>
  <c r="D29" i="9" s="1"/>
  <c r="D30" i="9" s="1"/>
  <c r="D59" i="9" l="1"/>
  <c r="D61" i="9" l="1"/>
  <c r="D64"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个人用户</author>
  </authors>
  <commentList>
    <comment ref="Q5" authorId="0" shapeId="0" xr:uid="{00000000-0006-0000-0600-000001000000}">
      <text>
        <r>
          <rPr>
            <b/>
            <sz val="9"/>
            <color indexed="81"/>
            <rFont val="宋体"/>
            <family val="3"/>
            <charset val="134"/>
          </rPr>
          <t>个人用户:</t>
        </r>
        <r>
          <rPr>
            <sz val="9"/>
            <color indexed="81"/>
            <rFont val="宋体"/>
            <family val="3"/>
            <charset val="134"/>
          </rPr>
          <t xml:space="preserve">
无长期股权投资</t>
        </r>
      </text>
    </comment>
    <comment ref="T5" authorId="0" shapeId="0" xr:uid="{00000000-0006-0000-0600-000002000000}">
      <text>
        <r>
          <rPr>
            <b/>
            <sz val="9"/>
            <color indexed="81"/>
            <rFont val="宋体"/>
            <family val="3"/>
            <charset val="134"/>
          </rPr>
          <t>个人用户:</t>
        </r>
        <r>
          <rPr>
            <sz val="9"/>
            <color indexed="81"/>
            <rFont val="宋体"/>
            <family val="3"/>
            <charset val="134"/>
          </rPr>
          <t xml:space="preserve">
无长期股权投资
</t>
        </r>
      </text>
    </comment>
    <comment ref="X5" authorId="0" shapeId="0" xr:uid="{00000000-0006-0000-0600-000003000000}">
      <text>
        <r>
          <rPr>
            <b/>
            <sz val="9"/>
            <color indexed="81"/>
            <rFont val="宋体"/>
            <family val="3"/>
            <charset val="134"/>
          </rPr>
          <t>个人用户:</t>
        </r>
        <r>
          <rPr>
            <sz val="9"/>
            <color indexed="81"/>
            <rFont val="宋体"/>
            <family val="3"/>
            <charset val="134"/>
          </rPr>
          <t xml:space="preserve">
未设立账套
</t>
        </r>
      </text>
    </comment>
  </commentList>
</comments>
</file>

<file path=xl/sharedStrings.xml><?xml version="1.0" encoding="utf-8"?>
<sst xmlns="http://schemas.openxmlformats.org/spreadsheetml/2006/main" count="1342" uniqueCount="655">
  <si>
    <t>流动资产：</t>
  </si>
  <si>
    <t>流动负债：</t>
  </si>
  <si>
    <t xml:space="preserve">    货币资金</t>
  </si>
  <si>
    <t xml:space="preserve">    短期借款</t>
  </si>
  <si>
    <t xml:space="preserve">    预收款项</t>
  </si>
  <si>
    <t xml:space="preserve">    预付款项</t>
  </si>
  <si>
    <t xml:space="preserve">    应付职工薪酬</t>
  </si>
  <si>
    <t xml:space="preserve">    其他应收款</t>
  </si>
  <si>
    <t xml:space="preserve">    应交税费</t>
  </si>
  <si>
    <t xml:space="preserve">        减：其他应收款坏账准备</t>
  </si>
  <si>
    <t xml:space="preserve">    其他应付款</t>
  </si>
  <si>
    <t xml:space="preserve">    其他应收款净额</t>
  </si>
  <si>
    <t xml:space="preserve">    存货</t>
  </si>
  <si>
    <t xml:space="preserve">        减：存货跌价准备</t>
  </si>
  <si>
    <t xml:space="preserve">    存货净额</t>
  </si>
  <si>
    <t xml:space="preserve">    一年内到期的非流动负债</t>
  </si>
  <si>
    <t xml:space="preserve">    一年内到期的非流动资产</t>
  </si>
  <si>
    <t xml:space="preserve">    其他流动负债</t>
  </si>
  <si>
    <t xml:space="preserve">    其他流动资产</t>
  </si>
  <si>
    <t>流动资产合计</t>
  </si>
  <si>
    <t>流动负债合计</t>
  </si>
  <si>
    <t>非流动资产：</t>
  </si>
  <si>
    <t>非流动负债：</t>
  </si>
  <si>
    <t xml:space="preserve">    长期借款</t>
  </si>
  <si>
    <t xml:space="preserve">    应付债券</t>
  </si>
  <si>
    <t xml:space="preserve">    其中：优先股</t>
  </si>
  <si>
    <t xml:space="preserve">    长期应收款</t>
  </si>
  <si>
    <t xml:space="preserve">              永续债</t>
  </si>
  <si>
    <t xml:space="preserve">    长期股权投资</t>
  </si>
  <si>
    <t xml:space="preserve">    长期应付款</t>
  </si>
  <si>
    <t xml:space="preserve">        减：长期股权投资减值准备</t>
  </si>
  <si>
    <t xml:space="preserve">    长期股权投资净额</t>
  </si>
  <si>
    <t xml:space="preserve">    预计负债</t>
  </si>
  <si>
    <t xml:space="preserve">    递延收益</t>
  </si>
  <si>
    <t xml:space="preserve">    递延所得税负债</t>
  </si>
  <si>
    <t xml:space="preserve">    投资性房地产</t>
  </si>
  <si>
    <t xml:space="preserve">        减：投资性房地产累计折旧（摊销）</t>
  </si>
  <si>
    <t>非流动负债合计</t>
  </si>
  <si>
    <t xml:space="preserve">        减：投资性房地产减值准备</t>
  </si>
  <si>
    <t>负债合计</t>
  </si>
  <si>
    <t xml:space="preserve">    投资性房地产净额</t>
  </si>
  <si>
    <t xml:space="preserve">    固定资产</t>
  </si>
  <si>
    <t xml:space="preserve">        减：累计折旧</t>
  </si>
  <si>
    <t xml:space="preserve">        减：固定资产减值准备</t>
  </si>
  <si>
    <t xml:space="preserve">    固定资产净额</t>
  </si>
  <si>
    <t xml:space="preserve">    在建工程</t>
  </si>
  <si>
    <t xml:space="preserve">    减：在建工程减值准备</t>
  </si>
  <si>
    <t xml:space="preserve">    在建工程净额</t>
  </si>
  <si>
    <t xml:space="preserve">    生产性生物资产</t>
  </si>
  <si>
    <t xml:space="preserve">    实收资本（或股本）</t>
  </si>
  <si>
    <t xml:space="preserve">    油气资产</t>
  </si>
  <si>
    <t xml:space="preserve">    其他权益工具</t>
  </si>
  <si>
    <t xml:space="preserve">    无形资产</t>
  </si>
  <si>
    <t xml:space="preserve">        减：累计摊销</t>
  </si>
  <si>
    <t xml:space="preserve">        减：无形资产减值准备</t>
  </si>
  <si>
    <t xml:space="preserve">    资本公积</t>
  </si>
  <si>
    <t xml:space="preserve">    无形资产净额</t>
  </si>
  <si>
    <t xml:space="preserve">    减：库存股</t>
  </si>
  <si>
    <t xml:space="preserve">    开发支出</t>
  </si>
  <si>
    <t xml:space="preserve">    其他综合收益</t>
  </si>
  <si>
    <t xml:space="preserve">    商誉</t>
  </si>
  <si>
    <t xml:space="preserve">    专项储备</t>
  </si>
  <si>
    <t xml:space="preserve">        减：商誉减值准备</t>
  </si>
  <si>
    <t xml:space="preserve">    盈余公积</t>
  </si>
  <si>
    <t xml:space="preserve">    商誉净额</t>
  </si>
  <si>
    <t xml:space="preserve">    一般风险准备</t>
  </si>
  <si>
    <t xml:space="preserve">    长期待摊费用</t>
  </si>
  <si>
    <t xml:space="preserve">    未分配利润</t>
  </si>
  <si>
    <t xml:space="preserve">    递延所得税资产</t>
  </si>
  <si>
    <t xml:space="preserve">    归属于母公司所有者权益合计</t>
  </si>
  <si>
    <t xml:space="preserve">    其他非流动资产</t>
  </si>
  <si>
    <t xml:space="preserve">    少数股东权益</t>
  </si>
  <si>
    <t xml:space="preserve">    非流动资产合计</t>
  </si>
  <si>
    <t>所有者权益（或股东权益）合计</t>
  </si>
  <si>
    <t>资产总计</t>
  </si>
  <si>
    <t>负债和所有者权益（或股东权益）总计</t>
  </si>
  <si>
    <t>一、营业总收入</t>
  </si>
  <si>
    <t>加：年初未分配利润（未弥补亏损以“-”号填列）</t>
  </si>
  <si>
    <t xml:space="preserve">       其他转入</t>
  </si>
  <si>
    <t>六、可供分配的利润(亏损以"-"号填列)</t>
  </si>
  <si>
    <t xml:space="preserve">    利息收入</t>
  </si>
  <si>
    <t>减：提取法定盈余公积</t>
  </si>
  <si>
    <t xml:space="preserve">    已赚保费</t>
  </si>
  <si>
    <t xml:space="preserve">       提取一般风险准备</t>
  </si>
  <si>
    <t xml:space="preserve">    手续费及佣金收入</t>
  </si>
  <si>
    <t xml:space="preserve">       提取职工奖励及福利基金</t>
  </si>
  <si>
    <t>二、营业总成本</t>
  </si>
  <si>
    <t xml:space="preserve">       提取储备基金</t>
  </si>
  <si>
    <t xml:space="preserve">       提取企业发展基金</t>
  </si>
  <si>
    <t xml:space="preserve">       利润归还投资</t>
  </si>
  <si>
    <t xml:space="preserve">    利息支出</t>
  </si>
  <si>
    <t>七、可供股东分配的利润(亏损以"-"号填列)</t>
  </si>
  <si>
    <t xml:space="preserve">    手续费及佣金支出</t>
  </si>
  <si>
    <t>减：应付优先股股利</t>
  </si>
  <si>
    <t xml:space="preserve">    退保金</t>
  </si>
  <si>
    <t xml:space="preserve">       提取任意盈余公积</t>
  </si>
  <si>
    <t xml:space="preserve">    赔付支出净额</t>
  </si>
  <si>
    <t xml:space="preserve">       应付普通股股利</t>
  </si>
  <si>
    <t xml:space="preserve">    提取保险合同准备金净额</t>
  </si>
  <si>
    <t xml:space="preserve">       转作股本的普通股股利</t>
  </si>
  <si>
    <t xml:space="preserve">    保单红利支出</t>
  </si>
  <si>
    <t xml:space="preserve">       整体折股变更</t>
  </si>
  <si>
    <t xml:space="preserve">    分保费用</t>
  </si>
  <si>
    <t xml:space="preserve">       分公司上交利润</t>
  </si>
  <si>
    <t xml:space="preserve">    税金及附加</t>
  </si>
  <si>
    <t xml:space="preserve">    销售费用</t>
  </si>
  <si>
    <t>八、未分配利润(未弥补亏损以"-"号表示)</t>
  </si>
  <si>
    <t xml:space="preserve">    管理费用</t>
  </si>
  <si>
    <t xml:space="preserve">    研发费用</t>
  </si>
  <si>
    <t xml:space="preserve">    财务费用</t>
  </si>
  <si>
    <t xml:space="preserve">    其中：利息费用</t>
  </si>
  <si>
    <t>加：其他收益</t>
  </si>
  <si>
    <t xml:space="preserve">    其中：对联营企业和合营企业的投资收益</t>
  </si>
  <si>
    <t>三、营业利润（亏损以“-”号填列）</t>
  </si>
  <si>
    <t xml:space="preserve">    加：营业外收入</t>
  </si>
  <si>
    <t xml:space="preserve">    减：营业外支出</t>
  </si>
  <si>
    <t>四、利润总额（亏损总额以“-”号填列）</t>
  </si>
  <si>
    <t xml:space="preserve">    减：所得税费用</t>
  </si>
  <si>
    <t>五、净利润（净亏损以“-”号填列）</t>
  </si>
  <si>
    <t>（一）按经营持续性分类</t>
  </si>
  <si>
    <t>1、持续经营净利润</t>
  </si>
  <si>
    <t>2、终止经营净利润</t>
  </si>
  <si>
    <t>（二）按所有权归属分类</t>
  </si>
  <si>
    <t>期末未审数</t>
    <phoneticPr fontId="2" type="noConversion"/>
  </si>
  <si>
    <t>期末审定数</t>
    <phoneticPr fontId="2" type="noConversion"/>
  </si>
  <si>
    <t>所有者权益：</t>
    <phoneticPr fontId="2" type="noConversion"/>
  </si>
  <si>
    <t>序号</t>
    <phoneticPr fontId="2" type="noConversion"/>
  </si>
  <si>
    <t>附注</t>
  </si>
  <si>
    <t>附注</t>
    <phoneticPr fontId="2" type="noConversion"/>
  </si>
  <si>
    <t>期末余额</t>
  </si>
  <si>
    <t>投资收益</t>
  </si>
  <si>
    <t>审计调整</t>
    <phoneticPr fontId="2" type="noConversion"/>
  </si>
  <si>
    <t>借方</t>
    <phoneticPr fontId="2" type="noConversion"/>
  </si>
  <si>
    <t>贷方</t>
    <phoneticPr fontId="2" type="noConversion"/>
  </si>
  <si>
    <t>货币资金</t>
  </si>
  <si>
    <t>衍生金融资产</t>
  </si>
  <si>
    <t>预付款项</t>
  </si>
  <si>
    <t>其他应收款</t>
  </si>
  <si>
    <t>存货</t>
  </si>
  <si>
    <t>一年内到期的非流动资产</t>
  </si>
  <si>
    <t>其他流动资产</t>
  </si>
  <si>
    <t>长期应收款</t>
  </si>
  <si>
    <t>长期股权投资</t>
  </si>
  <si>
    <t>投资性房地产</t>
  </si>
  <si>
    <t>固定资产</t>
  </si>
  <si>
    <t>在建工程</t>
  </si>
  <si>
    <t>生产性生物资产</t>
  </si>
  <si>
    <t>油气资产</t>
  </si>
  <si>
    <t>无形资产</t>
  </si>
  <si>
    <t>开发支出</t>
  </si>
  <si>
    <t>商誉</t>
  </si>
  <si>
    <t>长期待摊费用</t>
  </si>
  <si>
    <t>递延所得税资产</t>
  </si>
  <si>
    <t>其他非流动资产</t>
  </si>
  <si>
    <t>短期借款</t>
  </si>
  <si>
    <t>预收款项</t>
  </si>
  <si>
    <t>应付职工薪酬</t>
  </si>
  <si>
    <t>应交税费</t>
  </si>
  <si>
    <t>其他应付款</t>
  </si>
  <si>
    <t>一年内到期的非流动负债</t>
  </si>
  <si>
    <t>其他流动负债</t>
  </si>
  <si>
    <t>长期借款</t>
  </si>
  <si>
    <t>应付债券</t>
  </si>
  <si>
    <t>长期应付款</t>
  </si>
  <si>
    <t>预计负债</t>
  </si>
  <si>
    <t>递延收益</t>
  </si>
  <si>
    <t>递延所得税负债</t>
  </si>
  <si>
    <t>其他非流动负债</t>
  </si>
  <si>
    <t>其他权益工具</t>
  </si>
  <si>
    <t>资本公积</t>
  </si>
  <si>
    <t>其他综合收益</t>
  </si>
  <si>
    <t>专项储备</t>
  </si>
  <si>
    <t>盈余公积</t>
  </si>
  <si>
    <t>一般风险准备</t>
  </si>
  <si>
    <t>未分配利润</t>
  </si>
  <si>
    <t>少数股东权益</t>
  </si>
  <si>
    <t>利息收入</t>
  </si>
  <si>
    <t>已赚保费</t>
  </si>
  <si>
    <t>手续费及佣金收入</t>
  </si>
  <si>
    <t>利息支出</t>
  </si>
  <si>
    <t>手续费及佣金支出</t>
  </si>
  <si>
    <t>退保金</t>
  </si>
  <si>
    <t>赔付支出净额</t>
  </si>
  <si>
    <t>提取保险合同准备金净额</t>
  </si>
  <si>
    <t>保单红利支出</t>
  </si>
  <si>
    <t>分保费用</t>
  </si>
  <si>
    <t>税金及附加</t>
  </si>
  <si>
    <t>销售费用</t>
  </si>
  <si>
    <t>管理费用</t>
  </si>
  <si>
    <t>研发费用</t>
  </si>
  <si>
    <t>财务费用</t>
  </si>
  <si>
    <t>资产减值损失</t>
  </si>
  <si>
    <t>公允价值变动收益</t>
  </si>
  <si>
    <t>资产处置收益</t>
  </si>
  <si>
    <t>汇兑收益</t>
  </si>
  <si>
    <t>其他转入</t>
  </si>
  <si>
    <t>提取一般风险准备</t>
  </si>
  <si>
    <t>提取职工奖励及福利基金</t>
  </si>
  <si>
    <t>提取储备基金</t>
  </si>
  <si>
    <t>提取企业发展基金</t>
  </si>
  <si>
    <t>利润归还投资</t>
  </si>
  <si>
    <t>提取任意盈余公积</t>
  </si>
  <si>
    <t>应付普通股股利</t>
  </si>
  <si>
    <t>转作股本的普通股股利</t>
  </si>
  <si>
    <t>整体折股变更</t>
  </si>
  <si>
    <t>分公司上交利润</t>
  </si>
  <si>
    <t>序号</t>
    <phoneticPr fontId="1" type="noConversion"/>
  </si>
  <si>
    <t>摘要</t>
    <phoneticPr fontId="1" type="noConversion"/>
  </si>
  <si>
    <t>一级科目</t>
    <phoneticPr fontId="1" type="noConversion"/>
  </si>
  <si>
    <t>二级科目</t>
    <phoneticPr fontId="1" type="noConversion"/>
  </si>
  <si>
    <t>借方金额</t>
    <phoneticPr fontId="1" type="noConversion"/>
  </si>
  <si>
    <t>贷方金额</t>
    <phoneticPr fontId="1" type="noConversion"/>
  </si>
  <si>
    <t>1、归属于母公司所有者的净利润</t>
    <phoneticPr fontId="2" type="noConversion"/>
  </si>
  <si>
    <t>2、少数股东损益</t>
    <phoneticPr fontId="2" type="noConversion"/>
  </si>
  <si>
    <t>期末</t>
    <phoneticPr fontId="2" type="noConversion"/>
  </si>
  <si>
    <r>
      <rPr>
        <sz val="10"/>
        <rFont val="宋体"/>
        <family val="3"/>
        <charset val="134"/>
      </rPr>
      <t>金额单位：人民币元</t>
    </r>
    <phoneticPr fontId="13" type="noConversion"/>
  </si>
  <si>
    <r>
      <rPr>
        <b/>
        <sz val="10"/>
        <rFont val="宋体"/>
        <family val="3"/>
        <charset val="134"/>
      </rPr>
      <t>项</t>
    </r>
    <r>
      <rPr>
        <b/>
        <sz val="10"/>
        <rFont val="Times New Roman"/>
        <family val="1"/>
      </rPr>
      <t xml:space="preserve">          </t>
    </r>
    <r>
      <rPr>
        <b/>
        <sz val="10"/>
        <rFont val="宋体"/>
        <family val="3"/>
        <charset val="134"/>
      </rPr>
      <t>目</t>
    </r>
    <phoneticPr fontId="13" type="noConversion"/>
  </si>
  <si>
    <r>
      <rPr>
        <b/>
        <sz val="10"/>
        <rFont val="宋体"/>
        <family val="3"/>
        <charset val="134"/>
      </rPr>
      <t>附注</t>
    </r>
    <phoneticPr fontId="13" type="noConversion"/>
  </si>
  <si>
    <t>期初余额</t>
  </si>
  <si>
    <r>
      <rPr>
        <b/>
        <sz val="10"/>
        <rFont val="宋体"/>
        <family val="3"/>
        <charset val="134"/>
      </rPr>
      <t>流动资产：</t>
    </r>
  </si>
  <si>
    <r>
      <t xml:space="preserve"> </t>
    </r>
    <r>
      <rPr>
        <sz val="10"/>
        <rFont val="宋体"/>
        <family val="3"/>
        <charset val="134"/>
      </rPr>
      <t>货币资金</t>
    </r>
    <phoneticPr fontId="13" type="noConversion"/>
  </si>
  <si>
    <r>
      <t xml:space="preserve"> </t>
    </r>
    <r>
      <rPr>
        <sz val="10"/>
        <rFont val="宋体"/>
        <family val="3"/>
        <charset val="134"/>
      </rPr>
      <t>结算备付金</t>
    </r>
    <phoneticPr fontId="13" type="noConversion"/>
  </si>
  <si>
    <r>
      <t xml:space="preserve"> </t>
    </r>
    <r>
      <rPr>
        <sz val="10"/>
        <rFont val="宋体"/>
        <family val="3"/>
        <charset val="134"/>
      </rPr>
      <t>拆出资金</t>
    </r>
    <phoneticPr fontId="13" type="noConversion"/>
  </si>
  <si>
    <r>
      <t xml:space="preserve"> </t>
    </r>
    <r>
      <rPr>
        <sz val="10"/>
        <rFont val="宋体"/>
        <family val="3"/>
        <charset val="134"/>
      </rPr>
      <t>衍生金融资产</t>
    </r>
    <phoneticPr fontId="13" type="noConversion"/>
  </si>
  <si>
    <r>
      <t xml:space="preserve"> </t>
    </r>
    <r>
      <rPr>
        <sz val="10"/>
        <rFont val="宋体"/>
        <family val="3"/>
        <charset val="134"/>
      </rPr>
      <t>预付款项</t>
    </r>
    <phoneticPr fontId="13" type="noConversion"/>
  </si>
  <si>
    <r>
      <t xml:space="preserve"> </t>
    </r>
    <r>
      <rPr>
        <sz val="10"/>
        <rFont val="宋体"/>
        <family val="3"/>
        <charset val="134"/>
      </rPr>
      <t>应收保费</t>
    </r>
    <phoneticPr fontId="13" type="noConversion"/>
  </si>
  <si>
    <r>
      <t xml:space="preserve"> </t>
    </r>
    <r>
      <rPr>
        <sz val="10"/>
        <rFont val="宋体"/>
        <family val="3"/>
        <charset val="134"/>
      </rPr>
      <t>应收分保账款</t>
    </r>
    <phoneticPr fontId="13" type="noConversion"/>
  </si>
  <si>
    <r>
      <t xml:space="preserve"> </t>
    </r>
    <r>
      <rPr>
        <sz val="10"/>
        <rFont val="宋体"/>
        <family val="3"/>
        <charset val="134"/>
      </rPr>
      <t>应收分保合同准备金</t>
    </r>
    <phoneticPr fontId="13" type="noConversion"/>
  </si>
  <si>
    <r>
      <t xml:space="preserve"> </t>
    </r>
    <r>
      <rPr>
        <sz val="10"/>
        <rFont val="宋体"/>
        <family val="3"/>
        <charset val="134"/>
      </rPr>
      <t>其他应收款</t>
    </r>
    <phoneticPr fontId="13" type="noConversion"/>
  </si>
  <si>
    <r>
      <t xml:space="preserve"> </t>
    </r>
    <r>
      <rPr>
        <sz val="10"/>
        <rFont val="宋体"/>
        <family val="3"/>
        <charset val="134"/>
      </rPr>
      <t>买入返售金融资产</t>
    </r>
    <phoneticPr fontId="13" type="noConversion"/>
  </si>
  <si>
    <r>
      <t xml:space="preserve"> </t>
    </r>
    <r>
      <rPr>
        <sz val="10"/>
        <rFont val="宋体"/>
        <family val="3"/>
        <charset val="134"/>
      </rPr>
      <t>存货</t>
    </r>
    <phoneticPr fontId="13" type="noConversion"/>
  </si>
  <si>
    <r>
      <t xml:space="preserve"> </t>
    </r>
    <r>
      <rPr>
        <sz val="10"/>
        <rFont val="宋体"/>
        <family val="3"/>
        <charset val="134"/>
      </rPr>
      <t>持有待售资产</t>
    </r>
    <phoneticPr fontId="13" type="noConversion"/>
  </si>
  <si>
    <r>
      <t xml:space="preserve"> </t>
    </r>
    <r>
      <rPr>
        <sz val="10"/>
        <rFont val="宋体"/>
        <family val="3"/>
        <charset val="134"/>
      </rPr>
      <t>一年内到期的非流动资产</t>
    </r>
    <phoneticPr fontId="13" type="noConversion"/>
  </si>
  <si>
    <r>
      <t xml:space="preserve"> </t>
    </r>
    <r>
      <rPr>
        <sz val="10"/>
        <rFont val="宋体"/>
        <family val="3"/>
        <charset val="134"/>
      </rPr>
      <t>其他流动资产</t>
    </r>
    <phoneticPr fontId="13" type="noConversion"/>
  </si>
  <si>
    <r>
      <rPr>
        <b/>
        <sz val="10"/>
        <rFont val="宋体"/>
        <family val="3"/>
        <charset val="134"/>
      </rPr>
      <t>流动资产合计</t>
    </r>
    <phoneticPr fontId="2" type="noConversion"/>
  </si>
  <si>
    <r>
      <rPr>
        <b/>
        <sz val="10"/>
        <rFont val="宋体"/>
        <family val="3"/>
        <charset val="134"/>
      </rPr>
      <t>非流动资产：</t>
    </r>
    <phoneticPr fontId="13" type="noConversion"/>
  </si>
  <si>
    <r>
      <t xml:space="preserve"> </t>
    </r>
    <r>
      <rPr>
        <sz val="10"/>
        <rFont val="宋体"/>
        <family val="3"/>
        <charset val="134"/>
      </rPr>
      <t>发放委托贷款及垫款</t>
    </r>
    <phoneticPr fontId="13" type="noConversion"/>
  </si>
  <si>
    <r>
      <t xml:space="preserve"> </t>
    </r>
    <r>
      <rPr>
        <sz val="10"/>
        <rFont val="宋体"/>
        <family val="3"/>
        <charset val="134"/>
      </rPr>
      <t>长期应收款</t>
    </r>
    <phoneticPr fontId="13" type="noConversion"/>
  </si>
  <si>
    <r>
      <t xml:space="preserve"> </t>
    </r>
    <r>
      <rPr>
        <sz val="10"/>
        <rFont val="宋体"/>
        <family val="3"/>
        <charset val="134"/>
      </rPr>
      <t>长期股权投资</t>
    </r>
    <phoneticPr fontId="13" type="noConversion"/>
  </si>
  <si>
    <r>
      <t xml:space="preserve"> </t>
    </r>
    <r>
      <rPr>
        <sz val="10"/>
        <rFont val="宋体"/>
        <family val="3"/>
        <charset val="134"/>
      </rPr>
      <t>投资性房地产</t>
    </r>
    <phoneticPr fontId="13" type="noConversion"/>
  </si>
  <si>
    <r>
      <t xml:space="preserve"> </t>
    </r>
    <r>
      <rPr>
        <sz val="10"/>
        <rFont val="宋体"/>
        <family val="3"/>
        <charset val="134"/>
      </rPr>
      <t>固定资产</t>
    </r>
    <phoneticPr fontId="2" type="noConversion"/>
  </si>
  <si>
    <r>
      <t xml:space="preserve"> </t>
    </r>
    <r>
      <rPr>
        <sz val="10"/>
        <rFont val="宋体"/>
        <family val="3"/>
        <charset val="134"/>
      </rPr>
      <t>在建工程</t>
    </r>
    <phoneticPr fontId="13" type="noConversion"/>
  </si>
  <si>
    <r>
      <t xml:space="preserve"> </t>
    </r>
    <r>
      <rPr>
        <sz val="10"/>
        <rFont val="宋体"/>
        <family val="3"/>
        <charset val="134"/>
      </rPr>
      <t>生产性生物资产</t>
    </r>
    <phoneticPr fontId="13" type="noConversion"/>
  </si>
  <si>
    <r>
      <t xml:space="preserve"> </t>
    </r>
    <r>
      <rPr>
        <sz val="10"/>
        <rFont val="宋体"/>
        <family val="3"/>
        <charset val="134"/>
      </rPr>
      <t>油气资产</t>
    </r>
    <phoneticPr fontId="13" type="noConversion"/>
  </si>
  <si>
    <r>
      <t xml:space="preserve"> </t>
    </r>
    <r>
      <rPr>
        <sz val="10"/>
        <rFont val="宋体"/>
        <family val="3"/>
        <charset val="134"/>
      </rPr>
      <t>无形资产</t>
    </r>
    <phoneticPr fontId="13" type="noConversion"/>
  </si>
  <si>
    <r>
      <t xml:space="preserve"> </t>
    </r>
    <r>
      <rPr>
        <sz val="10"/>
        <rFont val="宋体"/>
        <family val="3"/>
        <charset val="134"/>
      </rPr>
      <t>开发支出</t>
    </r>
    <phoneticPr fontId="13" type="noConversion"/>
  </si>
  <si>
    <r>
      <t xml:space="preserve"> </t>
    </r>
    <r>
      <rPr>
        <sz val="10"/>
        <rFont val="宋体"/>
        <family val="3"/>
        <charset val="134"/>
      </rPr>
      <t>商誉</t>
    </r>
    <phoneticPr fontId="13" type="noConversion"/>
  </si>
  <si>
    <r>
      <t xml:space="preserve"> </t>
    </r>
    <r>
      <rPr>
        <sz val="10"/>
        <rFont val="宋体"/>
        <family val="3"/>
        <charset val="134"/>
      </rPr>
      <t>长期待摊费用</t>
    </r>
    <phoneticPr fontId="13" type="noConversion"/>
  </si>
  <si>
    <r>
      <t xml:space="preserve"> </t>
    </r>
    <r>
      <rPr>
        <sz val="10"/>
        <rFont val="宋体"/>
        <family val="3"/>
        <charset val="134"/>
      </rPr>
      <t>递延所得税资产</t>
    </r>
    <phoneticPr fontId="13" type="noConversion"/>
  </si>
  <si>
    <r>
      <t xml:space="preserve"> </t>
    </r>
    <r>
      <rPr>
        <sz val="10"/>
        <rFont val="宋体"/>
        <family val="3"/>
        <charset val="134"/>
      </rPr>
      <t>其他非流动资产</t>
    </r>
    <phoneticPr fontId="13" type="noConversion"/>
  </si>
  <si>
    <r>
      <rPr>
        <b/>
        <sz val="10"/>
        <rFont val="宋体"/>
        <family val="3"/>
        <charset val="134"/>
      </rPr>
      <t>非流动资产合计</t>
    </r>
    <phoneticPr fontId="13" type="noConversion"/>
  </si>
  <si>
    <r>
      <t xml:space="preserve"> </t>
    </r>
    <r>
      <rPr>
        <b/>
        <sz val="10"/>
        <rFont val="宋体"/>
        <family val="3"/>
        <charset val="134"/>
      </rPr>
      <t>资产总计</t>
    </r>
    <phoneticPr fontId="13" type="noConversion"/>
  </si>
  <si>
    <t xml:space="preserve"> </t>
    <phoneticPr fontId="13" type="noConversion"/>
  </si>
  <si>
    <r>
      <rPr>
        <b/>
        <sz val="10"/>
        <rFont val="宋体"/>
        <family val="3"/>
        <charset val="134"/>
      </rPr>
      <t>法定代表人：</t>
    </r>
    <r>
      <rPr>
        <b/>
        <sz val="10"/>
        <rFont val="Times New Roman"/>
        <family val="1"/>
      </rPr>
      <t xml:space="preserve">                              </t>
    </r>
    <r>
      <rPr>
        <b/>
        <sz val="10"/>
        <rFont val="宋体"/>
        <family val="3"/>
        <charset val="134"/>
      </rPr>
      <t>主管会计工作负责人：</t>
    </r>
    <r>
      <rPr>
        <b/>
        <sz val="10"/>
        <rFont val="Times New Roman"/>
        <family val="1"/>
      </rPr>
      <t xml:space="preserve">                              </t>
    </r>
    <r>
      <rPr>
        <b/>
        <sz val="10"/>
        <rFont val="宋体"/>
        <family val="3"/>
        <charset val="134"/>
      </rPr>
      <t>会计机构负责人：</t>
    </r>
    <phoneticPr fontId="13" type="noConversion"/>
  </si>
  <si>
    <r>
      <rPr>
        <sz val="10"/>
        <rFont val="宋体"/>
        <family val="3"/>
        <charset val="134"/>
      </rPr>
      <t>金额单位：人民币元</t>
    </r>
    <phoneticPr fontId="2" type="noConversion"/>
  </si>
  <si>
    <t>项          目</t>
  </si>
  <si>
    <r>
      <rPr>
        <b/>
        <sz val="10"/>
        <rFont val="宋体"/>
        <family val="3"/>
        <charset val="134"/>
      </rPr>
      <t>流动负债：</t>
    </r>
    <phoneticPr fontId="13" type="noConversion"/>
  </si>
  <si>
    <r>
      <t xml:space="preserve">  </t>
    </r>
    <r>
      <rPr>
        <sz val="10"/>
        <rFont val="宋体"/>
        <family val="3"/>
        <charset val="134"/>
      </rPr>
      <t>短期借款</t>
    </r>
    <r>
      <rPr>
        <sz val="10"/>
        <rFont val="Times New Roman"/>
        <family val="1"/>
      </rPr>
      <t>  </t>
    </r>
    <phoneticPr fontId="13" type="noConversion"/>
  </si>
  <si>
    <r>
      <t xml:space="preserve"> </t>
    </r>
    <r>
      <rPr>
        <sz val="10"/>
        <rFont val="宋体"/>
        <family val="3"/>
        <charset val="134"/>
      </rPr>
      <t>向中央银行借款</t>
    </r>
    <phoneticPr fontId="2" type="noConversion"/>
  </si>
  <si>
    <r>
      <t xml:space="preserve"> </t>
    </r>
    <r>
      <rPr>
        <sz val="10"/>
        <rFont val="宋体"/>
        <family val="3"/>
        <charset val="134"/>
      </rPr>
      <t>吸收存款及同业存放</t>
    </r>
    <phoneticPr fontId="2" type="noConversion"/>
  </si>
  <si>
    <r>
      <t xml:space="preserve"> </t>
    </r>
    <r>
      <rPr>
        <sz val="10"/>
        <rFont val="宋体"/>
        <family val="3"/>
        <charset val="134"/>
      </rPr>
      <t>拆入资金</t>
    </r>
    <phoneticPr fontId="2" type="noConversion"/>
  </si>
  <si>
    <r>
      <t xml:space="preserve">  </t>
    </r>
    <r>
      <rPr>
        <sz val="10"/>
        <rFont val="宋体"/>
        <family val="3"/>
        <charset val="134"/>
      </rPr>
      <t>衍生金融负债</t>
    </r>
    <phoneticPr fontId="2" type="noConversion"/>
  </si>
  <si>
    <r>
      <t xml:space="preserve">  </t>
    </r>
    <r>
      <rPr>
        <sz val="10"/>
        <rFont val="宋体"/>
        <family val="3"/>
        <charset val="134"/>
      </rPr>
      <t>预收款项</t>
    </r>
    <phoneticPr fontId="2" type="noConversion"/>
  </si>
  <si>
    <r>
      <t xml:space="preserve"> </t>
    </r>
    <r>
      <rPr>
        <sz val="10"/>
        <rFont val="宋体"/>
        <family val="3"/>
        <charset val="134"/>
      </rPr>
      <t>卖出回购金融资产款</t>
    </r>
    <phoneticPr fontId="2" type="noConversion"/>
  </si>
  <si>
    <r>
      <t xml:space="preserve"> </t>
    </r>
    <r>
      <rPr>
        <sz val="10"/>
        <rFont val="宋体"/>
        <family val="3"/>
        <charset val="134"/>
      </rPr>
      <t>应付手续费及佣金</t>
    </r>
    <phoneticPr fontId="2" type="noConversion"/>
  </si>
  <si>
    <r>
      <t xml:space="preserve">  </t>
    </r>
    <r>
      <rPr>
        <sz val="10"/>
        <rFont val="宋体"/>
        <family val="3"/>
        <charset val="134"/>
      </rPr>
      <t>应付职工薪酬</t>
    </r>
    <phoneticPr fontId="2" type="noConversion"/>
  </si>
  <si>
    <r>
      <t xml:space="preserve">  </t>
    </r>
    <r>
      <rPr>
        <sz val="10"/>
        <rFont val="宋体"/>
        <family val="3"/>
        <charset val="134"/>
      </rPr>
      <t>应交税费</t>
    </r>
    <phoneticPr fontId="2" type="noConversion"/>
  </si>
  <si>
    <r>
      <t xml:space="preserve">  </t>
    </r>
    <r>
      <rPr>
        <sz val="10"/>
        <rFont val="宋体"/>
        <family val="3"/>
        <charset val="134"/>
      </rPr>
      <t>其他应付款</t>
    </r>
    <phoneticPr fontId="2" type="noConversion"/>
  </si>
  <si>
    <r>
      <t xml:space="preserve"> </t>
    </r>
    <r>
      <rPr>
        <sz val="10"/>
        <rFont val="宋体"/>
        <family val="3"/>
        <charset val="134"/>
      </rPr>
      <t>应付分保账款</t>
    </r>
    <phoneticPr fontId="2" type="noConversion"/>
  </si>
  <si>
    <r>
      <t xml:space="preserve"> </t>
    </r>
    <r>
      <rPr>
        <sz val="10"/>
        <rFont val="宋体"/>
        <family val="3"/>
        <charset val="134"/>
      </rPr>
      <t>代理买卖证券款</t>
    </r>
    <phoneticPr fontId="2" type="noConversion"/>
  </si>
  <si>
    <r>
      <t xml:space="preserve"> </t>
    </r>
    <r>
      <rPr>
        <sz val="10"/>
        <rFont val="宋体"/>
        <family val="3"/>
        <charset val="134"/>
      </rPr>
      <t>代理承销证券款</t>
    </r>
    <phoneticPr fontId="2" type="noConversion"/>
  </si>
  <si>
    <r>
      <t xml:space="preserve">  </t>
    </r>
    <r>
      <rPr>
        <sz val="10"/>
        <rFont val="宋体"/>
        <family val="3"/>
        <charset val="134"/>
      </rPr>
      <t>持有待售负债</t>
    </r>
    <phoneticPr fontId="2" type="noConversion"/>
  </si>
  <si>
    <r>
      <t xml:space="preserve">  </t>
    </r>
    <r>
      <rPr>
        <sz val="10"/>
        <rFont val="宋体"/>
        <family val="3"/>
        <charset val="134"/>
      </rPr>
      <t>一年内到期的非流动负债</t>
    </r>
    <phoneticPr fontId="2" type="noConversion"/>
  </si>
  <si>
    <r>
      <t xml:space="preserve">  </t>
    </r>
    <r>
      <rPr>
        <sz val="10"/>
        <rFont val="宋体"/>
        <family val="3"/>
        <charset val="134"/>
      </rPr>
      <t>其他流动负债</t>
    </r>
    <phoneticPr fontId="13" type="noConversion"/>
  </si>
  <si>
    <r>
      <rPr>
        <b/>
        <sz val="10"/>
        <rFont val="宋体"/>
        <family val="3"/>
        <charset val="134"/>
      </rPr>
      <t>流动负债合计</t>
    </r>
    <phoneticPr fontId="13" type="noConversion"/>
  </si>
  <si>
    <r>
      <rPr>
        <b/>
        <sz val="10"/>
        <rFont val="宋体"/>
        <family val="3"/>
        <charset val="134"/>
      </rPr>
      <t>非流动负债：</t>
    </r>
    <phoneticPr fontId="13" type="noConversion"/>
  </si>
  <si>
    <r>
      <t xml:space="preserve">  </t>
    </r>
    <r>
      <rPr>
        <sz val="10"/>
        <rFont val="宋体"/>
        <family val="3"/>
        <charset val="134"/>
      </rPr>
      <t>长期借款</t>
    </r>
    <phoneticPr fontId="13" type="noConversion"/>
  </si>
  <si>
    <r>
      <t xml:space="preserve">  </t>
    </r>
    <r>
      <rPr>
        <sz val="10"/>
        <rFont val="宋体"/>
        <family val="3"/>
        <charset val="134"/>
      </rPr>
      <t>应付债券</t>
    </r>
    <phoneticPr fontId="13" type="noConversion"/>
  </si>
  <si>
    <r>
      <t xml:space="preserve">  </t>
    </r>
    <r>
      <rPr>
        <sz val="10"/>
        <rFont val="宋体"/>
        <family val="3"/>
        <charset val="134"/>
      </rPr>
      <t>其中：优先股</t>
    </r>
    <phoneticPr fontId="13" type="noConversion"/>
  </si>
  <si>
    <r>
      <t xml:space="preserve">               </t>
    </r>
    <r>
      <rPr>
        <sz val="10"/>
        <rFont val="宋体"/>
        <family val="3"/>
        <charset val="134"/>
      </rPr>
      <t>永续债</t>
    </r>
    <phoneticPr fontId="13" type="noConversion"/>
  </si>
  <si>
    <r>
      <t xml:space="preserve">  </t>
    </r>
    <r>
      <rPr>
        <sz val="10"/>
        <rFont val="宋体"/>
        <family val="3"/>
        <charset val="134"/>
      </rPr>
      <t>长期应付款</t>
    </r>
    <phoneticPr fontId="13" type="noConversion"/>
  </si>
  <si>
    <r>
      <t xml:space="preserve">  </t>
    </r>
    <r>
      <rPr>
        <sz val="10"/>
        <rFont val="宋体"/>
        <family val="3"/>
        <charset val="134"/>
      </rPr>
      <t>预计负债</t>
    </r>
    <phoneticPr fontId="13" type="noConversion"/>
  </si>
  <si>
    <r>
      <t xml:space="preserve">  </t>
    </r>
    <r>
      <rPr>
        <sz val="10"/>
        <rFont val="宋体"/>
        <family val="3"/>
        <charset val="134"/>
      </rPr>
      <t>递延收益</t>
    </r>
    <phoneticPr fontId="13" type="noConversion"/>
  </si>
  <si>
    <r>
      <t xml:space="preserve">  </t>
    </r>
    <r>
      <rPr>
        <sz val="10"/>
        <rFont val="宋体"/>
        <family val="3"/>
        <charset val="134"/>
      </rPr>
      <t>递延所得税负债</t>
    </r>
    <phoneticPr fontId="2" type="noConversion"/>
  </si>
  <si>
    <r>
      <t xml:space="preserve">  </t>
    </r>
    <r>
      <rPr>
        <sz val="10"/>
        <rFont val="宋体"/>
        <family val="3"/>
        <charset val="134"/>
      </rPr>
      <t>其他非流动负债</t>
    </r>
    <phoneticPr fontId="13" type="noConversion"/>
  </si>
  <si>
    <r>
      <rPr>
        <b/>
        <sz val="10"/>
        <rFont val="宋体"/>
        <family val="3"/>
        <charset val="134"/>
      </rPr>
      <t>非流动负债合计</t>
    </r>
    <phoneticPr fontId="13" type="noConversion"/>
  </si>
  <si>
    <r>
      <rPr>
        <b/>
        <sz val="10"/>
        <rFont val="宋体"/>
        <family val="3"/>
        <charset val="134"/>
      </rPr>
      <t>负债合计</t>
    </r>
    <phoneticPr fontId="13" type="noConversion"/>
  </si>
  <si>
    <r>
      <rPr>
        <b/>
        <sz val="10"/>
        <rFont val="宋体"/>
        <family val="3"/>
        <charset val="134"/>
      </rPr>
      <t>股东权益：</t>
    </r>
    <phoneticPr fontId="13" type="noConversion"/>
  </si>
  <si>
    <r>
      <t xml:space="preserve">  </t>
    </r>
    <r>
      <rPr>
        <sz val="10"/>
        <rFont val="宋体"/>
        <family val="3"/>
        <charset val="134"/>
      </rPr>
      <t>其他权益工具</t>
    </r>
    <phoneticPr fontId="13" type="noConversion"/>
  </si>
  <si>
    <r>
      <t xml:space="preserve">              </t>
    </r>
    <r>
      <rPr>
        <sz val="10"/>
        <rFont val="宋体"/>
        <family val="3"/>
        <charset val="134"/>
      </rPr>
      <t>永续债</t>
    </r>
    <phoneticPr fontId="13" type="noConversion"/>
  </si>
  <si>
    <r>
      <t xml:space="preserve">  </t>
    </r>
    <r>
      <rPr>
        <sz val="10"/>
        <rFont val="宋体"/>
        <family val="3"/>
        <charset val="134"/>
      </rPr>
      <t>资本公积</t>
    </r>
    <phoneticPr fontId="13" type="noConversion"/>
  </si>
  <si>
    <r>
      <t xml:space="preserve">  </t>
    </r>
    <r>
      <rPr>
        <sz val="10"/>
        <rFont val="宋体"/>
        <family val="3"/>
        <charset val="134"/>
      </rPr>
      <t>减：库存股</t>
    </r>
    <phoneticPr fontId="13" type="noConversion"/>
  </si>
  <si>
    <r>
      <t xml:space="preserve">  </t>
    </r>
    <r>
      <rPr>
        <sz val="10"/>
        <rFont val="宋体"/>
        <family val="3"/>
        <charset val="134"/>
      </rPr>
      <t>其他综合收益</t>
    </r>
    <phoneticPr fontId="13" type="noConversion"/>
  </si>
  <si>
    <r>
      <t xml:space="preserve">  </t>
    </r>
    <r>
      <rPr>
        <sz val="10"/>
        <rFont val="宋体"/>
        <family val="3"/>
        <charset val="134"/>
      </rPr>
      <t>专项储备</t>
    </r>
    <phoneticPr fontId="13" type="noConversion"/>
  </si>
  <si>
    <r>
      <t xml:space="preserve">  </t>
    </r>
    <r>
      <rPr>
        <sz val="10"/>
        <rFont val="宋体"/>
        <family val="3"/>
        <charset val="134"/>
      </rPr>
      <t>盈余公积</t>
    </r>
    <phoneticPr fontId="13" type="noConversion"/>
  </si>
  <si>
    <r>
      <t xml:space="preserve">  </t>
    </r>
    <r>
      <rPr>
        <sz val="10"/>
        <rFont val="宋体"/>
        <family val="3"/>
        <charset val="134"/>
      </rPr>
      <t>一般风险准备</t>
    </r>
    <phoneticPr fontId="13" type="noConversion"/>
  </si>
  <si>
    <r>
      <t xml:space="preserve">  </t>
    </r>
    <r>
      <rPr>
        <sz val="10"/>
        <rFont val="宋体"/>
        <family val="3"/>
        <charset val="134"/>
      </rPr>
      <t>未分配利润</t>
    </r>
    <phoneticPr fontId="13" type="noConversion"/>
  </si>
  <si>
    <r>
      <t xml:space="preserve">  </t>
    </r>
    <r>
      <rPr>
        <sz val="10"/>
        <rFont val="宋体"/>
        <family val="3"/>
        <charset val="134"/>
      </rPr>
      <t>归属于母公司股东权益合计</t>
    </r>
    <phoneticPr fontId="13" type="noConversion"/>
  </si>
  <si>
    <r>
      <t xml:space="preserve"> </t>
    </r>
    <r>
      <rPr>
        <sz val="10"/>
        <rFont val="宋体"/>
        <family val="3"/>
        <charset val="134"/>
      </rPr>
      <t>少数股东权益</t>
    </r>
    <phoneticPr fontId="13" type="noConversion"/>
  </si>
  <si>
    <r>
      <rPr>
        <b/>
        <sz val="10"/>
        <rFont val="宋体"/>
        <family val="3"/>
        <charset val="134"/>
      </rPr>
      <t>股东权益合计</t>
    </r>
    <phoneticPr fontId="13" type="noConversion"/>
  </si>
  <si>
    <r>
      <rPr>
        <b/>
        <sz val="10"/>
        <rFont val="宋体"/>
        <family val="3"/>
        <charset val="134"/>
      </rPr>
      <t>负债和股东权益总计</t>
    </r>
    <phoneticPr fontId="13" type="noConversion"/>
  </si>
  <si>
    <t>法定代表人：                              主管会计工作负责人：                              会计机构负责人：</t>
    <phoneticPr fontId="13" type="noConversion"/>
  </si>
  <si>
    <t>项          目</t>
    <phoneticPr fontId="13" type="noConversion"/>
  </si>
  <si>
    <t>本期发生额</t>
  </si>
  <si>
    <t>上期发生额</t>
  </si>
  <si>
    <r>
      <rPr>
        <b/>
        <sz val="10"/>
        <rFont val="宋体"/>
        <family val="3"/>
        <charset val="134"/>
      </rPr>
      <t>一、营业总收入</t>
    </r>
    <phoneticPr fontId="13" type="noConversion"/>
  </si>
  <si>
    <r>
      <t xml:space="preserve">  </t>
    </r>
    <r>
      <rPr>
        <sz val="10"/>
        <rFont val="宋体"/>
        <family val="3"/>
        <charset val="134"/>
      </rPr>
      <t>其中：营业收入</t>
    </r>
    <phoneticPr fontId="13" type="noConversion"/>
  </si>
  <si>
    <r>
      <t xml:space="preserve">       </t>
    </r>
    <r>
      <rPr>
        <sz val="10"/>
        <rFont val="宋体"/>
        <family val="3"/>
        <charset val="134"/>
      </rPr>
      <t>利息收入</t>
    </r>
    <phoneticPr fontId="13" type="noConversion"/>
  </si>
  <si>
    <r>
      <t xml:space="preserve">       </t>
    </r>
    <r>
      <rPr>
        <sz val="10"/>
        <rFont val="宋体"/>
        <family val="3"/>
        <charset val="134"/>
      </rPr>
      <t>已赚保费</t>
    </r>
    <phoneticPr fontId="13" type="noConversion"/>
  </si>
  <si>
    <r>
      <t xml:space="preserve">       </t>
    </r>
    <r>
      <rPr>
        <sz val="10"/>
        <rFont val="宋体"/>
        <family val="3"/>
        <charset val="134"/>
      </rPr>
      <t>手续费及佣金收入</t>
    </r>
    <phoneticPr fontId="13" type="noConversion"/>
  </si>
  <si>
    <r>
      <rPr>
        <b/>
        <sz val="10"/>
        <rFont val="宋体"/>
        <family val="3"/>
        <charset val="134"/>
      </rPr>
      <t>二、营业总成本</t>
    </r>
    <phoneticPr fontId="13" type="noConversion"/>
  </si>
  <si>
    <r>
      <t xml:space="preserve">    </t>
    </r>
    <r>
      <rPr>
        <sz val="10"/>
        <rFont val="宋体"/>
        <family val="3"/>
        <charset val="134"/>
      </rPr>
      <t>其中：营业成本</t>
    </r>
    <phoneticPr fontId="13" type="noConversion"/>
  </si>
  <si>
    <r>
      <t xml:space="preserve">             </t>
    </r>
    <r>
      <rPr>
        <sz val="10"/>
        <rFont val="宋体"/>
        <family val="3"/>
        <charset val="134"/>
      </rPr>
      <t>利息支出</t>
    </r>
    <phoneticPr fontId="13" type="noConversion"/>
  </si>
  <si>
    <r>
      <t xml:space="preserve">             </t>
    </r>
    <r>
      <rPr>
        <sz val="10"/>
        <rFont val="宋体"/>
        <family val="3"/>
        <charset val="134"/>
      </rPr>
      <t>手续费及佣金支出</t>
    </r>
    <phoneticPr fontId="13" type="noConversion"/>
  </si>
  <si>
    <r>
      <t xml:space="preserve">             </t>
    </r>
    <r>
      <rPr>
        <sz val="10"/>
        <rFont val="宋体"/>
        <family val="3"/>
        <charset val="134"/>
      </rPr>
      <t>退保金</t>
    </r>
    <phoneticPr fontId="13" type="noConversion"/>
  </si>
  <si>
    <r>
      <t xml:space="preserve">             </t>
    </r>
    <r>
      <rPr>
        <sz val="10"/>
        <rFont val="宋体"/>
        <family val="3"/>
        <charset val="134"/>
      </rPr>
      <t>赔付支出净额</t>
    </r>
    <phoneticPr fontId="13" type="noConversion"/>
  </si>
  <si>
    <r>
      <t xml:space="preserve">             </t>
    </r>
    <r>
      <rPr>
        <sz val="10"/>
        <rFont val="宋体"/>
        <family val="3"/>
        <charset val="134"/>
      </rPr>
      <t>提取保险合同准备金净额</t>
    </r>
    <phoneticPr fontId="13" type="noConversion"/>
  </si>
  <si>
    <r>
      <t xml:space="preserve">             </t>
    </r>
    <r>
      <rPr>
        <sz val="10"/>
        <rFont val="宋体"/>
        <family val="3"/>
        <charset val="134"/>
      </rPr>
      <t>保单红利支出</t>
    </r>
    <phoneticPr fontId="13" type="noConversion"/>
  </si>
  <si>
    <r>
      <t xml:space="preserve">             </t>
    </r>
    <r>
      <rPr>
        <sz val="10"/>
        <rFont val="宋体"/>
        <family val="3"/>
        <charset val="134"/>
      </rPr>
      <t>分保费用</t>
    </r>
    <phoneticPr fontId="13" type="noConversion"/>
  </si>
  <si>
    <r>
      <t xml:space="preserve">             </t>
    </r>
    <r>
      <rPr>
        <sz val="10"/>
        <rFont val="宋体"/>
        <family val="3"/>
        <charset val="134"/>
      </rPr>
      <t>税金及附加</t>
    </r>
    <phoneticPr fontId="2" type="noConversion"/>
  </si>
  <si>
    <r>
      <t xml:space="preserve">             </t>
    </r>
    <r>
      <rPr>
        <sz val="10"/>
        <rFont val="宋体"/>
        <family val="3"/>
        <charset val="134"/>
      </rPr>
      <t>销售费用</t>
    </r>
    <phoneticPr fontId="2" type="noConversion"/>
  </si>
  <si>
    <r>
      <t xml:space="preserve">             </t>
    </r>
    <r>
      <rPr>
        <sz val="10"/>
        <rFont val="宋体"/>
        <family val="3"/>
        <charset val="134"/>
      </rPr>
      <t>管理费用</t>
    </r>
    <phoneticPr fontId="2" type="noConversion"/>
  </si>
  <si>
    <r>
      <t xml:space="preserve">             </t>
    </r>
    <r>
      <rPr>
        <sz val="10"/>
        <rFont val="宋体"/>
        <family val="3"/>
        <charset val="134"/>
      </rPr>
      <t>研发费用</t>
    </r>
    <phoneticPr fontId="13" type="noConversion"/>
  </si>
  <si>
    <r>
      <t xml:space="preserve">             </t>
    </r>
    <r>
      <rPr>
        <sz val="10"/>
        <rFont val="宋体"/>
        <family val="3"/>
        <charset val="134"/>
      </rPr>
      <t>财务费用</t>
    </r>
    <phoneticPr fontId="2" type="noConversion"/>
  </si>
  <si>
    <r>
      <t xml:space="preserve">             </t>
    </r>
    <r>
      <rPr>
        <sz val="10"/>
        <rFont val="宋体"/>
        <family val="3"/>
        <charset val="134"/>
      </rPr>
      <t>其中：利息费用</t>
    </r>
    <phoneticPr fontId="13" type="noConversion"/>
  </si>
  <si>
    <r>
      <t xml:space="preserve">                          </t>
    </r>
    <r>
      <rPr>
        <sz val="10"/>
        <rFont val="宋体"/>
        <family val="3"/>
        <charset val="134"/>
      </rPr>
      <t>利息收入</t>
    </r>
    <phoneticPr fontId="13" type="noConversion"/>
  </si>
  <si>
    <r>
      <t xml:space="preserve">   </t>
    </r>
    <r>
      <rPr>
        <sz val="10"/>
        <rFont val="宋体"/>
        <family val="3"/>
        <charset val="134"/>
      </rPr>
      <t>加：其他收益</t>
    </r>
    <phoneticPr fontId="2" type="noConversion"/>
  </si>
  <si>
    <r>
      <t xml:space="preserve">         </t>
    </r>
    <r>
      <rPr>
        <sz val="10"/>
        <rFont val="宋体"/>
        <family val="3"/>
        <charset val="134"/>
      </rPr>
      <t>投资收益（损失以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2" type="noConversion"/>
  </si>
  <si>
    <r>
      <t xml:space="preserve">         </t>
    </r>
    <r>
      <rPr>
        <sz val="10"/>
        <rFont val="宋体"/>
        <family val="3"/>
        <charset val="134"/>
      </rPr>
      <t>其中：对联营企业和合营企业的投资收益</t>
    </r>
    <phoneticPr fontId="2" type="noConversion"/>
  </si>
  <si>
    <r>
      <t xml:space="preserve">         </t>
    </r>
    <r>
      <rPr>
        <sz val="10"/>
        <rFont val="宋体"/>
        <family val="3"/>
        <charset val="134"/>
      </rPr>
      <t>汇兑收益（损失以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</si>
  <si>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t>
    </r>
    <r>
      <rPr>
        <sz val="10"/>
        <rFont val="宋体"/>
        <family val="3"/>
        <charset val="134"/>
      </rPr>
      <t>公允价值变动收益（损失以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</si>
  <si>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t>
    </r>
    <r>
      <rPr>
        <sz val="10"/>
        <rFont val="宋体"/>
        <family val="3"/>
        <charset val="134"/>
      </rPr>
      <t>资产处置收益（损失以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</si>
  <si>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rPr>
        <b/>
        <sz val="10"/>
        <rFont val="宋体"/>
        <family val="3"/>
        <charset val="134"/>
      </rPr>
      <t>三、营业利润（亏损以</t>
    </r>
    <r>
      <rPr>
        <b/>
        <sz val="10"/>
        <rFont val="Times New Roman"/>
        <family val="1"/>
      </rPr>
      <t>“</t>
    </r>
    <r>
      <rPr>
        <b/>
        <sz val="10"/>
        <rFont val="宋体"/>
        <family val="3"/>
        <charset val="134"/>
      </rPr>
      <t>－</t>
    </r>
    <r>
      <rPr>
        <b/>
        <sz val="10"/>
        <rFont val="Times New Roman"/>
        <family val="1"/>
      </rPr>
      <t>”</t>
    </r>
    <r>
      <rPr>
        <b/>
        <sz val="10"/>
        <rFont val="宋体"/>
        <family val="3"/>
        <charset val="134"/>
      </rPr>
      <t>号填列）</t>
    </r>
    <phoneticPr fontId="13" type="noConversion"/>
  </si>
  <si>
    <r>
      <t xml:space="preserve">    </t>
    </r>
    <r>
      <rPr>
        <sz val="10"/>
        <rFont val="宋体"/>
        <family val="3"/>
        <charset val="134"/>
      </rPr>
      <t>加：营业外收入</t>
    </r>
    <phoneticPr fontId="2" type="noConversion"/>
  </si>
  <si>
    <r>
      <t xml:space="preserve">    </t>
    </r>
    <r>
      <rPr>
        <sz val="10"/>
        <rFont val="宋体"/>
        <family val="3"/>
        <charset val="134"/>
      </rPr>
      <t>减：营业外支出</t>
    </r>
    <phoneticPr fontId="2" type="noConversion"/>
  </si>
  <si>
    <r>
      <rPr>
        <b/>
        <sz val="10"/>
        <rFont val="宋体"/>
        <family val="3"/>
        <charset val="134"/>
      </rPr>
      <t>四、利润总额（亏损总额以</t>
    </r>
    <r>
      <rPr>
        <b/>
        <sz val="10"/>
        <rFont val="Times New Roman"/>
        <family val="1"/>
      </rPr>
      <t>“</t>
    </r>
    <r>
      <rPr>
        <b/>
        <sz val="10"/>
        <rFont val="宋体"/>
        <family val="3"/>
        <charset val="134"/>
      </rPr>
      <t>－</t>
    </r>
    <r>
      <rPr>
        <b/>
        <sz val="10"/>
        <rFont val="Times New Roman"/>
        <family val="1"/>
      </rPr>
      <t>”</t>
    </r>
    <r>
      <rPr>
        <b/>
        <sz val="10"/>
        <rFont val="宋体"/>
        <family val="3"/>
        <charset val="134"/>
      </rPr>
      <t>号填列</t>
    </r>
    <r>
      <rPr>
        <sz val="10"/>
        <rFont val="宋体"/>
        <family val="3"/>
        <charset val="134"/>
      </rPr>
      <t>）</t>
    </r>
    <phoneticPr fontId="13" type="noConversion"/>
  </si>
  <si>
    <r>
      <t xml:space="preserve">    </t>
    </r>
    <r>
      <rPr>
        <sz val="10"/>
        <rFont val="宋体"/>
        <family val="3"/>
        <charset val="134"/>
      </rPr>
      <t>减：所得税费用</t>
    </r>
    <phoneticPr fontId="2" type="noConversion"/>
  </si>
  <si>
    <r>
      <rPr>
        <b/>
        <sz val="10"/>
        <rFont val="宋体"/>
        <family val="3"/>
        <charset val="134"/>
      </rPr>
      <t>五、净利润（净亏损以</t>
    </r>
    <r>
      <rPr>
        <b/>
        <sz val="10"/>
        <rFont val="Times New Roman"/>
        <family val="1"/>
      </rPr>
      <t>“</t>
    </r>
    <r>
      <rPr>
        <b/>
        <sz val="10"/>
        <rFont val="宋体"/>
        <family val="3"/>
        <charset val="134"/>
      </rPr>
      <t>－</t>
    </r>
    <r>
      <rPr>
        <b/>
        <sz val="10"/>
        <rFont val="Times New Roman"/>
        <family val="1"/>
      </rPr>
      <t>”</t>
    </r>
    <r>
      <rPr>
        <b/>
        <sz val="10"/>
        <rFont val="宋体"/>
        <family val="3"/>
        <charset val="134"/>
      </rPr>
      <t>号填列）</t>
    </r>
    <phoneticPr fontId="13" type="noConversion"/>
  </si>
  <si>
    <r>
      <rPr>
        <sz val="10"/>
        <rFont val="宋体"/>
        <family val="3"/>
        <charset val="134"/>
      </rPr>
      <t>（一）按经营持续性分类</t>
    </r>
    <phoneticPr fontId="13" type="noConversion"/>
  </si>
  <si>
    <r>
      <t xml:space="preserve">    1</t>
    </r>
    <r>
      <rPr>
        <sz val="10"/>
        <rFont val="宋体"/>
        <family val="3"/>
        <charset val="134"/>
      </rPr>
      <t>、持续经营净利润（净亏损以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</si>
  <si>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2</t>
    </r>
    <r>
      <rPr>
        <sz val="10"/>
        <rFont val="宋体"/>
        <family val="3"/>
        <charset val="134"/>
      </rPr>
      <t>、终止经营净利润（净亏损以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</si>
  <si>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rPr>
        <sz val="10"/>
        <rFont val="宋体"/>
        <family val="3"/>
        <charset val="134"/>
      </rPr>
      <t>（二）按所有权归属分类</t>
    </r>
    <phoneticPr fontId="13" type="noConversion"/>
  </si>
  <si>
    <r>
      <t xml:space="preserve">    1</t>
    </r>
    <r>
      <rPr>
        <sz val="10"/>
        <rFont val="宋体"/>
        <family val="3"/>
        <charset val="134"/>
      </rPr>
      <t>、少数股东损益（净亏损以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2" type="noConversion"/>
  </si>
  <si>
    <r>
      <t xml:space="preserve">    2</t>
    </r>
    <r>
      <rPr>
        <sz val="10"/>
        <rFont val="宋体"/>
        <family val="3"/>
        <charset val="134"/>
      </rPr>
      <t>、归属于母公司股东的净利润（净亏损以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2" type="noConversion"/>
  </si>
  <si>
    <r>
      <rPr>
        <b/>
        <sz val="10"/>
        <rFont val="宋体"/>
        <family val="3"/>
        <charset val="134"/>
      </rPr>
      <t>六、其他综合收益的税后净额</t>
    </r>
    <phoneticPr fontId="13" type="noConversion"/>
  </si>
  <si>
    <r>
      <t xml:space="preserve"> </t>
    </r>
    <r>
      <rPr>
        <sz val="10"/>
        <rFont val="宋体"/>
        <family val="3"/>
        <charset val="134"/>
      </rPr>
      <t>归属母公司股东的其他综合收益的税后净额</t>
    </r>
    <phoneticPr fontId="13" type="noConversion"/>
  </si>
  <si>
    <t>（一）不能重分类进损益的其他综合收益</t>
    <phoneticPr fontId="13" type="noConversion"/>
  </si>
  <si>
    <r>
      <t>1</t>
    </r>
    <r>
      <rPr>
        <sz val="10"/>
        <rFont val="宋体"/>
        <family val="3"/>
        <charset val="134"/>
      </rPr>
      <t>、重新计量设定受益计变动额</t>
    </r>
    <phoneticPr fontId="13" type="noConversion"/>
  </si>
  <si>
    <r>
      <t>2</t>
    </r>
    <r>
      <rPr>
        <sz val="10"/>
        <rFont val="宋体"/>
        <family val="3"/>
        <charset val="134"/>
      </rPr>
      <t>、权益法下不能转损益的其他综合收益</t>
    </r>
    <phoneticPr fontId="13" type="noConversion"/>
  </si>
  <si>
    <t>（二）将重分类进损益的其他综合收益</t>
    <phoneticPr fontId="13" type="noConversion"/>
  </si>
  <si>
    <r>
      <t>1</t>
    </r>
    <r>
      <rPr>
        <sz val="10"/>
        <rFont val="宋体"/>
        <family val="3"/>
        <charset val="134"/>
      </rPr>
      <t>、权益法下可转损益的其他综合收益</t>
    </r>
    <phoneticPr fontId="13" type="noConversion"/>
  </si>
  <si>
    <r>
      <t>2</t>
    </r>
    <r>
      <rPr>
        <sz val="10"/>
        <rFont val="宋体"/>
        <family val="3"/>
        <charset val="134"/>
      </rPr>
      <t>、可供出售金融资产公允价值变动损益</t>
    </r>
    <phoneticPr fontId="13" type="noConversion"/>
  </si>
  <si>
    <r>
      <t>3</t>
    </r>
    <r>
      <rPr>
        <sz val="10"/>
        <rFont val="宋体"/>
        <family val="3"/>
        <charset val="134"/>
      </rPr>
      <t>、持有至到期投资重分类为可供出售金融资产损益</t>
    </r>
    <phoneticPr fontId="13" type="noConversion"/>
  </si>
  <si>
    <r>
      <t>4</t>
    </r>
    <r>
      <rPr>
        <sz val="10"/>
        <rFont val="宋体"/>
        <family val="3"/>
        <charset val="134"/>
      </rPr>
      <t>、现金流量套期损益的有效部分</t>
    </r>
    <phoneticPr fontId="13" type="noConversion"/>
  </si>
  <si>
    <r>
      <t>5</t>
    </r>
    <r>
      <rPr>
        <b/>
        <sz val="10"/>
        <rFont val="宋体"/>
        <family val="3"/>
        <charset val="134"/>
      </rPr>
      <t>、外币财务报表折算差额</t>
    </r>
    <phoneticPr fontId="13" type="noConversion"/>
  </si>
  <si>
    <r>
      <t>6</t>
    </r>
    <r>
      <rPr>
        <sz val="10"/>
        <rFont val="宋体"/>
        <family val="3"/>
        <charset val="134"/>
      </rPr>
      <t>、其他</t>
    </r>
    <phoneticPr fontId="13" type="noConversion"/>
  </si>
  <si>
    <r>
      <rPr>
        <sz val="10"/>
        <rFont val="宋体"/>
        <family val="3"/>
        <charset val="134"/>
      </rPr>
      <t>归属于少数股东的其他综合收益的税后净额</t>
    </r>
    <phoneticPr fontId="13" type="noConversion"/>
  </si>
  <si>
    <r>
      <rPr>
        <b/>
        <sz val="10"/>
        <rFont val="宋体"/>
        <family val="3"/>
        <charset val="134"/>
      </rPr>
      <t>七、综合收益总额</t>
    </r>
    <phoneticPr fontId="13" type="noConversion"/>
  </si>
  <si>
    <r>
      <t xml:space="preserve">   </t>
    </r>
    <r>
      <rPr>
        <sz val="10"/>
        <rFont val="宋体"/>
        <family val="3"/>
        <charset val="134"/>
      </rPr>
      <t>归属于母公司股东的综合收益总额</t>
    </r>
    <phoneticPr fontId="2" type="noConversion"/>
  </si>
  <si>
    <r>
      <t xml:space="preserve">   </t>
    </r>
    <r>
      <rPr>
        <sz val="10"/>
        <rFont val="宋体"/>
        <family val="3"/>
        <charset val="134"/>
      </rPr>
      <t>归属于少数股东的综合收益总额</t>
    </r>
    <phoneticPr fontId="2" type="noConversion"/>
  </si>
  <si>
    <r>
      <rPr>
        <b/>
        <sz val="10"/>
        <rFont val="宋体"/>
        <family val="3"/>
        <charset val="134"/>
      </rPr>
      <t>八、每股收益：</t>
    </r>
    <phoneticPr fontId="13" type="noConversion"/>
  </si>
  <si>
    <r>
      <t xml:space="preserve">   </t>
    </r>
    <r>
      <rPr>
        <sz val="10"/>
        <rFont val="宋体"/>
        <family val="3"/>
        <charset val="134"/>
      </rPr>
      <t>（一）基本每股收益</t>
    </r>
    <phoneticPr fontId="2" type="noConversion"/>
  </si>
  <si>
    <r>
      <t xml:space="preserve">   </t>
    </r>
    <r>
      <rPr>
        <sz val="10"/>
        <rFont val="宋体"/>
        <family val="3"/>
        <charset val="134"/>
      </rPr>
      <t>（二）稀释每股收益</t>
    </r>
    <phoneticPr fontId="2" type="noConversion"/>
  </si>
  <si>
    <r>
      <rPr>
        <sz val="10"/>
        <color indexed="12"/>
        <rFont val="宋体"/>
        <family val="3"/>
        <charset val="134"/>
      </rPr>
      <t>报告期（写具体时间）</t>
    </r>
    <r>
      <rPr>
        <sz val="10"/>
        <rFont val="宋体"/>
        <family val="3"/>
        <charset val="134"/>
      </rPr>
      <t>公司发生同一控制下企业合并的，被合并方在合并前实现的净利润分别为：</t>
    </r>
    <r>
      <rPr>
        <sz val="10"/>
        <rFont val="Times New Roman"/>
        <family val="1"/>
      </rPr>
      <t>XXX</t>
    </r>
    <r>
      <rPr>
        <sz val="10"/>
        <rFont val="宋体"/>
        <family val="3"/>
        <charset val="134"/>
      </rPr>
      <t>元、</t>
    </r>
    <r>
      <rPr>
        <sz val="10"/>
        <rFont val="Times New Roman"/>
        <family val="1"/>
      </rPr>
      <t>YYY</t>
    </r>
    <r>
      <rPr>
        <sz val="10"/>
        <rFont val="宋体"/>
        <family val="3"/>
        <charset val="134"/>
      </rPr>
      <t>元。</t>
    </r>
    <phoneticPr fontId="13" type="noConversion"/>
  </si>
  <si>
    <r>
      <rPr>
        <sz val="10"/>
        <color indexed="12"/>
        <rFont val="宋体"/>
        <family val="3"/>
        <charset val="134"/>
      </rPr>
      <t>上述同一控制下企业合并中的被合并方于合并日前实现的净利润已包含于上表</t>
    </r>
    <r>
      <rPr>
        <sz val="10"/>
        <color indexed="12"/>
        <rFont val="Times New Roman"/>
        <family val="1"/>
      </rPr>
      <t>“</t>
    </r>
    <r>
      <rPr>
        <sz val="10"/>
        <color indexed="12"/>
        <rFont val="宋体"/>
        <family val="3"/>
        <charset val="134"/>
      </rPr>
      <t>净利润</t>
    </r>
    <r>
      <rPr>
        <sz val="10"/>
        <color indexed="12"/>
        <rFont val="Times New Roman"/>
        <family val="1"/>
      </rPr>
      <t>”</t>
    </r>
    <r>
      <rPr>
        <sz val="10"/>
        <color indexed="12"/>
        <rFont val="宋体"/>
        <family val="3"/>
        <charset val="134"/>
      </rPr>
      <t>中。</t>
    </r>
    <phoneticPr fontId="13" type="noConversion"/>
  </si>
  <si>
    <t>法定代表人：                              主管会计工作负责人：                              会计机构负责人：</t>
  </si>
  <si>
    <r>
      <rPr>
        <sz val="10"/>
        <color indexed="12"/>
        <rFont val="宋体"/>
        <family val="3"/>
        <charset val="134"/>
      </rPr>
      <t>注：</t>
    </r>
    <r>
      <rPr>
        <sz val="10"/>
        <color indexed="12"/>
        <rFont val="Times New Roman"/>
        <family val="1"/>
      </rPr>
      <t xml:space="preserve">1. </t>
    </r>
    <r>
      <rPr>
        <sz val="10"/>
        <color indexed="12"/>
        <rFont val="宋体"/>
        <family val="3"/>
        <charset val="134"/>
      </rPr>
      <t>财务费用涉及金融业务需要单独列示汇兑收益项目。（在上表第</t>
    </r>
    <r>
      <rPr>
        <sz val="10"/>
        <color indexed="12"/>
        <rFont val="Times New Roman"/>
        <family val="1"/>
      </rPr>
      <t>27</t>
    </r>
    <r>
      <rPr>
        <sz val="10"/>
        <color indexed="12"/>
        <rFont val="宋体"/>
        <family val="3"/>
        <charset val="134"/>
      </rPr>
      <t>行中，默认为隐藏。）</t>
    </r>
    <phoneticPr fontId="13" type="noConversion"/>
  </si>
  <si>
    <r>
      <t xml:space="preserve">2. </t>
    </r>
    <r>
      <rPr>
        <sz val="10"/>
        <color indexed="12"/>
        <rFont val="宋体"/>
        <family val="3"/>
        <charset val="134"/>
      </rPr>
      <t>报告期内发生的同一控制下企业合并涉及多个被合并方的，应分别列示不同的被合并方在不同的年度或期间实现的净利润额。</t>
    </r>
    <phoneticPr fontId="13" type="noConversion"/>
  </si>
  <si>
    <r>
      <t>3</t>
    </r>
    <r>
      <rPr>
        <sz val="10"/>
        <color indexed="12"/>
        <rFont val="宋体"/>
        <family val="3"/>
        <charset val="134"/>
      </rPr>
      <t>、编制合并报表的公司，只需计算、列报合并口径的基本每股收益和稀释每股收益，无需计算、列报母公司口径的基本每股收益和稀释每股收益</t>
    </r>
    <phoneticPr fontId="13" type="noConversion"/>
  </si>
  <si>
    <t>项          目</t>
    <phoneticPr fontId="2" type="noConversion"/>
  </si>
  <si>
    <r>
      <rPr>
        <b/>
        <sz val="10"/>
        <rFont val="宋体"/>
        <family val="3"/>
        <charset val="134"/>
      </rPr>
      <t>一、经营活动产生的现金流量：</t>
    </r>
    <phoneticPr fontId="2" type="noConversion"/>
  </si>
  <si>
    <r>
      <t xml:space="preserve">    </t>
    </r>
    <r>
      <rPr>
        <sz val="10"/>
        <rFont val="宋体"/>
        <family val="3"/>
        <charset val="134"/>
      </rPr>
      <t>销售商品、提供劳务收到的现金</t>
    </r>
    <phoneticPr fontId="2" type="noConversion"/>
  </si>
  <si>
    <r>
      <t xml:space="preserve">    </t>
    </r>
    <r>
      <rPr>
        <sz val="10"/>
        <rFont val="宋体"/>
        <family val="3"/>
        <charset val="134"/>
      </rPr>
      <t>客户存款和同业存放款项净增加额</t>
    </r>
    <phoneticPr fontId="2" type="noConversion"/>
  </si>
  <si>
    <r>
      <t xml:space="preserve">    </t>
    </r>
    <r>
      <rPr>
        <sz val="10"/>
        <rFont val="宋体"/>
        <family val="3"/>
        <charset val="134"/>
      </rPr>
      <t>向中央银行借款净增加额</t>
    </r>
    <phoneticPr fontId="2" type="noConversion"/>
  </si>
  <si>
    <r>
      <t xml:space="preserve">    </t>
    </r>
    <r>
      <rPr>
        <sz val="10"/>
        <rFont val="宋体"/>
        <family val="3"/>
        <charset val="134"/>
      </rPr>
      <t>向其他金融机构拆入资金净增加额</t>
    </r>
    <phoneticPr fontId="2" type="noConversion"/>
  </si>
  <si>
    <r>
      <t xml:space="preserve">    </t>
    </r>
    <r>
      <rPr>
        <sz val="10"/>
        <rFont val="宋体"/>
        <family val="3"/>
        <charset val="134"/>
      </rPr>
      <t>收到原保险合同保费取得的现金</t>
    </r>
    <phoneticPr fontId="2" type="noConversion"/>
  </si>
  <si>
    <r>
      <t xml:space="preserve">    </t>
    </r>
    <r>
      <rPr>
        <sz val="10"/>
        <rFont val="宋体"/>
        <family val="3"/>
        <charset val="134"/>
      </rPr>
      <t>收到再保险业务现金净额</t>
    </r>
    <phoneticPr fontId="2" type="noConversion"/>
  </si>
  <si>
    <r>
      <t xml:space="preserve">    </t>
    </r>
    <r>
      <rPr>
        <sz val="10"/>
        <rFont val="宋体"/>
        <family val="3"/>
        <charset val="134"/>
      </rPr>
      <t>保户储金及投资款净增加额</t>
    </r>
    <phoneticPr fontId="2" type="noConversion"/>
  </si>
  <si>
    <r>
      <t xml:space="preserve">    </t>
    </r>
    <r>
      <rPr>
        <sz val="10"/>
        <rFont val="宋体"/>
        <family val="3"/>
        <charset val="134"/>
      </rPr>
      <t>处置以公允价值计量且其变动计入当期损益的金融资产净增加额</t>
    </r>
    <phoneticPr fontId="2" type="noConversion"/>
  </si>
  <si>
    <r>
      <t xml:space="preserve">    </t>
    </r>
    <r>
      <rPr>
        <sz val="10"/>
        <rFont val="宋体"/>
        <family val="3"/>
        <charset val="134"/>
      </rPr>
      <t>收取利息、手续费及佣金的现金</t>
    </r>
    <phoneticPr fontId="2" type="noConversion"/>
  </si>
  <si>
    <r>
      <t xml:space="preserve">    </t>
    </r>
    <r>
      <rPr>
        <sz val="10"/>
        <rFont val="宋体"/>
        <family val="3"/>
        <charset val="134"/>
      </rPr>
      <t>拆入资金净增加额</t>
    </r>
    <phoneticPr fontId="2" type="noConversion"/>
  </si>
  <si>
    <r>
      <t xml:space="preserve">    </t>
    </r>
    <r>
      <rPr>
        <sz val="10"/>
        <rFont val="宋体"/>
        <family val="3"/>
        <charset val="134"/>
      </rPr>
      <t>回购业务资金净增加额</t>
    </r>
    <phoneticPr fontId="2" type="noConversion"/>
  </si>
  <si>
    <r>
      <t xml:space="preserve">    </t>
    </r>
    <r>
      <rPr>
        <sz val="10"/>
        <rFont val="宋体"/>
        <family val="3"/>
        <charset val="134"/>
      </rPr>
      <t>收到的税费返还</t>
    </r>
    <phoneticPr fontId="2" type="noConversion"/>
  </si>
  <si>
    <r>
      <t xml:space="preserve">    </t>
    </r>
    <r>
      <rPr>
        <sz val="10"/>
        <rFont val="宋体"/>
        <family val="3"/>
        <charset val="134"/>
      </rPr>
      <t>收到其他与经营活动有关的现金</t>
    </r>
    <phoneticPr fontId="2" type="noConversion"/>
  </si>
  <si>
    <r>
      <rPr>
        <b/>
        <sz val="10"/>
        <rFont val="宋体"/>
        <family val="3"/>
        <charset val="134"/>
      </rPr>
      <t>经营活动现金流入小计</t>
    </r>
    <phoneticPr fontId="2" type="noConversion"/>
  </si>
  <si>
    <r>
      <t xml:space="preserve">    </t>
    </r>
    <r>
      <rPr>
        <sz val="10"/>
        <rFont val="宋体"/>
        <family val="3"/>
        <charset val="134"/>
      </rPr>
      <t>购买商品、接受劳务支付的现金</t>
    </r>
    <phoneticPr fontId="2" type="noConversion"/>
  </si>
  <si>
    <r>
      <t xml:space="preserve">    </t>
    </r>
    <r>
      <rPr>
        <sz val="10"/>
        <rFont val="宋体"/>
        <family val="3"/>
        <charset val="134"/>
      </rPr>
      <t>客户贷款及垫款净增加额</t>
    </r>
    <phoneticPr fontId="2" type="noConversion"/>
  </si>
  <si>
    <r>
      <t xml:space="preserve">    </t>
    </r>
    <r>
      <rPr>
        <sz val="10"/>
        <rFont val="宋体"/>
        <family val="3"/>
        <charset val="134"/>
      </rPr>
      <t>存放中央银行和同业款项净增加额</t>
    </r>
    <phoneticPr fontId="2" type="noConversion"/>
  </si>
  <si>
    <r>
      <t xml:space="preserve">    </t>
    </r>
    <r>
      <rPr>
        <sz val="10"/>
        <rFont val="宋体"/>
        <family val="3"/>
        <charset val="134"/>
      </rPr>
      <t>支付原保险合同赔付款项的现金</t>
    </r>
    <phoneticPr fontId="2" type="noConversion"/>
  </si>
  <si>
    <r>
      <t xml:space="preserve">    </t>
    </r>
    <r>
      <rPr>
        <sz val="10"/>
        <rFont val="宋体"/>
        <family val="3"/>
        <charset val="134"/>
      </rPr>
      <t>支付利息、手续费及佣金的现金</t>
    </r>
    <phoneticPr fontId="2" type="noConversion"/>
  </si>
  <si>
    <r>
      <t xml:space="preserve">    </t>
    </r>
    <r>
      <rPr>
        <sz val="10"/>
        <rFont val="宋体"/>
        <family val="3"/>
        <charset val="134"/>
      </rPr>
      <t>支付保单红利的现金</t>
    </r>
    <phoneticPr fontId="2" type="noConversion"/>
  </si>
  <si>
    <r>
      <t xml:space="preserve">    </t>
    </r>
    <r>
      <rPr>
        <sz val="10"/>
        <rFont val="宋体"/>
        <family val="3"/>
        <charset val="134"/>
      </rPr>
      <t>支付给职工以及为职工支付的现金</t>
    </r>
    <phoneticPr fontId="2" type="noConversion"/>
  </si>
  <si>
    <r>
      <t xml:space="preserve">    </t>
    </r>
    <r>
      <rPr>
        <sz val="10"/>
        <rFont val="宋体"/>
        <family val="3"/>
        <charset val="134"/>
      </rPr>
      <t>支付的各项税费</t>
    </r>
    <phoneticPr fontId="2" type="noConversion"/>
  </si>
  <si>
    <r>
      <t xml:space="preserve">    </t>
    </r>
    <r>
      <rPr>
        <sz val="10"/>
        <rFont val="宋体"/>
        <family val="3"/>
        <charset val="134"/>
      </rPr>
      <t>支付其他与经营活动有关的现金</t>
    </r>
    <phoneticPr fontId="2" type="noConversion"/>
  </si>
  <si>
    <r>
      <rPr>
        <b/>
        <sz val="10"/>
        <rFont val="宋体"/>
        <family val="3"/>
        <charset val="134"/>
      </rPr>
      <t>经营活动现金流出小计</t>
    </r>
    <phoneticPr fontId="2" type="noConversion"/>
  </si>
  <si>
    <r>
      <rPr>
        <b/>
        <sz val="10"/>
        <rFont val="宋体"/>
        <family val="3"/>
        <charset val="134"/>
      </rPr>
      <t>经营活动产生的现金流量净额</t>
    </r>
    <phoneticPr fontId="2" type="noConversion"/>
  </si>
  <si>
    <r>
      <rPr>
        <b/>
        <sz val="10"/>
        <rFont val="宋体"/>
        <family val="3"/>
        <charset val="134"/>
      </rPr>
      <t>二、投资活动产生的现金流量：</t>
    </r>
    <phoneticPr fontId="2" type="noConversion"/>
  </si>
  <si>
    <r>
      <t xml:space="preserve">    </t>
    </r>
    <r>
      <rPr>
        <sz val="10"/>
        <rFont val="宋体"/>
        <family val="3"/>
        <charset val="134"/>
      </rPr>
      <t>收回投资收到的现金</t>
    </r>
    <phoneticPr fontId="2" type="noConversion"/>
  </si>
  <si>
    <r>
      <t xml:space="preserve">    </t>
    </r>
    <r>
      <rPr>
        <sz val="10"/>
        <rFont val="宋体"/>
        <family val="3"/>
        <charset val="134"/>
      </rPr>
      <t>取得投资收益收到的现金</t>
    </r>
    <phoneticPr fontId="2" type="noConversion"/>
  </si>
  <si>
    <r>
      <t xml:space="preserve">    </t>
    </r>
    <r>
      <rPr>
        <sz val="10"/>
        <rFont val="宋体"/>
        <family val="3"/>
        <charset val="134"/>
      </rPr>
      <t>处置固定资产、无形资产和其他长期资产收回的现金净额</t>
    </r>
    <phoneticPr fontId="2" type="noConversion"/>
  </si>
  <si>
    <r>
      <t xml:space="preserve">    </t>
    </r>
    <r>
      <rPr>
        <sz val="10"/>
        <rFont val="宋体"/>
        <family val="3"/>
        <charset val="134"/>
      </rPr>
      <t>处置子公司及其他营业单位收到的现金净额</t>
    </r>
    <phoneticPr fontId="2" type="noConversion"/>
  </si>
  <si>
    <r>
      <t xml:space="preserve">    </t>
    </r>
    <r>
      <rPr>
        <sz val="10"/>
        <rFont val="宋体"/>
        <family val="3"/>
        <charset val="134"/>
      </rPr>
      <t>收到其他与投资活动有关的现金</t>
    </r>
    <phoneticPr fontId="2" type="noConversion"/>
  </si>
  <si>
    <r>
      <rPr>
        <b/>
        <sz val="10"/>
        <rFont val="宋体"/>
        <family val="3"/>
        <charset val="134"/>
      </rPr>
      <t>投资活动现金流入小计</t>
    </r>
    <phoneticPr fontId="2" type="noConversion"/>
  </si>
  <si>
    <r>
      <t xml:space="preserve">    </t>
    </r>
    <r>
      <rPr>
        <sz val="10"/>
        <rFont val="宋体"/>
        <family val="3"/>
        <charset val="134"/>
      </rPr>
      <t>购建固定资产、无形资产和其他长期资产支付的现金</t>
    </r>
    <phoneticPr fontId="2" type="noConversion"/>
  </si>
  <si>
    <r>
      <t xml:space="preserve">    </t>
    </r>
    <r>
      <rPr>
        <sz val="10"/>
        <rFont val="宋体"/>
        <family val="3"/>
        <charset val="134"/>
      </rPr>
      <t>投资支付的现金</t>
    </r>
    <phoneticPr fontId="2" type="noConversion"/>
  </si>
  <si>
    <r>
      <t xml:space="preserve">    </t>
    </r>
    <r>
      <rPr>
        <sz val="10"/>
        <rFont val="宋体"/>
        <family val="3"/>
        <charset val="134"/>
      </rPr>
      <t>质押贷款净增加额</t>
    </r>
    <phoneticPr fontId="2" type="noConversion"/>
  </si>
  <si>
    <r>
      <t xml:space="preserve">    </t>
    </r>
    <r>
      <rPr>
        <sz val="10"/>
        <rFont val="宋体"/>
        <family val="3"/>
        <charset val="134"/>
      </rPr>
      <t>取得子公司及其他营业单位支付的现金净额</t>
    </r>
    <r>
      <rPr>
        <sz val="10"/>
        <rFont val="Times New Roman"/>
        <family val="1"/>
      </rPr>
      <t xml:space="preserve"> </t>
    </r>
    <phoneticPr fontId="2" type="noConversion"/>
  </si>
  <si>
    <r>
      <t xml:space="preserve">    </t>
    </r>
    <r>
      <rPr>
        <sz val="10"/>
        <rFont val="宋体"/>
        <family val="3"/>
        <charset val="134"/>
      </rPr>
      <t>支付其他与投资活动有关的现金</t>
    </r>
    <phoneticPr fontId="2" type="noConversion"/>
  </si>
  <si>
    <r>
      <rPr>
        <b/>
        <sz val="10"/>
        <rFont val="宋体"/>
        <family val="3"/>
        <charset val="134"/>
      </rPr>
      <t>投资活动现金流出小计</t>
    </r>
    <phoneticPr fontId="2" type="noConversion"/>
  </si>
  <si>
    <r>
      <rPr>
        <b/>
        <sz val="10"/>
        <rFont val="宋体"/>
        <family val="3"/>
        <charset val="134"/>
      </rPr>
      <t>投资活动产生的现金流量净额</t>
    </r>
    <phoneticPr fontId="2" type="noConversion"/>
  </si>
  <si>
    <r>
      <rPr>
        <b/>
        <sz val="10"/>
        <rFont val="宋体"/>
        <family val="3"/>
        <charset val="134"/>
      </rPr>
      <t>三、筹资活动产生的现金流量：</t>
    </r>
    <phoneticPr fontId="2" type="noConversion"/>
  </si>
  <si>
    <r>
      <t xml:space="preserve">    </t>
    </r>
    <r>
      <rPr>
        <sz val="10"/>
        <rFont val="宋体"/>
        <family val="3"/>
        <charset val="134"/>
      </rPr>
      <t>吸收投资收到的现金</t>
    </r>
    <phoneticPr fontId="2" type="noConversion"/>
  </si>
  <si>
    <r>
      <t xml:space="preserve">    </t>
    </r>
    <r>
      <rPr>
        <sz val="10"/>
        <rFont val="宋体"/>
        <family val="3"/>
        <charset val="134"/>
      </rPr>
      <t>其中：子公司吸收少数股东投资收到的现金</t>
    </r>
    <phoneticPr fontId="2" type="noConversion"/>
  </si>
  <si>
    <r>
      <t xml:space="preserve">    </t>
    </r>
    <r>
      <rPr>
        <sz val="10"/>
        <rFont val="宋体"/>
        <family val="3"/>
        <charset val="134"/>
      </rPr>
      <t>取得借款收到的现金</t>
    </r>
    <phoneticPr fontId="2" type="noConversion"/>
  </si>
  <si>
    <r>
      <t xml:space="preserve">    </t>
    </r>
    <r>
      <rPr>
        <sz val="10"/>
        <rFont val="宋体"/>
        <family val="3"/>
        <charset val="134"/>
      </rPr>
      <t>发行债券收到的现金</t>
    </r>
    <phoneticPr fontId="2" type="noConversion"/>
  </si>
  <si>
    <r>
      <t xml:space="preserve">    </t>
    </r>
    <r>
      <rPr>
        <sz val="10"/>
        <rFont val="宋体"/>
        <family val="3"/>
        <charset val="134"/>
      </rPr>
      <t>收到其他与筹资活动有关的现金</t>
    </r>
    <phoneticPr fontId="2" type="noConversion"/>
  </si>
  <si>
    <r>
      <rPr>
        <b/>
        <sz val="10"/>
        <rFont val="宋体"/>
        <family val="3"/>
        <charset val="134"/>
      </rPr>
      <t>筹资活动现金流入小计</t>
    </r>
    <phoneticPr fontId="2" type="noConversion"/>
  </si>
  <si>
    <r>
      <t xml:space="preserve">    </t>
    </r>
    <r>
      <rPr>
        <sz val="10"/>
        <rFont val="宋体"/>
        <family val="3"/>
        <charset val="134"/>
      </rPr>
      <t>偿还债务支付的现金</t>
    </r>
    <phoneticPr fontId="2" type="noConversion"/>
  </si>
  <si>
    <r>
      <t xml:space="preserve">    </t>
    </r>
    <r>
      <rPr>
        <sz val="10"/>
        <rFont val="宋体"/>
        <family val="3"/>
        <charset val="134"/>
      </rPr>
      <t>分配股利、利润或偿付利息支付的现金</t>
    </r>
    <phoneticPr fontId="2" type="noConversion"/>
  </si>
  <si>
    <r>
      <t xml:space="preserve">    </t>
    </r>
    <r>
      <rPr>
        <sz val="10"/>
        <rFont val="宋体"/>
        <family val="3"/>
        <charset val="134"/>
      </rPr>
      <t>其中：子公司支付给少数股东的股利、利润</t>
    </r>
    <phoneticPr fontId="2" type="noConversion"/>
  </si>
  <si>
    <r>
      <t xml:space="preserve">    </t>
    </r>
    <r>
      <rPr>
        <sz val="10"/>
        <rFont val="宋体"/>
        <family val="3"/>
        <charset val="134"/>
      </rPr>
      <t>支付其他与筹资活动有关的现金</t>
    </r>
    <phoneticPr fontId="2" type="noConversion"/>
  </si>
  <si>
    <r>
      <rPr>
        <b/>
        <sz val="10"/>
        <rFont val="宋体"/>
        <family val="3"/>
        <charset val="134"/>
      </rPr>
      <t>筹资活动现金流出小计</t>
    </r>
    <phoneticPr fontId="2" type="noConversion"/>
  </si>
  <si>
    <r>
      <rPr>
        <b/>
        <sz val="10"/>
        <rFont val="宋体"/>
        <family val="3"/>
        <charset val="134"/>
      </rPr>
      <t>筹资活动产生的现金流量净额</t>
    </r>
    <phoneticPr fontId="2" type="noConversion"/>
  </si>
  <si>
    <r>
      <rPr>
        <b/>
        <sz val="10"/>
        <rFont val="宋体"/>
        <family val="3"/>
        <charset val="134"/>
      </rPr>
      <t>四、汇率变动对现金及现金等价物的影响</t>
    </r>
    <phoneticPr fontId="2" type="noConversion"/>
  </si>
  <si>
    <r>
      <rPr>
        <b/>
        <sz val="10"/>
        <rFont val="宋体"/>
        <family val="3"/>
        <charset val="134"/>
      </rPr>
      <t>五、现金及现金等价物净增加额</t>
    </r>
    <phoneticPr fontId="2" type="noConversion"/>
  </si>
  <si>
    <r>
      <t xml:space="preserve">     </t>
    </r>
    <r>
      <rPr>
        <sz val="10"/>
        <rFont val="宋体"/>
        <family val="3"/>
        <charset val="134"/>
      </rPr>
      <t>加：期初现金及现金等价物余额</t>
    </r>
    <phoneticPr fontId="2" type="noConversion"/>
  </si>
  <si>
    <r>
      <rPr>
        <b/>
        <sz val="10"/>
        <rFont val="宋体"/>
        <family val="3"/>
        <charset val="134"/>
      </rPr>
      <t>六、期末现金及现金等价物余额</t>
    </r>
    <phoneticPr fontId="2" type="noConversion"/>
  </si>
  <si>
    <r>
      <rPr>
        <b/>
        <sz val="10"/>
        <rFont val="宋体"/>
        <family val="3"/>
        <charset val="134"/>
      </rPr>
      <t>资本公积</t>
    </r>
    <phoneticPr fontId="2" type="noConversion"/>
  </si>
  <si>
    <r>
      <rPr>
        <b/>
        <sz val="10"/>
        <rFont val="宋体"/>
        <family val="3"/>
        <charset val="134"/>
      </rPr>
      <t>减：库存股</t>
    </r>
    <phoneticPr fontId="2" type="noConversion"/>
  </si>
  <si>
    <r>
      <rPr>
        <b/>
        <sz val="10"/>
        <rFont val="宋体"/>
        <family val="3"/>
        <charset val="134"/>
      </rPr>
      <t>盈余公积</t>
    </r>
    <phoneticPr fontId="2" type="noConversion"/>
  </si>
  <si>
    <r>
      <rPr>
        <b/>
        <sz val="10"/>
        <rFont val="宋体"/>
        <family val="3"/>
        <charset val="134"/>
      </rPr>
      <t>一、上年年末余额</t>
    </r>
    <phoneticPr fontId="2" type="noConversion"/>
  </si>
  <si>
    <r>
      <t xml:space="preserve">     </t>
    </r>
    <r>
      <rPr>
        <sz val="10"/>
        <rFont val="宋体"/>
        <family val="3"/>
        <charset val="134"/>
      </rPr>
      <t>加：会计政策变更</t>
    </r>
    <phoneticPr fontId="2" type="noConversion"/>
  </si>
  <si>
    <r>
      <rPr>
        <b/>
        <sz val="10"/>
        <rFont val="宋体"/>
        <family val="3"/>
        <charset val="134"/>
      </rPr>
      <t>二、本年年初余额</t>
    </r>
    <phoneticPr fontId="2" type="noConversion"/>
  </si>
  <si>
    <t>（二）所有者投入和减少资本</t>
    <phoneticPr fontId="2" type="noConversion"/>
  </si>
  <si>
    <r>
      <t>2</t>
    </r>
    <r>
      <rPr>
        <sz val="10"/>
        <rFont val="宋体"/>
        <family val="3"/>
        <charset val="134"/>
      </rPr>
      <t>、其他权益工具持有者投入资本</t>
    </r>
    <phoneticPr fontId="2" type="noConversion"/>
  </si>
  <si>
    <r>
      <t>3</t>
    </r>
    <r>
      <rPr>
        <sz val="10"/>
        <rFont val="宋体"/>
        <family val="3"/>
        <charset val="134"/>
      </rPr>
      <t>、股份支付计入所有者权益的金额</t>
    </r>
    <phoneticPr fontId="2" type="noConversion"/>
  </si>
  <si>
    <r>
      <t>4</t>
    </r>
    <r>
      <rPr>
        <sz val="10"/>
        <rFont val="宋体"/>
        <family val="3"/>
        <charset val="134"/>
      </rPr>
      <t>、其他</t>
    </r>
    <phoneticPr fontId="2" type="noConversion"/>
  </si>
  <si>
    <r>
      <t>1</t>
    </r>
    <r>
      <rPr>
        <sz val="10"/>
        <rFont val="宋体"/>
        <family val="3"/>
        <charset val="134"/>
      </rPr>
      <t>、提取盈余公积</t>
    </r>
    <phoneticPr fontId="2" type="noConversion"/>
  </si>
  <si>
    <t>（四）所有者权益内部结转</t>
    <phoneticPr fontId="2" type="noConversion"/>
  </si>
  <si>
    <r>
      <t>3</t>
    </r>
    <r>
      <rPr>
        <sz val="10"/>
        <rFont val="宋体"/>
        <family val="3"/>
        <charset val="134"/>
      </rPr>
      <t>、盈余公积弥补亏损</t>
    </r>
    <phoneticPr fontId="2" type="noConversion"/>
  </si>
  <si>
    <r>
      <t>4</t>
    </r>
    <r>
      <rPr>
        <sz val="10"/>
        <rFont val="宋体"/>
        <family val="3"/>
        <charset val="134"/>
      </rPr>
      <t>、设定受益计划变动额结转留存收益</t>
    </r>
    <phoneticPr fontId="2" type="noConversion"/>
  </si>
  <si>
    <r>
      <t>1</t>
    </r>
    <r>
      <rPr>
        <sz val="10"/>
        <rFont val="宋体"/>
        <family val="3"/>
        <charset val="134"/>
      </rPr>
      <t>、本期提取</t>
    </r>
    <phoneticPr fontId="2" type="noConversion"/>
  </si>
  <si>
    <r>
      <t>2</t>
    </r>
    <r>
      <rPr>
        <sz val="10"/>
        <rFont val="宋体"/>
        <family val="3"/>
        <charset val="134"/>
      </rPr>
      <t>、本期使用</t>
    </r>
    <phoneticPr fontId="2" type="noConversion"/>
  </si>
  <si>
    <r>
      <rPr>
        <b/>
        <sz val="10"/>
        <rFont val="宋体"/>
        <family val="3"/>
        <charset val="134"/>
      </rPr>
      <t>上年数</t>
    </r>
    <phoneticPr fontId="2" type="noConversion"/>
  </si>
  <si>
    <t>结算备付金</t>
  </si>
  <si>
    <t xml:space="preserve">    结算备付金</t>
    <phoneticPr fontId="2" type="noConversion"/>
  </si>
  <si>
    <t xml:space="preserve">    拆出资金</t>
    <phoneticPr fontId="2" type="noConversion"/>
  </si>
  <si>
    <t xml:space="preserve">    衍生金融资产</t>
    <phoneticPr fontId="2" type="noConversion"/>
  </si>
  <si>
    <t xml:space="preserve">    应收保费</t>
    <phoneticPr fontId="2" type="noConversion"/>
  </si>
  <si>
    <t xml:space="preserve">    应收分保账款</t>
    <phoneticPr fontId="2" type="noConversion"/>
  </si>
  <si>
    <t xml:space="preserve">    应收分保合同准备金</t>
    <phoneticPr fontId="2" type="noConversion"/>
  </si>
  <si>
    <t xml:space="preserve">    买入返售金融资产</t>
    <phoneticPr fontId="2" type="noConversion"/>
  </si>
  <si>
    <t xml:space="preserve">    持有待售资产</t>
    <phoneticPr fontId="2" type="noConversion"/>
  </si>
  <si>
    <t xml:space="preserve">    向中央银行借款</t>
    <phoneticPr fontId="2" type="noConversion"/>
  </si>
  <si>
    <t xml:space="preserve">    吸收存款及同业存放</t>
    <phoneticPr fontId="2" type="noConversion"/>
  </si>
  <si>
    <t xml:space="preserve">    拆入资金</t>
    <phoneticPr fontId="2" type="noConversion"/>
  </si>
  <si>
    <t xml:space="preserve">    衍生金融负债</t>
    <phoneticPr fontId="2" type="noConversion"/>
  </si>
  <si>
    <t xml:space="preserve">    卖出回购金融资产款</t>
    <phoneticPr fontId="2" type="noConversion"/>
  </si>
  <si>
    <t xml:space="preserve">    应付分保账款</t>
    <phoneticPr fontId="2" type="noConversion"/>
  </si>
  <si>
    <t xml:space="preserve">    代理买卖证券款</t>
    <phoneticPr fontId="2" type="noConversion"/>
  </si>
  <si>
    <t xml:space="preserve">    代理承销证券款</t>
    <phoneticPr fontId="2" type="noConversion"/>
  </si>
  <si>
    <t xml:space="preserve">    持有待售负债</t>
    <phoneticPr fontId="2" type="noConversion"/>
  </si>
  <si>
    <t>拆出资金</t>
  </si>
  <si>
    <t>应收保费</t>
  </si>
  <si>
    <t>应收分保账款</t>
  </si>
  <si>
    <t>应收分保合同准备金</t>
  </si>
  <si>
    <t>买入返售金融资产</t>
  </si>
  <si>
    <t>持有待售资产</t>
  </si>
  <si>
    <t>向中央银行借款</t>
  </si>
  <si>
    <t>吸收存款及同业存放</t>
  </si>
  <si>
    <t>拆入资金</t>
  </si>
  <si>
    <t>衍生金融负债</t>
  </si>
  <si>
    <t>卖出回购金融资产款</t>
  </si>
  <si>
    <t>应付手续费及佣金</t>
  </si>
  <si>
    <t>应付分保账款</t>
  </si>
  <si>
    <t>保险合同准备金</t>
  </si>
  <si>
    <t>代理买卖证券款</t>
  </si>
  <si>
    <t>代理承销证券款</t>
  </si>
  <si>
    <t>持有待售负债</t>
  </si>
  <si>
    <t>其中：营业收入</t>
    <phoneticPr fontId="2" type="noConversion"/>
  </si>
  <si>
    <t>其中：营业成本</t>
    <phoneticPr fontId="2" type="noConversion"/>
  </si>
  <si>
    <t xml:space="preserve">         利息收入</t>
    <phoneticPr fontId="2" type="noConversion"/>
  </si>
  <si>
    <t>营业收入</t>
  </si>
  <si>
    <t>营业成本</t>
  </si>
  <si>
    <t>营业外收入</t>
  </si>
  <si>
    <t>营业外支出</t>
  </si>
  <si>
    <t>发放委托贷款及垫款</t>
  </si>
  <si>
    <r>
      <t xml:space="preserve">  </t>
    </r>
    <r>
      <rPr>
        <sz val="10"/>
        <rFont val="宋体"/>
        <family val="3"/>
        <charset val="134"/>
      </rPr>
      <t>实收资本（或股本）</t>
    </r>
    <phoneticPr fontId="13" type="noConversion"/>
  </si>
  <si>
    <t>少数股东损益</t>
  </si>
  <si>
    <t xml:space="preserve">    发放委托贷款及垫款</t>
    <phoneticPr fontId="2" type="noConversion"/>
  </si>
  <si>
    <t>年初未分配利润</t>
  </si>
  <si>
    <t>验证资产负债</t>
    <phoneticPr fontId="2" type="noConversion"/>
  </si>
  <si>
    <t>验证利润</t>
    <phoneticPr fontId="1" type="noConversion"/>
  </si>
  <si>
    <t>验证：</t>
    <phoneticPr fontId="1" type="noConversion"/>
  </si>
  <si>
    <t>合计未审数</t>
    <phoneticPr fontId="2" type="noConversion"/>
  </si>
  <si>
    <t>合计审定数</t>
    <phoneticPr fontId="2" type="noConversion"/>
  </si>
  <si>
    <t>持股比例</t>
    <phoneticPr fontId="1" type="noConversion"/>
  </si>
  <si>
    <t>长投原值</t>
    <phoneticPr fontId="1" type="noConversion"/>
  </si>
  <si>
    <t>净资产</t>
    <phoneticPr fontId="1" type="noConversion"/>
  </si>
  <si>
    <t>净利润</t>
    <phoneticPr fontId="1" type="noConversion"/>
  </si>
  <si>
    <t>少数股东权益</t>
    <phoneticPr fontId="1" type="noConversion"/>
  </si>
  <si>
    <t>少数股东损益</t>
    <phoneticPr fontId="1" type="noConversion"/>
  </si>
  <si>
    <t>应收票据</t>
    <phoneticPr fontId="1" type="noConversion"/>
  </si>
  <si>
    <t>应付票据</t>
    <phoneticPr fontId="1" type="noConversion"/>
  </si>
  <si>
    <t>应收账款</t>
    <phoneticPr fontId="13" type="noConversion"/>
  </si>
  <si>
    <t>应付账款</t>
    <phoneticPr fontId="2" type="noConversion"/>
  </si>
  <si>
    <t xml:space="preserve">    应收票据</t>
    <phoneticPr fontId="2" type="noConversion"/>
  </si>
  <si>
    <t xml:space="preserve">    应收账款</t>
    <phoneticPr fontId="2" type="noConversion"/>
  </si>
  <si>
    <t xml:space="preserve">        减：应收账款坏账准备</t>
    <phoneticPr fontId="2" type="noConversion"/>
  </si>
  <si>
    <t xml:space="preserve">    应付票据</t>
    <phoneticPr fontId="2" type="noConversion"/>
  </si>
  <si>
    <t xml:space="preserve">    应付账款</t>
    <phoneticPr fontId="2" type="noConversion"/>
  </si>
  <si>
    <t>未分配利润</t>
    <phoneticPr fontId="2" type="noConversion"/>
  </si>
  <si>
    <t xml:space="preserve">    应收账款净额</t>
    <phoneticPr fontId="2" type="noConversion"/>
  </si>
  <si>
    <r>
      <rPr>
        <sz val="11"/>
        <color theme="1"/>
        <rFont val="宋体"/>
        <family val="3"/>
        <charset val="134"/>
      </rPr>
      <t>验证资产负债</t>
    </r>
    <phoneticPr fontId="2" type="noConversion"/>
  </si>
  <si>
    <r>
      <rPr>
        <sz val="11"/>
        <color theme="1"/>
        <rFont val="宋体"/>
        <family val="3"/>
        <charset val="134"/>
      </rPr>
      <t>验证利润</t>
    </r>
    <phoneticPr fontId="2" type="noConversion"/>
  </si>
  <si>
    <r>
      <rPr>
        <b/>
        <sz val="10"/>
        <rFont val="宋体"/>
        <family val="3"/>
        <charset val="134"/>
      </rPr>
      <t>本年数</t>
    </r>
    <phoneticPr fontId="2" type="noConversion"/>
  </si>
  <si>
    <r>
      <rPr>
        <b/>
        <sz val="10"/>
        <rFont val="宋体"/>
        <family val="3"/>
        <charset val="134"/>
      </rPr>
      <t>项</t>
    </r>
    <r>
      <rPr>
        <b/>
        <sz val="10"/>
        <rFont val="Arial"/>
        <family val="2"/>
      </rPr>
      <t xml:space="preserve">          </t>
    </r>
    <r>
      <rPr>
        <b/>
        <sz val="10"/>
        <rFont val="宋体"/>
        <family val="3"/>
        <charset val="134"/>
      </rPr>
      <t>目</t>
    </r>
    <phoneticPr fontId="2" type="noConversion"/>
  </si>
  <si>
    <t>其他权益工具</t>
    <phoneticPr fontId="2" type="noConversion"/>
  </si>
  <si>
    <t>其他综合收益</t>
    <phoneticPr fontId="2" type="noConversion"/>
  </si>
  <si>
    <t>专项储备</t>
    <phoneticPr fontId="2" type="noConversion"/>
  </si>
  <si>
    <t>其他</t>
    <phoneticPr fontId="2" type="noConversion"/>
  </si>
  <si>
    <t>优先股</t>
    <phoneticPr fontId="2" type="noConversion"/>
  </si>
  <si>
    <t>永续债</t>
    <phoneticPr fontId="2" type="noConversion"/>
  </si>
  <si>
    <r>
      <t xml:space="preserve">           </t>
    </r>
    <r>
      <rPr>
        <sz val="10"/>
        <rFont val="宋体"/>
        <family val="3"/>
        <charset val="134"/>
      </rPr>
      <t>前期差错更正</t>
    </r>
    <phoneticPr fontId="2" type="noConversion"/>
  </si>
  <si>
    <r>
      <t xml:space="preserve">           </t>
    </r>
    <r>
      <rPr>
        <sz val="10"/>
        <rFont val="宋体"/>
        <family val="3"/>
        <charset val="134"/>
      </rPr>
      <t>其他</t>
    </r>
    <phoneticPr fontId="2" type="noConversion"/>
  </si>
  <si>
    <r>
      <rPr>
        <b/>
        <sz val="10"/>
        <rFont val="宋体"/>
        <family val="3"/>
        <charset val="134"/>
      </rPr>
      <t>三、本期增减变动金额（减少以</t>
    </r>
    <r>
      <rPr>
        <b/>
        <sz val="10"/>
        <rFont val="Arial"/>
        <family val="2"/>
      </rPr>
      <t>“</t>
    </r>
    <r>
      <rPr>
        <b/>
        <sz val="10"/>
        <rFont val="宋体"/>
        <family val="3"/>
        <charset val="134"/>
      </rPr>
      <t>－</t>
    </r>
    <r>
      <rPr>
        <b/>
        <sz val="10"/>
        <rFont val="Arial"/>
        <family val="2"/>
      </rPr>
      <t>”</t>
    </r>
    <r>
      <rPr>
        <b/>
        <sz val="10"/>
        <rFont val="宋体"/>
        <family val="3"/>
        <charset val="134"/>
      </rPr>
      <t>号填列）</t>
    </r>
    <phoneticPr fontId="2" type="noConversion"/>
  </si>
  <si>
    <t>（一）综合收益总额</t>
    <phoneticPr fontId="2" type="noConversion"/>
  </si>
  <si>
    <r>
      <t>1</t>
    </r>
    <r>
      <rPr>
        <sz val="10"/>
        <rFont val="宋体"/>
        <family val="3"/>
        <charset val="134"/>
      </rPr>
      <t>、所有者投入的普通股</t>
    </r>
    <phoneticPr fontId="2" type="noConversion"/>
  </si>
  <si>
    <t>（三）利润分配</t>
    <phoneticPr fontId="2" type="noConversion"/>
  </si>
  <si>
    <r>
      <t>2</t>
    </r>
    <r>
      <rPr>
        <sz val="10"/>
        <rFont val="宋体"/>
        <family val="3"/>
        <charset val="134"/>
      </rPr>
      <t>、对所有者（或股东）的分配</t>
    </r>
    <phoneticPr fontId="2" type="noConversion"/>
  </si>
  <si>
    <r>
      <t>3</t>
    </r>
    <r>
      <rPr>
        <sz val="10"/>
        <rFont val="宋体"/>
        <family val="3"/>
        <charset val="134"/>
      </rPr>
      <t>、其他</t>
    </r>
    <phoneticPr fontId="2" type="noConversion"/>
  </si>
  <si>
    <r>
      <t>1</t>
    </r>
    <r>
      <rPr>
        <sz val="10"/>
        <rFont val="宋体"/>
        <family val="3"/>
        <charset val="134"/>
      </rPr>
      <t>、资本公积转增资本</t>
    </r>
    <r>
      <rPr>
        <sz val="10"/>
        <rFont val="Arial"/>
        <family val="2"/>
      </rPr>
      <t>(</t>
    </r>
    <r>
      <rPr>
        <sz val="10"/>
        <rFont val="宋体"/>
        <family val="3"/>
        <charset val="134"/>
      </rPr>
      <t>或股本</t>
    </r>
    <r>
      <rPr>
        <sz val="10"/>
        <rFont val="Arial"/>
        <family val="2"/>
      </rPr>
      <t>)</t>
    </r>
    <phoneticPr fontId="2" type="noConversion"/>
  </si>
  <si>
    <r>
      <t>2</t>
    </r>
    <r>
      <rPr>
        <sz val="10"/>
        <rFont val="宋体"/>
        <family val="3"/>
        <charset val="134"/>
      </rPr>
      <t>、盈余公积转增资本</t>
    </r>
    <r>
      <rPr>
        <sz val="10"/>
        <rFont val="Arial"/>
        <family val="2"/>
      </rPr>
      <t>(</t>
    </r>
    <r>
      <rPr>
        <sz val="10"/>
        <rFont val="宋体"/>
        <family val="3"/>
        <charset val="134"/>
      </rPr>
      <t>或股本</t>
    </r>
    <r>
      <rPr>
        <sz val="10"/>
        <rFont val="Arial"/>
        <family val="2"/>
      </rPr>
      <t>)</t>
    </r>
    <phoneticPr fontId="2" type="noConversion"/>
  </si>
  <si>
    <r>
      <t>5</t>
    </r>
    <r>
      <rPr>
        <sz val="10"/>
        <rFont val="宋体"/>
        <family val="3"/>
        <charset val="134"/>
      </rPr>
      <t>、其他综合收</t>
    </r>
    <r>
      <rPr>
        <sz val="10"/>
        <rFont val="宋体"/>
        <family val="3"/>
        <charset val="134"/>
      </rPr>
      <t>益结转留存收</t>
    </r>
    <r>
      <rPr>
        <sz val="10"/>
        <rFont val="Arial"/>
        <family val="2"/>
      </rPr>
      <t xml:space="preserve"> </t>
    </r>
    <r>
      <rPr>
        <sz val="10"/>
        <rFont val="宋体"/>
        <family val="3"/>
        <charset val="134"/>
      </rPr>
      <t>益</t>
    </r>
    <phoneticPr fontId="2" type="noConversion"/>
  </si>
  <si>
    <t>6、其他</t>
    <phoneticPr fontId="2" type="noConversion"/>
  </si>
  <si>
    <t>（五）专项储备</t>
    <phoneticPr fontId="2" type="noConversion"/>
  </si>
  <si>
    <t>（六）其他</t>
    <phoneticPr fontId="2" type="noConversion"/>
  </si>
  <si>
    <r>
      <rPr>
        <b/>
        <sz val="10"/>
        <rFont val="宋体"/>
        <family val="3"/>
        <charset val="134"/>
      </rPr>
      <t>四、本期期末余额</t>
    </r>
    <phoneticPr fontId="2" type="noConversion"/>
  </si>
  <si>
    <t>验证：</t>
    <phoneticPr fontId="1" type="noConversion"/>
  </si>
  <si>
    <t>实收资本
（或股本）</t>
    <phoneticPr fontId="2" type="noConversion"/>
  </si>
  <si>
    <t>所有者权益
（或股东权益）合计</t>
    <phoneticPr fontId="2" type="noConversion"/>
  </si>
  <si>
    <t>应收票据</t>
  </si>
  <si>
    <t>应收账款</t>
  </si>
  <si>
    <t>应付票据</t>
  </si>
  <si>
    <t>应付账款</t>
  </si>
  <si>
    <t xml:space="preserve">    交易性金融资产</t>
    <phoneticPr fontId="2" type="noConversion"/>
  </si>
  <si>
    <t xml:space="preserve">    应收款项融资</t>
    <phoneticPr fontId="2" type="noConversion"/>
  </si>
  <si>
    <t xml:space="preserve">    合同资产</t>
    <phoneticPr fontId="2" type="noConversion"/>
  </si>
  <si>
    <t xml:space="preserve">    债权投资</t>
    <phoneticPr fontId="2" type="noConversion"/>
  </si>
  <si>
    <t xml:space="preserve">    其他债权投资</t>
    <phoneticPr fontId="2" type="noConversion"/>
  </si>
  <si>
    <t xml:space="preserve">    其他权益工具投资</t>
    <phoneticPr fontId="2" type="noConversion"/>
  </si>
  <si>
    <t xml:space="preserve">    其他非流动金融资产</t>
    <phoneticPr fontId="2" type="noConversion"/>
  </si>
  <si>
    <t>使用权资产</t>
  </si>
  <si>
    <t xml:space="preserve">    使用权资产</t>
    <phoneticPr fontId="2" type="noConversion"/>
  </si>
  <si>
    <t xml:space="preserve">    交易性金融负债</t>
    <phoneticPr fontId="2" type="noConversion"/>
  </si>
  <si>
    <t xml:space="preserve">    合同负债</t>
    <phoneticPr fontId="2" type="noConversion"/>
  </si>
  <si>
    <t xml:space="preserve">    应付手续费及佣金</t>
    <phoneticPr fontId="2" type="noConversion"/>
  </si>
  <si>
    <t xml:space="preserve">    租赁负债</t>
    <phoneticPr fontId="2" type="noConversion"/>
  </si>
  <si>
    <t xml:space="preserve">    其他非流动负债</t>
    <phoneticPr fontId="2" type="noConversion"/>
  </si>
  <si>
    <t xml:space="preserve">    投资收益（损失以“-”号填列）</t>
    <phoneticPr fontId="2" type="noConversion"/>
  </si>
  <si>
    <t xml:space="preserve">    汇兑收益（损失以“-”号填列）</t>
    <phoneticPr fontId="2" type="noConversion"/>
  </si>
  <si>
    <t xml:space="preserve">    净敞口套期收益（损失以“-”号填列）</t>
    <phoneticPr fontId="2" type="noConversion"/>
  </si>
  <si>
    <t xml:space="preserve">    公允价值变动收益（损失以“-”号填列）</t>
    <phoneticPr fontId="2" type="noConversion"/>
  </si>
  <si>
    <t xml:space="preserve">    信用减值损失（损失以“-”号填列）</t>
    <phoneticPr fontId="2" type="noConversion"/>
  </si>
  <si>
    <t xml:space="preserve">    资产减值损失（损失以“-”号填列）</t>
    <phoneticPr fontId="2" type="noConversion"/>
  </si>
  <si>
    <t xml:space="preserve">    资产处置收益（损失以“-”号填列）</t>
    <phoneticPr fontId="2" type="noConversion"/>
  </si>
  <si>
    <t>交易性金融资产</t>
  </si>
  <si>
    <t>应收款项融资</t>
  </si>
  <si>
    <t>合同资产</t>
  </si>
  <si>
    <t>债权投资</t>
  </si>
  <si>
    <t>其他债权投资</t>
  </si>
  <si>
    <t>其他权益工具投资</t>
  </si>
  <si>
    <t>其他非流动金融资产</t>
  </si>
  <si>
    <t>交易性金融负债</t>
  </si>
  <si>
    <t>合同负债</t>
  </si>
  <si>
    <t>租赁负债</t>
  </si>
  <si>
    <t>投资收益</t>
    <phoneticPr fontId="2" type="noConversion"/>
  </si>
  <si>
    <t>应付优先股股利</t>
  </si>
  <si>
    <t>应付优先股股利</t>
    <phoneticPr fontId="2" type="noConversion"/>
  </si>
  <si>
    <t>提取法定盈余公积</t>
  </si>
  <si>
    <t>提取法定盈余公积</t>
    <phoneticPr fontId="2" type="noConversion"/>
  </si>
  <si>
    <t>少数股东损益</t>
    <phoneticPr fontId="2" type="noConversion"/>
  </si>
  <si>
    <t>年初未分配利润</t>
    <phoneticPr fontId="2" type="noConversion"/>
  </si>
  <si>
    <t>营业外收入</t>
    <phoneticPr fontId="2" type="noConversion"/>
  </si>
  <si>
    <t>营业外支出</t>
    <phoneticPr fontId="2" type="noConversion"/>
  </si>
  <si>
    <t>所得税费用</t>
  </si>
  <si>
    <t>所得税费用</t>
    <phoneticPr fontId="2" type="noConversion"/>
  </si>
  <si>
    <t>净敞口套期收益</t>
  </si>
  <si>
    <t>信用减值损失</t>
  </si>
  <si>
    <t>营业收入</t>
    <phoneticPr fontId="2" type="noConversion"/>
  </si>
  <si>
    <t>营业成本</t>
    <phoneticPr fontId="2" type="noConversion"/>
  </si>
  <si>
    <t>其他收益</t>
  </si>
  <si>
    <t>其他收益</t>
    <phoneticPr fontId="2" type="noConversion"/>
  </si>
  <si>
    <t>库存股</t>
  </si>
  <si>
    <t>实收资本</t>
  </si>
  <si>
    <t>实收资本</t>
    <phoneticPr fontId="2" type="noConversion"/>
  </si>
  <si>
    <t>商誉减值准备</t>
  </si>
  <si>
    <t>商誉减值准备</t>
    <phoneticPr fontId="2" type="noConversion"/>
  </si>
  <si>
    <t>无形资产减值准备</t>
  </si>
  <si>
    <t>无形资产减值准备</t>
    <phoneticPr fontId="2" type="noConversion"/>
  </si>
  <si>
    <t>累计摊销</t>
  </si>
  <si>
    <t>累计摊销</t>
    <phoneticPr fontId="2" type="noConversion"/>
  </si>
  <si>
    <t>在建工程减值准备</t>
  </si>
  <si>
    <t>在建工程减值准备</t>
    <phoneticPr fontId="2" type="noConversion"/>
  </si>
  <si>
    <t>固定资产减值准备</t>
  </si>
  <si>
    <t>固定资产减值准备</t>
    <phoneticPr fontId="2" type="noConversion"/>
  </si>
  <si>
    <t>累计折旧</t>
  </si>
  <si>
    <t>累计折旧</t>
    <phoneticPr fontId="2" type="noConversion"/>
  </si>
  <si>
    <t>投资性房地产减值准备</t>
  </si>
  <si>
    <t>投资性房地产减值准备</t>
    <phoneticPr fontId="2" type="noConversion"/>
  </si>
  <si>
    <t>投资性房地产累计折旧（摊销）</t>
  </si>
  <si>
    <t>投资性房地产累计折旧（摊销）</t>
    <phoneticPr fontId="2" type="noConversion"/>
  </si>
  <si>
    <t>长期股权投资减值准备</t>
  </si>
  <si>
    <t>长期股权投资减值准备</t>
    <phoneticPr fontId="2" type="noConversion"/>
  </si>
  <si>
    <t>存货跌价准备</t>
  </si>
  <si>
    <t>存货跌价准备</t>
    <phoneticPr fontId="2" type="noConversion"/>
  </si>
  <si>
    <t>其他应收款坏账准备</t>
  </si>
  <si>
    <t>其他应收款坏账准备</t>
    <phoneticPr fontId="2" type="noConversion"/>
  </si>
  <si>
    <t>应收账款坏账准备</t>
  </si>
  <si>
    <t>应收账款坏账准备</t>
    <phoneticPr fontId="2" type="noConversion"/>
  </si>
  <si>
    <t>交易性金融资产</t>
    <phoneticPr fontId="13" type="noConversion"/>
  </si>
  <si>
    <t>应收款项融资</t>
    <phoneticPr fontId="1" type="noConversion"/>
  </si>
  <si>
    <t>合同资产</t>
    <phoneticPr fontId="1" type="noConversion"/>
  </si>
  <si>
    <t>债权投资</t>
    <phoneticPr fontId="13" type="noConversion"/>
  </si>
  <si>
    <t>其他债权投资</t>
    <phoneticPr fontId="13" type="noConversion"/>
  </si>
  <si>
    <t>其他权益工具投资</t>
    <phoneticPr fontId="1" type="noConversion"/>
  </si>
  <si>
    <t>其他非流动金融资产</t>
    <phoneticPr fontId="1" type="noConversion"/>
  </si>
  <si>
    <t>使用权资产</t>
    <phoneticPr fontId="1" type="noConversion"/>
  </si>
  <si>
    <t>交易性金融负债</t>
    <phoneticPr fontId="2" type="noConversion"/>
  </si>
  <si>
    <t>合同负债</t>
    <phoneticPr fontId="1" type="noConversion"/>
  </si>
  <si>
    <t xml:space="preserve">    保险合同准备金</t>
    <phoneticPr fontId="2" type="noConversion"/>
  </si>
  <si>
    <t>保险合同准备金</t>
    <phoneticPr fontId="2" type="noConversion"/>
  </si>
  <si>
    <t>保险合同准备金</t>
    <phoneticPr fontId="1" type="noConversion"/>
  </si>
  <si>
    <r>
      <t xml:space="preserve">         </t>
    </r>
    <r>
      <rPr>
        <sz val="10"/>
        <rFont val="宋体"/>
        <family val="3"/>
        <charset val="134"/>
      </rPr>
      <t>净敞口套期收益（损失以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</si>
  <si>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t>
    </r>
    <r>
      <rPr>
        <sz val="10"/>
        <rFont val="宋体"/>
        <family val="3"/>
        <charset val="134"/>
      </rPr>
      <t>信用减值损失（损失以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</si>
  <si>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t>
    </r>
    <r>
      <rPr>
        <sz val="10"/>
        <rFont val="宋体"/>
        <family val="3"/>
        <charset val="134"/>
      </rPr>
      <t>资产减值损失（损失以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</si>
  <si>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t>租赁负债</t>
    <phoneticPr fontId="1" type="noConversion"/>
  </si>
  <si>
    <t>项目</t>
    <phoneticPr fontId="2" type="noConversion"/>
  </si>
  <si>
    <t>其中：利息费用</t>
    <phoneticPr fontId="2" type="noConversion"/>
  </si>
  <si>
    <t>其中：利息收入</t>
    <phoneticPr fontId="2" type="noConversion"/>
  </si>
  <si>
    <t>其中：利息费用</t>
    <phoneticPr fontId="1" type="noConversion"/>
  </si>
  <si>
    <t>其中：利息收入</t>
    <phoneticPr fontId="1" type="noConversion"/>
  </si>
  <si>
    <t xml:space="preserve"> </t>
    <phoneticPr fontId="2" type="noConversion"/>
  </si>
  <si>
    <t>资产负债表</t>
    <phoneticPr fontId="13" type="noConversion"/>
  </si>
  <si>
    <t>资产负债表（续）</t>
    <phoneticPr fontId="13" type="noConversion"/>
  </si>
  <si>
    <t>利润表</t>
    <phoneticPr fontId="13" type="noConversion"/>
  </si>
  <si>
    <t>现金流量表</t>
    <phoneticPr fontId="2" type="noConversion"/>
  </si>
  <si>
    <t>所有者权益变动表</t>
    <phoneticPr fontId="2" type="noConversion"/>
  </si>
  <si>
    <r>
      <rPr>
        <b/>
        <sz val="10"/>
        <rFont val="宋体"/>
        <family val="3"/>
        <charset val="134"/>
      </rPr>
      <t>法定代表人：</t>
    </r>
    <r>
      <rPr>
        <b/>
        <sz val="10"/>
        <rFont val="Arial"/>
        <family val="2"/>
      </rPr>
      <t xml:space="preserve">                                                                                 </t>
    </r>
    <r>
      <rPr>
        <b/>
        <sz val="10"/>
        <rFont val="宋体"/>
        <family val="3"/>
        <charset val="134"/>
      </rPr>
      <t>主管会计工作负责人：</t>
    </r>
    <r>
      <rPr>
        <b/>
        <sz val="10"/>
        <rFont val="Arial"/>
        <family val="2"/>
      </rPr>
      <t xml:space="preserve">                                                                                                        </t>
    </r>
    <r>
      <rPr>
        <b/>
        <sz val="10"/>
        <rFont val="宋体"/>
        <family val="3"/>
        <charset val="134"/>
      </rPr>
      <t>会计机构负责人：</t>
    </r>
    <r>
      <rPr>
        <b/>
        <sz val="10"/>
        <rFont val="Arial"/>
        <family val="2"/>
      </rPr>
      <t xml:space="preserve">   </t>
    </r>
    <phoneticPr fontId="2" type="noConversion"/>
  </si>
  <si>
    <t>金额单位：人民币元</t>
    <phoneticPr fontId="1" type="noConversion"/>
  </si>
  <si>
    <r>
      <t>2020</t>
    </r>
    <r>
      <rPr>
        <b/>
        <sz val="11"/>
        <rFont val="宋体"/>
        <family val="3"/>
        <charset val="134"/>
      </rPr>
      <t>年度</t>
    </r>
    <phoneticPr fontId="1" type="noConversion"/>
  </si>
  <si>
    <t>编制单位：</t>
    <phoneticPr fontId="13" type="noConversion"/>
  </si>
  <si>
    <t>其他应付款</t>
    <phoneticPr fontId="1" type="noConversion"/>
  </si>
  <si>
    <t>年初未分配利润</t>
    <phoneticPr fontId="1" type="noConversion"/>
  </si>
  <si>
    <t>销售费用</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</si>
</sst>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quot;¥&quot;* #,##0.00_ ;_ &quot;¥&quot;* \-#,##0.00_ ;_ &quot;¥&quot;* &quot;-&quot;??_ ;_ @_ "/>
    <numFmt numFmtId="43" formatCode="_ * #,##0.00_ ;_ * \-#,##0.00_ ;_ * &quot;-&quot;??_ ;_ @_ "/>
    <numFmt numFmtId="176" formatCode="[=0]&quot;&quot;;[&lt;&gt;0]#,##0.00"/>
    <numFmt numFmtId="177" formatCode="_ * #,##0.00_ ;_ * \-#,##0.00_ ;_ * &quot;&quot;??_ ;_ @_ "/>
    <numFmt numFmtId="178" formatCode="[$-F800]dddd\,\ mmmm\ dd\,\ yyyy"/>
    <numFmt numFmtId="179" formatCode="0_);[Red]\(0\)"/>
  </numFmts>
  <fonts count="54">
    <font>
      <sz val="11"/>
      <color theme="1"/>
      <name val="等线"/>
      <family val="3"/>
      <charset val="134"/>
      <scheme val="minor"/>
    </font>
    <font>
      <sz val="9"/>
      <name val="等线"/>
      <family val="3"/>
      <charset val="134"/>
      <scheme val="minor"/>
    </font>
    <font>
      <sz val="9"/>
      <name val="宋体"/>
      <family val="3"/>
      <charset val="134"/>
    </font>
    <font>
      <sz val="10"/>
      <name val="Arial"/>
      <family val="2"/>
    </font>
    <font>
      <sz val="12"/>
      <name val="宋体"/>
      <family val="3"/>
      <charset val="134"/>
    </font>
    <font>
      <sz val="12"/>
      <name val="楷体_GB2312"/>
      <family val="3"/>
      <charset val="134"/>
    </font>
    <font>
      <sz val="9"/>
      <color indexed="81"/>
      <name val="宋体"/>
      <family val="3"/>
      <charset val="134"/>
    </font>
    <font>
      <sz val="11"/>
      <color theme="1"/>
      <name val="宋体"/>
      <family val="3"/>
      <charset val="134"/>
    </font>
    <font>
      <sz val="11"/>
      <name val="宋体"/>
      <family val="3"/>
      <charset val="134"/>
    </font>
    <font>
      <sz val="10"/>
      <name val="宋体"/>
      <family val="3"/>
      <charset val="134"/>
    </font>
    <font>
      <b/>
      <sz val="11"/>
      <color theme="1"/>
      <name val="宋体"/>
      <family val="3"/>
      <charset val="134"/>
    </font>
    <font>
      <b/>
      <sz val="16"/>
      <name val="Times New Roman"/>
      <family val="1"/>
    </font>
    <font>
      <b/>
      <sz val="16"/>
      <name val="宋体"/>
      <family val="3"/>
      <charset val="134"/>
    </font>
    <font>
      <u/>
      <sz val="12"/>
      <color indexed="36"/>
      <name val="宋体"/>
      <family val="3"/>
      <charset val="134"/>
    </font>
    <font>
      <sz val="12"/>
      <name val="Times New Roman"/>
      <family val="1"/>
    </font>
    <font>
      <b/>
      <sz val="12"/>
      <name val="Times New Roman"/>
      <family val="1"/>
    </font>
    <font>
      <sz val="10"/>
      <name val="Times New Roman"/>
      <family val="1"/>
    </font>
    <font>
      <b/>
      <sz val="10"/>
      <name val="Times New Roman"/>
      <family val="1"/>
    </font>
    <font>
      <b/>
      <sz val="10"/>
      <name val="宋体"/>
      <family val="3"/>
      <charset val="134"/>
    </font>
    <font>
      <sz val="11"/>
      <name val="Times New Roman"/>
      <family val="1"/>
    </font>
    <font>
      <b/>
      <sz val="9"/>
      <color indexed="81"/>
      <name val="宋体"/>
      <family val="3"/>
      <charset val="134"/>
    </font>
    <font>
      <sz val="10"/>
      <color indexed="12"/>
      <name val="Times New Roman"/>
      <family val="1"/>
    </font>
    <font>
      <sz val="10"/>
      <color indexed="12"/>
      <name val="宋体"/>
      <family val="3"/>
      <charset val="134"/>
    </font>
    <font>
      <b/>
      <sz val="10"/>
      <color indexed="12"/>
      <name val="Times New Roman"/>
      <family val="1"/>
    </font>
    <font>
      <sz val="11"/>
      <color theme="1"/>
      <name val="Times New Roman"/>
      <family val="1"/>
    </font>
    <font>
      <sz val="11"/>
      <color theme="1"/>
      <name val="等线"/>
      <family val="3"/>
      <charset val="134"/>
      <scheme val="minor"/>
    </font>
    <font>
      <sz val="12"/>
      <color theme="1"/>
      <name val="宋体"/>
      <family val="3"/>
      <charset val="134"/>
    </font>
    <font>
      <sz val="10"/>
      <color theme="1"/>
      <name val="Times New Roman"/>
      <family val="1"/>
    </font>
    <font>
      <sz val="11"/>
      <name val="Times New Roman"/>
      <family val="1"/>
      <charset val="134"/>
    </font>
    <font>
      <sz val="11"/>
      <color rgb="FFFF0000"/>
      <name val="Times New Roman"/>
      <family val="1"/>
    </font>
    <font>
      <sz val="11"/>
      <color theme="1"/>
      <name val="等线"/>
      <family val="2"/>
      <scheme val="minor"/>
    </font>
    <font>
      <sz val="9"/>
      <color theme="1"/>
      <name val="Times New Roman"/>
      <family val="1"/>
    </font>
    <font>
      <sz val="9"/>
      <color theme="1"/>
      <name val="等线"/>
      <family val="3"/>
      <charset val="134"/>
      <scheme val="minor"/>
    </font>
    <font>
      <sz val="9"/>
      <color theme="1"/>
      <name val="宋体"/>
      <family val="1"/>
      <charset val="134"/>
    </font>
    <font>
      <sz val="10.5"/>
      <color theme="1"/>
      <name val="宋体"/>
      <family val="3"/>
      <charset val="134"/>
    </font>
    <font>
      <b/>
      <sz val="18"/>
      <name val="宋体"/>
      <family val="3"/>
      <charset val="134"/>
    </font>
    <font>
      <sz val="18"/>
      <name val="Arial"/>
      <family val="2"/>
    </font>
    <font>
      <sz val="12"/>
      <name val="Arial"/>
      <family val="2"/>
    </font>
    <font>
      <b/>
      <sz val="12"/>
      <name val="Arial"/>
      <family val="2"/>
    </font>
    <font>
      <b/>
      <sz val="10"/>
      <name val="Arial"/>
      <family val="2"/>
    </font>
    <font>
      <sz val="10"/>
      <color indexed="12"/>
      <name val="Arial"/>
      <family val="2"/>
    </font>
    <font>
      <sz val="10"/>
      <color indexed="10"/>
      <name val="Arial"/>
      <family val="2"/>
    </font>
    <font>
      <sz val="12"/>
      <color indexed="10"/>
      <name val="Arial"/>
      <family val="2"/>
    </font>
    <font>
      <b/>
      <sz val="12"/>
      <color theme="1"/>
      <name val="宋体"/>
      <family val="3"/>
      <charset val="134"/>
    </font>
    <font>
      <b/>
      <sz val="12"/>
      <color theme="1"/>
      <name val="Arial"/>
      <family val="2"/>
    </font>
    <font>
      <sz val="12"/>
      <color theme="1"/>
      <name val="Arial"/>
      <family val="2"/>
    </font>
    <font>
      <b/>
      <sz val="11"/>
      <name val="Times New Roman"/>
      <family val="1"/>
    </font>
    <font>
      <b/>
      <sz val="11"/>
      <name val="宋体"/>
      <family val="3"/>
      <charset val="134"/>
    </font>
    <font>
      <sz val="11"/>
      <name val="Arial Narrow"/>
      <family val="2"/>
    </font>
    <font>
      <sz val="11"/>
      <color rgb="FFFF0000"/>
      <name val="宋体"/>
      <family val="3"/>
      <charset val="134"/>
    </font>
    <font>
      <sz val="10"/>
      <color rgb="FF000000"/>
      <name val="Arial"/>
      <family val="2"/>
    </font>
    <font>
      <sz val="11"/>
      <color theme="1"/>
      <name val="Arial Narrow"/>
      <family val="2"/>
    </font>
    <font>
      <sz val="11"/>
      <name val="Times New Roman"/>
      <family val="3"/>
      <charset val="134"/>
    </font>
    <font>
      <b/>
      <sz val="10"/>
      <name val="Arial"/>
      <family val="3"/>
      <charset val="134"/>
    </font>
  </fonts>
  <fills count="6">
    <fill>
      <patternFill patternType="none"/>
    </fill>
    <fill>
      <patternFill patternType="gray125"/>
    </fill>
    <fill>
      <patternFill patternType="solid">
        <fgColor theme="8" tint="0.39997558519241921"/>
        <bgColor indexed="64"/>
      </patternFill>
    </fill>
    <fill>
      <patternFill patternType="solid">
        <fgColor rgb="FFFFFF00"/>
        <bgColor indexed="64"/>
      </patternFill>
    </fill>
    <fill>
      <patternFill patternType="solid">
        <fgColor theme="6" tint="0.59999389629810485"/>
        <bgColor indexed="64"/>
      </patternFill>
    </fill>
    <fill>
      <patternFill patternType="solid">
        <fgColor rgb="FFFFFFFF"/>
        <bgColor indexed="64"/>
      </patternFill>
    </fill>
  </fills>
  <borders count="2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23">
    <xf numFmtId="0" fontId="0" fillId="0" borderId="0"/>
    <xf numFmtId="43" fontId="5" fillId="0" borderId="0" applyFont="0" applyFill="0" applyBorder="0" applyAlignment="0" applyProtection="0">
      <alignment vertical="center"/>
    </xf>
    <xf numFmtId="0" fontId="3" fillId="0" borderId="0"/>
    <xf numFmtId="43" fontId="4" fillId="0" borderId="0" applyFont="0" applyFill="0" applyBorder="0" applyAlignment="0" applyProtection="0"/>
    <xf numFmtId="0" fontId="4" fillId="0" borderId="0"/>
    <xf numFmtId="40" fontId="3" fillId="0" borderId="0" applyFont="0" applyFill="0" applyBorder="0" applyAlignment="0" applyProtection="0"/>
    <xf numFmtId="9" fontId="25" fillId="0" borderId="0" applyFont="0" applyFill="0" applyBorder="0" applyAlignment="0" applyProtection="0">
      <alignment vertical="center"/>
    </xf>
    <xf numFmtId="0" fontId="9" fillId="0" borderId="0"/>
    <xf numFmtId="0" fontId="25" fillId="0" borderId="0">
      <alignment vertical="center"/>
    </xf>
    <xf numFmtId="0" fontId="30" fillId="0" borderId="0"/>
    <xf numFmtId="43" fontId="30" fillId="0" borderId="0" applyFont="0" applyFill="0" applyBorder="0" applyAlignment="0" applyProtection="0">
      <alignment vertical="center"/>
    </xf>
    <xf numFmtId="0" fontId="25" fillId="0" borderId="0">
      <alignment vertical="center"/>
    </xf>
    <xf numFmtId="0" fontId="14" fillId="0" borderId="0"/>
    <xf numFmtId="43" fontId="4" fillId="0" borderId="0" applyFont="0" applyFill="0" applyBorder="0" applyAlignment="0" applyProtection="0"/>
    <xf numFmtId="0" fontId="3" fillId="0" borderId="0"/>
    <xf numFmtId="43" fontId="25" fillId="0" borderId="0" applyFont="0" applyFill="0" applyBorder="0" applyAlignment="0" applyProtection="0">
      <alignment vertical="center"/>
    </xf>
    <xf numFmtId="0" fontId="25" fillId="0" borderId="0">
      <alignment vertical="center"/>
    </xf>
    <xf numFmtId="0" fontId="4" fillId="0" borderId="0"/>
    <xf numFmtId="43" fontId="4" fillId="0" borderId="0" applyFont="0" applyFill="0" applyBorder="0" applyAlignment="0" applyProtection="0">
      <alignment vertical="center"/>
    </xf>
    <xf numFmtId="0" fontId="48" fillId="0" borderId="0">
      <alignment vertical="center"/>
    </xf>
    <xf numFmtId="0" fontId="4" fillId="0" borderId="0"/>
    <xf numFmtId="43" fontId="4" fillId="0" borderId="0" applyFont="0" applyFill="0" applyBorder="0" applyAlignment="0" applyProtection="0"/>
    <xf numFmtId="9" fontId="30" fillId="0" borderId="0" applyFont="0" applyFill="0" applyBorder="0" applyAlignment="0" applyProtection="0">
      <alignment vertical="center"/>
    </xf>
  </cellStyleXfs>
  <cellXfs count="304">
    <xf numFmtId="0" fontId="0" fillId="0" borderId="0" xfId="0"/>
    <xf numFmtId="0" fontId="0" fillId="0" borderId="5" xfId="0" applyBorder="1"/>
    <xf numFmtId="0" fontId="7" fillId="0" borderId="4" xfId="0" applyFont="1" applyBorder="1" applyAlignment="1">
      <alignment horizontal="left" vertical="top"/>
    </xf>
    <xf numFmtId="0" fontId="0" fillId="2" borderId="5" xfId="0" applyFill="1" applyBorder="1"/>
    <xf numFmtId="0" fontId="10" fillId="2" borderId="5" xfId="0" applyFont="1" applyFill="1" applyBorder="1" applyAlignment="1">
      <alignment horizontal="center" vertical="center"/>
    </xf>
    <xf numFmtId="43" fontId="0" fillId="0" borderId="0" xfId="1" applyFont="1" applyAlignment="1"/>
    <xf numFmtId="177" fontId="14" fillId="0" borderId="0" xfId="2" applyNumberFormat="1" applyFont="1" applyAlignment="1">
      <alignment vertical="center"/>
    </xf>
    <xf numFmtId="177" fontId="16" fillId="0" borderId="0" xfId="2" applyNumberFormat="1" applyFont="1" applyAlignment="1">
      <alignment horizontal="center" vertical="center"/>
    </xf>
    <xf numFmtId="177" fontId="16" fillId="0" borderId="0" xfId="2" applyNumberFormat="1" applyFont="1" applyAlignment="1">
      <alignment vertical="center"/>
    </xf>
    <xf numFmtId="177" fontId="19" fillId="0" borderId="0" xfId="2" applyNumberFormat="1" applyFont="1" applyAlignment="1">
      <alignment horizontal="center" vertical="center"/>
    </xf>
    <xf numFmtId="177" fontId="16" fillId="0" borderId="5" xfId="2" applyNumberFormat="1" applyFont="1" applyBorder="1" applyAlignment="1" applyProtection="1">
      <alignment horizontal="center" vertical="center"/>
      <protection locked="0"/>
    </xf>
    <xf numFmtId="177" fontId="19" fillId="0" borderId="0" xfId="2" applyNumberFormat="1" applyFont="1" applyAlignment="1">
      <alignment vertical="center"/>
    </xf>
    <xf numFmtId="177" fontId="17" fillId="0" borderId="0" xfId="2" applyNumberFormat="1" applyFont="1" applyAlignment="1">
      <alignment horizontal="left" vertical="center"/>
    </xf>
    <xf numFmtId="177" fontId="16" fillId="0" borderId="0" xfId="2" applyNumberFormat="1" applyFont="1" applyAlignment="1" applyProtection="1">
      <alignment horizontal="center" vertical="center"/>
      <protection locked="0"/>
    </xf>
    <xf numFmtId="177" fontId="17" fillId="0" borderId="0" xfId="2" applyNumberFormat="1" applyFont="1" applyAlignment="1" applyProtection="1">
      <alignment horizontal="right" vertical="center"/>
      <protection locked="0"/>
    </xf>
    <xf numFmtId="177" fontId="14" fillId="0" borderId="0" xfId="2" applyNumberFormat="1" applyFont="1" applyAlignment="1">
      <alignment horizontal="center" vertical="center"/>
    </xf>
    <xf numFmtId="177" fontId="16" fillId="0" borderId="0" xfId="2" applyNumberFormat="1" applyFont="1" applyAlignment="1" applyProtection="1">
      <alignment vertical="center"/>
      <protection locked="0"/>
    </xf>
    <xf numFmtId="177" fontId="16" fillId="0" borderId="0" xfId="2" applyNumberFormat="1" applyFont="1" applyAlignment="1">
      <alignment horizontal="right" vertical="center"/>
    </xf>
    <xf numFmtId="177" fontId="17" fillId="0" borderId="5" xfId="2" applyNumberFormat="1" applyFont="1" applyBorder="1" applyAlignment="1">
      <alignment vertical="center" wrapText="1" shrinkToFit="1"/>
    </xf>
    <xf numFmtId="177" fontId="16" fillId="0" borderId="5" xfId="2" applyNumberFormat="1" applyFont="1" applyBorder="1" applyAlignment="1">
      <alignment vertical="center" wrapText="1" shrinkToFit="1"/>
    </xf>
    <xf numFmtId="177" fontId="17" fillId="0" borderId="0" xfId="4" applyNumberFormat="1" applyFont="1" applyAlignment="1">
      <alignment horizontal="center" vertical="center"/>
    </xf>
    <xf numFmtId="177" fontId="16" fillId="0" borderId="5" xfId="2" applyNumberFormat="1" applyFont="1" applyBorder="1" applyAlignment="1" applyProtection="1">
      <alignment horizontal="center" vertical="center" shrinkToFit="1"/>
      <protection locked="0"/>
    </xf>
    <xf numFmtId="177" fontId="21" fillId="0" borderId="0" xfId="2" applyNumberFormat="1" applyFont="1" applyAlignment="1">
      <alignment vertical="center"/>
    </xf>
    <xf numFmtId="177" fontId="21" fillId="0" borderId="0" xfId="2" applyNumberFormat="1" applyFont="1" applyAlignment="1">
      <alignment horizontal="center" vertical="center"/>
    </xf>
    <xf numFmtId="177" fontId="23" fillId="0" borderId="0" xfId="4" applyNumberFormat="1" applyFont="1" applyAlignment="1">
      <alignment horizontal="center" vertical="center"/>
    </xf>
    <xf numFmtId="177" fontId="14" fillId="0" borderId="0" xfId="5" applyNumberFormat="1" applyFont="1" applyAlignment="1">
      <alignment horizontal="center" vertical="center"/>
    </xf>
    <xf numFmtId="177" fontId="16" fillId="0" borderId="0" xfId="4" applyNumberFormat="1" applyFont="1" applyAlignment="1">
      <alignment vertical="center"/>
    </xf>
    <xf numFmtId="177" fontId="14" fillId="0" borderId="0" xfId="4" applyNumberFormat="1" applyFont="1" applyAlignment="1">
      <alignment vertical="center"/>
    </xf>
    <xf numFmtId="177" fontId="16" fillId="0" borderId="0" xfId="4" applyNumberFormat="1" applyFont="1" applyAlignment="1" applyProtection="1">
      <alignment horizontal="left" vertical="center"/>
      <protection locked="0"/>
    </xf>
    <xf numFmtId="177" fontId="16" fillId="0" borderId="0" xfId="4" applyNumberFormat="1" applyFont="1" applyAlignment="1">
      <alignment horizontal="right" vertical="center"/>
    </xf>
    <xf numFmtId="177" fontId="16" fillId="0" borderId="5" xfId="4" applyNumberFormat="1" applyFont="1" applyBorder="1" applyAlignment="1" applyProtection="1">
      <alignment horizontal="center" vertical="center"/>
      <protection locked="0"/>
    </xf>
    <xf numFmtId="177" fontId="16" fillId="3" borderId="5" xfId="4" applyNumberFormat="1" applyFont="1" applyFill="1" applyBorder="1" applyAlignment="1" applyProtection="1">
      <alignment horizontal="center" vertical="center"/>
      <protection locked="0"/>
    </xf>
    <xf numFmtId="177" fontId="16" fillId="3" borderId="0" xfId="4" applyNumberFormat="1" applyFont="1" applyFill="1" applyAlignment="1">
      <alignment vertical="center"/>
    </xf>
    <xf numFmtId="177" fontId="14" fillId="3" borderId="0" xfId="4" applyNumberFormat="1" applyFont="1" applyFill="1" applyAlignment="1">
      <alignment vertical="center"/>
    </xf>
    <xf numFmtId="177" fontId="16" fillId="0" borderId="5" xfId="4" applyNumberFormat="1" applyFont="1" applyBorder="1" applyAlignment="1">
      <alignment vertical="center"/>
    </xf>
    <xf numFmtId="177" fontId="16" fillId="0" borderId="5" xfId="4" applyNumberFormat="1" applyFont="1" applyBorder="1" applyAlignment="1">
      <alignment horizontal="center" vertical="center"/>
    </xf>
    <xf numFmtId="177" fontId="14" fillId="0" borderId="0" xfId="4" applyNumberFormat="1" applyFont="1" applyAlignment="1">
      <alignment horizontal="center" vertical="center"/>
    </xf>
    <xf numFmtId="177" fontId="8" fillId="0" borderId="0" xfId="2" applyNumberFormat="1" applyFont="1" applyAlignment="1">
      <alignment vertical="center"/>
    </xf>
    <xf numFmtId="177" fontId="16" fillId="0" borderId="5" xfId="2" applyNumberFormat="1" applyFont="1" applyBorder="1" applyAlignment="1">
      <alignment horizontal="center" vertical="center"/>
    </xf>
    <xf numFmtId="177" fontId="17" fillId="0" borderId="5" xfId="2" applyNumberFormat="1" applyFont="1" applyBorder="1" applyAlignment="1">
      <alignment horizontal="right" vertical="center"/>
    </xf>
    <xf numFmtId="177" fontId="16" fillId="0" borderId="5" xfId="2" applyNumberFormat="1" applyFont="1" applyBorder="1" applyAlignment="1">
      <alignment horizontal="right" vertical="center"/>
    </xf>
    <xf numFmtId="177" fontId="17" fillId="0" borderId="5" xfId="2" applyNumberFormat="1" applyFont="1" applyBorder="1" applyAlignment="1">
      <alignment horizontal="right" vertical="center" shrinkToFit="1"/>
    </xf>
    <xf numFmtId="177" fontId="16" fillId="0" borderId="5" xfId="2" applyNumberFormat="1" applyFont="1" applyBorder="1" applyAlignment="1">
      <alignment horizontal="right" vertical="center" shrinkToFit="1"/>
    </xf>
    <xf numFmtId="43" fontId="24" fillId="0" borderId="0" xfId="1" applyFont="1" applyAlignment="1"/>
    <xf numFmtId="177" fontId="4" fillId="0" borderId="0" xfId="2" applyNumberFormat="1" applyFont="1" applyAlignment="1">
      <alignment vertical="center"/>
    </xf>
    <xf numFmtId="43" fontId="7" fillId="0" borderId="5" xfId="1" applyFont="1" applyBorder="1" applyAlignment="1"/>
    <xf numFmtId="10" fontId="0" fillId="0" borderId="0" xfId="6" applyNumberFormat="1" applyFont="1" applyAlignment="1"/>
    <xf numFmtId="44" fontId="7" fillId="0" borderId="4" xfId="1" applyNumberFormat="1" applyFont="1" applyBorder="1" applyAlignment="1">
      <alignment horizontal="left" vertical="top" wrapText="1"/>
    </xf>
    <xf numFmtId="44" fontId="26" fillId="0" borderId="5" xfId="0" applyNumberFormat="1" applyFont="1" applyBorder="1" applyAlignment="1">
      <alignment vertical="center"/>
    </xf>
    <xf numFmtId="176" fontId="27" fillId="0" borderId="5" xfId="0" applyNumberFormat="1" applyFont="1" applyBorder="1" applyAlignment="1" applyProtection="1">
      <alignment vertical="center"/>
      <protection hidden="1"/>
    </xf>
    <xf numFmtId="176" fontId="27" fillId="0" borderId="6" xfId="0" applyNumberFormat="1" applyFont="1" applyBorder="1" applyAlignment="1" applyProtection="1">
      <alignment vertical="center"/>
      <protection hidden="1"/>
    </xf>
    <xf numFmtId="0" fontId="26" fillId="0" borderId="5" xfId="0" applyFont="1" applyBorder="1" applyAlignment="1">
      <alignment horizontal="center" vertical="center"/>
    </xf>
    <xf numFmtId="43" fontId="27" fillId="0" borderId="5" xfId="1" applyFont="1" applyBorder="1" applyProtection="1">
      <alignment vertical="center"/>
      <protection hidden="1"/>
    </xf>
    <xf numFmtId="43" fontId="27" fillId="0" borderId="5" xfId="1" applyFont="1" applyBorder="1" applyAlignment="1" applyProtection="1">
      <alignment vertical="center" shrinkToFit="1"/>
      <protection hidden="1"/>
    </xf>
    <xf numFmtId="43" fontId="27" fillId="0" borderId="6" xfId="1" applyFont="1" applyBorder="1" applyProtection="1">
      <alignment vertical="center"/>
      <protection hidden="1"/>
    </xf>
    <xf numFmtId="44" fontId="7" fillId="2" borderId="4" xfId="1" applyNumberFormat="1" applyFont="1" applyFill="1" applyBorder="1" applyAlignment="1">
      <alignment horizontal="left" vertical="top" wrapText="1"/>
    </xf>
    <xf numFmtId="43" fontId="27" fillId="2" borderId="10" xfId="1" applyFont="1" applyFill="1" applyBorder="1" applyAlignment="1" applyProtection="1">
      <alignment vertical="center" shrinkToFit="1"/>
      <protection hidden="1"/>
    </xf>
    <xf numFmtId="43" fontId="27" fillId="2" borderId="5" xfId="1" applyFont="1" applyFill="1" applyBorder="1" applyAlignment="1" applyProtection="1">
      <alignment vertical="center" shrinkToFit="1"/>
      <protection hidden="1"/>
    </xf>
    <xf numFmtId="43" fontId="27" fillId="2" borderId="6" xfId="1" applyFont="1" applyFill="1" applyBorder="1" applyAlignment="1" applyProtection="1">
      <alignment vertical="center" shrinkToFit="1"/>
      <protection hidden="1"/>
    </xf>
    <xf numFmtId="0" fontId="26" fillId="2" borderId="5" xfId="0" applyFont="1" applyFill="1" applyBorder="1" applyAlignment="1">
      <alignment horizontal="center" vertical="center"/>
    </xf>
    <xf numFmtId="43" fontId="27" fillId="2" borderId="5" xfId="1" applyFont="1" applyFill="1" applyBorder="1" applyAlignment="1">
      <alignment horizontal="center" vertical="center"/>
    </xf>
    <xf numFmtId="43" fontId="27" fillId="2" borderId="6" xfId="1" applyFont="1" applyFill="1" applyBorder="1" applyAlignment="1">
      <alignment horizontal="center" vertical="center"/>
    </xf>
    <xf numFmtId="44" fontId="26" fillId="0" borderId="5" xfId="0" applyNumberFormat="1" applyFont="1" applyBorder="1" applyAlignment="1">
      <alignment horizontal="center" vertical="center"/>
    </xf>
    <xf numFmtId="43" fontId="27" fillId="2" borderId="5" xfId="1" applyFont="1" applyFill="1" applyBorder="1" applyProtection="1">
      <alignment vertical="center"/>
      <protection hidden="1"/>
    </xf>
    <xf numFmtId="43" fontId="27" fillId="2" borderId="6" xfId="1" applyFont="1" applyFill="1" applyBorder="1" applyProtection="1">
      <alignment vertical="center"/>
      <protection hidden="1"/>
    </xf>
    <xf numFmtId="44" fontId="7" fillId="2" borderId="4" xfId="1" applyNumberFormat="1" applyFont="1" applyFill="1" applyBorder="1" applyAlignment="1">
      <alignment horizontal="left" vertical="top" shrinkToFit="1"/>
    </xf>
    <xf numFmtId="44" fontId="7" fillId="0" borderId="4" xfId="1" applyNumberFormat="1" applyFont="1" applyBorder="1" applyAlignment="1">
      <alignment horizontal="left" vertical="top" shrinkToFit="1"/>
    </xf>
    <xf numFmtId="43" fontId="27" fillId="0" borderId="5" xfId="1" applyFont="1" applyBorder="1" applyAlignment="1">
      <alignment horizontal="center" vertical="center"/>
    </xf>
    <xf numFmtId="43" fontId="27" fillId="0" borderId="6" xfId="1" applyFont="1" applyBorder="1" applyAlignment="1">
      <alignment horizontal="center" vertical="center"/>
    </xf>
    <xf numFmtId="44" fontId="7" fillId="0" borderId="4" xfId="1" applyNumberFormat="1" applyFont="1" applyBorder="1" applyAlignment="1">
      <alignment horizontal="left" vertical="top"/>
    </xf>
    <xf numFmtId="44" fontId="7" fillId="0" borderId="4" xfId="0" applyNumberFormat="1" applyFont="1" applyBorder="1" applyAlignment="1" applyProtection="1">
      <alignment horizontal="left" vertical="top"/>
      <protection hidden="1"/>
    </xf>
    <xf numFmtId="44" fontId="7" fillId="2" borderId="4" xfId="0" applyNumberFormat="1" applyFont="1" applyFill="1" applyBorder="1" applyAlignment="1" applyProtection="1">
      <alignment horizontal="left" vertical="top"/>
      <protection hidden="1"/>
    </xf>
    <xf numFmtId="44" fontId="7" fillId="2" borderId="7" xfId="0" applyNumberFormat="1" applyFont="1" applyFill="1" applyBorder="1" applyAlignment="1" applyProtection="1">
      <alignment horizontal="left" vertical="top"/>
      <protection hidden="1"/>
    </xf>
    <xf numFmtId="0" fontId="26" fillId="2" borderId="8" xfId="0" applyFont="1" applyFill="1" applyBorder="1" applyAlignment="1">
      <alignment horizontal="center" vertical="center"/>
    </xf>
    <xf numFmtId="43" fontId="27" fillId="2" borderId="8" xfId="1" applyFont="1" applyFill="1" applyBorder="1" applyAlignment="1">
      <alignment horizontal="center" vertical="center"/>
    </xf>
    <xf numFmtId="43" fontId="27" fillId="2" borderId="9" xfId="1" applyFont="1" applyFill="1" applyBorder="1" applyAlignment="1">
      <alignment horizontal="center" vertical="center"/>
    </xf>
    <xf numFmtId="43" fontId="0" fillId="0" borderId="5" xfId="1" applyFont="1" applyBorder="1" applyAlignment="1"/>
    <xf numFmtId="43" fontId="14" fillId="0" borderId="0" xfId="1" applyFont="1">
      <alignment vertical="center"/>
    </xf>
    <xf numFmtId="44" fontId="7" fillId="4" borderId="5" xfId="0" applyNumberFormat="1" applyFont="1" applyFill="1" applyBorder="1" applyAlignment="1">
      <alignment horizontal="center" vertical="center"/>
    </xf>
    <xf numFmtId="10" fontId="7" fillId="4" borderId="2" xfId="6" applyNumberFormat="1" applyFont="1" applyFill="1" applyBorder="1" applyAlignment="1">
      <alignment horizontal="center" vertical="center"/>
    </xf>
    <xf numFmtId="0" fontId="7" fillId="0" borderId="5" xfId="1" applyNumberFormat="1" applyFont="1" applyBorder="1" applyAlignment="1">
      <alignment horizontal="center"/>
    </xf>
    <xf numFmtId="43" fontId="24" fillId="0" borderId="5" xfId="1" applyFont="1" applyBorder="1" applyAlignment="1"/>
    <xf numFmtId="43" fontId="14" fillId="0" borderId="0" xfId="1" applyFont="1" applyAlignment="1">
      <alignment horizontal="center" vertical="center"/>
    </xf>
    <xf numFmtId="43" fontId="19" fillId="0" borderId="0" xfId="1" applyFont="1" applyAlignment="1">
      <alignment horizontal="center" vertical="center"/>
    </xf>
    <xf numFmtId="43" fontId="19" fillId="0" borderId="0" xfId="1" applyFont="1" applyAlignment="1">
      <alignment vertical="center"/>
    </xf>
    <xf numFmtId="43" fontId="14" fillId="0" borderId="0" xfId="1" applyFont="1" applyAlignment="1">
      <alignment vertical="center"/>
    </xf>
    <xf numFmtId="43" fontId="16" fillId="0" borderId="0" xfId="1" applyFont="1" applyAlignment="1">
      <alignment vertical="center"/>
    </xf>
    <xf numFmtId="43" fontId="8" fillId="0" borderId="0" xfId="1" applyFont="1" applyAlignment="1">
      <alignment vertical="center"/>
    </xf>
    <xf numFmtId="43" fontId="16" fillId="0" borderId="0" xfId="1" applyFont="1" applyAlignment="1">
      <alignment horizontal="center" vertical="center"/>
    </xf>
    <xf numFmtId="43" fontId="0" fillId="0" borderId="0" xfId="1" applyFont="1" applyBorder="1" applyAlignment="1"/>
    <xf numFmtId="179" fontId="7" fillId="0" borderId="5" xfId="1" applyNumberFormat="1" applyFont="1" applyBorder="1" applyAlignment="1">
      <alignment horizontal="center"/>
    </xf>
    <xf numFmtId="44" fontId="7" fillId="0" borderId="4" xfId="0" applyNumberFormat="1" applyFont="1" applyFill="1" applyBorder="1" applyAlignment="1" applyProtection="1">
      <alignment horizontal="left" vertical="top"/>
      <protection hidden="1"/>
    </xf>
    <xf numFmtId="0" fontId="26" fillId="0" borderId="5" xfId="0" applyFont="1" applyFill="1" applyBorder="1" applyAlignment="1">
      <alignment horizontal="center" vertical="center"/>
    </xf>
    <xf numFmtId="43" fontId="27" fillId="0" borderId="5" xfId="1" applyFont="1" applyFill="1" applyBorder="1" applyProtection="1">
      <alignment vertical="center"/>
      <protection hidden="1"/>
    </xf>
    <xf numFmtId="43" fontId="27" fillId="0" borderId="5" xfId="1" applyFont="1" applyFill="1" applyBorder="1" applyAlignment="1" applyProtection="1">
      <alignment vertical="center" shrinkToFit="1"/>
      <protection hidden="1"/>
    </xf>
    <xf numFmtId="43" fontId="27" fillId="0" borderId="6" xfId="1" applyFont="1" applyFill="1" applyBorder="1" applyProtection="1">
      <alignment vertical="center"/>
      <protection hidden="1"/>
    </xf>
    <xf numFmtId="43" fontId="0" fillId="0" borderId="0" xfId="1" applyFont="1" applyFill="1" applyAlignment="1"/>
    <xf numFmtId="44" fontId="7" fillId="3" borderId="5" xfId="0" applyNumberFormat="1" applyFont="1" applyFill="1" applyBorder="1" applyAlignment="1">
      <alignment horizontal="center" vertical="center"/>
    </xf>
    <xf numFmtId="43" fontId="7" fillId="0" borderId="5" xfId="1" applyFont="1" applyFill="1" applyBorder="1" applyAlignment="1"/>
    <xf numFmtId="43" fontId="24" fillId="0" borderId="5" xfId="1" applyFont="1" applyFill="1" applyBorder="1" applyAlignment="1"/>
    <xf numFmtId="0" fontId="10" fillId="2" borderId="0" xfId="0" applyFont="1" applyFill="1" applyBorder="1" applyAlignment="1">
      <alignment horizontal="center" vertical="center"/>
    </xf>
    <xf numFmtId="43" fontId="27" fillId="0" borderId="0" xfId="1" applyFont="1" applyAlignment="1"/>
    <xf numFmtId="10" fontId="0" fillId="0" borderId="0" xfId="1" applyNumberFormat="1" applyFont="1" applyAlignment="1"/>
    <xf numFmtId="0" fontId="7" fillId="0" borderId="5" xfId="1" applyNumberFormat="1" applyFont="1" applyFill="1" applyBorder="1" applyAlignment="1">
      <alignment horizontal="center"/>
    </xf>
    <xf numFmtId="177" fontId="9" fillId="0" borderId="0" xfId="2" applyNumberFormat="1" applyFont="1" applyAlignment="1" applyProtection="1">
      <alignment horizontal="left" vertical="center"/>
      <protection locked="0"/>
    </xf>
    <xf numFmtId="44" fontId="7" fillId="0" borderId="4" xfId="1" applyNumberFormat="1" applyFont="1" applyFill="1" applyBorder="1" applyAlignment="1">
      <alignment horizontal="left" vertical="top" wrapText="1"/>
    </xf>
    <xf numFmtId="43" fontId="0" fillId="0" borderId="5" xfId="1" applyFont="1" applyFill="1" applyBorder="1" applyAlignment="1"/>
    <xf numFmtId="43" fontId="29" fillId="0" borderId="5" xfId="1" applyFont="1" applyBorder="1" applyAlignment="1"/>
    <xf numFmtId="43" fontId="0" fillId="0" borderId="0" xfId="6" applyNumberFormat="1" applyFont="1" applyFill="1" applyAlignment="1"/>
    <xf numFmtId="10" fontId="0" fillId="0" borderId="0" xfId="1" applyNumberFormat="1" applyFont="1" applyFill="1" applyAlignment="1"/>
    <xf numFmtId="43" fontId="0" fillId="0" borderId="0" xfId="1" applyFont="1" applyFill="1" applyBorder="1" applyAlignment="1"/>
    <xf numFmtId="43" fontId="31" fillId="0" borderId="0" xfId="1" applyFont="1" applyAlignment="1"/>
    <xf numFmtId="43" fontId="32" fillId="0" borderId="0" xfId="1" applyFont="1" applyAlignment="1"/>
    <xf numFmtId="43" fontId="33" fillId="0" borderId="0" xfId="1" applyFont="1" applyAlignment="1"/>
    <xf numFmtId="44" fontId="7" fillId="0" borderId="5" xfId="0" applyNumberFormat="1" applyFont="1" applyBorder="1" applyAlignment="1" applyProtection="1">
      <alignment horizontal="center" vertical="center"/>
      <protection hidden="1"/>
    </xf>
    <xf numFmtId="43" fontId="25" fillId="0" borderId="0" xfId="1" applyFont="1" applyAlignment="1"/>
    <xf numFmtId="0" fontId="7" fillId="0" borderId="0" xfId="0" applyFont="1"/>
    <xf numFmtId="43" fontId="7" fillId="0" borderId="0" xfId="0" applyNumberFormat="1" applyFont="1"/>
    <xf numFmtId="0" fontId="7" fillId="3" borderId="0" xfId="0" applyFont="1" applyFill="1"/>
    <xf numFmtId="43" fontId="7" fillId="0" borderId="0" xfId="1" applyFont="1" applyAlignment="1"/>
    <xf numFmtId="0" fontId="7" fillId="0" borderId="0" xfId="0" applyFont="1" applyAlignment="1">
      <alignment horizontal="center"/>
    </xf>
    <xf numFmtId="44" fontId="7" fillId="0" borderId="0" xfId="0" applyNumberFormat="1" applyFont="1"/>
    <xf numFmtId="4" fontId="34" fillId="0" borderId="0" xfId="0" applyNumberFormat="1" applyFont="1"/>
    <xf numFmtId="0" fontId="7" fillId="0" borderId="0" xfId="0" applyFont="1" applyFill="1"/>
    <xf numFmtId="43" fontId="7" fillId="0" borderId="0" xfId="0" applyNumberFormat="1" applyFont="1" applyFill="1"/>
    <xf numFmtId="0" fontId="7" fillId="0" borderId="0" xfId="0" applyFont="1" applyFill="1" applyAlignment="1">
      <alignment horizontal="center"/>
    </xf>
    <xf numFmtId="44" fontId="7" fillId="0" borderId="0" xfId="0" applyNumberFormat="1" applyFont="1" applyFill="1"/>
    <xf numFmtId="43" fontId="7" fillId="0" borderId="0" xfId="1" applyFont="1" applyFill="1" applyAlignment="1"/>
    <xf numFmtId="43" fontId="7" fillId="0" borderId="0" xfId="1" quotePrefix="1" applyFont="1" applyAlignment="1"/>
    <xf numFmtId="43" fontId="7" fillId="0" borderId="0" xfId="1" quotePrefix="1" applyFont="1" applyFill="1" applyAlignment="1"/>
    <xf numFmtId="0" fontId="24" fillId="0" borderId="0" xfId="0" applyFont="1"/>
    <xf numFmtId="0" fontId="24" fillId="3" borderId="0" xfId="0" applyFont="1" applyFill="1"/>
    <xf numFmtId="43" fontId="24" fillId="0" borderId="0" xfId="0" applyNumberFormat="1" applyFont="1"/>
    <xf numFmtId="43" fontId="24" fillId="0" borderId="0" xfId="0" applyNumberFormat="1" applyFont="1" applyFill="1"/>
    <xf numFmtId="43" fontId="24" fillId="3" borderId="0" xfId="0" applyNumberFormat="1" applyFont="1" applyFill="1"/>
    <xf numFmtId="176" fontId="24" fillId="0" borderId="0" xfId="0" applyNumberFormat="1" applyFont="1"/>
    <xf numFmtId="0" fontId="0" fillId="0" borderId="0" xfId="0" applyNumberFormat="1" applyAlignment="1">
      <alignment horizontal="center"/>
    </xf>
    <xf numFmtId="0" fontId="10" fillId="2" borderId="5" xfId="0" applyNumberFormat="1" applyFont="1" applyFill="1" applyBorder="1" applyAlignment="1">
      <alignment horizontal="center" vertical="center"/>
    </xf>
    <xf numFmtId="0" fontId="0" fillId="0" borderId="5" xfId="1" applyNumberFormat="1" applyFont="1" applyBorder="1" applyAlignment="1">
      <alignment horizontal="center"/>
    </xf>
    <xf numFmtId="0" fontId="0" fillId="0" borderId="0" xfId="0" applyFill="1"/>
    <xf numFmtId="43" fontId="28" fillId="0" borderId="0" xfId="1" applyFont="1" applyAlignment="1">
      <alignment vertical="center"/>
    </xf>
    <xf numFmtId="177" fontId="37" fillId="0" borderId="0" xfId="4" applyNumberFormat="1" applyFont="1" applyAlignment="1">
      <alignment vertical="center"/>
    </xf>
    <xf numFmtId="177" fontId="18" fillId="0" borderId="0" xfId="4" applyNumberFormat="1" applyFont="1" applyAlignment="1">
      <alignment vertical="center"/>
    </xf>
    <xf numFmtId="177" fontId="3" fillId="0" borderId="0" xfId="4" applyNumberFormat="1" applyFont="1" applyAlignment="1">
      <alignment vertical="center"/>
    </xf>
    <xf numFmtId="177" fontId="3" fillId="0" borderId="0" xfId="4" applyNumberFormat="1" applyFont="1" applyAlignment="1">
      <alignment horizontal="center" vertical="center" shrinkToFit="1"/>
    </xf>
    <xf numFmtId="177" fontId="39" fillId="0" borderId="4" xfId="4" applyNumberFormat="1" applyFont="1" applyBorder="1" applyAlignment="1">
      <alignment vertical="center" wrapText="1"/>
    </xf>
    <xf numFmtId="177" fontId="3" fillId="0" borderId="5" xfId="3" applyNumberFormat="1" applyFont="1" applyFill="1" applyBorder="1" applyAlignment="1">
      <alignment horizontal="center" vertical="center" wrapText="1"/>
    </xf>
    <xf numFmtId="177" fontId="3" fillId="0" borderId="5" xfId="3" applyNumberFormat="1" applyFont="1" applyFill="1" applyBorder="1" applyAlignment="1">
      <alignment horizontal="right" vertical="center" wrapText="1"/>
    </xf>
    <xf numFmtId="177" fontId="3" fillId="0" borderId="11" xfId="3" applyNumberFormat="1" applyFont="1" applyFill="1" applyBorder="1" applyAlignment="1">
      <alignment horizontal="right" vertical="center" wrapText="1"/>
    </xf>
    <xf numFmtId="177" fontId="3" fillId="0" borderId="10" xfId="3" applyNumberFormat="1" applyFont="1" applyFill="1" applyBorder="1" applyAlignment="1">
      <alignment horizontal="right" vertical="center" wrapText="1"/>
    </xf>
    <xf numFmtId="177" fontId="39" fillId="0" borderId="6" xfId="3" applyNumberFormat="1" applyFont="1" applyFill="1" applyBorder="1" applyAlignment="1">
      <alignment horizontal="center" vertical="center" wrapText="1"/>
    </xf>
    <xf numFmtId="177" fontId="3" fillId="0" borderId="4" xfId="4" applyNumberFormat="1" applyFont="1" applyBorder="1" applyAlignment="1">
      <alignment vertical="center" wrapText="1"/>
    </xf>
    <xf numFmtId="177" fontId="18" fillId="0" borderId="4" xfId="4" applyNumberFormat="1" applyFont="1" applyBorder="1" applyAlignment="1">
      <alignment vertical="center" wrapText="1"/>
    </xf>
    <xf numFmtId="177" fontId="9" fillId="0" borderId="4" xfId="4" applyNumberFormat="1" applyFont="1" applyBorder="1" applyAlignment="1">
      <alignment vertical="center" wrapText="1"/>
    </xf>
    <xf numFmtId="177" fontId="3" fillId="0" borderId="12" xfId="3" applyNumberFormat="1" applyFont="1" applyFill="1" applyBorder="1" applyAlignment="1">
      <alignment horizontal="right" vertical="center" wrapText="1"/>
    </xf>
    <xf numFmtId="177" fontId="3" fillId="0" borderId="14" xfId="3" applyNumberFormat="1" applyFont="1" applyFill="1" applyBorder="1" applyAlignment="1">
      <alignment horizontal="right" vertical="center" wrapText="1"/>
    </xf>
    <xf numFmtId="177" fontId="3" fillId="0" borderId="15" xfId="3" applyNumberFormat="1" applyFont="1" applyFill="1" applyBorder="1" applyAlignment="1">
      <alignment horizontal="right" vertical="center" wrapText="1"/>
    </xf>
    <xf numFmtId="177" fontId="39" fillId="0" borderId="7" xfId="4" applyNumberFormat="1" applyFont="1" applyBorder="1" applyAlignment="1">
      <alignment vertical="center" wrapText="1"/>
    </xf>
    <xf numFmtId="177" fontId="3" fillId="0" borderId="8" xfId="3" applyNumberFormat="1" applyFont="1" applyFill="1" applyBorder="1" applyAlignment="1">
      <alignment horizontal="right" vertical="center" wrapText="1"/>
    </xf>
    <xf numFmtId="177" fontId="3" fillId="0" borderId="19" xfId="3" applyNumberFormat="1" applyFont="1" applyFill="1" applyBorder="1" applyAlignment="1">
      <alignment horizontal="right" vertical="center" wrapText="1"/>
    </xf>
    <xf numFmtId="177" fontId="39" fillId="0" borderId="9" xfId="3" applyNumberFormat="1" applyFont="1" applyFill="1" applyBorder="1" applyAlignment="1">
      <alignment horizontal="right" vertical="center" wrapText="1"/>
    </xf>
    <xf numFmtId="177" fontId="40" fillId="0" borderId="0" xfId="4" applyNumberFormat="1" applyFont="1" applyAlignment="1">
      <alignment vertical="center"/>
    </xf>
    <xf numFmtId="177" fontId="40" fillId="0" borderId="0" xfId="2" applyNumberFormat="1" applyFont="1" applyAlignment="1">
      <alignment vertical="center"/>
    </xf>
    <xf numFmtId="43" fontId="41" fillId="0" borderId="0" xfId="3" applyFont="1" applyFill="1" applyAlignment="1">
      <alignment vertical="center"/>
    </xf>
    <xf numFmtId="43" fontId="42" fillId="0" borderId="0" xfId="3" applyFont="1" applyFill="1" applyAlignment="1">
      <alignment vertical="center"/>
    </xf>
    <xf numFmtId="43" fontId="37" fillId="0" borderId="0" xfId="1" applyFont="1" applyAlignment="1">
      <alignment vertical="center"/>
    </xf>
    <xf numFmtId="43" fontId="37" fillId="0" borderId="0" xfId="1" applyFont="1" applyFill="1" applyAlignment="1">
      <alignment vertical="center"/>
    </xf>
    <xf numFmtId="10" fontId="0" fillId="0" borderId="0" xfId="1" applyNumberFormat="1" applyFont="1" applyFill="1" applyBorder="1" applyAlignment="1"/>
    <xf numFmtId="43" fontId="27" fillId="0" borderId="0" xfId="1" applyFont="1" applyBorder="1" applyAlignment="1"/>
    <xf numFmtId="0" fontId="43" fillId="0" borderId="0" xfId="0" applyFont="1" applyBorder="1" applyAlignment="1">
      <alignment horizontal="center" vertical="center"/>
    </xf>
    <xf numFmtId="0" fontId="43" fillId="0" borderId="0" xfId="0" applyFont="1" applyBorder="1" applyAlignment="1">
      <alignment horizontal="center" vertical="center" wrapText="1"/>
    </xf>
    <xf numFmtId="0" fontId="26" fillId="0" borderId="0" xfId="0" applyFont="1" applyBorder="1" applyAlignment="1">
      <alignment vertical="center"/>
    </xf>
    <xf numFmtId="4" fontId="45" fillId="0" borderId="0" xfId="0" applyNumberFormat="1" applyFont="1" applyBorder="1" applyAlignment="1">
      <alignment horizontal="right" vertical="center" wrapText="1"/>
    </xf>
    <xf numFmtId="4" fontId="45" fillId="0" borderId="0" xfId="0" applyNumberFormat="1" applyFont="1" applyBorder="1" applyAlignment="1">
      <alignment horizontal="right" vertical="center"/>
    </xf>
    <xf numFmtId="0" fontId="45" fillId="0" borderId="0" xfId="0" applyFont="1" applyBorder="1" applyAlignment="1">
      <alignment horizontal="right" vertical="center"/>
    </xf>
    <xf numFmtId="4" fontId="44" fillId="0" borderId="0" xfId="0" applyNumberFormat="1" applyFont="1" applyBorder="1" applyAlignment="1">
      <alignment horizontal="right" vertical="center" wrapText="1"/>
    </xf>
    <xf numFmtId="4" fontId="44" fillId="0" borderId="0" xfId="0" applyNumberFormat="1" applyFont="1" applyBorder="1" applyAlignment="1">
      <alignment horizontal="right" vertical="center"/>
    </xf>
    <xf numFmtId="10" fontId="0" fillId="0" borderId="0" xfId="6" applyNumberFormat="1" applyFont="1" applyFill="1" applyBorder="1" applyAlignment="1"/>
    <xf numFmtId="43" fontId="31" fillId="0" borderId="0" xfId="1" applyFont="1" applyBorder="1" applyAlignment="1"/>
    <xf numFmtId="177" fontId="22" fillId="0" borderId="0" xfId="4" applyNumberFormat="1" applyFont="1" applyAlignment="1">
      <alignment vertical="center"/>
    </xf>
    <xf numFmtId="177" fontId="17" fillId="0" borderId="1" xfId="2" applyNumberFormat="1" applyFont="1" applyBorder="1" applyAlignment="1">
      <alignment horizontal="center" vertical="center"/>
    </xf>
    <xf numFmtId="177" fontId="17" fillId="0" borderId="2" xfId="2" applyNumberFormat="1" applyFont="1" applyBorder="1" applyAlignment="1">
      <alignment horizontal="center" vertical="center"/>
    </xf>
    <xf numFmtId="49" fontId="17" fillId="0" borderId="2" xfId="2" applyNumberFormat="1" applyFont="1" applyBorder="1" applyAlignment="1">
      <alignment horizontal="center" vertical="center"/>
    </xf>
    <xf numFmtId="49" fontId="17" fillId="0" borderId="3" xfId="2" applyNumberFormat="1" applyFont="1" applyBorder="1" applyAlignment="1">
      <alignment horizontal="center" vertical="center"/>
    </xf>
    <xf numFmtId="177" fontId="17" fillId="0" borderId="4" xfId="2" applyNumberFormat="1" applyFont="1" applyBorder="1" applyAlignment="1">
      <alignment vertical="center"/>
    </xf>
    <xf numFmtId="177" fontId="16" fillId="0" borderId="6" xfId="3" applyNumberFormat="1" applyFont="1" applyBorder="1" applyAlignment="1" applyProtection="1">
      <alignment horizontal="right" vertical="center"/>
      <protection locked="0"/>
    </xf>
    <xf numFmtId="177" fontId="16" fillId="0" borderId="4" xfId="2" applyNumberFormat="1" applyFont="1" applyBorder="1" applyAlignment="1">
      <alignment vertical="center"/>
    </xf>
    <xf numFmtId="177" fontId="16" fillId="0" borderId="6" xfId="2" applyNumberFormat="1" applyFont="1" applyBorder="1" applyAlignment="1">
      <alignment horizontal="center" vertical="center"/>
    </xf>
    <xf numFmtId="177" fontId="9" fillId="0" borderId="4" xfId="2" applyNumberFormat="1" applyFont="1" applyBorder="1" applyAlignment="1">
      <alignment vertical="center"/>
    </xf>
    <xf numFmtId="177" fontId="17" fillId="0" borderId="4" xfId="2" applyNumberFormat="1" applyFont="1" applyBorder="1" applyAlignment="1">
      <alignment horizontal="center" vertical="center"/>
    </xf>
    <xf numFmtId="177" fontId="16" fillId="0" borderId="6" xfId="2" applyNumberFormat="1" applyFont="1" applyBorder="1" applyAlignment="1">
      <alignment horizontal="right" vertical="center"/>
    </xf>
    <xf numFmtId="177" fontId="17" fillId="0" borderId="6" xfId="2" applyNumberFormat="1" applyFont="1" applyBorder="1" applyAlignment="1">
      <alignment horizontal="right" vertical="center"/>
    </xf>
    <xf numFmtId="177" fontId="17" fillId="0" borderId="7" xfId="2" applyNumberFormat="1" applyFont="1" applyBorder="1" applyAlignment="1">
      <alignment horizontal="center" vertical="center"/>
    </xf>
    <xf numFmtId="177" fontId="16" fillId="0" borderId="8" xfId="2" applyNumberFormat="1" applyFont="1" applyBorder="1" applyAlignment="1" applyProtection="1">
      <alignment horizontal="center" vertical="center"/>
      <protection locked="0"/>
    </xf>
    <xf numFmtId="177" fontId="17" fillId="0" borderId="8" xfId="2" applyNumberFormat="1" applyFont="1" applyBorder="1" applyAlignment="1">
      <alignment horizontal="right" vertical="center"/>
    </xf>
    <xf numFmtId="177" fontId="17" fillId="0" borderId="9" xfId="2" applyNumberFormat="1" applyFont="1" applyBorder="1" applyAlignment="1">
      <alignment horizontal="right" vertical="center"/>
    </xf>
    <xf numFmtId="177" fontId="17" fillId="0" borderId="1" xfId="2" applyNumberFormat="1" applyFont="1" applyBorder="1" applyAlignment="1">
      <alignment horizontal="center" vertical="center" wrapText="1" shrinkToFit="1"/>
    </xf>
    <xf numFmtId="177" fontId="17" fillId="0" borderId="4" xfId="2" applyNumberFormat="1" applyFont="1" applyBorder="1" applyAlignment="1">
      <alignment vertical="center" wrapText="1" shrinkToFit="1"/>
    </xf>
    <xf numFmtId="177" fontId="16" fillId="0" borderId="4" xfId="2" applyNumberFormat="1" applyFont="1" applyBorder="1" applyAlignment="1">
      <alignment vertical="center" wrapText="1" shrinkToFit="1"/>
    </xf>
    <xf numFmtId="177" fontId="9" fillId="0" borderId="4" xfId="2" applyNumberFormat="1" applyFont="1" applyBorder="1" applyAlignment="1">
      <alignment vertical="center" wrapText="1" shrinkToFit="1"/>
    </xf>
    <xf numFmtId="177" fontId="17" fillId="0" borderId="4" xfId="2" applyNumberFormat="1" applyFont="1" applyBorder="1" applyAlignment="1">
      <alignment horizontal="center" vertical="center" wrapText="1" shrinkToFit="1"/>
    </xf>
    <xf numFmtId="177" fontId="17" fillId="0" borderId="7" xfId="2" applyNumberFormat="1" applyFont="1" applyBorder="1" applyAlignment="1">
      <alignment horizontal="center" vertical="center" wrapText="1" shrinkToFit="1"/>
    </xf>
    <xf numFmtId="177" fontId="16" fillId="0" borderId="13" xfId="2" applyNumberFormat="1" applyFont="1" applyBorder="1" applyAlignment="1">
      <alignment vertical="center" wrapText="1" shrinkToFit="1"/>
    </xf>
    <xf numFmtId="177" fontId="16" fillId="0" borderId="13" xfId="2" applyNumberFormat="1" applyFont="1" applyBorder="1" applyAlignment="1" applyProtection="1">
      <alignment horizontal="center" vertical="center" shrinkToFit="1"/>
      <protection locked="0"/>
    </xf>
    <xf numFmtId="177" fontId="17" fillId="0" borderId="13" xfId="2" applyNumberFormat="1" applyFont="1" applyBorder="1" applyAlignment="1">
      <alignment horizontal="right" vertical="center" shrinkToFit="1"/>
    </xf>
    <xf numFmtId="177" fontId="18" fillId="0" borderId="1" xfId="2" applyNumberFormat="1" applyFont="1" applyBorder="1" applyAlignment="1">
      <alignment horizontal="center" vertical="center" shrinkToFit="1"/>
    </xf>
    <xf numFmtId="177" fontId="18" fillId="0" borderId="2" xfId="2" applyNumberFormat="1" applyFont="1" applyBorder="1" applyAlignment="1">
      <alignment horizontal="center" vertical="center" shrinkToFit="1"/>
    </xf>
    <xf numFmtId="177" fontId="17" fillId="0" borderId="7" xfId="2" applyNumberFormat="1" applyFont="1" applyBorder="1" applyAlignment="1">
      <alignment vertical="center" wrapText="1" shrinkToFit="1"/>
    </xf>
    <xf numFmtId="177" fontId="16" fillId="0" borderId="8" xfId="2" applyNumberFormat="1" applyFont="1" applyBorder="1" applyAlignment="1" applyProtection="1">
      <alignment horizontal="center" vertical="center" shrinkToFit="1"/>
      <protection locked="0"/>
    </xf>
    <xf numFmtId="177" fontId="18" fillId="0" borderId="1" xfId="4" applyNumberFormat="1" applyFont="1" applyBorder="1" applyAlignment="1">
      <alignment horizontal="center" vertical="center"/>
    </xf>
    <xf numFmtId="177" fontId="18" fillId="0" borderId="2" xfId="2" applyNumberFormat="1" applyFont="1" applyBorder="1" applyAlignment="1">
      <alignment horizontal="center" vertical="center"/>
    </xf>
    <xf numFmtId="177" fontId="17" fillId="0" borderId="4" xfId="4" applyNumberFormat="1" applyFont="1" applyBorder="1" applyAlignment="1">
      <alignment vertical="center" wrapText="1"/>
    </xf>
    <xf numFmtId="177" fontId="16" fillId="0" borderId="4" xfId="4" applyNumberFormat="1" applyFont="1" applyBorder="1" applyAlignment="1">
      <alignment horizontal="left" vertical="center" wrapText="1"/>
    </xf>
    <xf numFmtId="177" fontId="16" fillId="3" borderId="4" xfId="4" applyNumberFormat="1" applyFont="1" applyFill="1" applyBorder="1" applyAlignment="1">
      <alignment horizontal="left" vertical="center" wrapText="1"/>
    </xf>
    <xf numFmtId="177" fontId="17" fillId="0" borderId="4" xfId="4" applyNumberFormat="1" applyFont="1" applyBorder="1" applyAlignment="1">
      <alignment horizontal="center" vertical="center" wrapText="1"/>
    </xf>
    <xf numFmtId="177" fontId="16" fillId="0" borderId="4" xfId="4" applyNumberFormat="1" applyFont="1" applyBorder="1" applyAlignment="1">
      <alignment vertical="center" wrapText="1"/>
    </xf>
    <xf numFmtId="177" fontId="17" fillId="0" borderId="7" xfId="4" applyNumberFormat="1" applyFont="1" applyBorder="1" applyAlignment="1">
      <alignment vertical="center" wrapText="1"/>
    </xf>
    <xf numFmtId="177" fontId="16" fillId="0" borderId="8" xfId="4" applyNumberFormat="1" applyFont="1" applyBorder="1" applyAlignment="1">
      <alignment horizontal="center" vertical="center"/>
    </xf>
    <xf numFmtId="44" fontId="7" fillId="0" borderId="10" xfId="1" applyNumberFormat="1" applyFont="1" applyFill="1" applyBorder="1" applyAlignment="1">
      <alignment horizontal="left" vertical="top" wrapText="1"/>
    </xf>
    <xf numFmtId="43" fontId="27" fillId="0" borderId="10" xfId="1" applyFont="1" applyFill="1" applyBorder="1" applyAlignment="1" applyProtection="1">
      <alignment vertical="center" shrinkToFit="1"/>
      <protection hidden="1"/>
    </xf>
    <xf numFmtId="43" fontId="27" fillId="0" borderId="5" xfId="1" applyFont="1" applyFill="1" applyBorder="1" applyAlignment="1">
      <alignment horizontal="center" vertical="center"/>
    </xf>
    <xf numFmtId="177" fontId="9" fillId="0" borderId="4" xfId="2" applyNumberFormat="1" applyFont="1" applyBorder="1" applyAlignment="1">
      <alignment vertical="center" wrapText="1"/>
    </xf>
    <xf numFmtId="10" fontId="14" fillId="0" borderId="0" xfId="6" applyNumberFormat="1" applyFont="1" applyAlignment="1">
      <alignment vertical="center"/>
    </xf>
    <xf numFmtId="43" fontId="10" fillId="2" borderId="5" xfId="1" applyFont="1" applyFill="1" applyBorder="1" applyAlignment="1">
      <alignment horizontal="center" vertical="center"/>
    </xf>
    <xf numFmtId="43" fontId="49" fillId="0" borderId="5" xfId="1" applyFont="1" applyFill="1" applyBorder="1" applyAlignment="1"/>
    <xf numFmtId="43" fontId="51" fillId="0" borderId="5" xfId="1" applyFont="1" applyFill="1" applyBorder="1" applyAlignment="1"/>
    <xf numFmtId="43" fontId="52" fillId="0" borderId="0" xfId="1" applyFont="1" applyAlignment="1">
      <alignment vertical="center"/>
    </xf>
    <xf numFmtId="177" fontId="52" fillId="0" borderId="0" xfId="2" applyNumberFormat="1" applyFont="1" applyAlignment="1">
      <alignment vertical="center"/>
    </xf>
    <xf numFmtId="177" fontId="17" fillId="0" borderId="20" xfId="2" applyNumberFormat="1" applyFont="1" applyBorder="1" applyAlignment="1">
      <alignment horizontal="center" vertical="center" shrinkToFit="1"/>
    </xf>
    <xf numFmtId="177" fontId="17" fillId="0" borderId="21" xfId="3" applyNumberFormat="1" applyFont="1" applyBorder="1" applyAlignment="1">
      <alignment horizontal="right" vertical="center" shrinkToFit="1"/>
    </xf>
    <xf numFmtId="177" fontId="16" fillId="0" borderId="21" xfId="3" applyNumberFormat="1" applyFont="1" applyBorder="1" applyAlignment="1">
      <alignment horizontal="right" vertical="center" shrinkToFit="1"/>
    </xf>
    <xf numFmtId="177" fontId="17" fillId="0" borderId="21" xfId="2" applyNumberFormat="1" applyFont="1" applyBorder="1" applyAlignment="1">
      <alignment horizontal="right" vertical="center" shrinkToFit="1"/>
    </xf>
    <xf numFmtId="177" fontId="16" fillId="0" borderId="21" xfId="2" applyNumberFormat="1" applyFont="1" applyBorder="1" applyAlignment="1">
      <alignment horizontal="right" vertical="center" shrinkToFit="1"/>
    </xf>
    <xf numFmtId="177" fontId="17" fillId="0" borderId="22" xfId="2" applyNumberFormat="1" applyFont="1" applyBorder="1" applyAlignment="1">
      <alignment horizontal="right" vertical="center" shrinkToFit="1"/>
    </xf>
    <xf numFmtId="177" fontId="16" fillId="0" borderId="21" xfId="4" applyNumberFormat="1" applyFont="1" applyBorder="1" applyAlignment="1">
      <alignment horizontal="right" vertical="center"/>
    </xf>
    <xf numFmtId="177" fontId="16" fillId="0" borderId="21" xfId="3" applyNumberFormat="1" applyFont="1" applyBorder="1" applyAlignment="1" applyProtection="1">
      <alignment horizontal="right" vertical="center"/>
      <protection locked="0"/>
    </xf>
    <xf numFmtId="177" fontId="17" fillId="0" borderId="21" xfId="3" applyNumberFormat="1" applyFont="1" applyBorder="1" applyAlignment="1" applyProtection="1">
      <alignment horizontal="right" vertical="center"/>
      <protection locked="0"/>
    </xf>
    <xf numFmtId="177" fontId="16" fillId="0" borderId="21" xfId="4" applyNumberFormat="1" applyFont="1" applyBorder="1" applyAlignment="1" applyProtection="1">
      <alignment horizontal="right" vertical="center"/>
      <protection locked="0"/>
    </xf>
    <xf numFmtId="177" fontId="17" fillId="0" borderId="22" xfId="3" applyNumberFormat="1" applyFont="1" applyBorder="1" applyAlignment="1" applyProtection="1">
      <alignment horizontal="right" vertical="center"/>
      <protection locked="0"/>
    </xf>
    <xf numFmtId="9" fontId="19" fillId="0" borderId="0" xfId="6" applyFont="1" applyAlignment="1">
      <alignment vertical="center"/>
    </xf>
    <xf numFmtId="10" fontId="19" fillId="0" borderId="0" xfId="6" applyNumberFormat="1" applyFont="1" applyAlignment="1">
      <alignment vertical="center"/>
    </xf>
    <xf numFmtId="9" fontId="14" fillId="0" borderId="0" xfId="6" applyFont="1" applyAlignment="1">
      <alignment vertical="center"/>
    </xf>
    <xf numFmtId="177" fontId="18" fillId="0" borderId="5" xfId="4" applyNumberFormat="1" applyFont="1" applyBorder="1" applyAlignment="1">
      <alignment horizontal="center" vertical="center" wrapText="1" shrinkToFit="1"/>
    </xf>
    <xf numFmtId="177" fontId="17" fillId="0" borderId="5" xfId="3" applyNumberFormat="1" applyFont="1" applyBorder="1" applyAlignment="1">
      <alignment horizontal="right" vertical="center" shrinkToFit="1"/>
    </xf>
    <xf numFmtId="177" fontId="16" fillId="0" borderId="5" xfId="3" applyNumberFormat="1" applyFont="1" applyBorder="1" applyAlignment="1">
      <alignment horizontal="right" vertical="center" shrinkToFit="1"/>
    </xf>
    <xf numFmtId="177" fontId="17" fillId="0" borderId="2" xfId="2" applyNumberFormat="1" applyFont="1" applyBorder="1" applyAlignment="1">
      <alignment horizontal="center" vertical="center" shrinkToFit="1"/>
    </xf>
    <xf numFmtId="177" fontId="17" fillId="0" borderId="8" xfId="2" applyNumberFormat="1" applyFont="1" applyBorder="1" applyAlignment="1">
      <alignment horizontal="right" vertical="center" shrinkToFit="1"/>
    </xf>
    <xf numFmtId="177" fontId="16" fillId="0" borderId="5" xfId="4" applyNumberFormat="1" applyFont="1" applyBorder="1" applyAlignment="1" applyProtection="1">
      <alignment horizontal="right" vertical="center"/>
      <protection locked="0"/>
    </xf>
    <xf numFmtId="177" fontId="16" fillId="0" borderId="5" xfId="3" applyNumberFormat="1" applyFont="1" applyBorder="1" applyAlignment="1" applyProtection="1">
      <alignment horizontal="right" vertical="center"/>
      <protection locked="0"/>
    </xf>
    <xf numFmtId="177" fontId="16" fillId="3" borderId="5" xfId="3" applyNumberFormat="1" applyFont="1" applyFill="1" applyBorder="1" applyAlignment="1" applyProtection="1">
      <alignment horizontal="right" vertical="center"/>
      <protection locked="0"/>
    </xf>
    <xf numFmtId="177" fontId="17" fillId="0" borderId="5" xfId="3" applyNumberFormat="1" applyFont="1" applyBorder="1" applyAlignment="1" applyProtection="1">
      <alignment horizontal="right" vertical="center"/>
      <protection locked="0"/>
    </xf>
    <xf numFmtId="177" fontId="17" fillId="0" borderId="8" xfId="3" applyNumberFormat="1" applyFont="1" applyBorder="1" applyAlignment="1" applyProtection="1">
      <alignment horizontal="right" vertical="center"/>
      <protection locked="0"/>
    </xf>
    <xf numFmtId="177" fontId="39" fillId="0" borderId="5" xfId="3" applyNumberFormat="1" applyFont="1" applyFill="1" applyBorder="1" applyAlignment="1">
      <alignment horizontal="center" vertical="center" wrapText="1"/>
    </xf>
    <xf numFmtId="43" fontId="50" fillId="5" borderId="5" xfId="3" applyFont="1" applyFill="1" applyBorder="1" applyAlignment="1">
      <alignment horizontal="right" vertical="center"/>
    </xf>
    <xf numFmtId="4" fontId="50" fillId="5" borderId="5" xfId="4" applyNumberFormat="1" applyFont="1" applyFill="1" applyBorder="1" applyAlignment="1">
      <alignment horizontal="right" vertical="center"/>
    </xf>
    <xf numFmtId="177" fontId="39" fillId="0" borderId="0" xfId="4" applyNumberFormat="1" applyFont="1" applyBorder="1" applyAlignment="1">
      <alignment horizontal="right" vertical="center"/>
    </xf>
    <xf numFmtId="177" fontId="39" fillId="0" borderId="8" xfId="3" applyNumberFormat="1" applyFont="1" applyFill="1" applyBorder="1" applyAlignment="1">
      <alignment horizontal="right" vertical="center" wrapText="1"/>
    </xf>
    <xf numFmtId="177" fontId="9" fillId="0" borderId="0" xfId="2" applyNumberFormat="1" applyFont="1" applyAlignment="1">
      <alignment horizontal="right" vertical="center"/>
    </xf>
    <xf numFmtId="177" fontId="12" fillId="0" borderId="0" xfId="2" applyNumberFormat="1" applyFont="1" applyAlignment="1">
      <alignment horizontal="center" vertical="center"/>
    </xf>
    <xf numFmtId="177" fontId="11" fillId="0" borderId="0" xfId="2" applyNumberFormat="1" applyFont="1" applyAlignment="1">
      <alignment horizontal="center" vertical="center"/>
    </xf>
    <xf numFmtId="178" fontId="15" fillId="0" borderId="0" xfId="2" applyNumberFormat="1" applyFont="1" applyAlignment="1">
      <alignment horizontal="center" vertical="center"/>
    </xf>
    <xf numFmtId="178" fontId="16" fillId="0" borderId="0" xfId="2" applyNumberFormat="1" applyFont="1" applyAlignment="1">
      <alignment horizontal="left" vertical="center" wrapText="1"/>
    </xf>
    <xf numFmtId="178" fontId="16" fillId="0" borderId="0" xfId="2" applyNumberFormat="1" applyFont="1" applyAlignment="1">
      <alignment horizontal="left" vertical="center"/>
    </xf>
    <xf numFmtId="177" fontId="21" fillId="0" borderId="0" xfId="2" applyNumberFormat="1" applyFont="1" applyAlignment="1">
      <alignment horizontal="left" vertical="center" wrapText="1"/>
    </xf>
    <xf numFmtId="178" fontId="46" fillId="0" borderId="0" xfId="2" applyNumberFormat="1" applyFont="1" applyAlignment="1">
      <alignment horizontal="center" vertical="center"/>
    </xf>
    <xf numFmtId="178" fontId="19" fillId="0" borderId="0" xfId="2" applyNumberFormat="1" applyFont="1" applyAlignment="1">
      <alignment horizontal="center" vertical="center"/>
    </xf>
    <xf numFmtId="177" fontId="21" fillId="0" borderId="0" xfId="2" applyNumberFormat="1" applyFont="1" applyAlignment="1">
      <alignment horizontal="left" vertical="center" shrinkToFit="1"/>
    </xf>
    <xf numFmtId="177" fontId="16" fillId="0" borderId="0" xfId="2" applyNumberFormat="1" applyFont="1" applyAlignment="1">
      <alignment horizontal="left" vertical="center" shrinkToFit="1"/>
    </xf>
    <xf numFmtId="177" fontId="17" fillId="0" borderId="0" xfId="2" applyNumberFormat="1" applyFont="1" applyAlignment="1">
      <alignment horizontal="left" vertical="center" wrapText="1" shrinkToFit="1"/>
    </xf>
    <xf numFmtId="14" fontId="9" fillId="0" borderId="0" xfId="2" applyNumberFormat="1" applyFont="1" applyBorder="1" applyAlignment="1">
      <alignment horizontal="right" vertical="center"/>
    </xf>
    <xf numFmtId="14" fontId="16" fillId="0" borderId="0" xfId="2" applyNumberFormat="1" applyFont="1" applyBorder="1" applyAlignment="1">
      <alignment horizontal="right" vertical="center"/>
    </xf>
    <xf numFmtId="177" fontId="12" fillId="0" borderId="0" xfId="4" applyNumberFormat="1" applyFont="1" applyAlignment="1">
      <alignment horizontal="center" vertical="center"/>
    </xf>
    <xf numFmtId="177" fontId="11" fillId="0" borderId="0" xfId="4" applyNumberFormat="1" applyFont="1" applyAlignment="1">
      <alignment horizontal="center" vertical="center"/>
    </xf>
    <xf numFmtId="177" fontId="16" fillId="0" borderId="0" xfId="4" applyNumberFormat="1" applyFont="1" applyBorder="1" applyAlignment="1">
      <alignment horizontal="center" vertical="center"/>
    </xf>
    <xf numFmtId="177" fontId="35" fillId="0" borderId="0" xfId="4" applyNumberFormat="1" applyFont="1" applyAlignment="1">
      <alignment horizontal="center" vertical="center"/>
    </xf>
    <xf numFmtId="177" fontId="36" fillId="0" borderId="0" xfId="4" applyNumberFormat="1" applyFont="1" applyAlignment="1">
      <alignment horizontal="center" vertical="center"/>
    </xf>
    <xf numFmtId="178" fontId="38" fillId="0" borderId="0" xfId="4" applyNumberFormat="1" applyFont="1" applyAlignment="1">
      <alignment horizontal="center" vertical="center"/>
    </xf>
    <xf numFmtId="177" fontId="39" fillId="0" borderId="1" xfId="4" applyNumberFormat="1" applyFont="1" applyBorder="1" applyAlignment="1">
      <alignment horizontal="center" vertical="center"/>
    </xf>
    <xf numFmtId="177" fontId="39" fillId="0" borderId="4" xfId="4" applyNumberFormat="1" applyFont="1" applyBorder="1" applyAlignment="1">
      <alignment horizontal="center" vertical="center"/>
    </xf>
    <xf numFmtId="177" fontId="39" fillId="0" borderId="2" xfId="4" applyNumberFormat="1" applyFont="1" applyBorder="1" applyAlignment="1">
      <alignment horizontal="center" vertical="center"/>
    </xf>
    <xf numFmtId="177" fontId="39" fillId="0" borderId="18" xfId="4" applyNumberFormat="1" applyFont="1" applyBorder="1" applyAlignment="1">
      <alignment horizontal="center" vertical="center"/>
    </xf>
    <xf numFmtId="177" fontId="39" fillId="0" borderId="17" xfId="4" applyNumberFormat="1" applyFont="1" applyBorder="1" applyAlignment="1">
      <alignment horizontal="center" vertical="center"/>
    </xf>
    <xf numFmtId="177" fontId="39" fillId="0" borderId="3" xfId="4" applyNumberFormat="1" applyFont="1" applyBorder="1" applyAlignment="1">
      <alignment horizontal="center" vertical="center"/>
    </xf>
    <xf numFmtId="177" fontId="18" fillId="0" borderId="5" xfId="4" applyNumberFormat="1" applyFont="1" applyBorder="1" applyAlignment="1">
      <alignment horizontal="center" vertical="center" wrapText="1" shrinkToFit="1"/>
    </xf>
    <xf numFmtId="177" fontId="39" fillId="0" borderId="5" xfId="4" applyNumberFormat="1" applyFont="1" applyBorder="1" applyAlignment="1">
      <alignment horizontal="center" vertical="center" wrapText="1" shrinkToFit="1"/>
    </xf>
    <xf numFmtId="177" fontId="18" fillId="0" borderId="12" xfId="4" applyNumberFormat="1" applyFont="1" applyBorder="1" applyAlignment="1">
      <alignment horizontal="center" vertical="center" wrapText="1" shrinkToFit="1"/>
    </xf>
    <xf numFmtId="177" fontId="18" fillId="0" borderId="13" xfId="4" applyNumberFormat="1" applyFont="1" applyBorder="1" applyAlignment="1">
      <alignment horizontal="center" vertical="center" wrapText="1" shrinkToFit="1"/>
    </xf>
    <xf numFmtId="177" fontId="18" fillId="0" borderId="6" xfId="4" applyNumberFormat="1" applyFont="1" applyBorder="1" applyAlignment="1">
      <alignment horizontal="center" vertical="center" wrapText="1"/>
    </xf>
    <xf numFmtId="177" fontId="39" fillId="0" borderId="6" xfId="4" applyNumberFormat="1" applyFont="1" applyBorder="1" applyAlignment="1">
      <alignment horizontal="center" vertical="center" wrapText="1"/>
    </xf>
    <xf numFmtId="177" fontId="53" fillId="0" borderId="0" xfId="4" applyNumberFormat="1" applyFont="1" applyAlignment="1">
      <alignment horizontal="left" vertical="center"/>
    </xf>
    <xf numFmtId="177" fontId="39" fillId="0" borderId="0" xfId="4" applyNumberFormat="1" applyFont="1" applyAlignment="1">
      <alignment horizontal="left" vertical="center"/>
    </xf>
    <xf numFmtId="177" fontId="39" fillId="0" borderId="13" xfId="4" applyNumberFormat="1" applyFont="1" applyBorder="1" applyAlignment="1">
      <alignment horizontal="center" vertical="center" wrapText="1" shrinkToFit="1"/>
    </xf>
    <xf numFmtId="177" fontId="18" fillId="0" borderId="5" xfId="4" applyNumberFormat="1" applyFont="1" applyBorder="1" applyAlignment="1">
      <alignment horizontal="center" vertical="center" wrapText="1"/>
    </xf>
    <xf numFmtId="177" fontId="39" fillId="0" borderId="5" xfId="4" applyNumberFormat="1" applyFont="1" applyBorder="1" applyAlignment="1">
      <alignment horizontal="center" vertical="center" wrapText="1"/>
    </xf>
    <xf numFmtId="177" fontId="18" fillId="0" borderId="15" xfId="4" applyNumberFormat="1" applyFont="1" applyBorder="1" applyAlignment="1">
      <alignment horizontal="center" vertical="center" wrapText="1" shrinkToFit="1"/>
    </xf>
    <xf numFmtId="177" fontId="39" fillId="0" borderId="16" xfId="4" applyNumberFormat="1" applyFont="1" applyBorder="1" applyAlignment="1">
      <alignment horizontal="center" vertical="center" wrapText="1" shrinkToFit="1"/>
    </xf>
    <xf numFmtId="44" fontId="7" fillId="0" borderId="1" xfId="0" applyNumberFormat="1" applyFont="1" applyBorder="1" applyAlignment="1" applyProtection="1">
      <alignment horizontal="center" vertical="center"/>
      <protection hidden="1"/>
    </xf>
    <xf numFmtId="44" fontId="7" fillId="0" borderId="4" xfId="0" applyNumberFormat="1" applyFont="1" applyBorder="1" applyAlignment="1" applyProtection="1">
      <alignment horizontal="center" vertical="center"/>
      <protection hidden="1"/>
    </xf>
    <xf numFmtId="44" fontId="7" fillId="0" borderId="2" xfId="0" applyNumberFormat="1" applyFont="1" applyBorder="1" applyAlignment="1">
      <alignment horizontal="center" vertical="center"/>
    </xf>
    <xf numFmtId="44" fontId="7" fillId="0" borderId="5" xfId="0" applyNumberFormat="1" applyFont="1" applyBorder="1" applyAlignment="1">
      <alignment vertical="center"/>
    </xf>
    <xf numFmtId="44" fontId="7" fillId="0" borderId="2" xfId="0" applyNumberFormat="1" applyFont="1" applyBorder="1" applyAlignment="1" applyProtection="1">
      <alignment horizontal="center" vertical="center"/>
      <protection hidden="1"/>
    </xf>
    <xf numFmtId="44" fontId="7" fillId="0" borderId="5" xfId="0" applyNumberFormat="1" applyFont="1" applyBorder="1" applyAlignment="1" applyProtection="1">
      <alignment horizontal="center" vertical="center"/>
      <protection hidden="1"/>
    </xf>
    <xf numFmtId="44" fontId="7" fillId="0" borderId="3" xfId="0" applyNumberFormat="1" applyFont="1" applyBorder="1" applyAlignment="1" applyProtection="1">
      <alignment horizontal="center" vertical="center"/>
      <protection hidden="1"/>
    </xf>
    <xf numFmtId="44" fontId="7" fillId="0" borderId="6" xfId="0" applyNumberFormat="1" applyFont="1" applyBorder="1" applyAlignment="1" applyProtection="1">
      <alignment horizontal="center" vertical="center"/>
      <protection hidden="1"/>
    </xf>
  </cellXfs>
  <cellStyles count="23">
    <cellStyle name="百分比" xfId="6" builtinId="5"/>
    <cellStyle name="百分比 2" xfId="22" xr:uid="{BEE80466-2FAC-495A-9C22-414D67B09426}"/>
    <cellStyle name="常规" xfId="0" builtinId="0"/>
    <cellStyle name="常规 10" xfId="11" xr:uid="{00000000-0005-0000-0000-000002000000}"/>
    <cellStyle name="常规 2" xfId="4" xr:uid="{00000000-0005-0000-0000-000003000000}"/>
    <cellStyle name="常规 2 2" xfId="7" xr:uid="{00000000-0005-0000-0000-000004000000}"/>
    <cellStyle name="常规 2 2 16" xfId="20" xr:uid="{F664E792-20A7-49BD-A160-84AC63887815}"/>
    <cellStyle name="常规 2 2 2" xfId="19" xr:uid="{E88EC26A-62EC-4A8A-B266-310148C38122}"/>
    <cellStyle name="常规 2 3" xfId="16" xr:uid="{DFB65074-15DD-469B-A492-6B9874BB6357}"/>
    <cellStyle name="常规 2_09年审财务报表-安宁铁钛" xfId="17" xr:uid="{8A43CF49-CF25-425A-A7C3-772A28BFC552}"/>
    <cellStyle name="常规 3" xfId="9" xr:uid="{00000000-0005-0000-0000-000005000000}"/>
    <cellStyle name="常规 4" xfId="8" xr:uid="{00000000-0005-0000-0000-000006000000}"/>
    <cellStyle name="常规_模拟报表(第二版)" xfId="2" xr:uid="{00000000-0005-0000-0000-000007000000}"/>
    <cellStyle name="千位分隔" xfId="1" builtinId="3"/>
    <cellStyle name="千位分隔 2" xfId="3" xr:uid="{00000000-0005-0000-0000-000009000000}"/>
    <cellStyle name="千位分隔 2 2" xfId="18" xr:uid="{D189EBE6-75CE-4787-B579-792C319B5D36}"/>
    <cellStyle name="千位分隔 2 2 2 2" xfId="13" xr:uid="{E89C75C2-80C3-4899-8C44-C00FA2AD0A57}"/>
    <cellStyle name="千位分隔 3" xfId="10" xr:uid="{00000000-0005-0000-0000-00000A000000}"/>
    <cellStyle name="千位分隔 3 2" xfId="15" xr:uid="{87E3411B-A829-4D3A-AB40-D9907B2417E5}"/>
    <cellStyle name="千位分隔 3 2 2" xfId="21" xr:uid="{4D48B2F6-9473-4235-9786-95A08CC0876B}"/>
    <cellStyle name="千位分隔_模拟报表(第二版)" xfId="5" xr:uid="{00000000-0005-0000-0000-00000B000000}"/>
    <cellStyle name="样式 1" xfId="12" xr:uid="{011DA39A-531A-4AF0-A5EC-C7833F5848CD}"/>
    <cellStyle name="样式 1 2" xfId="14" xr:uid="{05884E5E-2451-4DEE-812F-497CE2B45E93}"/>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17.xml"/><Relationship Id="rId117" Type="http://schemas.openxmlformats.org/officeDocument/2006/relationships/externalLink" Target="externalLinks/externalLink108.xml"/><Relationship Id="rId21" Type="http://schemas.openxmlformats.org/officeDocument/2006/relationships/externalLink" Target="externalLinks/externalLink12.xml"/><Relationship Id="rId42" Type="http://schemas.openxmlformats.org/officeDocument/2006/relationships/externalLink" Target="externalLinks/externalLink33.xml"/><Relationship Id="rId47" Type="http://schemas.openxmlformats.org/officeDocument/2006/relationships/externalLink" Target="externalLinks/externalLink38.xml"/><Relationship Id="rId63" Type="http://schemas.openxmlformats.org/officeDocument/2006/relationships/externalLink" Target="externalLinks/externalLink54.xml"/><Relationship Id="rId68" Type="http://schemas.openxmlformats.org/officeDocument/2006/relationships/externalLink" Target="externalLinks/externalLink59.xml"/><Relationship Id="rId84" Type="http://schemas.openxmlformats.org/officeDocument/2006/relationships/externalLink" Target="externalLinks/externalLink75.xml"/><Relationship Id="rId89" Type="http://schemas.openxmlformats.org/officeDocument/2006/relationships/externalLink" Target="externalLinks/externalLink80.xml"/><Relationship Id="rId112" Type="http://schemas.openxmlformats.org/officeDocument/2006/relationships/externalLink" Target="externalLinks/externalLink103.xml"/><Relationship Id="rId133" Type="http://schemas.openxmlformats.org/officeDocument/2006/relationships/externalLink" Target="externalLinks/externalLink124.xml"/><Relationship Id="rId138" Type="http://schemas.openxmlformats.org/officeDocument/2006/relationships/externalLink" Target="externalLinks/externalLink129.xml"/><Relationship Id="rId154" Type="http://schemas.openxmlformats.org/officeDocument/2006/relationships/externalLink" Target="externalLinks/externalLink145.xml"/><Relationship Id="rId159" Type="http://schemas.openxmlformats.org/officeDocument/2006/relationships/externalLink" Target="externalLinks/externalLink150.xml"/><Relationship Id="rId16" Type="http://schemas.openxmlformats.org/officeDocument/2006/relationships/externalLink" Target="externalLinks/externalLink7.xml"/><Relationship Id="rId107" Type="http://schemas.openxmlformats.org/officeDocument/2006/relationships/externalLink" Target="externalLinks/externalLink98.xml"/><Relationship Id="rId11" Type="http://schemas.openxmlformats.org/officeDocument/2006/relationships/externalLink" Target="externalLinks/externalLink2.xml"/><Relationship Id="rId32" Type="http://schemas.openxmlformats.org/officeDocument/2006/relationships/externalLink" Target="externalLinks/externalLink23.xml"/><Relationship Id="rId37" Type="http://schemas.openxmlformats.org/officeDocument/2006/relationships/externalLink" Target="externalLinks/externalLink28.xml"/><Relationship Id="rId53" Type="http://schemas.openxmlformats.org/officeDocument/2006/relationships/externalLink" Target="externalLinks/externalLink44.xml"/><Relationship Id="rId58" Type="http://schemas.openxmlformats.org/officeDocument/2006/relationships/externalLink" Target="externalLinks/externalLink49.xml"/><Relationship Id="rId74" Type="http://schemas.openxmlformats.org/officeDocument/2006/relationships/externalLink" Target="externalLinks/externalLink65.xml"/><Relationship Id="rId79" Type="http://schemas.openxmlformats.org/officeDocument/2006/relationships/externalLink" Target="externalLinks/externalLink70.xml"/><Relationship Id="rId102" Type="http://schemas.openxmlformats.org/officeDocument/2006/relationships/externalLink" Target="externalLinks/externalLink93.xml"/><Relationship Id="rId123" Type="http://schemas.openxmlformats.org/officeDocument/2006/relationships/externalLink" Target="externalLinks/externalLink114.xml"/><Relationship Id="rId128" Type="http://schemas.openxmlformats.org/officeDocument/2006/relationships/externalLink" Target="externalLinks/externalLink119.xml"/><Relationship Id="rId144" Type="http://schemas.openxmlformats.org/officeDocument/2006/relationships/externalLink" Target="externalLinks/externalLink135.xml"/><Relationship Id="rId149" Type="http://schemas.openxmlformats.org/officeDocument/2006/relationships/externalLink" Target="externalLinks/externalLink140.xml"/><Relationship Id="rId5" Type="http://schemas.openxmlformats.org/officeDocument/2006/relationships/worksheet" Target="worksheets/sheet5.xml"/><Relationship Id="rId90" Type="http://schemas.openxmlformats.org/officeDocument/2006/relationships/externalLink" Target="externalLinks/externalLink81.xml"/><Relationship Id="rId95" Type="http://schemas.openxmlformats.org/officeDocument/2006/relationships/externalLink" Target="externalLinks/externalLink86.xml"/><Relationship Id="rId160" Type="http://schemas.openxmlformats.org/officeDocument/2006/relationships/externalLink" Target="externalLinks/externalLink151.xml"/><Relationship Id="rId165" Type="http://schemas.openxmlformats.org/officeDocument/2006/relationships/theme" Target="theme/theme1.xml"/><Relationship Id="rId22" Type="http://schemas.openxmlformats.org/officeDocument/2006/relationships/externalLink" Target="externalLinks/externalLink13.xml"/><Relationship Id="rId27" Type="http://schemas.openxmlformats.org/officeDocument/2006/relationships/externalLink" Target="externalLinks/externalLink18.xml"/><Relationship Id="rId43" Type="http://schemas.openxmlformats.org/officeDocument/2006/relationships/externalLink" Target="externalLinks/externalLink34.xml"/><Relationship Id="rId48" Type="http://schemas.openxmlformats.org/officeDocument/2006/relationships/externalLink" Target="externalLinks/externalLink39.xml"/><Relationship Id="rId64" Type="http://schemas.openxmlformats.org/officeDocument/2006/relationships/externalLink" Target="externalLinks/externalLink55.xml"/><Relationship Id="rId69" Type="http://schemas.openxmlformats.org/officeDocument/2006/relationships/externalLink" Target="externalLinks/externalLink60.xml"/><Relationship Id="rId113" Type="http://schemas.openxmlformats.org/officeDocument/2006/relationships/externalLink" Target="externalLinks/externalLink104.xml"/><Relationship Id="rId118" Type="http://schemas.openxmlformats.org/officeDocument/2006/relationships/externalLink" Target="externalLinks/externalLink109.xml"/><Relationship Id="rId134" Type="http://schemas.openxmlformats.org/officeDocument/2006/relationships/externalLink" Target="externalLinks/externalLink125.xml"/><Relationship Id="rId139" Type="http://schemas.openxmlformats.org/officeDocument/2006/relationships/externalLink" Target="externalLinks/externalLink130.xml"/><Relationship Id="rId80" Type="http://schemas.openxmlformats.org/officeDocument/2006/relationships/externalLink" Target="externalLinks/externalLink71.xml"/><Relationship Id="rId85" Type="http://schemas.openxmlformats.org/officeDocument/2006/relationships/externalLink" Target="externalLinks/externalLink76.xml"/><Relationship Id="rId150" Type="http://schemas.openxmlformats.org/officeDocument/2006/relationships/externalLink" Target="externalLinks/externalLink141.xml"/><Relationship Id="rId155" Type="http://schemas.openxmlformats.org/officeDocument/2006/relationships/externalLink" Target="externalLinks/externalLink146.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33" Type="http://schemas.openxmlformats.org/officeDocument/2006/relationships/externalLink" Target="externalLinks/externalLink24.xml"/><Relationship Id="rId38" Type="http://schemas.openxmlformats.org/officeDocument/2006/relationships/externalLink" Target="externalLinks/externalLink29.xml"/><Relationship Id="rId59" Type="http://schemas.openxmlformats.org/officeDocument/2006/relationships/externalLink" Target="externalLinks/externalLink50.xml"/><Relationship Id="rId103" Type="http://schemas.openxmlformats.org/officeDocument/2006/relationships/externalLink" Target="externalLinks/externalLink94.xml"/><Relationship Id="rId108" Type="http://schemas.openxmlformats.org/officeDocument/2006/relationships/externalLink" Target="externalLinks/externalLink99.xml"/><Relationship Id="rId124" Type="http://schemas.openxmlformats.org/officeDocument/2006/relationships/externalLink" Target="externalLinks/externalLink115.xml"/><Relationship Id="rId129" Type="http://schemas.openxmlformats.org/officeDocument/2006/relationships/externalLink" Target="externalLinks/externalLink120.xml"/><Relationship Id="rId54" Type="http://schemas.openxmlformats.org/officeDocument/2006/relationships/externalLink" Target="externalLinks/externalLink45.xml"/><Relationship Id="rId70" Type="http://schemas.openxmlformats.org/officeDocument/2006/relationships/externalLink" Target="externalLinks/externalLink61.xml"/><Relationship Id="rId75" Type="http://schemas.openxmlformats.org/officeDocument/2006/relationships/externalLink" Target="externalLinks/externalLink66.xml"/><Relationship Id="rId91" Type="http://schemas.openxmlformats.org/officeDocument/2006/relationships/externalLink" Target="externalLinks/externalLink82.xml"/><Relationship Id="rId96" Type="http://schemas.openxmlformats.org/officeDocument/2006/relationships/externalLink" Target="externalLinks/externalLink87.xml"/><Relationship Id="rId140" Type="http://schemas.openxmlformats.org/officeDocument/2006/relationships/externalLink" Target="externalLinks/externalLink131.xml"/><Relationship Id="rId145" Type="http://schemas.openxmlformats.org/officeDocument/2006/relationships/externalLink" Target="externalLinks/externalLink136.xml"/><Relationship Id="rId161" Type="http://schemas.openxmlformats.org/officeDocument/2006/relationships/externalLink" Target="externalLinks/externalLink152.xml"/><Relationship Id="rId16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28" Type="http://schemas.openxmlformats.org/officeDocument/2006/relationships/externalLink" Target="externalLinks/externalLink19.xml"/><Relationship Id="rId36" Type="http://schemas.openxmlformats.org/officeDocument/2006/relationships/externalLink" Target="externalLinks/externalLink27.xml"/><Relationship Id="rId49" Type="http://schemas.openxmlformats.org/officeDocument/2006/relationships/externalLink" Target="externalLinks/externalLink40.xml"/><Relationship Id="rId57" Type="http://schemas.openxmlformats.org/officeDocument/2006/relationships/externalLink" Target="externalLinks/externalLink48.xml"/><Relationship Id="rId106" Type="http://schemas.openxmlformats.org/officeDocument/2006/relationships/externalLink" Target="externalLinks/externalLink97.xml"/><Relationship Id="rId114" Type="http://schemas.openxmlformats.org/officeDocument/2006/relationships/externalLink" Target="externalLinks/externalLink105.xml"/><Relationship Id="rId119" Type="http://schemas.openxmlformats.org/officeDocument/2006/relationships/externalLink" Target="externalLinks/externalLink110.xml"/><Relationship Id="rId127" Type="http://schemas.openxmlformats.org/officeDocument/2006/relationships/externalLink" Target="externalLinks/externalLink118.xml"/><Relationship Id="rId10" Type="http://schemas.openxmlformats.org/officeDocument/2006/relationships/externalLink" Target="externalLinks/externalLink1.xml"/><Relationship Id="rId31" Type="http://schemas.openxmlformats.org/officeDocument/2006/relationships/externalLink" Target="externalLinks/externalLink22.xml"/><Relationship Id="rId44" Type="http://schemas.openxmlformats.org/officeDocument/2006/relationships/externalLink" Target="externalLinks/externalLink35.xml"/><Relationship Id="rId52" Type="http://schemas.openxmlformats.org/officeDocument/2006/relationships/externalLink" Target="externalLinks/externalLink43.xml"/><Relationship Id="rId60" Type="http://schemas.openxmlformats.org/officeDocument/2006/relationships/externalLink" Target="externalLinks/externalLink51.xml"/><Relationship Id="rId65" Type="http://schemas.openxmlformats.org/officeDocument/2006/relationships/externalLink" Target="externalLinks/externalLink56.xml"/><Relationship Id="rId73" Type="http://schemas.openxmlformats.org/officeDocument/2006/relationships/externalLink" Target="externalLinks/externalLink64.xml"/><Relationship Id="rId78" Type="http://schemas.openxmlformats.org/officeDocument/2006/relationships/externalLink" Target="externalLinks/externalLink69.xml"/><Relationship Id="rId81" Type="http://schemas.openxmlformats.org/officeDocument/2006/relationships/externalLink" Target="externalLinks/externalLink72.xml"/><Relationship Id="rId86" Type="http://schemas.openxmlformats.org/officeDocument/2006/relationships/externalLink" Target="externalLinks/externalLink77.xml"/><Relationship Id="rId94" Type="http://schemas.openxmlformats.org/officeDocument/2006/relationships/externalLink" Target="externalLinks/externalLink85.xml"/><Relationship Id="rId99" Type="http://schemas.openxmlformats.org/officeDocument/2006/relationships/externalLink" Target="externalLinks/externalLink90.xml"/><Relationship Id="rId101" Type="http://schemas.openxmlformats.org/officeDocument/2006/relationships/externalLink" Target="externalLinks/externalLink92.xml"/><Relationship Id="rId122" Type="http://schemas.openxmlformats.org/officeDocument/2006/relationships/externalLink" Target="externalLinks/externalLink113.xml"/><Relationship Id="rId130" Type="http://schemas.openxmlformats.org/officeDocument/2006/relationships/externalLink" Target="externalLinks/externalLink121.xml"/><Relationship Id="rId135" Type="http://schemas.openxmlformats.org/officeDocument/2006/relationships/externalLink" Target="externalLinks/externalLink126.xml"/><Relationship Id="rId143" Type="http://schemas.openxmlformats.org/officeDocument/2006/relationships/externalLink" Target="externalLinks/externalLink134.xml"/><Relationship Id="rId148" Type="http://schemas.openxmlformats.org/officeDocument/2006/relationships/externalLink" Target="externalLinks/externalLink139.xml"/><Relationship Id="rId151" Type="http://schemas.openxmlformats.org/officeDocument/2006/relationships/externalLink" Target="externalLinks/externalLink142.xml"/><Relationship Id="rId156" Type="http://schemas.openxmlformats.org/officeDocument/2006/relationships/externalLink" Target="externalLinks/externalLink147.xml"/><Relationship Id="rId164" Type="http://schemas.openxmlformats.org/officeDocument/2006/relationships/externalLink" Target="externalLinks/externalLink15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39" Type="http://schemas.openxmlformats.org/officeDocument/2006/relationships/externalLink" Target="externalLinks/externalLink30.xml"/><Relationship Id="rId109" Type="http://schemas.openxmlformats.org/officeDocument/2006/relationships/externalLink" Target="externalLinks/externalLink100.xml"/><Relationship Id="rId34" Type="http://schemas.openxmlformats.org/officeDocument/2006/relationships/externalLink" Target="externalLinks/externalLink25.xml"/><Relationship Id="rId50" Type="http://schemas.openxmlformats.org/officeDocument/2006/relationships/externalLink" Target="externalLinks/externalLink41.xml"/><Relationship Id="rId55" Type="http://schemas.openxmlformats.org/officeDocument/2006/relationships/externalLink" Target="externalLinks/externalLink46.xml"/><Relationship Id="rId76" Type="http://schemas.openxmlformats.org/officeDocument/2006/relationships/externalLink" Target="externalLinks/externalLink67.xml"/><Relationship Id="rId97" Type="http://schemas.openxmlformats.org/officeDocument/2006/relationships/externalLink" Target="externalLinks/externalLink88.xml"/><Relationship Id="rId104" Type="http://schemas.openxmlformats.org/officeDocument/2006/relationships/externalLink" Target="externalLinks/externalLink95.xml"/><Relationship Id="rId120" Type="http://schemas.openxmlformats.org/officeDocument/2006/relationships/externalLink" Target="externalLinks/externalLink111.xml"/><Relationship Id="rId125" Type="http://schemas.openxmlformats.org/officeDocument/2006/relationships/externalLink" Target="externalLinks/externalLink116.xml"/><Relationship Id="rId141" Type="http://schemas.openxmlformats.org/officeDocument/2006/relationships/externalLink" Target="externalLinks/externalLink132.xml"/><Relationship Id="rId146" Type="http://schemas.openxmlformats.org/officeDocument/2006/relationships/externalLink" Target="externalLinks/externalLink137.xml"/><Relationship Id="rId167"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externalLink" Target="externalLinks/externalLink62.xml"/><Relationship Id="rId92" Type="http://schemas.openxmlformats.org/officeDocument/2006/relationships/externalLink" Target="externalLinks/externalLink83.xml"/><Relationship Id="rId162" Type="http://schemas.openxmlformats.org/officeDocument/2006/relationships/externalLink" Target="externalLinks/externalLink153.xml"/><Relationship Id="rId2" Type="http://schemas.openxmlformats.org/officeDocument/2006/relationships/worksheet" Target="worksheets/sheet2.xml"/><Relationship Id="rId29" Type="http://schemas.openxmlformats.org/officeDocument/2006/relationships/externalLink" Target="externalLinks/externalLink20.xml"/><Relationship Id="rId24" Type="http://schemas.openxmlformats.org/officeDocument/2006/relationships/externalLink" Target="externalLinks/externalLink15.xml"/><Relationship Id="rId40" Type="http://schemas.openxmlformats.org/officeDocument/2006/relationships/externalLink" Target="externalLinks/externalLink31.xml"/><Relationship Id="rId45" Type="http://schemas.openxmlformats.org/officeDocument/2006/relationships/externalLink" Target="externalLinks/externalLink36.xml"/><Relationship Id="rId66" Type="http://schemas.openxmlformats.org/officeDocument/2006/relationships/externalLink" Target="externalLinks/externalLink57.xml"/><Relationship Id="rId87" Type="http://schemas.openxmlformats.org/officeDocument/2006/relationships/externalLink" Target="externalLinks/externalLink78.xml"/><Relationship Id="rId110" Type="http://schemas.openxmlformats.org/officeDocument/2006/relationships/externalLink" Target="externalLinks/externalLink101.xml"/><Relationship Id="rId115" Type="http://schemas.openxmlformats.org/officeDocument/2006/relationships/externalLink" Target="externalLinks/externalLink106.xml"/><Relationship Id="rId131" Type="http://schemas.openxmlformats.org/officeDocument/2006/relationships/externalLink" Target="externalLinks/externalLink122.xml"/><Relationship Id="rId136" Type="http://schemas.openxmlformats.org/officeDocument/2006/relationships/externalLink" Target="externalLinks/externalLink127.xml"/><Relationship Id="rId157" Type="http://schemas.openxmlformats.org/officeDocument/2006/relationships/externalLink" Target="externalLinks/externalLink148.xml"/><Relationship Id="rId61" Type="http://schemas.openxmlformats.org/officeDocument/2006/relationships/externalLink" Target="externalLinks/externalLink52.xml"/><Relationship Id="rId82" Type="http://schemas.openxmlformats.org/officeDocument/2006/relationships/externalLink" Target="externalLinks/externalLink73.xml"/><Relationship Id="rId152" Type="http://schemas.openxmlformats.org/officeDocument/2006/relationships/externalLink" Target="externalLinks/externalLink143.xml"/><Relationship Id="rId19" Type="http://schemas.openxmlformats.org/officeDocument/2006/relationships/externalLink" Target="externalLinks/externalLink10.xml"/><Relationship Id="rId14" Type="http://schemas.openxmlformats.org/officeDocument/2006/relationships/externalLink" Target="externalLinks/externalLink5.xml"/><Relationship Id="rId30" Type="http://schemas.openxmlformats.org/officeDocument/2006/relationships/externalLink" Target="externalLinks/externalLink21.xml"/><Relationship Id="rId35" Type="http://schemas.openxmlformats.org/officeDocument/2006/relationships/externalLink" Target="externalLinks/externalLink26.xml"/><Relationship Id="rId56" Type="http://schemas.openxmlformats.org/officeDocument/2006/relationships/externalLink" Target="externalLinks/externalLink47.xml"/><Relationship Id="rId77" Type="http://schemas.openxmlformats.org/officeDocument/2006/relationships/externalLink" Target="externalLinks/externalLink68.xml"/><Relationship Id="rId100" Type="http://schemas.openxmlformats.org/officeDocument/2006/relationships/externalLink" Target="externalLinks/externalLink91.xml"/><Relationship Id="rId105" Type="http://schemas.openxmlformats.org/officeDocument/2006/relationships/externalLink" Target="externalLinks/externalLink96.xml"/><Relationship Id="rId126" Type="http://schemas.openxmlformats.org/officeDocument/2006/relationships/externalLink" Target="externalLinks/externalLink117.xml"/><Relationship Id="rId147" Type="http://schemas.openxmlformats.org/officeDocument/2006/relationships/externalLink" Target="externalLinks/externalLink138.xml"/><Relationship Id="rId168"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externalLink" Target="externalLinks/externalLink42.xml"/><Relationship Id="rId72" Type="http://schemas.openxmlformats.org/officeDocument/2006/relationships/externalLink" Target="externalLinks/externalLink63.xml"/><Relationship Id="rId93" Type="http://schemas.openxmlformats.org/officeDocument/2006/relationships/externalLink" Target="externalLinks/externalLink84.xml"/><Relationship Id="rId98" Type="http://schemas.openxmlformats.org/officeDocument/2006/relationships/externalLink" Target="externalLinks/externalLink89.xml"/><Relationship Id="rId121" Type="http://schemas.openxmlformats.org/officeDocument/2006/relationships/externalLink" Target="externalLinks/externalLink112.xml"/><Relationship Id="rId142" Type="http://schemas.openxmlformats.org/officeDocument/2006/relationships/externalLink" Target="externalLinks/externalLink133.xml"/><Relationship Id="rId163" Type="http://schemas.openxmlformats.org/officeDocument/2006/relationships/externalLink" Target="externalLinks/externalLink154.xml"/><Relationship Id="rId3" Type="http://schemas.openxmlformats.org/officeDocument/2006/relationships/worksheet" Target="worksheets/sheet3.xml"/><Relationship Id="rId25" Type="http://schemas.openxmlformats.org/officeDocument/2006/relationships/externalLink" Target="externalLinks/externalLink16.xml"/><Relationship Id="rId46" Type="http://schemas.openxmlformats.org/officeDocument/2006/relationships/externalLink" Target="externalLinks/externalLink37.xml"/><Relationship Id="rId67" Type="http://schemas.openxmlformats.org/officeDocument/2006/relationships/externalLink" Target="externalLinks/externalLink58.xml"/><Relationship Id="rId116" Type="http://schemas.openxmlformats.org/officeDocument/2006/relationships/externalLink" Target="externalLinks/externalLink107.xml"/><Relationship Id="rId137" Type="http://schemas.openxmlformats.org/officeDocument/2006/relationships/externalLink" Target="externalLinks/externalLink128.xml"/><Relationship Id="rId158" Type="http://schemas.openxmlformats.org/officeDocument/2006/relationships/externalLink" Target="externalLinks/externalLink149.xml"/><Relationship Id="rId20" Type="http://schemas.openxmlformats.org/officeDocument/2006/relationships/externalLink" Target="externalLinks/externalLink11.xml"/><Relationship Id="rId41" Type="http://schemas.openxmlformats.org/officeDocument/2006/relationships/externalLink" Target="externalLinks/externalLink32.xml"/><Relationship Id="rId62" Type="http://schemas.openxmlformats.org/officeDocument/2006/relationships/externalLink" Target="externalLinks/externalLink53.xml"/><Relationship Id="rId83" Type="http://schemas.openxmlformats.org/officeDocument/2006/relationships/externalLink" Target="externalLinks/externalLink74.xml"/><Relationship Id="rId88" Type="http://schemas.openxmlformats.org/officeDocument/2006/relationships/externalLink" Target="externalLinks/externalLink79.xml"/><Relationship Id="rId111" Type="http://schemas.openxmlformats.org/officeDocument/2006/relationships/externalLink" Target="externalLinks/externalLink102.xml"/><Relationship Id="rId132" Type="http://schemas.openxmlformats.org/officeDocument/2006/relationships/externalLink" Target="externalLinks/externalLink123.xml"/><Relationship Id="rId153" Type="http://schemas.openxmlformats.org/officeDocument/2006/relationships/externalLink" Target="externalLinks/externalLink14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WARDS-780578\aws\FIN\BUDGET97\BS9697.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ANDRA-770702\aws\WINNT\Temp\Audit%20-%20China%20Southwest\Fixed%20Assets\WINNT\Temp\audit\2000&#24180;&#19994;&#21153;&#35268;&#33539;\&#25552;&#20379;&#20989;\&#25991;&#26412;&#25552;&#20379;&#20989;\&#19978;&#24066;&#20844;&#21496;\EXCEL\&#23457;&#26680;2.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My%20Documents/&#36196;&#22825;&#21270;&#36164;&#26009;/&#22825;&#23433;&#33647;&#19994;2004&#23457;-&#36149;/&#38598;&#22242;-&#22825;&#23433;&#33647;&#19994;&#24213;&#31295;.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F:\&#31246;&#21153;&#31649;&#29702;\&#25968;&#25454;&#22791;&#20221;\&#36827;&#39033;&#26680;&#23545;\0501.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37073;&#23578;&#33521;\shareddocs\Documents%20and%20Settings\Owner\&#26700;&#38754;\&#26222;&#20160;&#38598;&#22242;&#35199;&#24320;\&#35199;&#37096;&#22823;&#24320;&#21457;&#35770;&#35777;&#24037;&#20316;&#24213;&#31295;.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F:\&#25105;&#21442;&#19982;&#30340;&#39033;&#30446;\&#19996;&#39118;&#27773;&#36710;\liu\&#26032;&#30086;-&#20840;\&#21016;&#26149;&#32418;-&#26032;&#27773;\G&#36135;&#24065;&#36164;&#37329;2.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F:\SW\&#22823;&#20852;IPO\PBC\PBC-&#22467;&#36125;&#26031;&#20048;.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F:\Documents%20and%20Settings\XYZH%20USER\&#26700;&#38754;\&#34945;&#29577;&#21326;\&#24191;&#24030;&#39034;&#23792;-&#24180;&#23457;\&#27969;&#33457;&#39034;&#23792;\&#24213;&#31295;\&#39034;&#23792;&#24180;&#23457;-lou\&#27784;&#38451;&#20998;&#20844;&#21496;&#24180;&#23457;\&#25240;&#26087;05-07.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F:\&#24037;&#20316;\&#20805;&#24030;&#29028;&#19994;\&#24037;&#20316;&#36164;&#26009;\audit\&#23453;&#21830;&#38598;&#22242;\2007&#23453;&#21830;&#24180;&#23457;\&#26412;&#37096;\2007&#24180;&#23457;&#24213;&#31295;\&#25240;&#26087;&#27979;&#31639;.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Users/Administrator/Desktop/&#20998;&#31867;/Case/01%20&#37329;&#20026;&#20449;%2021&#24180;2&#26376;19&#36215;/&#25165;&#23376;/&#25165;&#23376;&#36164;&#26009;/My%20Documents/Projects/SEGC3/21/SEGC%20consol%20package_040930%20(update).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24180;&#23457;&#36164;&#26009;/&#36827;&#20986;&#21475;/05&#36827;&#20986;&#21475;/&#19978;&#24180;&#36164;&#26009;/05&#36827;&#20986;&#21475;&#25253;&#21578;/&#24213;&#31295;/&#36153;&#29992;.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24180;&#23457;&#36164;&#26009;/&#36827;&#20986;&#21475;/05&#36827;&#20986;&#21475;/&#19978;&#24180;&#36164;&#26009;/05&#36827;&#20986;&#21475;&#25253;&#21578;/&#24213;&#31295;/5640-2%20Fixed%20Assets_2005.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WINDOWS/Desktop/&#22266;&#23450;&#36164;&#20135;&#26126;&#32454;/&#21093;&#31163;&#21518;&#22266;&#23450;&#36164;&#20135;.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Users/Administrator/Desktop/&#20998;&#31867;/Case/01%20&#37329;&#20026;&#20449;%2021&#24180;2&#26376;19&#36215;/&#25165;&#23376;/&#25165;&#23376;&#36164;&#26009;/DOCUME~1/jlxx/LOCALS~1/Temp/Rar$DI13.610/&#23458;&#32534;&#34920;-&#36164;&#20135;&#31867;.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Users/Administrator/Desktop/&#20998;&#31867;/Case/01%20&#37329;&#20026;&#20449;%2021&#24180;2&#26376;19&#36215;/&#25165;&#23376;/&#25165;&#23376;&#36164;&#26009;/Documents%20and%20Settings/cunkiong.hew/Desktop/TSJL/2005/Tax%20recon/Beijing%20Huachuang-Section-2005.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JACK-407778\aws\WINNT\temp\SEGC_detailed%20pbc_assets%20(PW).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F:\&#26928;&#23707;&#32929;&#20221;\&#20013;&#23665;1.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F:\&#22467;&#36125;&#26031;&#20048;ipo\WIN98\&#21271;&#33337;&#25253;&#34920;9912.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DOCUME~1/dell-1/LOCALS~1/Temp/Rar$DI53.798/&#28023;&#24037;06&#24180;&#23457;/&#24213;&#31295;&#27719;&#24635;/&#25253;&#21578;/&#37073;&#26126;&#26126;/2005&#24180;12&#26376;&#21518;&#20225;&#19994;&#20934;&#22791;&#36164;&#26009;/05&#28023;&#24037;&#36164;&#26009;/&#28023;&#24037;&#24180;&#23457;&#36164;&#26009;/windows/TEMP/&#20915;&#31639;&#36164;&#26009;.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Users/Administrator/Desktop/&#20998;&#31867;/Case/01%20&#37329;&#20026;&#20449;%2021&#24180;2&#26376;19&#36215;/&#25165;&#23376;/&#25165;&#23376;&#36164;&#26009;/8-&#24037;&#20316;/XYZH2012/9%202012&#24180;&#20025;&#29995;&#24180;&#25253;xyzhcda4074/2012&#20025;&#29995;&#24180;&#25253;&#23457;&#35745;/2012&#20025;&#29995;-&#26412;&#37096;&#24213;&#31295;/&#20844;&#21496;&#24080;&#22871;&#36164;&#26009;/&#25968;&#37327;&#37329;&#39069;&#36134;/&#25968;&#37327;---&#20025;&#29995;2011&#24080;&#22871;.xlsb"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F:\tw\&#29664;&#27743;\&#26928;&#23707;&#32929;&#20221;\&#20013;&#23665;1.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B:\&#20998;&#26512;&#34920;.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Zqh003\d\&#35774;&#22791;\&#21407;&#22987;\814\13%20&#38081;&#36335;&#37197;&#20214;.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KLAUDNCOM080\aws\PIB\1999\11-AllAWPs\WINDOWS\TEMP\fish%20fund%203.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DOCUME~1/dell-1/LOCALS~1/Temp/Rar$DI53.798/&#28023;&#24037;06&#24180;&#23457;/&#24213;&#31295;&#27719;&#24635;/&#25253;&#21578;/&#37073;&#26126;&#26126;/2005&#24180;12&#26376;&#21518;&#20225;&#19994;&#20934;&#22791;&#36164;&#26009;/05&#28023;&#24037;&#36164;&#26009;/&#28023;&#24037;&#24180;&#23457;&#36164;&#26009;/WINDOWS/Desktop/&#32489;&#25928;&#27979;&#31639;11-3&#65288;&#21076;&#38500;&#20844;&#30410;&#65289;/&#19987;&#19994;&#27979;&#31639;11-3/1998&#24213;&#31295;.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A:\karen's\On\SH%20Electrics\Admin\to%20review\Baohua\PBCs\liabilities.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20013;&#36731;/9804/&#27719;&#24635;/&#25253;&#34920;/&#21512;&#24182;&#25253;&#34920;1.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20013;&#36731;/9804/&#27719;&#24635;/&#25253;&#34920;/&#23425;&#27874;&#26607;&#26519;&#25253;&#34920;.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F:\Documents%20and%20Settings\XYZH%20USER\&#26700;&#38754;\&#26032;&#24314;%20Microsoft%20Excel%20&#24037;&#20316;&#34920;2.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20449;&#27704;&#24037;&#20316;&#23436;&#25104;/2004&#24180;7&#26376;-2005&#24180;6&#26376;/&#20013;&#38081;&#24555;&#36816;&#24180;&#23457;/&#20044;&#40065;&#26408;&#40784;/WINDOWS/Desktop/&#20013;&#38081;IPO/&#29289;&#27969;/&#24037;&#20316;&#36164;&#26009;/&#26477;&#24030;&#35774;&#35745;&#38498;/&#24213;&#31295;/dsm/&#36797;&#27827;&#27833;&#30000;/0312&#24180;&#23457;/&#20117;&#19979;/&#20117;&#19979;&#24213;&#31295;/dsm/&#36797;&#27827;&#27833;&#30000;/0312&#24180;&#23457;/&#38075;&#20108;/&#38075;&#20108;&#24213;&#31295;/dsm/&#28895;&#21488;&#27688;&#32438;/2003-/2003&#25171;&#21360;&#27073;/&#26032;&#24314;&#25991;&#20214;&#22841;/2003&#24180;&#31185;&#30446;&#20313;&#39069;&#34920;&#65288;&#26032;&#65289;.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Users/Administrator/Desktop/&#20998;&#31867;/Case/01%20&#37329;&#20026;&#20449;%2021&#24180;2&#26376;19&#36215;/&#25165;&#23376;/&#25165;&#23376;&#36164;&#26009;/Documents%20and%20Settings/cunkiong.hew/Desktop/TSJL/2005/Tax%20recon/PBC/&#40657;&#40857;&#27743;&#26426;&#26800;2005&#24180;&#23433;&#27704;&#23457;&#35745;&#22635;&#34920;/&#23458;&#32534;&#34920;-&#36127;&#20538;&#21450;&#25439;&#30410;&#31867;.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Users/Administrator/Desktop/&#20998;&#31867;/Case/01%20&#37329;&#20026;&#20449;%2021&#24180;2&#26376;19&#36215;/&#25165;&#23376;/&#25165;&#23376;&#36164;&#26009;/Jack%20Lee/2004%20December/Consol%20pack/Console%20pack%20I%20_BB_05131.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A:\windows\TEMP\&#20013;&#40065;&#26126;&#32454;&#24080;j.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DOCUME~1/yxc/LOCALS~1/Temp/Rar$DI00.860/02&#26412;&#37096;-LI-03-2.23/&#33258;&#3382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Documents%20and%20Settings/User/My%20Documents/&#27801;&#38534;&#36798;/&#27801;&#38534;&#36798;04&#24180;&#39044;&#23457;/&#37073;&#20892;2004&#65292;9/&#24037;&#20316;&#24213;&#31295;/2004&#65292;9&#39044;&#23457;&#24213;&#31295;.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Users/Administrator/Desktop/&#20998;&#31867;/Case/01%20&#37329;&#20026;&#20449;%2021&#24180;2&#26376;19&#36215;/&#25165;&#23376;/&#25165;&#23376;&#36164;&#26009;/Documents%20and%20Settings/alex-wy.zhou/Desktop/TSJL/2005/PBC/TSJL&#23458;&#32534;&#34920;2005/WINDOWS/Desktop/llll.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A:\WINDOWS\Desktop\Program%20Files\Microsoft%20Office\Templates\&#30005;&#23376;&#34920;&#26684;&#27169;&#26495;\&#24037;&#19994;&#20225;&#19994;&#36130;&#21153;&#25253;&#34920;.xlt"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Users/Administrator/Desktop/&#20998;&#31867;/Case/01%20&#37329;&#20026;&#20449;%2021&#24180;2&#26376;19&#36215;/&#25165;&#23376;/&#25165;&#23376;&#36164;&#26009;/Documents%20and%20Settings/jlxx/&#26700;&#38754;/WINDOWS/Desktop/llll.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F:\Documents%20and%20Settings\XYZH%20USER\&#26700;&#38754;\&#34945;&#29577;&#21326;\&#24191;&#24030;&#39034;&#23792;-&#24180;&#23457;\&#27969;&#33457;&#39034;&#23792;\&#24213;&#31295;\&#39044;&#23457;&#24213;&#31295;-&#39034;&#23792;\&#26446;&#20891;\07&#24180;&#23457;\&#24191;&#24030;&#39034;&#23792;11.2\&#27969;&#33457;&#23436;&#25104;\&#39034;&#23792;TB&#27169;&#29256;.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DOCUME~1/dell-1/LOCALS~1/Temp/Rar$DI53.798/&#28023;&#24037;06&#24180;&#23457;/&#24213;&#31295;&#27719;&#24635;/&#25253;&#21578;/&#37073;&#26126;&#26126;/&#22825;&#27941;&#28023;&#24037;&#24213;&#31295;05/&#28023;&#24037;&#26412;&#37096;&#24180;&#23457;ZMM/lgd/SectionB_4.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Users/Administrator/Desktop/&#20998;&#31867;/Case/01%20&#37329;&#20026;&#20449;%2021&#24180;2&#26376;19&#36215;/&#25165;&#23376;/&#25165;&#23376;&#36164;&#26009;/WINNT/Temp/PBC-liability.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Users/Administrator/Desktop/&#20998;&#31867;/Case/01%20&#37329;&#20026;&#20449;%2021&#24180;2&#26376;19&#36215;/&#25165;&#23376;/&#25165;&#23376;&#36164;&#26009;/Documents%20and%20Settings/jlxx/My%20Documents/&#23458;&#32534;&#34920;-&#36127;&#20538;&#21450;&#25439;&#30410;&#31867;(&#33883;).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JACK-407778\aws\Documents%20and%20Settings\406181\Desktop\Cos%20package%20(combined)\Combined%202003\WINNT\temp\CONSO%20PACKAGE\DF%20consol%20package-2004-07-01(tang)%203.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23457;&#35745;&#24037;&#20316;/&#23457;&#35745;&#39033;&#30446;/&#23452;&#23486;&#22825;&#21407;/04-2013&#24180;&#24180;&#25253;/&#21512;&#24182;/00%20&#26368;&#32456;&#25253;&#21578;&#21450;&#35797;&#31639;&#34920;/0%20&#22825;&#21407;&#38598;&#22242;2013&#24180;&#23457;&#35745;&#35797;&#31639;&#24179;&#34913;&#34920;/&#25152;&#24471;&#31246;&#27979;&#31639;&#34920;/&#26410;&#23450;&#31295;&#29616;&#22330;&#29256;&#65306;&#22825;&#21407;2013&#24180;&#25152;&#24471;&#31246;&#35797;&#31639;/&#27969;&#36716;&#31246;&#21450;&#38468;&#21152;&#23457;&#26680;&#34920;.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CAIWU3\&#36130;&#21153;&#25253;&#34920;\&#27946;&#21018;\2004&#24448;&#26469;&#24080;\WANGLAIHU\2004.5"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y_cen_fs1\cen_disk\Documents%20and%20Settings\405612\Desktop\Air%20China\DTT\2001%20DTT%20ADJ.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20449;&#27704;/&#25105;&#30340;&#39033;&#30446;/2013&#24180;&#25253;/xcq/0%20&#22825;&#21407;&#38598;&#22242;2013&#24180;&#23457;&#35745;&#35797;&#31639;&#24179;&#34913;&#34920;/&#25152;&#24471;&#31246;&#27979;&#31639;&#34920;/&#26410;&#23450;&#31295;&#29616;&#22330;&#29256;&#65306;&#22825;&#21407;2013&#24180;&#25152;&#24471;&#31246;&#35797;&#31639;/&#20225;&#19994;&#25152;&#24471;&#31246;&#28165;&#31639;&#31995;&#32479;(&#24037;&#36164;&#21450;&#38468;&#21152;)-2008&#29256;&#26412;.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25105;&#30340;&#25991;&#26723;/&#27801;&#38534;&#36798;/02&#27801;&#38534;&#36798;&#23457;&#23450;/02&#27801;&#38534;&#36798;&#24213;&#31295;/&#27801;&#38534;&#36798;&#25253;&#21578;&#21450;&#25259;&#38706;/&#27801;&#38534;&#36798;&#23457;&#23450;&#25253;&#34920;&#21450;&#38468;&#27880;02.4.13/02&#26412;&#37096;-LI-03-2.23/&#33258;&#33829;.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G:\Documents%20and%20Settings\Administrator\&#26700;&#38754;\&#29123;&#27668;\&#28165;&#31639;&#24213;&#31295;\&#24213;&#31295;\&#24213;&#31295;-&#36127;&#20538;.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F:\&#25105;&#21442;&#19982;&#30340;&#39033;&#30446;\&#28895;&#28304;&#28023;&#36816;&#25910;&#36141;&#23457;&#35745;\&#21016;&#26149;&#32418;2007&#24180;10&#26376;19&#26085;\&#23453;&#40481;&#21830;&#22330;&#38598;&#22242;\2006&#24180;&#23457;\&#23453;&#40481;&#21830;&#22330;2005\&#23453;&#21830;2005&#24180;&#23457;&#24213;&#31295;\06&#24180;&#20013;&#26399;&#21069;&#23457;&#35745;&#24037;&#20316;Work\LXM&#23453;&#21830;&#38598;&#22242;%207.27.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F:\perkins\&#35199;&#23433;&#27665;&#29983;\&#24037;&#20316;&#24213;&#31295;--dyy\&#26032;&#24314;&#25991;&#20214;&#22841;\&#23458;&#25143;&#36164;&#26009;\&#22825;&#27905;&#31185;&#25216;\99&#24180;&#22825;&#27905;.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A:\Program%20Files\Microsoft%20Office\Templates\&#30005;&#23376;&#34920;&#26684;&#27169;&#26495;\&#24037;&#19994;&#20225;&#19994;&#36130;&#21153;&#25253;&#34920;.xlt"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F:\&#22467;&#36125;&#26031;&#20048;ipo\Program%20Files\Microsoft%20Office\Templates\&#30005;&#23376;&#34920;&#26684;&#27169;&#26495;\&#24037;&#19994;&#20225;&#19994;&#36130;&#21153;&#25253;&#34920;.xlt"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Users/Administrator/Desktop/&#20998;&#31867;/Case/01%20&#37329;&#20026;&#20449;%2021&#24180;2&#26376;19&#36215;/&#25165;&#23376;/&#25165;&#23376;&#36164;&#26009;/WINNT/temp/SEGC%20consol%20package_040930.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F:\perkins\&#35199;&#23433;&#27665;&#29983;\&#24037;&#20316;&#24213;&#31295;--dyy\2001&#24180;&#20013;&#25253;\&#27597;&#20844;&#21496;&#24213;&#31295;.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F:\perkins\&#35199;&#23433;&#27665;&#29983;\&#24037;&#20316;&#24213;&#31295;--dyy\&#26032;&#24314;&#25991;&#20214;&#22841;\&#24180;&#25253;&#23457;&#35745;\01&#39278;&#39135;&#20013;&#25253;\&#25913;&#21046;&#20225;&#19994;\&#20250;&#35745;&#25253;&#34920;&#26679;&#26412;&#65288;2&#65289;\&#20250;&#35745;&#25253;&#34920;&#26679;&#26412;&#65288;2&#65289;.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HRISTINE405803\aws\DOCUME~1\405893\LOCALS~1\Temp\SH%20Wu%20Qi%202001.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F:\&#24037;&#20316;&#36164;&#26009;\&#36164;&#20135;&#35780;&#20272;&#30003;&#25253;&#34920;.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Xj-m5lhklag4jqk\g\zpx&#35768;&#32487;&#24213;&#31295;\&#35768;&#32487;&#36719;&#20214;\2004\2003audit\&#26032;&#24314;&#25991;&#20214;&#22841;\&#23457;&#35745;&#20934;&#22791;\&#35810;&#35777;&#24213;&#31295;lrx.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F:\&#24037;&#20316;&#36164;&#26009;\&#36164;&#20135;&#35780;.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Users/Administrator/Desktop/&#20998;&#31867;/Case/01%20&#37329;&#20026;&#20449;%2021&#24180;2&#26376;19&#36215;/&#25165;&#23376;/&#25165;&#23376;&#36164;&#26009;/WINDOWS/Desktop/&#27946;&#21018;/2004.7/&#24212;&#25910;.xls"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Users/Administrator/Desktop/&#20998;&#31867;/Case/01%20&#37329;&#20026;&#20449;%2021&#24180;2&#26376;19&#36215;/&#25165;&#23376;/&#25165;&#23376;&#36164;&#26009;/WINNT/temp/Rar$DI23.3811/SEGC_detailed%20pbc_assets_Sept%2025.xls"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Users/Administrator/Desktop/&#20998;&#31867;/Case/01%20&#37329;&#20026;&#20449;%2021&#24180;2&#26376;19&#36215;/&#25165;&#23376;/&#25165;&#23376;&#36164;&#26009;/&#23384;&#25918;&#26700;&#38754;&#25991;&#20214;/&#25253;&#34920;/AAAA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HRISTINE405803\aws\DOCUME~1\405893\LOCALS~1\Temp\temp\SH%20Wu%20Qi%202001.xls" TargetMode="External"/></Relationships>
</file>

<file path=xl/externalLinks/_rels/externalLink17.xml.rels><?xml version="1.0" encoding="UTF-8" standalone="yes"?>
<Relationships xmlns="http://schemas.openxmlformats.org/package/2006/relationships"><Relationship Id="rId2" Type="http://schemas.microsoft.com/office/2019/04/relationships/externalLinkLongPath" Target="/Users/Administrator/Desktop/&#20998;&#31867;/Case/01%20&#37329;&#20026;&#20449;%2021&#24180;2&#26376;19&#36215;/&#25165;&#23376;/&#25165;&#23376;&#36164;&#26009;/Documents%20and%20Settings/alex-wy.zhou/Desktop/HEP/2005/Consol%20for%202005/IFRS/2004/Documents%20and%20Settings/780000/My%20Documents/My%20File/12Obbo.sh/Backup%20of%20AUSGL0112_audit.xlk?2588E592" TargetMode="External"/><Relationship Id="rId1" Type="http://schemas.openxmlformats.org/officeDocument/2006/relationships/externalLinkPath" Target="file:///\\2588E592\Backup%20of%20AUSGL0112_audit.xlk"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ms010fl1\property-management\nereid\&#25968;&#25454;\200211&#20195;&#29702;&#20323;&#37329;&#35745;&#25552;.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Administrator/Desktop/&#20998;&#31867;/Case/01%20&#37329;&#20026;&#20449;%2021&#24180;2&#26376;19&#36215;/&#25165;&#23376;/&#25165;&#23376;&#36164;&#26009;/Financial%20Statement/2003/October/NRCCMonthSummary2003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26460;&#23071;\&#24037;&#20316;&#36164;&#26009;\&#23458;&#25143;\&#23452;&#23486;&#22825;&#21407;&#32929;&#20221;\&#22825;&#21407;&#32929;&#20221;2006\&#20182;&#20154;&#24213;&#31295;\&#22825;&#21407;&#32929;&#20221;2006&#24180;&#24230;&#24180;&#25253;&#23457;&#35745;&#65288;&#40858;&#27905;&#65289;\&#23452;&#23486;&#22825;&#21407;&#32929;&#20221;&#26377;&#38480;&#20844;&#21496;2006&#24180;&#24230;&#24180;&#25253;&#23457;&#35745;\&#22825;&#21407;&#20027;&#21378;\&#39033;&#30446;&#32676;&#36716;&#22266;&#26126;&#32454;.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Administrator/Desktop/&#20998;&#31867;/Case/01%20&#37329;&#20026;&#20449;%2021&#24180;2&#26376;19&#36215;/&#25165;&#23376;/&#25165;&#23376;&#36164;&#26009;/Documents%20and%20Settings/cunkiong.hew/Desktop/TSJL/2005/Tax%20recon/&#23458;&#32534;&#34920;&#36164;&#20135;.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HRISTINE405803\aws\Engagements\Winton%20Group\Winton%20Audit%202000%20-%20Financing\Documents\WFF.31.12.2000.C101.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405803-christin\Texwood%203%20Sept%2001\Documents%20and%20Settings\405158\Desktop\Texwood\2001\TL%2001\TL%2001.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A:\&#23457;&#35745;-&#32929;&#20221;&#21046;\&#22025;&#23453;\2001\&#22025;&#23453;&#37325;&#32452;\&#24213;&#31295;99.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Users/Administrator/Desktop/&#20998;&#31867;/Case/01%20&#37329;&#20026;&#20449;%2021&#24180;2&#26376;19&#36215;/&#25165;&#23376;/&#25165;&#23376;&#36164;&#26009;/Jack%20Lee/2004%20December/PBC/holdg/assets.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Users/Administrator/Desktop/&#20998;&#31867;/Case/01%20&#37329;&#20026;&#20449;%2021&#24180;2&#26376;19&#36215;/&#25165;&#23376;/&#25165;&#23376;&#36164;&#26009;/WINNT/temp/c.lotus.notes.data/SHE/PBC%20and%20former%20files/&#21512;&#24182;&#25253;&#34920;&#23578;&#38656;&#36164;&#26009;/&#21494;&#26000;&#30340;&#25991;&#20214;&#22841;/&#26032;&#24314;&#25991;&#20214;&#22841;/&#36130;&#21153;&#39044;&#31639;&#22522;&#26412;&#34920;&#24335;.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A:\karen's\On\SH%20Electrics\awps\PBCs\311202\&#35814;&#32454;&#23458;&#32534;&#34920;-&#36164;&#20135;2002.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Users/Administrator/Desktop/&#20998;&#31867;/Case/01%20&#37329;&#20026;&#20449;%2021&#24180;2&#26376;19&#36215;/&#25165;&#23376;/&#25165;&#23376;&#36164;&#26009;/Documents%20and%20Settings/jlxx/&#26700;&#38754;/&#23458;&#32534;&#34920;-&#36164;&#20135;&#31867;h.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8-&#24037;&#20316;/2012&#24180;/1&#22825;&#21407;&#32929;&#20221;2011&#24180;&#25253;/6%20&#37325;&#35201;&#20107;&#39033;&#22791;&#24536;/&#27491;&#22312;&#22788;&#29702;&#30340;&#39033;&#30446;/&#23433;&#21513;&#20108;&#25163;&#36710;&#35780;&#20272;&#20844;&#21496;/&#20108;&#25163;&#36710;&#20132;&#25442;&#24847;&#35265;/&#19968;&#33324;&#20225;&#19994;&#25152;&#24471;&#31246;&#24180;&#24230;&#30003;&#25253;&#34920;&#65288;1.1&#29256;&#65289;.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23457;&#35745;&#19994;&#21153;/600583cooec/2006/200612/&#25253;&#21578;/Documents%20and%20Settings/xhj/&#26700;&#38754;/600205al/200412AL/&#25253;&#21578;/2004&#23665;&#38109;&#25253;&#349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dministrator/Desktop/&#20998;&#31867;/Case/01%20&#37329;&#20026;&#20449;%2021&#24180;2&#26376;19&#36215;/&#25165;&#23376;/&#25165;&#23376;&#36164;&#26009;/WINNT/temp/c.lotus.notes.data/SHE/PBC%20and%20former%20files/&#21512;&#24182;&#25253;&#34920;&#23578;&#38656;&#36164;&#26009;/&#21494;&#26000;&#30340;&#25991;&#20214;&#22841;/&#26032;&#24314;&#25991;&#20214;&#22841;/SYS/TEMP/MAN-2000-6&#20013;&#2599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Peknds11\VOL1\Documents%20and%20Settings\yvonne%20zhang\Desktop\COSfre\2000&#20013;&#36135;&#20844;&#21496;(&#27491;&#24335;).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Users/Administrator/Desktop/&#25163;&#25226;&#25163;&#25945;&#20320;&#32534;&#29616;&#37329;&#27969;&#37327;&#34920;/DQ%20&#29616;&#37329;&#27969;&#37327;&#34920;&#24037;&#20316;&#24213;&#31295;.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Users/Administrator/Desktop/&#20998;&#31867;/Case/01%20&#37329;&#20026;&#20449;%2021&#24180;2&#26376;19&#36215;/&#25165;&#23376;/&#25165;&#23376;&#36164;&#26009;/Documents%20and%20Settings/cunkiong.hew/Desktop/TSJL/2005/Tax%20recon/&#22269;&#36152;&#23457;&#35745;/&#23458;&#32534;&#34920;-&#36164;&#20135;&#31867;.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HRISTINE405803\aws\DOCUME~1\405893\LOCALS~1\Temp\Kwoon%20Chung%20229955%20A01\31.3.2001\PRC\Ever%20Bright\Chongqing%20KC%20Ferry%202001_3%20May%2001.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HRISTINE405803\aws\DOCUME~1\405893\LOCALS~1\Temp\SH%20Wu%20Qi%20310501.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KLAUDNCOM080\aws\WINDOWS\TEMP\lead-Abacus1.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Wellfit\accounts\PC%20Back\My%20Documents\Media\Invoice\AR%20Ledger%20-%20Media.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WELLFIT\Accounts\Tony\Media\AC%20Payable%20-%20Media.xls.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A:\USER\&#23665;&#38109;\SL0012\&#35797;&#31639;&#20998;&#26512;.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Users/Administrator/Desktop/&#20998;&#31867;/Case/01%20&#37329;&#20026;&#20449;%2021&#24180;2&#26376;19&#36215;/&#25165;&#23376;/&#25165;&#23376;&#36164;&#26009;/Documents%20and%20Settings/cunkiong.hew/Desktop/TSJL/2005/Tax%20recon/&#23458;&#32534;&#34920;-&#36164;&#20135;&#3186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WINDOWS\Desktop\2005&#24180;7&#26376;&#33267;11&#26376;&#32467;&#24080;&#36164;&#26009;\11&#26376;&#32467;&#24080;\1461&#20313;&#39069;.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130.2.1.19\Common%20Folder\20%20-%20PROJECT\Personal%20Work\Inaba\Excel%20tool%20for%20PC\&#21322;&#26399;&#29992;\FY03_MAG21_PCSATool_J.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Nicholas-408080\pharma\&#65420;&#65439;&#65435;&#65404;&#65438;&#65386;&#65400;&#65412;\Disclosure\MAG\Overseas\FY03_MAG08_DCMToolR2_E.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26381;&#21153;&#22120;\&#32508;&#21512;&#25991;&#20214;\&#20013;&#31185;&#22823;&#27915;\&#20013;&#31185;0111\&#32929;&#21033;&#25237;&#36164;&#20511;&#27454;&#31561;.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24037;&#20316;&#24213;&#31295;/&#21442;&#19982;&#39033;&#30446;&#24037;&#20316;&#24213;&#31295;/&#23665;&#19996;&#30465;&#21270;&#24037;&#35268;&#21010;&#35774;&#35745;&#38498;/&#23665;&#19996;&#38498;&#21512;&#24182;/WINDOWS/TEMP/Rar$DI16.10748/&#21326;&#23431;0209.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20449;&#27704;&#20013;&#21644;&#36164;&#26009;/2013&#24180;&#22825;&#21407;&#24402;&#26723;&#24213;&#31295;/XYZH2013CDA4050-17%20&#28023;&#20016;&#37995;&#21326;/&#19994;&#21153;&#31867;/&#26631;&#20934;&#24213;&#31295;/xls_demo/&#38271;&#26399;&#32929;&#26435;&#25237;&#36164;.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MARGOT-780456\aws\DOCUME~1\405803\LOCALS~1\Temp\SH_Pudong_E101.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Users/Administrator/Desktop/&#20998;&#31867;/Case/01%20&#37329;&#20026;&#20449;%2021&#24180;2&#26376;19&#36215;/&#25165;&#23376;/&#25165;&#23376;&#36164;&#26009;/WINNT/temp/SEGC_detailed%20pbc_liab.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Users/Administrator/Desktop/&#20998;&#31867;/Case/01%20&#37329;&#20026;&#20449;%2021&#24180;2&#26376;19&#36215;/&#25165;&#23376;/&#25165;&#23376;&#36164;&#26009;/Documents%20and%20Settings/cunkiong.hew/Desktop/TSJL/2005/Tax%20recon/PBC/&#40657;&#40857;&#27743;&#26426;&#26800;2005&#24180;&#23433;&#27704;&#23457;&#35745;&#22635;&#34920;/&#23458;&#32534;&#34920;-&#36164;&#20135;&#31867;.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MARGOT-780456\aws\Documents%20and%20Settings\780463\My%20Documents\workingpaper\SACHS\Sachs%20HZ%2031.10.2002\HB2\Valuation_2001_Dec_KPMG.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19994;&#21153;/&#19996;&#27743;&#29615;&#20445;/IPO&#23457;&#35745;/&#19996;&#27743;2005&#24213;&#31295;&#27719;&#24635;/05&#24180;&#23457;/&#20877;&#29983;&#36164;&#28304;&#24213;&#31295;/&#33606;&#24030;&#25552;&#20379;/Program%20Files/Microsoft%20Office/Templates/&#30005;&#23376;&#34920;&#26684;&#27169;&#26495;/&#24037;&#19994;&#20225;&#19994;&#36130;&#21153;&#25253;&#34920;.xlt"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4180;&#23457;&#36164;&#26009;/06&#22823;&#27915;&#24180;&#23457;/06&#25253;&#21578;/lb/&#27982;&#21335;&#38050;&#38081;/&#20108;&#27425;&#21453;&#39304;&#24847;&#35265;/&#25253;&#34920;&#38468;&#27880;&#21450;&#19987;&#39033;&#35828;&#26126;/&#27880;&#37322;/&#29983;&#20135;&#25104;&#26412;-&#19968;&#28860;&#38050;.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Jcc02\d\2001&#35745;&#21010;%20&#31532;11&#31295;&#65288;&#20869;&#25511;&#65289;&#37325;&#25490;&#38144;&#37327;(&#23478;&#30005;&#21333;&#21015;&#65289;\2000&#24180;&#35745;&#21010;&#22823;&#32434;&#65288;&#27979;&#31639;&#65289;.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CHRISTINE405803\aws\DOCUME~1\405893\LOCALS~1\Temp\Kwoon%20Chung%20229955%20A01\31.3.2001\PRC\Ever%20Bright\KC%20Ever%20Bright%202001.1.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U:\USERS\Finance\Doris\ac-1203\03dec-exh.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Server\Office\1.&#21271;&#20140;&#20013;&#36828;&#29289;&#27969;&#26085;&#24120;&#31649;&#29702;\F.&#36164;&#26412;&#36816;&#20316;&#25253;&#36865;&#26448;&#26009;\&#25151;&#25913;&#36164;&#26009;&#25253;&#36865;\007.&#21776;&#23665;&#22806;&#20195;&#25151;&#25913;&#25968;&#25454;&#34920;.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A:\2&#23457;&#35745;&#36164;&#26009;\&#25253;&#34920;\&#20869;&#36164;&#20225;&#19994;&#25253;&#34920;.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Users/Administrator/Documents/WeChat%20Files/qq289736234/FileStorage/File/2020-05/ZD%20&#24212;&#25910;&#36134;&#27454;.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MARGOT-780456\aws\DOCUME~1\405803\LOCALS~1\Temp\SH_Pudong_H101.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B:\SJMAh\working%20paper\Cambert-02-latest\AWP%20for%20PE31122001.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CHRISTINE405803\aws\DOCUME~1\405893\LOCALS~1\Temp\Kwoon%20Chung\No.3\CQ%20KC%20(No.3)%20280501.xls" TargetMode="External"/></Relationships>
</file>

<file path=xl/externalLinks/_rels/externalLink59.xml.rels><?xml version="1.0" encoding="UTF-8" standalone="yes"?>
<Relationships xmlns="http://schemas.openxmlformats.org/package/2006/relationships"><Relationship Id="rId2" Type="http://schemas.microsoft.com/office/2019/04/relationships/externalLinkLongPath" Target="file:///\\MARGOT-780456\aws\Documents%20and%20Settings\405803\Desktop\Reference\Texwood\Texwood%203%20Sept%2001\Trading\Kwoon%20Chung%20229955%20A01\AWS\KC%20(China)%20%20(C)\KC%20(China)%20(C)%2022.7.01(updated)\KC%20(China)%20Development%20Co%20Ltd.20.07.2001.xls?607EEA36" TargetMode="External"/><Relationship Id="rId1" Type="http://schemas.openxmlformats.org/officeDocument/2006/relationships/externalLinkPath" Target="file:///\\607EEA36\KC%20(China)%20Development%20Co%20Ltd.20.07.200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4180;&#23457;&#36164;&#26009;/06&#22823;&#27915;&#24180;&#23457;/06&#25253;&#21578;/lb/&#27982;&#21335;&#38050;&#38081;/&#20108;&#27425;&#21453;&#39304;&#24847;&#35265;/&#25253;&#34920;&#38468;&#27880;&#21450;&#19987;&#39033;&#35828;&#26126;/&#38144;&#21806;/11.xlw"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19977;&#21513;&#21033;&#65293;&#29289;&#19994;05.1&#65293;10/&#29289;&#19994;&#20844;&#21496;0412/&#19977;&#21513;&#21033;&#29289;&#19994;&#23457;&#35745;&#24037;&#20316;&#34920;0412.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JACK-407778\aws\mwwwan\shanghai%20electric\&#24037;&#20316;&#23433;&#25490;\consolidation\PRC\SEC&#21512;&#24182;04.6.30-PRC.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F:\&#25105;&#21442;&#19982;&#30340;&#39033;&#30446;\&#28895;&#28304;&#28023;&#36816;&#25910;&#36141;&#23457;&#35745;\&#21016;&#26149;&#32418;2007&#24180;10&#26376;19&#26085;\&#23453;&#40481;&#21830;&#22330;&#38598;&#22242;\2006&#24180;&#23457;\&#23453;&#40481;&#21830;&#22330;2005\&#23453;&#21830;2005&#24180;&#23457;&#24213;&#31295;\music\work\&#23453;&#21830;&#38598;&#22242;\&#23453;&#40481;&#21830;&#22330;&#38598;&#22242;\job\&#38136;&#31649;&#24180;&#23457;\3514\3514&#24213;&#31295;\WINDOWS\Desktop\mx\&#32467;&#26500;&#21378;\xda&#39033;&#30446;\CWE&#26495;&#26448;&#37319;&#36141;&#28165;&#21333;\WORKSHT\ESTIMATE\TIM\443\TUBESETC.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F:\My%20Documents\&#26434;&#36135;&#38138;\&#35780;&#20272;&#34920;&#26684;.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CHRISTINE405803\aws\Engagements\Mansfield\Mansfield%20Audit%2031%20December%202000\Documents\Mansfield-Q201-HSBC%20repayment%20sch.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CHRISTINE405803\aws\Engagements\Mansfield\Mansfield%20Audit%2031%20December%202000\Documents\Mansfield-Q211-Showa%20repayment%20sch.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Ibm-cw\ibm_cw\WINNT\Temp\audit\2000&#24180;&#19994;&#21153;&#35268;&#33539;\&#25552;&#20379;&#20989;\&#25991;&#26412;&#25552;&#20379;&#20989;\&#19978;&#24066;&#20844;&#21496;\EXCEL\&#23457;&#26680;2.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SERVER\&#20844;&#20849;&#30446;&#24405;\r\ee\BLANCE.G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CHRISTINE405803\aws\DOCUME~1\405893\LOCALS~1\Temp\SH%20WQ-K&amp;L.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Dennis-780432\TO%20SUBTEAM\WINNT\temp\c.lotus.notes.data\SHE\PBC%20and%20former%20files\SEGC_detailed%20pbc_liab_Sept%2028.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Eliz\200406&#26410;&#23436;&#33322;&#27425;&#26126;&#32454;%20updated%20out.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Users/Administrator/Desktop/&#20998;&#31867;/Case/01%20&#37329;&#20026;&#20449;%2021&#24180;2&#26376;19&#36215;/&#25165;&#23376;/&#25165;&#23376;&#36164;&#26009;/AABS%20Jobs/SHE/WP/Final%20WP/A%20file/Documents%20and%20Settings/Join0902/Desktop/SHE%20PBC/&#19978;&#24066;&#39033;&#30446;/&#35814;&#32454;&#23458;&#32534;&#34920;-&#36164;&#20135;-&#19978;&#26426;&#20844;&#21496;-20040630.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Users/Administrator/Desktop/&#20998;&#31867;/Case/01%20&#37329;&#20026;&#20449;%2021&#24180;2&#26376;19&#36215;/&#25165;&#23376;/&#25165;&#23376;&#36164;&#26009;/Documents%20and%20Settings/cunkiong.hew/Desktop/TSJL/2005/Tax%20recon/Beijing%20Huachuang-Liabilities.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MARGOT-780456\aws\DOCUME~1\405803\LOCALS~1\Temp\SH_Pudong_P101.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SOPHIA-780431\aws\files\huada\03-03\WP\O.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Nicholas-408080\pharma\WINDOWS\TEMP\notesE1EF34\24011\SEGC%20consol%20package_041231_revised_050405.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Users/Administrator/Documents/WeChat%20Files/qq289736234/FileStorage/File/2020-05/ZA%20&#36135;&#24065;&#36164;&#37329;.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Users/Administrator/Desktop/&#20998;&#31867;/Case/01%20&#37329;&#20026;&#20449;%2021&#24180;2&#26376;19&#36215;/&#25165;&#23376;/&#25165;&#23376;&#36164;&#26009;/WINDOWS/Temp/notesE1EF34/WINDOWS/TEMP/notesE1EF34/WINDOWS/TEMP/notesE1EF34/24011/SEGC%20consol%20package_041231_revised_050405.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WELLFIT\Accounts\Wellfit%20Productions\FY-0001\JULY%202000\AR%20Aging%20Jul.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NATALIE-780286\aws\Documents%20and%20Settings\780000\My%20Documents\audit\Ciba\Ciba-CSCS\0201_12.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Users/Administrator/Desktop/&#20998;&#31867;/Case/01%20&#37329;&#20026;&#20449;%2021&#24180;2&#26376;19&#36215;/&#25165;&#23376;/&#25165;&#23376;&#36164;&#26009;/WINDOWS/TEMP/notesE1EF34/Consol%20pack%20workings%20v9/WINNT/temp/c.lotus.notes.data/SHE/PBC%20and%20former%20files/&#21512;&#24182;&#25253;&#34920;&#23578;&#38656;&#36164;&#26009;/&#21494;&#26000;&#30340;&#25991;&#20214;&#22841;/&#26032;&#24314;&#25991;&#20214;&#22841;/SYS/TEMP/MAN-2000-6&#20013;&#2599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nature%20of%20paid%20salary%2016%20Mar%2007.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Users/Administrator/Desktop/&#20998;&#31867;/Case/01%20&#37329;&#20026;&#20449;%2021&#24180;2&#26376;19&#36215;/&#25165;&#23376;/&#25165;&#23376;&#36164;&#26009;/WINNT/temp/c.lotus.notes.data/SHE/PBC%20and%20former%20files/SEGC_detailed%20pbc_assets_Sept%2028.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F:\&#24037;&#20316;\&#20805;&#24030;&#29028;&#19994;\FA.xls" TargetMode="External"/></Relationships>
</file>

<file path=xl/externalLinks/_rels/externalLink82.xml.rels><?xml version="1.0" encoding="UTF-8" standalone="yes"?>
<Relationships xmlns="http://schemas.openxmlformats.org/package/2006/relationships"><Relationship Id="rId1" Type="http://schemas.microsoft.com/office/2006/relationships/xlExternalLinkPath/xlPathMissing" Target="Worksheet%20in%20%20%20&#20013;&#22269;&#20975;&#30427;%20IFR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Documents%20and%20Settings/Ma.Wanqi/&#26700;&#38754;/&#24213;&#31295;/&#20975;&#30427;&#24180;&#23457;&#24213;&#31295;/&#25237;&#36164;/5240%20Long%20term%20Investment.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KLAUDNCOM080\aws\WINDOWS\TEMP\ABACUS-SCH1.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Z5\wyj\WINDOWS\TEMP\hnccw2000-09.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PASCAL_SVR\MCI\nghg\mci\Stock\9912\Material%20dec%2099.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CRYSTAL-780464\aws\Engagements\Andrew%20Telecom%20Suzhou\Andrew%20Telecom%20Suzhou%202003\Documents\audit\2002\FFSH\F-ref%20%20section.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MARGOT-780456\aws\SH_Pudong_U201.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CHRISTINE405803\aws\DOCUME~1\405893\LOCALS~1\Temp\WuQi\SH%20Wu%20Qi%202001per%20lingo.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DWARDS-780578\aws\FINRPT\REPORT.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A:\&#32929;&#25913;&#23457;&#35745;\&#27801;&#28246;&#32929;&#20221;\02&#24180;02&#26376;\&#27801;&#28246;&#23486;&#39302;&#24213;&#31295;.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26381;&#21153;&#22120;\&#32508;&#21512;&#25991;&#20214;\&#20013;&#40065;&#26524;&#27713;\&#20013;&#40065;200112\&#24635;&#37096;&#24213;&#31295;.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26381;&#21153;&#22120;\&#32508;&#21512;&#25991;&#20214;\&#20013;&#40065;&#26524;&#27713;\&#20013;&#40065;200112\YUEB.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MARGOT-780456\aws\Documents%20and%20Settings\780000\Desktop\work%20time\Sachs%20245663A02\PBC\A.R%2001.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26753;&#24535;&#21018;(&#26032;&#65289;/&#21093;&#31163;/&#22806;&#36816;&#35199;&#21335;/ZYM/ZYM.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A:\03&#24180;&#23457;&#35745;&#34920;&#26684;%20(1).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MICHEL-780388\aws\project%20nature\ltd%20sections\social%20funds%20for%20salesmen.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Users/Administrator/Desktop/&#20998;&#31867;/Case/01%20&#37329;&#20026;&#20449;%2021&#24180;2&#26376;19&#36215;/&#25165;&#23376;/&#25165;&#23376;&#36164;&#26009;/Documents%20and%20Settings/780000/Desktop/rich/WP%20for%20reference/diana/Rich%20products/Rich%20products/Evie's%20trunk.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20449;&#27704;&#24037;&#20316;&#23436;&#25104;/2004&#24180;7&#26376;-2005&#24180;6&#26376;/&#20013;&#38081;&#24555;&#36816;&#24180;&#23457;/&#20044;&#40065;&#26408;&#40784;/WINDOWS/Desktop/&#20013;&#38081;IPO/&#29289;&#27969;/Documents%20and%20Settings/Administrator/&#26700;&#38754;/&#26032;&#24314;&#25991;&#20214;&#22841;%20(2)/03&#38144;&#21806;.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E:\13&#20844;&#21496;&#36130;&#21153;\01&#20250;&#35745;&#25253;&#34920;\2004-4&#25253;&#34920;&#21450;&#35828;&#26126;\2404&#29616;&#37329;&#27969;&#37327;&#34920;&#36164;&#260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T"/>
      <sheetName val="PLCP"/>
      <sheetName val="PLIP"/>
      <sheetName val="PLCX"/>
      <sheetName val="PLCI"/>
      <sheetName val="BS"/>
      <sheetName val="Rate"/>
      <sheetName val="NBCF1"/>
      <sheetName val="NBCF"/>
      <sheetName val="ARDAYS"/>
      <sheetName val="INVDAYS"/>
      <sheetName val="APDAYS"/>
      <sheetName val="PLCPCXCI"/>
      <sheetName val="Control"/>
      <sheetName val="F1"/>
      <sheetName val="B"/>
      <sheetName val="多套房税表 "/>
      <sheetName val="杭州税费表"/>
      <sheetName val="杭州"/>
      <sheetName val="预估结果明细表1"/>
      <sheetName val="source"/>
      <sheetName val="ACTINV"/>
      <sheetName val="上报资产负债表"/>
      <sheetName val="上报损益表"/>
      <sheetName val="现金流量表（月报）"/>
      <sheetName val="补充表"/>
      <sheetName val="选项表"/>
      <sheetName val="综合成本分析01.01-0205"/>
      <sheetName val="合并数"/>
      <sheetName val="IM项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徐"/>
      <sheetName val="管理文件清单"/>
      <sheetName val="B"/>
      <sheetName val="List"/>
      <sheetName val="F1"/>
      <sheetName val="F101"/>
      <sheetName val="Business Unit"/>
      <sheetName val="2weeeks All  Excess and Shortag"/>
      <sheetName val="廠商編號"/>
      <sheetName val="Sheet2"/>
      <sheetName val="应收票据(关联方)"/>
      <sheetName val="Business_Unit"/>
      <sheetName val="2weeeks_All__Excess_and_Shortag"/>
      <sheetName val="source"/>
      <sheetName val="Sign Off Form"/>
      <sheetName val="G.1R-Shou COP Gf"/>
      <sheetName val="Data"/>
      <sheetName val="LinkData"/>
      <sheetName val="実績SK"/>
      <sheetName val="选择报表"/>
      <sheetName val="H R"/>
      <sheetName val="7a.Other Inc Exp"/>
      <sheetName val="ES"/>
      <sheetName val="审核2"/>
      <sheetName val="上报资产负债表"/>
      <sheetName val="上报损益表"/>
      <sheetName val="补充表"/>
      <sheetName val="FlexData"/>
      <sheetName val="ETB"/>
      <sheetName val="Toolbox"/>
      <sheetName val="威娜"/>
      <sheetName val="dept"/>
      <sheetName val="关联交易-存款"/>
      <sheetName val="E1020"/>
      <sheetName val="master"/>
      <sheetName val="INDEX"/>
      <sheetName val="Tables"/>
      <sheetName val="TSNO-DC"/>
      <sheetName val="M-5C"/>
      <sheetName val="企业表一"/>
      <sheetName val="M-5A"/>
      <sheetName val="12月到货 "/>
      <sheetName val="ANALYSEN"/>
      <sheetName val="Sheet1"/>
      <sheetName val="Summary"/>
      <sheetName val="E100"/>
      <sheetName val="N100"/>
      <sheetName val="价格"/>
      <sheetName val="A300"/>
      <sheetName val="部门"/>
      <sheetName val="Dep.HK"/>
      <sheetName val="PRESENTATION"/>
      <sheetName val="Rate"/>
      <sheetName val="DEP"/>
      <sheetName val="3-1-1现金"/>
      <sheetName val="FF-21(a)"/>
      <sheetName val="A"/>
      <sheetName val="UFPrn20021113090847"/>
      <sheetName val="Comp equip"/>
      <sheetName val="Mach &amp; equip"/>
      <sheetName val="WORKING"/>
      <sheetName val="J&amp;Q"/>
      <sheetName val="A430"/>
      <sheetName val="GB"/>
      <sheetName val="analyse"/>
      <sheetName val="E"/>
      <sheetName val="BOX SUM"/>
      <sheetName val="FIN GOOD"/>
      <sheetName val="C101"/>
      <sheetName val="E101"/>
      <sheetName val="G101"/>
      <sheetName val="G201"/>
      <sheetName val="G301"/>
      <sheetName val="I101"/>
      <sheetName val="ARP-U101"/>
      <sheetName val="ARP-U301"/>
      <sheetName val="U401"/>
      <sheetName val="ARP-U501"/>
      <sheetName val="K110"/>
      <sheetName val="G210"/>
      <sheetName val="O111"/>
      <sheetName val="zero (3)"/>
      <sheetName val="12月到货_"/>
      <sheetName val="Sheet3"/>
      <sheetName val="Newsheet"/>
      <sheetName val="MasterList"/>
      <sheetName val="U301"/>
      <sheetName val="0898"/>
      <sheetName val="SUDAREA"/>
      <sheetName val="F-B"/>
      <sheetName val="设备部房屋"/>
      <sheetName val="App1 Entities sequence number"/>
      <sheetName val="G110"/>
      <sheetName val="U600-投资收益"/>
      <sheetName val="员工工资"/>
      <sheetName val="表二甲机务F型"/>
      <sheetName val="数量统计"/>
      <sheetName val="在产品成本计算XPC,FR2(3)"/>
      <sheetName val="个人欠款账龄分析表"/>
      <sheetName val="存货明细2002"/>
      <sheetName val="Consol BS"/>
      <sheetName val="HO &amp; Aust BS"/>
      <sheetName val="產成品收發明細表5"/>
      <sheetName val="營業額比較表"/>
      <sheetName val="accumdeprn"/>
      <sheetName val="Parameters"/>
      <sheetName val="accode"/>
      <sheetName val="VAS TB"/>
      <sheetName val="FF-6"/>
      <sheetName val="F40-Goodsin transit"/>
      <sheetName val="SAD Conclusion"/>
      <sheetName val="其他营业收入调整"/>
      <sheetName val="2002年12月预"/>
      <sheetName val="本部审计调整"/>
      <sheetName val="mat'lSH"/>
      <sheetName val="WORDTAB"/>
      <sheetName val="DEP12"/>
      <sheetName val="TT04"/>
      <sheetName val="APP6C"/>
      <sheetName val="Within"/>
      <sheetName val="F130&quot;"/>
      <sheetName val="Pls do not delete"/>
      <sheetName val="NAME"/>
      <sheetName val="I1"/>
      <sheetName val="FSA"/>
      <sheetName val="Mapping table"/>
      <sheetName val="其他业务利润明细表"/>
      <sheetName val="投资收益明细表"/>
      <sheetName val="未交税金明细表"/>
      <sheetName val="物料编码"/>
      <sheetName val="目录"/>
      <sheetName val="应收票据"/>
      <sheetName val="应收账款"/>
      <sheetName val="预收账款"/>
      <sheetName val="应交税金"/>
      <sheetName val="其他应交款"/>
      <sheetName val="主营业务收入"/>
      <sheetName val="主营业务税金及附加"/>
      <sheetName val="其他业务利润"/>
      <sheetName val="营业费用"/>
      <sheetName val="预付账款"/>
      <sheetName val="固及累"/>
      <sheetName val="固减值"/>
      <sheetName val="工程物资"/>
      <sheetName val="在建工程"/>
      <sheetName val="在建减值"/>
      <sheetName val="固定清理"/>
      <sheetName val="应付票据"/>
      <sheetName val="应付账款"/>
      <sheetName val="存货"/>
      <sheetName val="生产成本"/>
      <sheetName val="制造费用"/>
      <sheetName val="劳务成本"/>
      <sheetName val="存货跌价准备"/>
      <sheetName val="代销商品款"/>
      <sheetName val="待摊费用"/>
      <sheetName val="应付工资"/>
      <sheetName val="应付福利费"/>
      <sheetName val="预提费用"/>
      <sheetName val="主营业务成本"/>
      <sheetName val="货币资金"/>
      <sheetName val="短期投资"/>
      <sheetName val="短期投资-委托贷款"/>
      <sheetName val="应收股利"/>
      <sheetName val="应收利息"/>
      <sheetName val="应收补贴款"/>
      <sheetName val="其他应收款"/>
      <sheetName val="长期股权投资"/>
      <sheetName val="长期股权投资明细表"/>
      <sheetName val="长期股权投资-减值准备"/>
      <sheetName val="长期债权投资"/>
      <sheetName val="长期债权投资减值准备"/>
      <sheetName val="无形资产"/>
      <sheetName val="长期待摊费用"/>
      <sheetName val="短期借款"/>
      <sheetName val="应付股利"/>
      <sheetName val="其他应付款"/>
      <sheetName val="内部往来"/>
      <sheetName val="预计负债"/>
      <sheetName val="长期借款"/>
      <sheetName val="应付债券"/>
      <sheetName val="长期应付款"/>
      <sheetName val="专项应付款"/>
      <sheetName val="其他长期负债"/>
      <sheetName val="递延税款"/>
      <sheetName val="一年内到期"/>
      <sheetName val="股本"/>
      <sheetName val="资本公积"/>
      <sheetName val="盈余公积"/>
      <sheetName val="未分配利润"/>
      <sheetName val="管理费用"/>
      <sheetName val="财务费用"/>
      <sheetName val="投资收益"/>
      <sheetName val="补贴收入"/>
      <sheetName val="营业外收入"/>
      <sheetName val="营业外支出"/>
      <sheetName val="所得税"/>
      <sheetName val="以前年度损益"/>
      <sheetName val="减值准备"/>
      <sheetName val="股东权益增减变动表"/>
      <sheetName val="CY sales report"/>
      <sheetName val="财务费用明细表"/>
      <sheetName val="长期待摊费用明细表"/>
      <sheetName val="控制清单"/>
      <sheetName val="O.所得税"/>
      <sheetName val="K100"/>
      <sheetName val="K140"/>
      <sheetName val="G200"/>
      <sheetName val="银行借款询证"/>
      <sheetName val="2008"/>
      <sheetName val="封面"/>
      <sheetName val="C1"/>
      <sheetName val="C1-1"/>
      <sheetName val="C2"/>
      <sheetName val="C3"/>
      <sheetName val="C4"/>
      <sheetName val="C5"/>
      <sheetName val="F"/>
      <sheetName val="F2"/>
      <sheetName val="F3"/>
      <sheetName val="G1"/>
      <sheetName val="G1-1"/>
      <sheetName val="G1-1.1"/>
      <sheetName val="G1-2"/>
      <sheetName val="G2"/>
      <sheetName val="G2-1"/>
      <sheetName val="G3"/>
      <sheetName val="H"/>
      <sheetName val="H1"/>
      <sheetName val="H1-1"/>
      <sheetName val="H2"/>
      <sheetName val="I"/>
      <sheetName val="J"/>
      <sheetName val="K"/>
      <sheetName val="K1"/>
      <sheetName val="K2"/>
      <sheetName val="K3"/>
      <sheetName val="K4"/>
      <sheetName val="K5"/>
      <sheetName val="K6"/>
      <sheetName val="L1"/>
      <sheetName val="L2"/>
      <sheetName val="M"/>
      <sheetName val="M1"/>
      <sheetName val="N"/>
      <sheetName val="N1"/>
      <sheetName val="O"/>
      <sheetName val="P1"/>
      <sheetName val="P2"/>
      <sheetName val="P2-1"/>
      <sheetName val="P2-2"/>
      <sheetName val="P3"/>
      <sheetName val="P4"/>
      <sheetName val="P5"/>
      <sheetName val="P6"/>
      <sheetName val="P7"/>
      <sheetName val="Q1"/>
      <sheetName val="Q2"/>
      <sheetName val="S1"/>
      <sheetName val="S2"/>
      <sheetName val="S3"/>
      <sheetName val="S4"/>
      <sheetName val="T"/>
      <sheetName val="U1"/>
      <sheetName val="U1-1"/>
      <sheetName val="U1-2"/>
      <sheetName val="U1-3"/>
      <sheetName val="U2"/>
      <sheetName val="U2-1"/>
      <sheetName val="U3"/>
      <sheetName val="U4"/>
      <sheetName val="U5"/>
      <sheetName val="U6"/>
      <sheetName val="U7"/>
      <sheetName val="U8"/>
      <sheetName val="U9"/>
      <sheetName val="U10"/>
      <sheetName val="U11"/>
      <sheetName val="U12"/>
      <sheetName val="V1"/>
      <sheetName val="V2"/>
      <sheetName val="Vendor Data"/>
      <sheetName val="dm"/>
      <sheetName val="d&amp;m&amp;c"/>
      <sheetName val="PAGE1"/>
      <sheetName val="K311 A_List02"/>
      <sheetName val="  listing  "/>
      <sheetName val="流资汇总"/>
      <sheetName val="贴现2003"/>
      <sheetName val="贴现2002"/>
      <sheetName val="贴现(总表)"/>
      <sheetName val="表外项目-银行承兑汇票"/>
      <sheetName val="贷款清单2002"/>
      <sheetName val="贷款清单2003"/>
      <sheetName val="Disposition"/>
      <sheetName val="Collateral"/>
      <sheetName val="Accruing"/>
      <sheetName val="Discounting"/>
      <sheetName val="Holidays"/>
      <sheetName val="FC switches"/>
      <sheetName val="DCH_Prem"/>
      <sheetName val="OutSum"/>
      <sheetName val="资产负债表"/>
      <sheetName val="U210' "/>
      <sheetName val="中山低值"/>
      <sheetName val="ZLR1"/>
      <sheetName val="加工费"/>
      <sheetName val="AGRO-DATA"/>
      <sheetName val="成本"/>
      <sheetName val="FF-4"/>
      <sheetName val="补贴收入( other income)"/>
      <sheetName val="利润表"/>
      <sheetName val="试算平衡表"/>
      <sheetName val="明细号"/>
      <sheetName val="科目余额表"/>
      <sheetName val="存货跌价明细"/>
      <sheetName val="U210'_"/>
      <sheetName val="Validation source"/>
      <sheetName val="Pile径1m･27"/>
      <sheetName val="Exp.-04"/>
      <sheetName val="XL4Poppy"/>
      <sheetName val="A.R 01"/>
      <sheetName val="kczj0312"/>
      <sheetName val="国产件1"/>
      <sheetName val="报废备件"/>
      <sheetName val="KD批次、封存件"/>
      <sheetName val="T  B"/>
      <sheetName val="F306"/>
      <sheetName val="Control"/>
      <sheetName val="数外余额"/>
      <sheetName val="其他应付款4-12月份明细表"/>
      <sheetName val="捐赠支出未列支全部2005"/>
      <sheetName val="P300"/>
      <sheetName val="AFEMAI"/>
      <sheetName val="P500-预提费用明细表"/>
      <sheetName val="Data List"/>
      <sheetName val="loan database"/>
      <sheetName val="M_1_1"/>
      <sheetName val="Third party"/>
      <sheetName val="TAX"/>
      <sheetName val="Transl"/>
      <sheetName val="6月"/>
      <sheetName val="合并底稿-自营"/>
      <sheetName val="TAX COM"/>
      <sheetName val="ws9"/>
      <sheetName val="F300"/>
      <sheetName val="Ideal World A3"/>
      <sheetName val="科目余额表_应付_全年"/>
      <sheetName val="科目余额表_应付_下半年"/>
      <sheetName val="科目余额表_应收_全年"/>
      <sheetName val="科目余额表_应收_下半年"/>
      <sheetName val="科目余额表_预付_全年"/>
      <sheetName val="科目余额表_预付_下半年"/>
      <sheetName val="科目余额表_预收_全年"/>
      <sheetName val="科目余额表_预收_下半年"/>
      <sheetName val="TOP10"/>
      <sheetName val="产品销售收入与成本明细表"/>
      <sheetName val="丹阳绝缘"/>
      <sheetName val="东莞生益"/>
      <sheetName val="河北肃宁"/>
      <sheetName val="湖州锦龙"/>
      <sheetName val="浙华立达"/>
      <sheetName val="南京同德"/>
      <sheetName val="三和国际"/>
      <sheetName val="山东招远"/>
      <sheetName val="上海田村"/>
      <sheetName val="FA Addition"/>
      <sheetName val="Setting"/>
      <sheetName val="4TW_BS"/>
      <sheetName val="Karin(SH)"/>
      <sheetName val="Confirmation"/>
      <sheetName val="gia vt,nc,may"/>
      <sheetName val="F2100-半成品"/>
      <sheetName val="F2000-委托加工物资"/>
      <sheetName val="F1000芯片"/>
      <sheetName val="F1100芯片测试费 "/>
      <sheetName val="preopen-u"/>
      <sheetName val="Chart of acct "/>
      <sheetName val="韩国中兴Futuretel"/>
      <sheetName val="BALANCE SHEET"/>
      <sheetName val="PL"/>
      <sheetName val="Sum"/>
      <sheetName val="N4200"/>
      <sheetName val="N1010"/>
      <sheetName val="N100-BJ"/>
      <sheetName val="N7100 -TJ"/>
      <sheetName val="N3200"/>
      <sheetName val="A3"/>
      <sheetName val="#REF"/>
      <sheetName val="1999 Plan Summary"/>
      <sheetName val="CAN DOI - KET QUA"/>
      <sheetName val="O1"/>
      <sheetName val="WORDs"/>
      <sheetName val="ZKA2_lista"/>
      <sheetName val="PRC"/>
      <sheetName val="INVDAYS"/>
      <sheetName val="GA"/>
      <sheetName val="AR"/>
      <sheetName val="销售"/>
      <sheetName val="Expense summary"/>
      <sheetName val="2008.10.27-31日实际出库明细"/>
      <sheetName val="Sales ADJ 2008.1-10"/>
      <sheetName val="基本信息输入"/>
      <sheetName val="总部调整"/>
      <sheetName val="汇总抵消"/>
      <sheetName val="SI"/>
      <sheetName val="Main"/>
      <sheetName val="Start"/>
      <sheetName val="AS-1"/>
      <sheetName val="AS-3"/>
      <sheetName val="AS-C"/>
      <sheetName val="AS-E"/>
      <sheetName val="AS-P1"/>
      <sheetName val="參數"/>
      <sheetName val="cr余额"/>
      <sheetName val="Sens"/>
      <sheetName val="帐龄表附表"/>
      <sheetName val="Setup"/>
      <sheetName val="FA"/>
      <sheetName val="F1910"/>
      <sheetName val="D4RP"/>
      <sheetName val="预付0907"/>
      <sheetName val="Dep_HK"/>
      <sheetName val="2003年主营产品销售按地区"/>
      <sheetName val="U320-TreatyBreakdown_财产险"/>
      <sheetName val="U340-TreatyBreakdown_船舶险"/>
      <sheetName val="FDREPORT"/>
      <sheetName val="E120K"/>
      <sheetName val="B 调整hy A(B2)020116.xls]运煤预"/>
      <sheetName val="02"/>
      <sheetName val="ASSLIST2.XLS"/>
      <sheetName val="Ã«ÀûÂÊ·ÖÎö±í"/>
      <sheetName val="A3 &amp; U 09-01"/>
      <sheetName val="Description"/>
      <sheetName val="资产负债表 (续)"/>
      <sheetName val="M2应交税费导引表"/>
      <sheetName val="索引"/>
      <sheetName val="P&amp;L Items"/>
      <sheetName val="M_5A"/>
      <sheetName val="M_5C"/>
      <sheetName val="____"/>
      <sheetName val="B?_x0000__x0000__x0000__x0000__x0000__x0000__x0000__x0000__x0000__x0000__x0000__x0000__x0000__x0000__x0000__x0000__x0000__x0000_"/>
      <sheetName val="B_x0000__x0000__x0000_Ⴜ0Ӌ痨_x0002__x0000_郢ሃΨ_x0000_ଊ痨郢ሃ_x001c_绺"/>
      <sheetName val="B8_x0000__x0000_Ⴌ4Ӌ瘠_x0002__x0000_ඦΨ_x0000_ଊ瘠ඦ_x001c_绺"/>
      <sheetName val="H101(OK)"/>
      <sheetName val="A包装物"/>
      <sheetName val="C包装物"/>
      <sheetName val="材料明细账"/>
      <sheetName val="Be_x0000__x0000__x0000__x0000__x0000__x0000__x0000__x0000__x0000__x0000__x0000__x0000__x0000__x0000__x0000__x0000__x0000__x0000_"/>
      <sheetName val="Price List"/>
      <sheetName val="管理费用明细"/>
      <sheetName val="Bgሀြ0슌沅_x0000__x0000_舤殉腼殉ㅏ怆 ɂሀ"/>
      <sheetName val="Bgैာ4슌櫂_x0000__x0000_舤槆腼槆ॽᔒ@Ʉ_xd980_ै_xd980_"/>
      <sheetName val="4月回款"/>
      <sheetName val="4月销售"/>
      <sheetName val="資料"/>
      <sheetName val="Inventory"/>
      <sheetName val="Aging-ARSum"/>
      <sheetName val="item master"/>
      <sheetName val="台账"/>
      <sheetName val="首页"/>
      <sheetName val="#511BkRec"/>
      <sheetName val="#511-SEPT97"/>
      <sheetName val="#511-OCT97"/>
      <sheetName val="#511-NOV97"/>
      <sheetName val="5201.2004"/>
      <sheetName val="净值"/>
      <sheetName val="CS02"/>
      <sheetName val="orignal"/>
      <sheetName val="153541"/>
      <sheetName val="TAX SCHEDULE"/>
      <sheetName val="U 510"/>
      <sheetName val="E1"/>
      <sheetName val="Translate"/>
      <sheetName val="Navigation"/>
      <sheetName val="F113-04"/>
      <sheetName val="Pivat_CNENS"/>
      <sheetName val="08SELLING"/>
      <sheetName val="Financial Overview"/>
      <sheetName val="EXPENSES"/>
      <sheetName val="PTC"/>
      <sheetName val="Data - Raw Material"/>
      <sheetName val="实收资本"/>
      <sheetName val="B 调整hy A(B2)020116.xls_运煤预"/>
      <sheetName val="B_"/>
      <sheetName val="B8"/>
      <sheetName val="Bgሀြ0슌沅"/>
      <sheetName val="Bgैာ4슌櫂"/>
      <sheetName val="银行存款核对表"/>
      <sheetName val="短期投资股票投资.dbf"/>
      <sheetName val="短期投资国债投资.dbf"/>
      <sheetName val="股票投资收益.dbf"/>
      <sheetName val="其他货币海通.dbf"/>
      <sheetName val="其他货币零领路.dbf"/>
      <sheetName val="投资收益债券.dbf"/>
      <sheetName val="附表6"/>
      <sheetName val="KKKKKKKK"/>
      <sheetName val="_x0000__x0000__x0000__x0000__x0000__x0000__x0000__x0000_"/>
      <sheetName val="清单12.31"/>
      <sheetName val="_x005f_x0000__x005f_x0000__x005f_x0000__x005f_x0000__x0"/>
      <sheetName val="Definitions"/>
      <sheetName val="Part_Datum"/>
      <sheetName val="G102"/>
      <sheetName val="Chart of Account"/>
      <sheetName val="03-B4"/>
      <sheetName val="03-B10"/>
      <sheetName val="04-B5"/>
      <sheetName val="04-B11"/>
      <sheetName val="調査シート"/>
      <sheetName val="总分类账"/>
      <sheetName val="for disclosure"/>
      <sheetName val="核算项目余额表"/>
      <sheetName val="所得税凭证抽查"/>
      <sheetName val="Sheet9"/>
      <sheetName val="FA Breakdown"/>
      <sheetName val="XREF"/>
      <sheetName val="other comments"/>
      <sheetName val="#REF!"/>
      <sheetName val="应收票据函证控制表"/>
      <sheetName val="提足折旧"/>
      <sheetName val="三家其他应付公司"/>
      <sheetName val="应付职工薪酬"/>
      <sheetName val="包增减变动"/>
      <sheetName val="56271-2"/>
      <sheetName val="DTCT"/>
      <sheetName val="summary "/>
      <sheetName val="eqpmad2"/>
      <sheetName val="POWER ASSUMPTIONS"/>
      <sheetName val="房屋及建筑物"/>
      <sheetName val="Mp-team 1"/>
      <sheetName val="广告费测试表"/>
      <sheetName val="UFPrn20030305081341"/>
      <sheetName val="明细分类账"/>
      <sheetName val="盘存还原"/>
      <sheetName val="外汇付款计划"/>
      <sheetName val="2002年关联方余额及交易"/>
      <sheetName val="应收款"/>
      <sheetName val="预付款"/>
      <sheetName val="BS"/>
      <sheetName val="TB"/>
      <sheetName val="Profile"/>
      <sheetName val="分类"/>
      <sheetName val="情况表"/>
      <sheetName val="Understand the client"/>
      <sheetName val="Bokslutsprocessen"/>
      <sheetName val="Indata"/>
      <sheetName val="CRA"/>
      <sheetName val="客户基本概况表"/>
      <sheetName val="账面外销"/>
      <sheetName val="FA EB+YY"/>
      <sheetName val="Links"/>
      <sheetName val="物资采购含税转出"/>
      <sheetName val="XBase"/>
      <sheetName val="BDC Raw Data"/>
      <sheetName val="外销涤布"/>
      <sheetName val="新准则TB"/>
      <sheetName val="其他应收款－个人借款明细"/>
      <sheetName val="Repayment Summary"/>
      <sheetName val="基础信息"/>
      <sheetName val="5月"/>
      <sheetName val="MY"/>
      <sheetName val="05.7工资分析"/>
      <sheetName val="表5_2_1固定资产—机器设备"/>
      <sheetName val="成本法-决算调整法"/>
      <sheetName val="4-6-1房屋建筑物"/>
      <sheetName val="Movement"/>
      <sheetName val="A301-Direct"/>
      <sheetName val="SW-TEO"/>
      <sheetName val="5 Analysis"/>
      <sheetName val="1"/>
      <sheetName val="Ex_Rate"/>
      <sheetName val="评估结论"/>
      <sheetName val="IM项目"/>
      <sheetName val="Sheet2 (3)"/>
      <sheetName val="完"/>
      <sheetName val="detail"/>
      <sheetName val="生产成本账"/>
      <sheetName val="表头"/>
      <sheetName val="客户余额表"/>
      <sheetName val="明细表E6-2"/>
      <sheetName val="产销存"/>
      <sheetName val="1-6累计销售"/>
      <sheetName val="收入个月"/>
      <sheetName val="存货赌价准备"/>
      <sheetName val="其乖帔乘款"/>
      <sheetName val="頄謡负债"/>
      <sheetName val="其他货币资金.dbf"/>
      <sheetName val="银行存款.dbf"/>
      <sheetName val="标实对比表"/>
      <sheetName val="序时帐"/>
      <sheetName val="期后回款"/>
      <sheetName val="表头信息"/>
      <sheetName val="负债完成横向"/>
      <sheetName val="资产完成横向"/>
      <sheetName val="物资公司"/>
      <sheetName val="科目表"/>
      <sheetName val="2004"/>
      <sheetName val="上期报表"/>
      <sheetName val="炼钢"/>
      <sheetName val="邯矿"/>
      <sheetName val="合并表"/>
      <sheetName val="金化"/>
      <sheetName val="通达"/>
      <sheetName val="Statistics {pbe}"/>
      <sheetName val="Allow {pbe}"/>
      <sheetName val="科目名称表"/>
      <sheetName val="会计科目表"/>
      <sheetName val="表头（请先填写）"/>
      <sheetName val="盈余公积Dy"/>
      <sheetName val="土建-全钢一期二期"/>
      <sheetName val="其他土建"/>
      <sheetName val="_______"/>
      <sheetName val="Sale breakdown"/>
      <sheetName val="本期报表"/>
      <sheetName val="利润分析"/>
      <sheetName val="资产负债分析"/>
      <sheetName val="工时统计"/>
      <sheetName val="基本情况表"/>
      <sheetName val="2010年试算平衡表"/>
      <sheetName val="本年试算平衡表"/>
      <sheetName val="资产负债表原报 (2)"/>
      <sheetName val="Sheet1 (11)"/>
      <sheetName val="权益变动"/>
      <sheetName val="引用数据"/>
      <sheetName val="dxnsjtempsheet"/>
      <sheetName val="现金流量表"/>
      <sheetName val="1_阿联酋_迪拜"/>
      <sheetName val="固定资产清单"/>
      <sheetName val="车辆价值计算表"/>
      <sheetName val="科目余额表1"/>
      <sheetName val="Financ. Overview"/>
      <sheetName val="YS02-02"/>
      <sheetName val="资产负债表(本部原报)"/>
      <sheetName val="科目余额表正式"/>
      <sheetName val="营业收入审定表"/>
      <sheetName val="PIT"/>
      <sheetName val="٥Ā应"/>
      <sheetName val="erp测算"/>
      <sheetName val="Lead"/>
      <sheetName val="存货程序表"/>
      <sheetName val="基本信息"/>
      <sheetName val="余良卿9月"/>
      <sheetName val="应付账款04"/>
      <sheetName val="预付账款04"/>
      <sheetName val="固定资产04"/>
      <sheetName val="累计折旧04"/>
      <sheetName val="固定资产清理04"/>
      <sheetName val="在建工程-杏花镇"/>
      <sheetName val="在建工程-新厂区"/>
      <sheetName val="应付票据04"/>
      <sheetName val="函证汇总表"/>
      <sheetName val="Tickmarks"/>
      <sheetName val="Sales branch breakdown"/>
      <sheetName val="审计调整"/>
      <sheetName val="营业费用Dy"/>
      <sheetName val="主营业务收入Dy"/>
      <sheetName val="应缴增值税测算明细表（按月）"/>
      <sheetName val="Open"/>
      <sheetName val="应付帐款明细表1-12月"/>
      <sheetName val="56330-账面 (2)"/>
      <sheetName val="会计科目"/>
      <sheetName val="PER SALES ORG"/>
      <sheetName val="盈余公积 （合并)"/>
      <sheetName val="标本-资产"/>
      <sheetName val="合"/>
      <sheetName val="外地"/>
      <sheetName val="坯布"/>
      <sheetName val="材料"/>
      <sheetName val="外销"/>
      <sheetName val="Sale summary"/>
      <sheetName val="审定BS"/>
      <sheetName val="审定IN"/>
      <sheetName val="其他科目"/>
      <sheetName val="原材料（系统）"/>
      <sheetName val="2007年其他应收款明细表 (2)"/>
      <sheetName val="利息分配检查表"/>
      <sheetName val="明细表"/>
      <sheetName val="W"/>
      <sheetName val="原报调整分录"/>
      <sheetName val="审计调整分录"/>
      <sheetName val="管理费用程序表"/>
      <sheetName val="抽查表"/>
      <sheetName val="南通对尚玛可销售开票汇总表"/>
      <sheetName val="入库截止测试-原材料"/>
      <sheetName val="固定资产2001年折旧"/>
      <sheetName val="查证1"/>
      <sheetName val="应收明细账"/>
      <sheetName val="其他应付单位往来"/>
      <sheetName val="2006"/>
      <sheetName val="折旧测试2007"/>
      <sheetName val="资产负债表调整过程表"/>
      <sheetName val="利润调整过程表"/>
      <sheetName val="长期借款程序表"/>
      <sheetName val="OR Breakdown"/>
      <sheetName val="基础数据"/>
      <sheetName val="审前BS"/>
      <sheetName val="审定BS报出"/>
      <sheetName val="TB IN"/>
      <sheetName val="审定IN报出"/>
      <sheetName val="审前IN"/>
      <sheetName val="银行存款明细表"/>
      <sheetName val="HPGR LAB sw"/>
      <sheetName val="预付账款汇总表"/>
      <sheetName val="113301"/>
      <sheetName val="UFPrn20070127142303"/>
      <sheetName val="2000年信托利润表汇总"/>
      <sheetName val="收入成本明细表"/>
      <sheetName val="工程施工与结算"/>
      <sheetName val="现金账6月-1"/>
      <sheetName val="收入、成本、收款"/>
      <sheetName val="原材料-纸张帐"/>
      <sheetName val="审计程序"/>
      <sheetName val="实收资本Dy"/>
      <sheetName val="资本公积Dy"/>
      <sheetName val="帐务资料"/>
      <sheetName val="应付职工薪酬Dy"/>
      <sheetName val="短期借款Dy"/>
      <sheetName val="应付账款Dy"/>
      <sheetName val="应付票据Dy"/>
      <sheetName val="其他应付款Dy"/>
      <sheetName val="应交税费Dy"/>
      <sheetName val="预收款项Dy"/>
      <sheetName val="1_巴西保罗公司"/>
      <sheetName val="工资"/>
      <sheetName val="参数"/>
      <sheetName val="管理费用Dy"/>
      <sheetName val="其他货币资金Dy"/>
      <sheetName val="TIS"/>
      <sheetName val="银行存、借款及票据函证统计表"/>
      <sheetName val="2、利2010年"/>
      <sheetName val="合并抵销"/>
      <sheetName val="Breakdown"/>
      <sheetName val="2010年台帐"/>
      <sheetName val="MAP_HKG"/>
      <sheetName val="MAP_KSC"/>
      <sheetName val="MAP_PEK"/>
      <sheetName val="MAP_SSH"/>
      <sheetName val="REG_HKG"/>
      <sheetName val="REG_KSC"/>
      <sheetName val="REG_PEK"/>
      <sheetName val="REG_SSH"/>
      <sheetName val="营业费用测试"/>
      <sheetName val="10月回款"/>
      <sheetName val="10月销售"/>
      <sheetName val="余额表"/>
      <sheetName val="母公司附注"/>
      <sheetName val="FA movement"/>
      <sheetName val="EXP"/>
      <sheetName val="GuV"/>
      <sheetName val="备选程序"/>
      <sheetName val="D433 制造费用分月汇总表"/>
      <sheetName val="D432 管理费用分月汇总表"/>
      <sheetName val="现金"/>
      <sheetName val="本部固定明细"/>
      <sheetName val="预付账款明细表"/>
      <sheetName val="内部购进明细表"/>
      <sheetName val="客户编码"/>
      <sheetName val="存货分析表G2-4"/>
      <sheetName val="附注索引"/>
      <sheetName val="01065"/>
      <sheetName val="资合并"/>
      <sheetName val="日常摊销表"/>
      <sheetName val="抵消分录表"/>
      <sheetName val="合并资产负债过渡表"/>
      <sheetName val="合并利润过渡表"/>
      <sheetName val="子公司调整表"/>
      <sheetName val="合并现金流量过渡表"/>
      <sheetName val="母公司调整表"/>
      <sheetName val="227、JMJD佳美经典"/>
      <sheetName val="期初调整"/>
      <sheetName val="本期调整"/>
      <sheetName val="基础表"/>
      <sheetName val="审定现金"/>
      <sheetName val="坏账准备_其他应收款Dy"/>
      <sheetName val="坏账准备_预付账款Dy"/>
      <sheetName val="工作表目录"/>
      <sheetName val="损电冶总部公司"/>
      <sheetName val="标准索引体系_CF当期档案"/>
      <sheetName val="分产品销售收入、成本分析表"/>
      <sheetName val="原材料-地方材料发出计价"/>
      <sheetName val="综合成本分析01.01-0205"/>
      <sheetName val="ACTINV"/>
      <sheetName val="现金流量表（月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refreshError="1"/>
      <sheetData sheetId="282" refreshError="1"/>
      <sheetData sheetId="283" refreshError="1"/>
      <sheetData sheetId="284" refreshError="1"/>
      <sheetData sheetId="285" refreshError="1"/>
      <sheetData sheetId="286" refreshError="1"/>
      <sheetData sheetId="287" refreshError="1"/>
      <sheetData sheetId="288"/>
      <sheetData sheetId="289"/>
      <sheetData sheetId="290"/>
      <sheetData sheetId="291"/>
      <sheetData sheetId="292"/>
      <sheetData sheetId="293"/>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sheetData sheetId="443"/>
      <sheetData sheetId="444" refreshError="1"/>
      <sheetData sheetId="445" refreshError="1"/>
      <sheetData sheetId="446" refreshError="1"/>
      <sheetData sheetId="447" refreshError="1"/>
      <sheetData sheetId="448" refreshError="1"/>
      <sheetData sheetId="449" refreshError="1"/>
      <sheetData sheetId="450" refreshError="1"/>
      <sheetData sheetId="451"/>
      <sheetData sheetId="452"/>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资产负债表"/>
      <sheetName val="科目余额表"/>
      <sheetName val="二级明细"/>
      <sheetName val="货币资金-主表"/>
      <sheetName val="银行存款明细"/>
      <sheetName val="函证控制表"/>
      <sheetName val="其他应收-主表"/>
      <sheetName val="其它应收款-明细"/>
      <sheetName val="其他应收-导出"/>
      <sheetName val="账龄分析-企业提供"/>
      <sheetName val="固定资产主表"/>
      <sheetName val="固定资产分类表"/>
      <sheetName val="固定资产分类表-审定"/>
      <sheetName val="固定资产测算-行政"/>
      <sheetName val="固定资产测算-生产"/>
      <sheetName val="车辆"/>
      <sheetName val="已逾期资产"/>
      <sheetName val="F.A.增加"/>
      <sheetName val="抽凭-固建"/>
      <sheetName val="在建工程"/>
      <sheetName val="在建工程明细"/>
      <sheetName val="在建工程上年调整"/>
      <sheetName val="无形资产主表"/>
      <sheetName val="无形资产明细"/>
      <sheetName val="短期借款主表"/>
      <sheetName val="短期借款抽查"/>
      <sheetName val="贷款明细表"/>
      <sheetName val="其他应付-主表"/>
      <sheetName val="其它应付款-明细"/>
      <sheetName val="其他应付款变动"/>
      <sheetName val="实收资本-主表"/>
      <sheetName val="实收资本明细表"/>
      <sheetName val="资本公积-主表"/>
      <sheetName val="资本公积明细表"/>
      <sheetName val="盈余公积-主表"/>
      <sheetName val="盈余公积明细表"/>
      <sheetName val="财务费用主表"/>
      <sheetName val="财务费用明细"/>
      <sheetName val="营业外收入支出"/>
      <sheetName val="营业外收入"/>
      <sheetName val="营业外支出"/>
      <sheetName val="管理费用主表"/>
      <sheetName val="管理费用明细"/>
      <sheetName val="管理费用对比"/>
      <sheetName val="营业费用主表"/>
      <sheetName val="营业费用明细"/>
      <sheetName val="营业费用对比"/>
      <sheetName val="抽凭"/>
      <sheetName val="文字说明"/>
      <sheetName val="应付工资主表"/>
      <sheetName val="工资分析"/>
      <sheetName val="三险一金"/>
      <sheetName val="应付福利费主表"/>
      <sheetName val="福利费明细"/>
      <sheetName val="应付福利费账"/>
      <sheetName val="费用截止测试"/>
      <sheetName val="B"/>
    </sheetNames>
    <sheetDataSet>
      <sheetData sheetId="0" refreshError="1"/>
      <sheetData sheetId="1"/>
      <sheetData sheetId="2"/>
      <sheetData sheetId="3" refreshError="1">
        <row r="2">
          <cell r="A2" t="str">
            <v>科目编码</v>
          </cell>
          <cell r="B2" t="str">
            <v>科目名称</v>
          </cell>
          <cell r="C2" t="str">
            <v>期初借方</v>
          </cell>
          <cell r="D2" t="str">
            <v>期初贷方</v>
          </cell>
          <cell r="E2" t="str">
            <v>本期发生借方</v>
          </cell>
          <cell r="F2" t="str">
            <v>本期发生贷方</v>
          </cell>
          <cell r="G2" t="str">
            <v>期末借方</v>
          </cell>
          <cell r="H2" t="str">
            <v>期末贷方</v>
          </cell>
        </row>
        <row r="3">
          <cell r="B3" t="str">
            <v>银行存款</v>
          </cell>
        </row>
        <row r="4">
          <cell r="A4" t="str">
            <v>100201</v>
          </cell>
          <cell r="B4" t="str">
            <v xml:space="preserve">  工行云支</v>
          </cell>
          <cell r="C4">
            <v>798313.74</v>
          </cell>
          <cell r="D4">
            <v>0</v>
          </cell>
          <cell r="E4">
            <v>1632373.45</v>
          </cell>
          <cell r="F4">
            <v>2178498.61</v>
          </cell>
          <cell r="G4">
            <v>252188.58</v>
          </cell>
          <cell r="H4">
            <v>0</v>
          </cell>
        </row>
        <row r="5">
          <cell r="A5" t="str">
            <v>100203</v>
          </cell>
          <cell r="B5" t="str">
            <v xml:space="preserve">  商行乌支</v>
          </cell>
          <cell r="C5">
            <v>2187.4299999999998</v>
          </cell>
          <cell r="D5">
            <v>0</v>
          </cell>
          <cell r="E5">
            <v>0</v>
          </cell>
          <cell r="F5">
            <v>907.61</v>
          </cell>
          <cell r="G5">
            <v>1279.82</v>
          </cell>
          <cell r="H5">
            <v>0</v>
          </cell>
        </row>
        <row r="6">
          <cell r="A6" t="str">
            <v>100204</v>
          </cell>
          <cell r="B6" t="str">
            <v xml:space="preserve">  建行乌支</v>
          </cell>
          <cell r="C6">
            <v>4339768.3499999996</v>
          </cell>
          <cell r="D6">
            <v>0</v>
          </cell>
          <cell r="E6">
            <v>38459386.420000002</v>
          </cell>
          <cell r="F6">
            <v>38688932.289999999</v>
          </cell>
          <cell r="G6">
            <v>4110222.48</v>
          </cell>
          <cell r="H6">
            <v>0</v>
          </cell>
        </row>
        <row r="7">
          <cell r="A7" t="str">
            <v>100205</v>
          </cell>
          <cell r="B7" t="str">
            <v xml:space="preserve">  交通银行乌_x0000_</v>
          </cell>
          <cell r="C7">
            <v>0</v>
          </cell>
          <cell r="D7">
            <v>0</v>
          </cell>
          <cell r="E7">
            <v>77600</v>
          </cell>
          <cell r="F7">
            <v>0</v>
          </cell>
          <cell r="G7">
            <v>77600</v>
          </cell>
          <cell r="H7">
            <v>0</v>
          </cell>
        </row>
        <row r="8">
          <cell r="B8" t="str">
            <v>原材料</v>
          </cell>
        </row>
        <row r="9">
          <cell r="A9" t="str">
            <v>121101</v>
          </cell>
          <cell r="B9" t="str">
            <v xml:space="preserve">  二甲双胍</v>
          </cell>
          <cell r="C9">
            <v>204524.91</v>
          </cell>
          <cell r="D9">
            <v>0</v>
          </cell>
          <cell r="E9">
            <v>2568487.5099999998</v>
          </cell>
          <cell r="F9">
            <v>2606013.85</v>
          </cell>
          <cell r="G9">
            <v>166998.57</v>
          </cell>
          <cell r="H9">
            <v>0</v>
          </cell>
        </row>
        <row r="10">
          <cell r="A10" t="str">
            <v>121102</v>
          </cell>
          <cell r="B10" t="str">
            <v xml:space="preserve">  灵芝胶囊</v>
          </cell>
          <cell r="C10">
            <v>357514.93</v>
          </cell>
          <cell r="D10">
            <v>0</v>
          </cell>
          <cell r="E10">
            <v>179625.45</v>
          </cell>
          <cell r="F10">
            <v>438485.62</v>
          </cell>
          <cell r="G10">
            <v>98654.76</v>
          </cell>
          <cell r="H10">
            <v>0</v>
          </cell>
        </row>
        <row r="11">
          <cell r="A11" t="str">
            <v>121103</v>
          </cell>
          <cell r="B11" t="str">
            <v xml:space="preserve">  杜仲平压片</v>
          </cell>
          <cell r="C11">
            <v>60289.26</v>
          </cell>
          <cell r="D11">
            <v>0</v>
          </cell>
          <cell r="E11">
            <v>755979.3</v>
          </cell>
          <cell r="F11">
            <v>646170.22</v>
          </cell>
          <cell r="G11">
            <v>170098.34</v>
          </cell>
          <cell r="H11">
            <v>0</v>
          </cell>
        </row>
        <row r="12">
          <cell r="A12" t="str">
            <v>121104</v>
          </cell>
          <cell r="B12" t="str">
            <v xml:space="preserve">  格列美脲胶_x0000_</v>
          </cell>
          <cell r="C12">
            <v>67320.44</v>
          </cell>
          <cell r="D12">
            <v>0</v>
          </cell>
          <cell r="E12">
            <v>225432.08</v>
          </cell>
          <cell r="F12">
            <v>209166.9</v>
          </cell>
          <cell r="G12">
            <v>83585.62</v>
          </cell>
          <cell r="H12">
            <v>0</v>
          </cell>
        </row>
        <row r="13">
          <cell r="A13" t="str">
            <v>121105</v>
          </cell>
          <cell r="B13" t="str">
            <v xml:space="preserve">  安多明胶囊</v>
          </cell>
          <cell r="C13">
            <v>87722.31</v>
          </cell>
          <cell r="D13">
            <v>0</v>
          </cell>
          <cell r="E13">
            <v>660603.82999999996</v>
          </cell>
          <cell r="F13">
            <v>638778.22</v>
          </cell>
          <cell r="G13">
            <v>109547.92</v>
          </cell>
          <cell r="H13">
            <v>0</v>
          </cell>
        </row>
        <row r="14">
          <cell r="A14" t="str">
            <v>121106</v>
          </cell>
          <cell r="B14" t="str">
            <v xml:space="preserve">  糖泰II号胶_x0000_</v>
          </cell>
          <cell r="C14">
            <v>4530.57</v>
          </cell>
          <cell r="D14">
            <v>0</v>
          </cell>
          <cell r="E14">
            <v>85574.22</v>
          </cell>
          <cell r="F14">
            <v>45634.05</v>
          </cell>
          <cell r="G14">
            <v>44470.74</v>
          </cell>
          <cell r="H14">
            <v>0</v>
          </cell>
        </row>
        <row r="15">
          <cell r="A15" t="str">
            <v>121107</v>
          </cell>
          <cell r="B15" t="str">
            <v xml:space="preserve">  蛇胆川贝胶_x0000_</v>
          </cell>
          <cell r="C15">
            <v>283277.37</v>
          </cell>
          <cell r="D15">
            <v>0</v>
          </cell>
          <cell r="E15">
            <v>681702.63</v>
          </cell>
          <cell r="F15">
            <v>790878.49</v>
          </cell>
          <cell r="G15">
            <v>174101.51</v>
          </cell>
          <cell r="H15">
            <v>0</v>
          </cell>
        </row>
        <row r="16">
          <cell r="A16" t="str">
            <v>121108</v>
          </cell>
          <cell r="B16" t="str">
            <v xml:space="preserve">  脑灵素胶囊</v>
          </cell>
          <cell r="C16">
            <v>32561.34</v>
          </cell>
          <cell r="D16">
            <v>0</v>
          </cell>
          <cell r="E16">
            <v>95045.27</v>
          </cell>
          <cell r="F16">
            <v>66794.7</v>
          </cell>
          <cell r="G16">
            <v>60811.91</v>
          </cell>
          <cell r="H16">
            <v>0</v>
          </cell>
        </row>
        <row r="17">
          <cell r="A17" t="str">
            <v>121109</v>
          </cell>
          <cell r="B17" t="str">
            <v xml:space="preserve">  通用材料</v>
          </cell>
          <cell r="C17">
            <v>9133.19</v>
          </cell>
          <cell r="D17">
            <v>0</v>
          </cell>
          <cell r="E17">
            <v>97924.01</v>
          </cell>
          <cell r="F17">
            <v>97498.79</v>
          </cell>
          <cell r="G17">
            <v>9558.41</v>
          </cell>
          <cell r="H17">
            <v>0</v>
          </cell>
        </row>
        <row r="18">
          <cell r="B18" t="str">
            <v>库存商品</v>
          </cell>
        </row>
        <row r="19">
          <cell r="A19" t="str">
            <v>124301</v>
          </cell>
          <cell r="B19" t="str">
            <v xml:space="preserve">  盐酸二甲双_x0000_</v>
          </cell>
          <cell r="C19">
            <v>2279540.6800000002</v>
          </cell>
          <cell r="D19">
            <v>0</v>
          </cell>
          <cell r="E19">
            <v>4046349.65</v>
          </cell>
          <cell r="F19">
            <v>4806588.8499999996</v>
          </cell>
          <cell r="G19">
            <v>1519301.48</v>
          </cell>
          <cell r="H19">
            <v>0</v>
          </cell>
        </row>
        <row r="20">
          <cell r="A20" t="str">
            <v>124302</v>
          </cell>
          <cell r="B20" t="str">
            <v xml:space="preserve">  灵芝胶囊</v>
          </cell>
          <cell r="C20">
            <v>1813620.83</v>
          </cell>
          <cell r="D20">
            <v>0</v>
          </cell>
          <cell r="E20">
            <v>635620.67000000004</v>
          </cell>
          <cell r="F20">
            <v>1346065.19</v>
          </cell>
          <cell r="G20">
            <v>1103176.31</v>
          </cell>
          <cell r="H20">
            <v>0</v>
          </cell>
        </row>
        <row r="21">
          <cell r="A21" t="str">
            <v>124303</v>
          </cell>
          <cell r="B21" t="str">
            <v xml:space="preserve">  杜仲平压片</v>
          </cell>
          <cell r="C21">
            <v>426220.48</v>
          </cell>
          <cell r="D21">
            <v>0</v>
          </cell>
          <cell r="E21">
            <v>877403.67</v>
          </cell>
          <cell r="F21">
            <v>841905.32</v>
          </cell>
          <cell r="G21">
            <v>461718.83</v>
          </cell>
          <cell r="H21">
            <v>0</v>
          </cell>
        </row>
        <row r="22">
          <cell r="A22" t="str">
            <v>124304</v>
          </cell>
          <cell r="B22" t="str">
            <v xml:space="preserve">  格列美脲胶_x0000_</v>
          </cell>
          <cell r="C22">
            <v>238833.07</v>
          </cell>
          <cell r="D22">
            <v>0</v>
          </cell>
          <cell r="E22">
            <v>381691.8</v>
          </cell>
          <cell r="F22">
            <v>286571.64</v>
          </cell>
          <cell r="G22">
            <v>333953.23</v>
          </cell>
          <cell r="H22">
            <v>0</v>
          </cell>
        </row>
        <row r="23">
          <cell r="A23" t="str">
            <v>124305</v>
          </cell>
          <cell r="B23" t="str">
            <v xml:space="preserve">  安多明胶囊</v>
          </cell>
          <cell r="C23">
            <v>425232.44</v>
          </cell>
          <cell r="D23">
            <v>0</v>
          </cell>
          <cell r="E23">
            <v>818499.32</v>
          </cell>
          <cell r="F23">
            <v>899404.37</v>
          </cell>
          <cell r="G23">
            <v>344327.39</v>
          </cell>
          <cell r="H23">
            <v>0</v>
          </cell>
        </row>
        <row r="24">
          <cell r="A24" t="str">
            <v>124306</v>
          </cell>
          <cell r="B24" t="str">
            <v xml:space="preserve">  糖泰II号胶_x0000_</v>
          </cell>
          <cell r="C24">
            <v>173813.97</v>
          </cell>
          <cell r="D24">
            <v>0</v>
          </cell>
          <cell r="E24">
            <v>83645.539999999994</v>
          </cell>
          <cell r="F24">
            <v>164854.34</v>
          </cell>
          <cell r="G24">
            <v>92605.17</v>
          </cell>
          <cell r="H24">
            <v>0</v>
          </cell>
        </row>
        <row r="25">
          <cell r="A25" t="str">
            <v>124307</v>
          </cell>
          <cell r="B25" t="str">
            <v xml:space="preserve">  蛇胆川贝胶_x0000_</v>
          </cell>
          <cell r="C25">
            <v>511121.83</v>
          </cell>
          <cell r="D25">
            <v>0</v>
          </cell>
          <cell r="E25">
            <v>966817.23</v>
          </cell>
          <cell r="F25">
            <v>753533.2</v>
          </cell>
          <cell r="G25">
            <v>724405.86</v>
          </cell>
          <cell r="H25">
            <v>0</v>
          </cell>
        </row>
        <row r="26">
          <cell r="A26" t="str">
            <v>124308</v>
          </cell>
          <cell r="B26" t="str">
            <v xml:space="preserve">  脑灵素胶囊</v>
          </cell>
          <cell r="C26">
            <v>377433.45</v>
          </cell>
          <cell r="D26">
            <v>0</v>
          </cell>
          <cell r="E26">
            <v>246944.62</v>
          </cell>
          <cell r="F26">
            <v>194952.88</v>
          </cell>
          <cell r="G26">
            <v>429425.19</v>
          </cell>
          <cell r="H26">
            <v>0</v>
          </cell>
        </row>
        <row r="27">
          <cell r="B27" t="str">
            <v>在建工程</v>
          </cell>
        </row>
        <row r="28">
          <cell r="A28" t="str">
            <v>160301</v>
          </cell>
          <cell r="B28" t="str">
            <v xml:space="preserve">  GMP工程</v>
          </cell>
          <cell r="C28">
            <v>12828491.800000001</v>
          </cell>
          <cell r="D28">
            <v>0</v>
          </cell>
          <cell r="E28">
            <v>10536692.51</v>
          </cell>
          <cell r="F28">
            <v>23365184.309999999</v>
          </cell>
          <cell r="G28">
            <v>0</v>
          </cell>
          <cell r="H28">
            <v>0</v>
          </cell>
        </row>
        <row r="29">
          <cell r="B29" t="str">
            <v>无形资产</v>
          </cell>
        </row>
        <row r="30">
          <cell r="A30" t="str">
            <v>180101</v>
          </cell>
          <cell r="B30" t="str">
            <v xml:space="preserve">  土地使用权</v>
          </cell>
          <cell r="C30">
            <v>8541574.3699999992</v>
          </cell>
          <cell r="D30">
            <v>0</v>
          </cell>
          <cell r="E30">
            <v>0</v>
          </cell>
          <cell r="F30">
            <v>179507.73</v>
          </cell>
          <cell r="G30">
            <v>8362066.6399999997</v>
          </cell>
          <cell r="H30">
            <v>0</v>
          </cell>
        </row>
        <row r="31">
          <cell r="A31" t="str">
            <v>180102</v>
          </cell>
          <cell r="B31" t="str">
            <v xml:space="preserve">  非专有技术</v>
          </cell>
          <cell r="C31">
            <v>10359467.5</v>
          </cell>
          <cell r="D31">
            <v>0</v>
          </cell>
          <cell r="E31">
            <v>0</v>
          </cell>
          <cell r="F31">
            <v>1457599.22</v>
          </cell>
          <cell r="G31">
            <v>8901868.2799999993</v>
          </cell>
          <cell r="H31">
            <v>0</v>
          </cell>
        </row>
        <row r="32">
          <cell r="A32" t="str">
            <v>资产小计</v>
          </cell>
          <cell r="C32">
            <v>44222494.259999998</v>
          </cell>
          <cell r="D32">
            <v>0</v>
          </cell>
          <cell r="E32">
            <v>64113399.18</v>
          </cell>
          <cell r="F32">
            <v>80703926.400000006</v>
          </cell>
          <cell r="G32">
            <v>27631967.039999999</v>
          </cell>
          <cell r="H32">
            <v>0</v>
          </cell>
        </row>
        <row r="33">
          <cell r="B33" t="str">
            <v>短期借款</v>
          </cell>
        </row>
        <row r="34">
          <cell r="A34" t="str">
            <v>210101</v>
          </cell>
          <cell r="B34" t="str">
            <v xml:space="preserve">  建行乌当支_x0000_</v>
          </cell>
          <cell r="C34">
            <v>0</v>
          </cell>
          <cell r="D34">
            <v>10000000</v>
          </cell>
          <cell r="E34">
            <v>10000000</v>
          </cell>
          <cell r="F34">
            <v>7000000</v>
          </cell>
          <cell r="G34">
            <v>0</v>
          </cell>
          <cell r="H34">
            <v>7000000</v>
          </cell>
        </row>
        <row r="35">
          <cell r="A35" t="str">
            <v>210102</v>
          </cell>
          <cell r="B35" t="str">
            <v xml:space="preserve">  赤天化股份_x0000_</v>
          </cell>
          <cell r="C35">
            <v>0</v>
          </cell>
          <cell r="D35">
            <v>0</v>
          </cell>
          <cell r="E35">
            <v>4000000</v>
          </cell>
          <cell r="F35">
            <v>4000000</v>
          </cell>
          <cell r="G35">
            <v>0</v>
          </cell>
          <cell r="H35">
            <v>0</v>
          </cell>
        </row>
        <row r="36">
          <cell r="B36" t="str">
            <v xml:space="preserve">  应交税金</v>
          </cell>
        </row>
        <row r="37">
          <cell r="A37" t="str">
            <v>217101</v>
          </cell>
          <cell r="B37" t="str">
            <v xml:space="preserve">  应交增值税</v>
          </cell>
          <cell r="C37">
            <v>0</v>
          </cell>
          <cell r="D37">
            <v>598696.24</v>
          </cell>
          <cell r="E37">
            <v>4443103.93</v>
          </cell>
          <cell r="F37">
            <v>4227698.6399999997</v>
          </cell>
          <cell r="G37">
            <v>0</v>
          </cell>
          <cell r="H37">
            <v>383290.95</v>
          </cell>
        </row>
        <row r="38">
          <cell r="A38" t="str">
            <v>217103</v>
          </cell>
          <cell r="B38" t="str">
            <v xml:space="preserve">  应交营业税</v>
          </cell>
          <cell r="C38">
            <v>0</v>
          </cell>
          <cell r="D38">
            <v>1750</v>
          </cell>
          <cell r="E38">
            <v>0</v>
          </cell>
          <cell r="F38">
            <v>0</v>
          </cell>
          <cell r="G38">
            <v>0</v>
          </cell>
          <cell r="H38">
            <v>1750</v>
          </cell>
        </row>
        <row r="39">
          <cell r="A39" t="str">
            <v>217106</v>
          </cell>
          <cell r="B39" t="str">
            <v xml:space="preserve">  应交所得税</v>
          </cell>
          <cell r="C39">
            <v>0</v>
          </cell>
          <cell r="D39">
            <v>361964.78</v>
          </cell>
          <cell r="E39">
            <v>121629</v>
          </cell>
          <cell r="F39">
            <v>120944.95</v>
          </cell>
          <cell r="G39">
            <v>0</v>
          </cell>
          <cell r="H39">
            <v>361280.73</v>
          </cell>
        </row>
        <row r="40">
          <cell r="A40" t="str">
            <v>217108</v>
          </cell>
          <cell r="B40" t="str">
            <v xml:space="preserve">  应交城市维_x0000_</v>
          </cell>
          <cell r="C40">
            <v>0</v>
          </cell>
          <cell r="D40">
            <v>31394.15</v>
          </cell>
          <cell r="E40">
            <v>169590.62</v>
          </cell>
          <cell r="F40">
            <v>157058.07</v>
          </cell>
          <cell r="G40">
            <v>0</v>
          </cell>
          <cell r="H40">
            <v>18861.599999999999</v>
          </cell>
        </row>
        <row r="41">
          <cell r="A41" t="str">
            <v>217109</v>
          </cell>
          <cell r="B41" t="str">
            <v xml:space="preserve">  应交房产税</v>
          </cell>
          <cell r="C41">
            <v>0</v>
          </cell>
          <cell r="D41">
            <v>0</v>
          </cell>
          <cell r="E41">
            <v>99327.2</v>
          </cell>
          <cell r="F41">
            <v>99327.2</v>
          </cell>
          <cell r="G41">
            <v>0</v>
          </cell>
          <cell r="H41">
            <v>0</v>
          </cell>
        </row>
        <row r="42">
          <cell r="A42" t="str">
            <v>217110</v>
          </cell>
          <cell r="B42" t="str">
            <v xml:space="preserve">  应交土地使_x0000_</v>
          </cell>
          <cell r="C42">
            <v>0</v>
          </cell>
          <cell r="D42">
            <v>0</v>
          </cell>
          <cell r="E42">
            <v>24401.75</v>
          </cell>
          <cell r="F42">
            <v>24401.75</v>
          </cell>
          <cell r="G42">
            <v>0</v>
          </cell>
          <cell r="H42">
            <v>0</v>
          </cell>
        </row>
        <row r="43">
          <cell r="B43" t="str">
            <v>其他应交款</v>
          </cell>
        </row>
        <row r="44">
          <cell r="A44" t="str">
            <v>217601</v>
          </cell>
          <cell r="B44" t="str">
            <v xml:space="preserve">  教育费附加</v>
          </cell>
          <cell r="C44">
            <v>0</v>
          </cell>
          <cell r="D44">
            <v>21230.33</v>
          </cell>
          <cell r="E44">
            <v>101754.41</v>
          </cell>
          <cell r="F44">
            <v>94234.89</v>
          </cell>
          <cell r="G44">
            <v>0</v>
          </cell>
          <cell r="H44">
            <v>13710.81</v>
          </cell>
        </row>
        <row r="45">
          <cell r="A45" t="str">
            <v>217602</v>
          </cell>
          <cell r="B45" t="str">
            <v xml:space="preserve">  地方教育费_x0000_</v>
          </cell>
          <cell r="C45">
            <v>0</v>
          </cell>
          <cell r="D45">
            <v>2120.5100000000002</v>
          </cell>
          <cell r="E45">
            <v>29218.84</v>
          </cell>
          <cell r="F45">
            <v>30298.49</v>
          </cell>
          <cell r="G45">
            <v>0</v>
          </cell>
          <cell r="H45">
            <v>3200.16</v>
          </cell>
        </row>
        <row r="46">
          <cell r="A46" t="str">
            <v>217603</v>
          </cell>
          <cell r="B46" t="str">
            <v xml:space="preserve">  价格调节基_x0000_</v>
          </cell>
          <cell r="C46">
            <v>0</v>
          </cell>
          <cell r="D46">
            <v>3879.14</v>
          </cell>
          <cell r="E46">
            <v>25750.67</v>
          </cell>
          <cell r="F46">
            <v>25644.2</v>
          </cell>
          <cell r="G46">
            <v>0</v>
          </cell>
          <cell r="H46">
            <v>3772.67</v>
          </cell>
        </row>
        <row r="48">
          <cell r="B48" t="str">
            <v>其他应付款</v>
          </cell>
        </row>
        <row r="49">
          <cell r="A49" t="str">
            <v>218101</v>
          </cell>
          <cell r="B49" t="str">
            <v xml:space="preserve">  工会经费</v>
          </cell>
          <cell r="C49">
            <v>0</v>
          </cell>
          <cell r="D49">
            <v>62906.93</v>
          </cell>
          <cell r="E49">
            <v>2600</v>
          </cell>
          <cell r="F49">
            <v>40928.080000000002</v>
          </cell>
          <cell r="G49">
            <v>0</v>
          </cell>
          <cell r="H49">
            <v>101235.01</v>
          </cell>
        </row>
        <row r="50">
          <cell r="A50" t="str">
            <v>218102</v>
          </cell>
          <cell r="B50" t="str">
            <v xml:space="preserve">  职工教育经_x0000_</v>
          </cell>
          <cell r="C50">
            <v>0</v>
          </cell>
          <cell r="D50">
            <v>39905.620000000003</v>
          </cell>
          <cell r="E50">
            <v>18474</v>
          </cell>
          <cell r="F50">
            <v>30696.09</v>
          </cell>
          <cell r="G50">
            <v>0</v>
          </cell>
          <cell r="H50">
            <v>52127.71</v>
          </cell>
        </row>
        <row r="51">
          <cell r="A51" t="str">
            <v>218103</v>
          </cell>
          <cell r="B51" t="str">
            <v xml:space="preserve">  失业保险金</v>
          </cell>
          <cell r="C51">
            <v>0</v>
          </cell>
          <cell r="D51">
            <v>51165.34</v>
          </cell>
          <cell r="E51">
            <v>23304</v>
          </cell>
          <cell r="F51">
            <v>19043.580000000002</v>
          </cell>
          <cell r="G51">
            <v>0</v>
          </cell>
          <cell r="H51">
            <v>46904.92</v>
          </cell>
        </row>
        <row r="52">
          <cell r="A52" t="str">
            <v>218104</v>
          </cell>
          <cell r="B52" t="str">
            <v xml:space="preserve">  住房周转金</v>
          </cell>
          <cell r="C52">
            <v>0</v>
          </cell>
          <cell r="D52">
            <v>182826.68</v>
          </cell>
          <cell r="E52">
            <v>0</v>
          </cell>
          <cell r="F52">
            <v>13744.8</v>
          </cell>
          <cell r="G52">
            <v>0</v>
          </cell>
          <cell r="H52">
            <v>196571.48</v>
          </cell>
        </row>
        <row r="53">
          <cell r="A53" t="str">
            <v>218105</v>
          </cell>
          <cell r="B53" t="str">
            <v xml:space="preserve">  养老金</v>
          </cell>
          <cell r="C53">
            <v>0</v>
          </cell>
          <cell r="D53">
            <v>707282.23</v>
          </cell>
          <cell r="E53">
            <v>170366</v>
          </cell>
          <cell r="F53">
            <v>178766.98</v>
          </cell>
          <cell r="G53">
            <v>0</v>
          </cell>
          <cell r="H53">
            <v>715683.21</v>
          </cell>
        </row>
        <row r="54">
          <cell r="A54" t="str">
            <v>218106</v>
          </cell>
          <cell r="B54" t="str">
            <v xml:space="preserve">  医疗保险</v>
          </cell>
          <cell r="C54">
            <v>0</v>
          </cell>
          <cell r="D54">
            <v>52581.81</v>
          </cell>
          <cell r="E54">
            <v>59551.7</v>
          </cell>
          <cell r="F54">
            <v>57728.160000000003</v>
          </cell>
          <cell r="G54">
            <v>0</v>
          </cell>
          <cell r="H54">
            <v>50758.27</v>
          </cell>
        </row>
        <row r="55">
          <cell r="A55" t="str">
            <v>218107</v>
          </cell>
          <cell r="B55" t="str">
            <v xml:space="preserve">  保险公司</v>
          </cell>
          <cell r="C55">
            <v>0</v>
          </cell>
          <cell r="D55">
            <v>24</v>
          </cell>
          <cell r="E55">
            <v>0</v>
          </cell>
          <cell r="F55">
            <v>0</v>
          </cell>
          <cell r="G55">
            <v>0</v>
          </cell>
          <cell r="H55">
            <v>24</v>
          </cell>
        </row>
        <row r="56">
          <cell r="A56" t="str">
            <v>218108</v>
          </cell>
          <cell r="B56" t="str">
            <v xml:space="preserve">  刘秋曼</v>
          </cell>
          <cell r="C56">
            <v>0</v>
          </cell>
          <cell r="D56">
            <v>100000</v>
          </cell>
          <cell r="E56">
            <v>100000</v>
          </cell>
          <cell r="F56">
            <v>0</v>
          </cell>
          <cell r="G56">
            <v>0</v>
          </cell>
          <cell r="H56">
            <v>0</v>
          </cell>
        </row>
        <row r="57">
          <cell r="A57" t="str">
            <v>218110</v>
          </cell>
          <cell r="B57" t="str">
            <v xml:space="preserve">  招标保证金</v>
          </cell>
          <cell r="C57">
            <v>0</v>
          </cell>
          <cell r="D57">
            <v>18100</v>
          </cell>
          <cell r="E57">
            <v>0</v>
          </cell>
          <cell r="F57">
            <v>0</v>
          </cell>
          <cell r="G57">
            <v>0</v>
          </cell>
          <cell r="H57">
            <v>18100</v>
          </cell>
        </row>
        <row r="58">
          <cell r="A58" t="str">
            <v>218111</v>
          </cell>
          <cell r="B58" t="str">
            <v xml:space="preserve">  廖志红</v>
          </cell>
          <cell r="C58">
            <v>0</v>
          </cell>
          <cell r="D58">
            <v>30000</v>
          </cell>
          <cell r="E58">
            <v>30000</v>
          </cell>
          <cell r="F58">
            <v>30000</v>
          </cell>
          <cell r="G58">
            <v>0</v>
          </cell>
          <cell r="H58">
            <v>30000</v>
          </cell>
        </row>
        <row r="59">
          <cell r="A59" t="str">
            <v>218112</v>
          </cell>
          <cell r="B59" t="str">
            <v xml:space="preserve">  王宝清</v>
          </cell>
          <cell r="C59">
            <v>0</v>
          </cell>
          <cell r="D59">
            <v>20004</v>
          </cell>
          <cell r="E59">
            <v>20000</v>
          </cell>
          <cell r="F59">
            <v>20003.8</v>
          </cell>
          <cell r="G59">
            <v>0</v>
          </cell>
          <cell r="H59">
            <v>20007.8</v>
          </cell>
        </row>
        <row r="60">
          <cell r="A60" t="str">
            <v>218113</v>
          </cell>
          <cell r="B60" t="str">
            <v xml:space="preserve">  何因</v>
          </cell>
          <cell r="C60">
            <v>0</v>
          </cell>
          <cell r="D60">
            <v>20004</v>
          </cell>
          <cell r="E60">
            <v>20000</v>
          </cell>
          <cell r="F60">
            <v>13336</v>
          </cell>
          <cell r="G60">
            <v>0</v>
          </cell>
          <cell r="H60">
            <v>13340</v>
          </cell>
        </row>
        <row r="61">
          <cell r="A61" t="str">
            <v>218114</v>
          </cell>
          <cell r="B61" t="str">
            <v xml:space="preserve">  陈超英</v>
          </cell>
          <cell r="C61">
            <v>0</v>
          </cell>
          <cell r="D61">
            <v>20004</v>
          </cell>
          <cell r="E61">
            <v>20000</v>
          </cell>
          <cell r="F61">
            <v>20004</v>
          </cell>
          <cell r="G61">
            <v>0</v>
          </cell>
          <cell r="H61">
            <v>20008</v>
          </cell>
        </row>
        <row r="62">
          <cell r="A62" t="str">
            <v>218115</v>
          </cell>
          <cell r="B62" t="str">
            <v xml:space="preserve">  运费</v>
          </cell>
          <cell r="C62">
            <v>1200</v>
          </cell>
          <cell r="D62">
            <v>0</v>
          </cell>
          <cell r="E62">
            <v>0</v>
          </cell>
          <cell r="F62">
            <v>0</v>
          </cell>
          <cell r="G62">
            <v>1200</v>
          </cell>
          <cell r="H62">
            <v>0</v>
          </cell>
        </row>
        <row r="63">
          <cell r="A63" t="str">
            <v>218116</v>
          </cell>
          <cell r="B63" t="str">
            <v xml:space="preserve">  乌当区财政</v>
          </cell>
          <cell r="C63">
            <v>0</v>
          </cell>
          <cell r="D63">
            <v>500000</v>
          </cell>
          <cell r="E63">
            <v>0</v>
          </cell>
          <cell r="F63">
            <v>0</v>
          </cell>
          <cell r="G63">
            <v>0</v>
          </cell>
          <cell r="H63">
            <v>500000</v>
          </cell>
        </row>
        <row r="64">
          <cell r="A64" t="str">
            <v>218117</v>
          </cell>
          <cell r="B64" t="str">
            <v xml:space="preserve">  方洪海</v>
          </cell>
          <cell r="C64">
            <v>0</v>
          </cell>
          <cell r="D64">
            <v>0</v>
          </cell>
          <cell r="E64">
            <v>0</v>
          </cell>
          <cell r="F64">
            <v>10000</v>
          </cell>
          <cell r="G64">
            <v>0</v>
          </cell>
          <cell r="H64">
            <v>10000</v>
          </cell>
        </row>
        <row r="65">
          <cell r="A65" t="str">
            <v>218118</v>
          </cell>
          <cell r="B65" t="str">
            <v xml:space="preserve">  张买柱</v>
          </cell>
          <cell r="C65">
            <v>0</v>
          </cell>
          <cell r="D65">
            <v>0</v>
          </cell>
          <cell r="E65">
            <v>0</v>
          </cell>
          <cell r="F65">
            <v>20000</v>
          </cell>
          <cell r="G65">
            <v>0</v>
          </cell>
          <cell r="H65">
            <v>20000</v>
          </cell>
        </row>
        <row r="66">
          <cell r="A66" t="str">
            <v>负债小计</v>
          </cell>
          <cell r="C66">
            <v>1200</v>
          </cell>
          <cell r="D66">
            <v>12825839.76</v>
          </cell>
          <cell r="E66">
            <v>19479072.120000001</v>
          </cell>
          <cell r="F66">
            <v>16233859.68</v>
          </cell>
          <cell r="G66">
            <v>1200</v>
          </cell>
          <cell r="H66">
            <v>9580627.3200000003</v>
          </cell>
        </row>
        <row r="67">
          <cell r="B67" t="str">
            <v>实收资本（或_x0000_</v>
          </cell>
        </row>
        <row r="68">
          <cell r="A68" t="str">
            <v>310101</v>
          </cell>
          <cell r="B68" t="str">
            <v xml:space="preserve">  赤天化</v>
          </cell>
          <cell r="C68">
            <v>0</v>
          </cell>
          <cell r="D68">
            <v>20400000</v>
          </cell>
          <cell r="E68">
            <v>0</v>
          </cell>
          <cell r="F68">
            <v>0</v>
          </cell>
          <cell r="G68">
            <v>0</v>
          </cell>
          <cell r="H68">
            <v>20400000</v>
          </cell>
        </row>
        <row r="69">
          <cell r="A69" t="str">
            <v>310102</v>
          </cell>
          <cell r="B69" t="str">
            <v xml:space="preserve">  廖志红</v>
          </cell>
          <cell r="C69">
            <v>0</v>
          </cell>
          <cell r="D69">
            <v>9669720</v>
          </cell>
          <cell r="E69">
            <v>0</v>
          </cell>
          <cell r="F69">
            <v>0</v>
          </cell>
          <cell r="G69">
            <v>0</v>
          </cell>
          <cell r="H69">
            <v>9669720</v>
          </cell>
        </row>
        <row r="70">
          <cell r="A70" t="str">
            <v>310103</v>
          </cell>
          <cell r="B70" t="str">
            <v xml:space="preserve">  吕克健</v>
          </cell>
          <cell r="C70">
            <v>0</v>
          </cell>
          <cell r="D70">
            <v>5490000</v>
          </cell>
          <cell r="E70">
            <v>0</v>
          </cell>
          <cell r="F70">
            <v>0</v>
          </cell>
          <cell r="G70">
            <v>0</v>
          </cell>
          <cell r="H70">
            <v>5490000</v>
          </cell>
        </row>
        <row r="71">
          <cell r="A71" t="str">
            <v>310104</v>
          </cell>
          <cell r="B71" t="str">
            <v xml:space="preserve">  乐克斌</v>
          </cell>
          <cell r="C71">
            <v>0</v>
          </cell>
          <cell r="D71">
            <v>1119960</v>
          </cell>
          <cell r="E71">
            <v>0</v>
          </cell>
          <cell r="F71">
            <v>0</v>
          </cell>
          <cell r="G71">
            <v>0</v>
          </cell>
          <cell r="H71">
            <v>1119960</v>
          </cell>
        </row>
        <row r="72">
          <cell r="A72" t="str">
            <v>310105</v>
          </cell>
          <cell r="B72" t="str">
            <v xml:space="preserve">  吴火勤</v>
          </cell>
          <cell r="C72">
            <v>0</v>
          </cell>
          <cell r="D72">
            <v>753960</v>
          </cell>
          <cell r="E72">
            <v>0</v>
          </cell>
          <cell r="F72">
            <v>0</v>
          </cell>
          <cell r="G72">
            <v>0</v>
          </cell>
          <cell r="H72">
            <v>753960</v>
          </cell>
        </row>
        <row r="73">
          <cell r="A73" t="str">
            <v>310106</v>
          </cell>
          <cell r="B73" t="str">
            <v xml:space="preserve">  张静</v>
          </cell>
          <cell r="C73">
            <v>0</v>
          </cell>
          <cell r="D73">
            <v>1266360</v>
          </cell>
          <cell r="E73">
            <v>0</v>
          </cell>
          <cell r="F73">
            <v>0</v>
          </cell>
          <cell r="G73">
            <v>0</v>
          </cell>
          <cell r="H73">
            <v>1266360</v>
          </cell>
        </row>
        <row r="74">
          <cell r="A74" t="str">
            <v>311101</v>
          </cell>
          <cell r="B74" t="str">
            <v xml:space="preserve">  资本（或股_x0000_</v>
          </cell>
          <cell r="C74">
            <v>0</v>
          </cell>
          <cell r="D74">
            <v>4974835.3499999996</v>
          </cell>
          <cell r="E74">
            <v>0</v>
          </cell>
          <cell r="F74">
            <v>0</v>
          </cell>
          <cell r="G74">
            <v>0</v>
          </cell>
          <cell r="H74">
            <v>4974835.3499999996</v>
          </cell>
        </row>
        <row r="75">
          <cell r="A75" t="str">
            <v>312101</v>
          </cell>
          <cell r="B75" t="str">
            <v xml:space="preserve">  法定盈余公_x0000_</v>
          </cell>
          <cell r="C75">
            <v>0</v>
          </cell>
          <cell r="D75">
            <v>45475.85</v>
          </cell>
          <cell r="E75">
            <v>0</v>
          </cell>
          <cell r="F75">
            <v>0</v>
          </cell>
          <cell r="G75">
            <v>0</v>
          </cell>
          <cell r="H75">
            <v>45475.85</v>
          </cell>
        </row>
        <row r="76">
          <cell r="A76" t="str">
            <v>312103</v>
          </cell>
          <cell r="B76" t="str">
            <v xml:space="preserve">  法定公益金</v>
          </cell>
          <cell r="C76">
            <v>0</v>
          </cell>
          <cell r="D76">
            <v>22737.919999999998</v>
          </cell>
          <cell r="E76">
            <v>0</v>
          </cell>
          <cell r="F76">
            <v>0</v>
          </cell>
          <cell r="G76">
            <v>0</v>
          </cell>
          <cell r="H76">
            <v>22737.919999999998</v>
          </cell>
        </row>
        <row r="77">
          <cell r="A77" t="str">
            <v>314115</v>
          </cell>
          <cell r="B77" t="str">
            <v xml:space="preserve">  未分配利润</v>
          </cell>
          <cell r="C77">
            <v>0</v>
          </cell>
          <cell r="D77">
            <v>386544.7</v>
          </cell>
          <cell r="E77">
            <v>0</v>
          </cell>
          <cell r="F77">
            <v>0</v>
          </cell>
          <cell r="G77">
            <v>0</v>
          </cell>
          <cell r="H77">
            <v>386544.7</v>
          </cell>
        </row>
        <row r="78">
          <cell r="A78" t="str">
            <v>权益小计</v>
          </cell>
          <cell r="C78">
            <v>0</v>
          </cell>
          <cell r="D78">
            <v>44129593.82</v>
          </cell>
          <cell r="E78">
            <v>0</v>
          </cell>
          <cell r="F78">
            <v>0</v>
          </cell>
          <cell r="G78">
            <v>0</v>
          </cell>
          <cell r="H78">
            <v>44129593.82</v>
          </cell>
        </row>
        <row r="79">
          <cell r="A79" t="str">
            <v>410101</v>
          </cell>
          <cell r="B79" t="str">
            <v xml:space="preserve">  基本生产成_x0000_</v>
          </cell>
          <cell r="C79">
            <v>33341.61</v>
          </cell>
          <cell r="D79">
            <v>0</v>
          </cell>
          <cell r="E79">
            <v>8212533.5800000001</v>
          </cell>
          <cell r="F79">
            <v>8240264.9299999997</v>
          </cell>
          <cell r="G79">
            <v>5610.26</v>
          </cell>
          <cell r="H79">
            <v>0</v>
          </cell>
        </row>
        <row r="80">
          <cell r="B80" t="str">
            <v>制造费用</v>
          </cell>
        </row>
        <row r="81">
          <cell r="A81" t="str">
            <v>410501</v>
          </cell>
          <cell r="B81" t="str">
            <v xml:space="preserve">  工资</v>
          </cell>
          <cell r="C81">
            <v>0</v>
          </cell>
          <cell r="D81">
            <v>0</v>
          </cell>
          <cell r="E81">
            <v>697109.7</v>
          </cell>
          <cell r="F81">
            <v>697109.7</v>
          </cell>
          <cell r="G81">
            <v>0</v>
          </cell>
          <cell r="H81">
            <v>0</v>
          </cell>
        </row>
        <row r="82">
          <cell r="A82" t="str">
            <v>410502</v>
          </cell>
          <cell r="B82" t="str">
            <v xml:space="preserve">  福利费</v>
          </cell>
          <cell r="C82">
            <v>0</v>
          </cell>
          <cell r="D82">
            <v>0</v>
          </cell>
          <cell r="E82">
            <v>96092.61</v>
          </cell>
          <cell r="F82">
            <v>96092.61</v>
          </cell>
          <cell r="G82">
            <v>0</v>
          </cell>
          <cell r="H82">
            <v>0</v>
          </cell>
        </row>
        <row r="83">
          <cell r="A83" t="str">
            <v>410503</v>
          </cell>
          <cell r="B83" t="str">
            <v xml:space="preserve">  养老保险</v>
          </cell>
          <cell r="C83">
            <v>0</v>
          </cell>
          <cell r="D83">
            <v>0</v>
          </cell>
          <cell r="E83">
            <v>51175.199999999997</v>
          </cell>
          <cell r="F83">
            <v>51175.199999999997</v>
          </cell>
          <cell r="G83">
            <v>0</v>
          </cell>
          <cell r="H83">
            <v>0</v>
          </cell>
        </row>
        <row r="84">
          <cell r="A84" t="str">
            <v>410504</v>
          </cell>
          <cell r="B84" t="str">
            <v xml:space="preserve">  失业保险</v>
          </cell>
          <cell r="C84">
            <v>0</v>
          </cell>
          <cell r="D84">
            <v>0</v>
          </cell>
          <cell r="E84">
            <v>5117.5200000000004</v>
          </cell>
          <cell r="F84">
            <v>5117.5200000000004</v>
          </cell>
          <cell r="G84">
            <v>0</v>
          </cell>
          <cell r="H84">
            <v>0</v>
          </cell>
        </row>
        <row r="85">
          <cell r="A85" t="str">
            <v>410505</v>
          </cell>
          <cell r="B85" t="str">
            <v xml:space="preserve">  住房公积</v>
          </cell>
          <cell r="C85">
            <v>0</v>
          </cell>
          <cell r="D85">
            <v>0</v>
          </cell>
          <cell r="E85">
            <v>4264.6000000000004</v>
          </cell>
          <cell r="F85">
            <v>4264.6000000000004</v>
          </cell>
          <cell r="G85">
            <v>0</v>
          </cell>
          <cell r="H85">
            <v>0</v>
          </cell>
        </row>
        <row r="86">
          <cell r="A86" t="str">
            <v>410506</v>
          </cell>
          <cell r="B86" t="str">
            <v xml:space="preserve">  医疗保险</v>
          </cell>
          <cell r="C86">
            <v>0</v>
          </cell>
          <cell r="D86">
            <v>0</v>
          </cell>
          <cell r="E86">
            <v>17911.32</v>
          </cell>
          <cell r="F86">
            <v>17911.32</v>
          </cell>
          <cell r="G86">
            <v>0</v>
          </cell>
          <cell r="H86">
            <v>0</v>
          </cell>
        </row>
        <row r="87">
          <cell r="A87" t="str">
            <v>410507</v>
          </cell>
          <cell r="B87" t="str">
            <v xml:space="preserve">  职工教育经_x0000_</v>
          </cell>
          <cell r="C87">
            <v>0</v>
          </cell>
          <cell r="D87">
            <v>0</v>
          </cell>
          <cell r="E87">
            <v>10295.66</v>
          </cell>
          <cell r="F87">
            <v>10295.66</v>
          </cell>
          <cell r="G87">
            <v>0</v>
          </cell>
          <cell r="H87">
            <v>0</v>
          </cell>
        </row>
        <row r="88">
          <cell r="A88" t="str">
            <v>410508</v>
          </cell>
          <cell r="B88" t="str">
            <v xml:space="preserve">  工会经费</v>
          </cell>
          <cell r="C88">
            <v>0</v>
          </cell>
          <cell r="D88">
            <v>0</v>
          </cell>
          <cell r="E88">
            <v>13727.51</v>
          </cell>
          <cell r="F88">
            <v>13727.51</v>
          </cell>
          <cell r="G88">
            <v>0</v>
          </cell>
          <cell r="H88">
            <v>0</v>
          </cell>
        </row>
        <row r="89">
          <cell r="A89" t="str">
            <v>410509</v>
          </cell>
          <cell r="B89" t="str">
            <v xml:space="preserve">  修理费</v>
          </cell>
          <cell r="C89">
            <v>0</v>
          </cell>
          <cell r="D89">
            <v>0</v>
          </cell>
          <cell r="E89">
            <v>810</v>
          </cell>
          <cell r="F89">
            <v>810</v>
          </cell>
          <cell r="G89">
            <v>0</v>
          </cell>
          <cell r="H89">
            <v>0</v>
          </cell>
        </row>
        <row r="90">
          <cell r="A90" t="str">
            <v>410510</v>
          </cell>
          <cell r="B90" t="str">
            <v xml:space="preserve">  办公费</v>
          </cell>
          <cell r="C90">
            <v>0</v>
          </cell>
          <cell r="D90">
            <v>0</v>
          </cell>
          <cell r="E90">
            <v>1387</v>
          </cell>
          <cell r="F90">
            <v>1387</v>
          </cell>
          <cell r="G90">
            <v>0</v>
          </cell>
          <cell r="H90">
            <v>0</v>
          </cell>
        </row>
        <row r="91">
          <cell r="A91" t="str">
            <v>410511</v>
          </cell>
          <cell r="B91" t="str">
            <v xml:space="preserve">  机物料消耗</v>
          </cell>
          <cell r="C91">
            <v>0</v>
          </cell>
          <cell r="D91">
            <v>0</v>
          </cell>
          <cell r="E91">
            <v>108095.05</v>
          </cell>
          <cell r="F91">
            <v>108095.05</v>
          </cell>
          <cell r="G91">
            <v>0</v>
          </cell>
          <cell r="H91">
            <v>0</v>
          </cell>
        </row>
        <row r="92">
          <cell r="A92" t="str">
            <v>410512</v>
          </cell>
          <cell r="B92" t="str">
            <v xml:space="preserve">  劳动保护费</v>
          </cell>
          <cell r="C92">
            <v>0</v>
          </cell>
          <cell r="D92">
            <v>0</v>
          </cell>
          <cell r="E92">
            <v>50895.7</v>
          </cell>
          <cell r="F92">
            <v>50895.7</v>
          </cell>
          <cell r="G92">
            <v>0</v>
          </cell>
          <cell r="H92">
            <v>0</v>
          </cell>
        </row>
        <row r="93">
          <cell r="A93" t="str">
            <v>410513</v>
          </cell>
          <cell r="B93" t="str">
            <v xml:space="preserve">  检验费</v>
          </cell>
          <cell r="C93">
            <v>0</v>
          </cell>
          <cell r="D93">
            <v>0</v>
          </cell>
          <cell r="E93">
            <v>68109.97</v>
          </cell>
          <cell r="F93">
            <v>68109.97</v>
          </cell>
          <cell r="G93">
            <v>0</v>
          </cell>
          <cell r="H93">
            <v>0</v>
          </cell>
        </row>
        <row r="94">
          <cell r="A94" t="str">
            <v>410514</v>
          </cell>
          <cell r="B94" t="str">
            <v xml:space="preserve">  运输费</v>
          </cell>
          <cell r="C94">
            <v>0</v>
          </cell>
          <cell r="D94">
            <v>0</v>
          </cell>
          <cell r="E94">
            <v>16613.599999999999</v>
          </cell>
          <cell r="F94">
            <v>16613.599999999999</v>
          </cell>
          <cell r="G94">
            <v>0</v>
          </cell>
          <cell r="H94">
            <v>0</v>
          </cell>
        </row>
        <row r="95">
          <cell r="A95" t="str">
            <v>410515</v>
          </cell>
          <cell r="B95" t="str">
            <v xml:space="preserve">  低值易耗品</v>
          </cell>
          <cell r="C95">
            <v>0</v>
          </cell>
          <cell r="D95">
            <v>0</v>
          </cell>
          <cell r="E95">
            <v>126792.74</v>
          </cell>
          <cell r="F95">
            <v>126792.74</v>
          </cell>
          <cell r="G95">
            <v>0</v>
          </cell>
          <cell r="H95">
            <v>0</v>
          </cell>
        </row>
        <row r="96">
          <cell r="A96" t="str">
            <v>410516</v>
          </cell>
          <cell r="B96" t="str">
            <v xml:space="preserve">  折旧费</v>
          </cell>
          <cell r="C96">
            <v>0</v>
          </cell>
          <cell r="D96">
            <v>0</v>
          </cell>
          <cell r="E96">
            <v>962715.88</v>
          </cell>
          <cell r="F96">
            <v>962715.88</v>
          </cell>
          <cell r="G96">
            <v>0</v>
          </cell>
          <cell r="H96">
            <v>0</v>
          </cell>
        </row>
        <row r="97">
          <cell r="A97" t="str">
            <v>410517</v>
          </cell>
          <cell r="B97" t="str">
            <v xml:space="preserve">  电话费</v>
          </cell>
          <cell r="C97">
            <v>0</v>
          </cell>
          <cell r="D97">
            <v>0</v>
          </cell>
          <cell r="E97">
            <v>2756.52</v>
          </cell>
          <cell r="F97">
            <v>2756.52</v>
          </cell>
          <cell r="G97">
            <v>0</v>
          </cell>
          <cell r="H97">
            <v>0</v>
          </cell>
        </row>
        <row r="98">
          <cell r="A98" t="str">
            <v>410518</v>
          </cell>
          <cell r="B98" t="str">
            <v xml:space="preserve">  其它</v>
          </cell>
          <cell r="C98">
            <v>0</v>
          </cell>
          <cell r="D98">
            <v>0</v>
          </cell>
          <cell r="E98">
            <v>6834.6</v>
          </cell>
          <cell r="F98">
            <v>6834.6</v>
          </cell>
          <cell r="G98">
            <v>0</v>
          </cell>
          <cell r="H98">
            <v>0</v>
          </cell>
        </row>
        <row r="99">
          <cell r="A99" t="str">
            <v>410519</v>
          </cell>
          <cell r="B99" t="str">
            <v xml:space="preserve">  水电费</v>
          </cell>
          <cell r="C99">
            <v>0</v>
          </cell>
          <cell r="D99">
            <v>0</v>
          </cell>
          <cell r="E99">
            <v>241930.36</v>
          </cell>
          <cell r="F99">
            <v>241930.36</v>
          </cell>
          <cell r="G99">
            <v>0</v>
          </cell>
          <cell r="H99">
            <v>0</v>
          </cell>
        </row>
        <row r="100">
          <cell r="A100" t="str">
            <v>410520</v>
          </cell>
          <cell r="B100" t="str">
            <v xml:space="preserve">  房租费</v>
          </cell>
          <cell r="C100">
            <v>0</v>
          </cell>
          <cell r="D100">
            <v>0</v>
          </cell>
          <cell r="E100">
            <v>21289.95</v>
          </cell>
          <cell r="F100">
            <v>21289.95</v>
          </cell>
          <cell r="G100">
            <v>0</v>
          </cell>
          <cell r="H100">
            <v>0</v>
          </cell>
        </row>
        <row r="101">
          <cell r="A101" t="str">
            <v>成本小计</v>
          </cell>
          <cell r="C101">
            <v>33341.61</v>
          </cell>
          <cell r="D101">
            <v>0</v>
          </cell>
          <cell r="E101">
            <v>10716459.07</v>
          </cell>
          <cell r="F101">
            <v>10744190.42</v>
          </cell>
          <cell r="G101">
            <v>5610.26</v>
          </cell>
          <cell r="H101">
            <v>0</v>
          </cell>
        </row>
        <row r="102">
          <cell r="B102" t="str">
            <v>主营业务收入</v>
          </cell>
        </row>
        <row r="103">
          <cell r="A103" t="str">
            <v>510101</v>
          </cell>
          <cell r="B103" t="str">
            <v xml:space="preserve">  盐酸二甲双_x0000_</v>
          </cell>
          <cell r="C103">
            <v>0</v>
          </cell>
          <cell r="D103">
            <v>0</v>
          </cell>
          <cell r="E103">
            <v>12841048.710000001</v>
          </cell>
          <cell r="F103">
            <v>12841048.710000001</v>
          </cell>
          <cell r="G103">
            <v>0</v>
          </cell>
          <cell r="H103">
            <v>0</v>
          </cell>
        </row>
        <row r="104">
          <cell r="A104" t="str">
            <v>510102</v>
          </cell>
          <cell r="B104" t="str">
            <v xml:space="preserve">  灵芝胶囊</v>
          </cell>
          <cell r="C104">
            <v>0</v>
          </cell>
          <cell r="D104">
            <v>0</v>
          </cell>
          <cell r="E104">
            <v>2431065.25</v>
          </cell>
          <cell r="F104">
            <v>2431065.25</v>
          </cell>
          <cell r="G104">
            <v>0</v>
          </cell>
          <cell r="H104">
            <v>0</v>
          </cell>
        </row>
        <row r="105">
          <cell r="A105" t="str">
            <v>510103</v>
          </cell>
          <cell r="B105" t="str">
            <v xml:space="preserve">  杜仲平压片</v>
          </cell>
          <cell r="C105">
            <v>0</v>
          </cell>
          <cell r="D105">
            <v>0</v>
          </cell>
          <cell r="E105">
            <v>2477222.44</v>
          </cell>
          <cell r="F105">
            <v>2477222.44</v>
          </cell>
          <cell r="G105">
            <v>0</v>
          </cell>
          <cell r="H105">
            <v>0</v>
          </cell>
        </row>
        <row r="106">
          <cell r="A106" t="str">
            <v>510104</v>
          </cell>
          <cell r="B106" t="str">
            <v xml:space="preserve">  格列美脲</v>
          </cell>
          <cell r="C106">
            <v>0</v>
          </cell>
          <cell r="D106">
            <v>0</v>
          </cell>
          <cell r="E106">
            <v>1451169.69</v>
          </cell>
          <cell r="F106">
            <v>1451169.69</v>
          </cell>
          <cell r="G106">
            <v>0</v>
          </cell>
          <cell r="H106">
            <v>0</v>
          </cell>
        </row>
        <row r="107">
          <cell r="A107" t="str">
            <v>510105</v>
          </cell>
          <cell r="B107" t="str">
            <v xml:space="preserve">  安多明</v>
          </cell>
          <cell r="C107">
            <v>0</v>
          </cell>
          <cell r="D107">
            <v>0</v>
          </cell>
          <cell r="E107">
            <v>3978422.61</v>
          </cell>
          <cell r="F107">
            <v>3978422.61</v>
          </cell>
          <cell r="G107">
            <v>0</v>
          </cell>
          <cell r="H107">
            <v>0</v>
          </cell>
        </row>
        <row r="108">
          <cell r="A108" t="str">
            <v>510106</v>
          </cell>
          <cell r="B108" t="str">
            <v xml:space="preserve">  糖泰II号</v>
          </cell>
          <cell r="C108">
            <v>0</v>
          </cell>
          <cell r="D108">
            <v>0</v>
          </cell>
          <cell r="E108">
            <v>576663.22</v>
          </cell>
          <cell r="F108">
            <v>576663.22</v>
          </cell>
          <cell r="G108">
            <v>0</v>
          </cell>
          <cell r="H108">
            <v>0</v>
          </cell>
        </row>
        <row r="109">
          <cell r="A109" t="str">
            <v>510107</v>
          </cell>
          <cell r="B109" t="str">
            <v xml:space="preserve">  蛇胆川贝胶_x0000_</v>
          </cell>
          <cell r="C109">
            <v>0</v>
          </cell>
          <cell r="D109">
            <v>0</v>
          </cell>
          <cell r="E109">
            <v>784870.76</v>
          </cell>
          <cell r="F109">
            <v>784870.76</v>
          </cell>
          <cell r="G109">
            <v>0</v>
          </cell>
          <cell r="H109">
            <v>0</v>
          </cell>
        </row>
        <row r="110">
          <cell r="A110" t="str">
            <v>510108</v>
          </cell>
          <cell r="B110" t="str">
            <v xml:space="preserve">  脑灵素胶囊</v>
          </cell>
          <cell r="C110">
            <v>0</v>
          </cell>
          <cell r="D110">
            <v>0</v>
          </cell>
          <cell r="E110">
            <v>796674.49</v>
          </cell>
          <cell r="F110">
            <v>796674.49</v>
          </cell>
          <cell r="G110">
            <v>0</v>
          </cell>
          <cell r="H110">
            <v>0</v>
          </cell>
        </row>
        <row r="111">
          <cell r="B111" t="str">
            <v>主营业务成本</v>
          </cell>
        </row>
        <row r="112">
          <cell r="A112" t="str">
            <v>540101</v>
          </cell>
          <cell r="B112" t="str">
            <v xml:space="preserve">  盐酸二甲双_x0000_</v>
          </cell>
          <cell r="C112">
            <v>0</v>
          </cell>
          <cell r="D112">
            <v>0</v>
          </cell>
          <cell r="E112">
            <v>4806588.8499999996</v>
          </cell>
          <cell r="F112">
            <v>4806588.8499999996</v>
          </cell>
          <cell r="G112">
            <v>0</v>
          </cell>
          <cell r="H112">
            <v>0</v>
          </cell>
        </row>
        <row r="113">
          <cell r="A113" t="str">
            <v>540103</v>
          </cell>
          <cell r="B113" t="str">
            <v xml:space="preserve">  灵芝胶囊</v>
          </cell>
          <cell r="C113">
            <v>0</v>
          </cell>
          <cell r="D113">
            <v>0</v>
          </cell>
          <cell r="E113">
            <v>1346065.19</v>
          </cell>
          <cell r="F113">
            <v>1346065.19</v>
          </cell>
          <cell r="G113">
            <v>0</v>
          </cell>
          <cell r="H113">
            <v>0</v>
          </cell>
        </row>
        <row r="114">
          <cell r="A114" t="str">
            <v>540104</v>
          </cell>
          <cell r="B114" t="str">
            <v xml:space="preserve">  杜仲平压片</v>
          </cell>
          <cell r="C114">
            <v>0</v>
          </cell>
          <cell r="D114">
            <v>0</v>
          </cell>
          <cell r="E114">
            <v>841905.32</v>
          </cell>
          <cell r="F114">
            <v>841905.32</v>
          </cell>
          <cell r="G114">
            <v>0</v>
          </cell>
          <cell r="H114">
            <v>0</v>
          </cell>
        </row>
        <row r="115">
          <cell r="A115" t="str">
            <v>540105</v>
          </cell>
          <cell r="B115" t="str">
            <v xml:space="preserve">  格列美脲胶_x0000_</v>
          </cell>
          <cell r="C115">
            <v>0</v>
          </cell>
          <cell r="D115">
            <v>0</v>
          </cell>
          <cell r="E115">
            <v>286571.64</v>
          </cell>
          <cell r="F115">
            <v>286571.64</v>
          </cell>
          <cell r="G115">
            <v>0</v>
          </cell>
          <cell r="H115">
            <v>0</v>
          </cell>
        </row>
        <row r="116">
          <cell r="A116" t="str">
            <v>540106</v>
          </cell>
          <cell r="B116" t="str">
            <v xml:space="preserve">  安多明</v>
          </cell>
          <cell r="C116">
            <v>0</v>
          </cell>
          <cell r="D116">
            <v>0</v>
          </cell>
          <cell r="E116">
            <v>899404.37</v>
          </cell>
          <cell r="F116">
            <v>899404.37</v>
          </cell>
          <cell r="G116">
            <v>0</v>
          </cell>
          <cell r="H116">
            <v>0</v>
          </cell>
        </row>
        <row r="117">
          <cell r="A117" t="str">
            <v>540107</v>
          </cell>
          <cell r="B117" t="str">
            <v xml:space="preserve">  糖泰II号胶_x0000_</v>
          </cell>
          <cell r="C117">
            <v>0</v>
          </cell>
          <cell r="D117">
            <v>0</v>
          </cell>
          <cell r="E117">
            <v>164854.34</v>
          </cell>
          <cell r="F117">
            <v>164854.34</v>
          </cell>
          <cell r="G117">
            <v>0</v>
          </cell>
          <cell r="H117">
            <v>0</v>
          </cell>
        </row>
        <row r="118">
          <cell r="A118" t="str">
            <v>540108</v>
          </cell>
          <cell r="B118" t="str">
            <v xml:space="preserve">  蛇胆川贝胶_x0000_</v>
          </cell>
          <cell r="C118">
            <v>0</v>
          </cell>
          <cell r="D118">
            <v>0</v>
          </cell>
          <cell r="E118">
            <v>753533.2</v>
          </cell>
          <cell r="F118">
            <v>753533.2</v>
          </cell>
          <cell r="G118">
            <v>0</v>
          </cell>
          <cell r="H118">
            <v>0</v>
          </cell>
        </row>
        <row r="119">
          <cell r="A119" t="str">
            <v>540109</v>
          </cell>
          <cell r="B119" t="str">
            <v xml:space="preserve">  脑灵素胶囊</v>
          </cell>
          <cell r="C119">
            <v>0</v>
          </cell>
          <cell r="D119">
            <v>0</v>
          </cell>
          <cell r="E119">
            <v>194952.88</v>
          </cell>
          <cell r="F119">
            <v>194952.88</v>
          </cell>
          <cell r="G119">
            <v>0</v>
          </cell>
          <cell r="H119">
            <v>0</v>
          </cell>
        </row>
        <row r="120">
          <cell r="B120" t="str">
            <v>主营业务税金_x0000_</v>
          </cell>
        </row>
        <row r="121">
          <cell r="A121" t="str">
            <v>540201</v>
          </cell>
          <cell r="B121" t="str">
            <v xml:space="preserve">  教育费附加</v>
          </cell>
          <cell r="C121">
            <v>0</v>
          </cell>
          <cell r="D121">
            <v>0</v>
          </cell>
          <cell r="E121">
            <v>102136.25</v>
          </cell>
          <cell r="F121">
            <v>102136.25</v>
          </cell>
          <cell r="G121">
            <v>0</v>
          </cell>
          <cell r="H121">
            <v>0</v>
          </cell>
        </row>
        <row r="122">
          <cell r="A122" t="str">
            <v>540202</v>
          </cell>
          <cell r="B122" t="str">
            <v xml:space="preserve">  地方教育费_x0000_</v>
          </cell>
          <cell r="C122">
            <v>0</v>
          </cell>
          <cell r="D122">
            <v>0</v>
          </cell>
          <cell r="E122">
            <v>31973.73</v>
          </cell>
          <cell r="F122">
            <v>31973.73</v>
          </cell>
          <cell r="G122">
            <v>0</v>
          </cell>
          <cell r="H122">
            <v>0</v>
          </cell>
        </row>
        <row r="123">
          <cell r="A123" t="str">
            <v>540203</v>
          </cell>
          <cell r="B123" t="str">
            <v xml:space="preserve">  价格调节基_x0000_</v>
          </cell>
          <cell r="C123">
            <v>0</v>
          </cell>
          <cell r="D123">
            <v>0</v>
          </cell>
          <cell r="E123">
            <v>25644.2</v>
          </cell>
          <cell r="F123">
            <v>25644.2</v>
          </cell>
          <cell r="G123">
            <v>0</v>
          </cell>
          <cell r="H123">
            <v>0</v>
          </cell>
        </row>
        <row r="124">
          <cell r="A124" t="str">
            <v>540204</v>
          </cell>
          <cell r="B124" t="str">
            <v xml:space="preserve">  城建税</v>
          </cell>
          <cell r="C124">
            <v>0</v>
          </cell>
          <cell r="D124">
            <v>0</v>
          </cell>
          <cell r="E124">
            <v>157058.07</v>
          </cell>
          <cell r="F124">
            <v>157058.07</v>
          </cell>
          <cell r="G124">
            <v>0</v>
          </cell>
          <cell r="H124">
            <v>0</v>
          </cell>
        </row>
        <row r="125">
          <cell r="B125" t="str">
            <v>营业费用</v>
          </cell>
        </row>
        <row r="126">
          <cell r="A126" t="str">
            <v>550101</v>
          </cell>
          <cell r="B126" t="str">
            <v xml:space="preserve">  工资</v>
          </cell>
          <cell r="C126">
            <v>0</v>
          </cell>
          <cell r="D126">
            <v>0</v>
          </cell>
          <cell r="E126">
            <v>256498</v>
          </cell>
          <cell r="F126">
            <v>256498</v>
          </cell>
          <cell r="G126">
            <v>0</v>
          </cell>
          <cell r="H126">
            <v>0</v>
          </cell>
        </row>
        <row r="127">
          <cell r="A127" t="str">
            <v>550102</v>
          </cell>
          <cell r="B127" t="str">
            <v xml:space="preserve">  福利费</v>
          </cell>
          <cell r="C127">
            <v>0</v>
          </cell>
          <cell r="D127">
            <v>0</v>
          </cell>
          <cell r="E127">
            <v>35909.72</v>
          </cell>
          <cell r="F127">
            <v>35909.72</v>
          </cell>
          <cell r="G127">
            <v>0</v>
          </cell>
          <cell r="H127">
            <v>0</v>
          </cell>
        </row>
        <row r="128">
          <cell r="A128" t="str">
            <v>550103</v>
          </cell>
          <cell r="B128" t="str">
            <v xml:space="preserve">  养老保险</v>
          </cell>
          <cell r="C128">
            <v>0</v>
          </cell>
          <cell r="D128">
            <v>0</v>
          </cell>
          <cell r="E128">
            <v>26632.799999999999</v>
          </cell>
          <cell r="F128">
            <v>26632.799999999999</v>
          </cell>
          <cell r="G128">
            <v>0</v>
          </cell>
          <cell r="H128">
            <v>0</v>
          </cell>
        </row>
        <row r="129">
          <cell r="A129" t="str">
            <v>550104</v>
          </cell>
          <cell r="B129" t="str">
            <v xml:space="preserve">  失业保险</v>
          </cell>
          <cell r="C129">
            <v>0</v>
          </cell>
          <cell r="D129">
            <v>0</v>
          </cell>
          <cell r="E129">
            <v>2663.28</v>
          </cell>
          <cell r="F129">
            <v>2663.28</v>
          </cell>
          <cell r="G129">
            <v>0</v>
          </cell>
          <cell r="H129">
            <v>0</v>
          </cell>
        </row>
        <row r="130">
          <cell r="A130" t="str">
            <v>550105</v>
          </cell>
          <cell r="B130" t="str">
            <v xml:space="preserve">  住房公积金</v>
          </cell>
          <cell r="C130">
            <v>0</v>
          </cell>
          <cell r="D130">
            <v>0</v>
          </cell>
          <cell r="E130">
            <v>2219.4</v>
          </cell>
          <cell r="F130">
            <v>2219.4</v>
          </cell>
          <cell r="G130">
            <v>0</v>
          </cell>
          <cell r="H130">
            <v>0</v>
          </cell>
        </row>
        <row r="131">
          <cell r="A131" t="str">
            <v>550106</v>
          </cell>
          <cell r="B131" t="str">
            <v xml:space="preserve">  医疗保险</v>
          </cell>
          <cell r="C131">
            <v>0</v>
          </cell>
          <cell r="D131">
            <v>0</v>
          </cell>
          <cell r="E131">
            <v>9321.48</v>
          </cell>
          <cell r="F131">
            <v>9321.48</v>
          </cell>
          <cell r="G131">
            <v>0</v>
          </cell>
          <cell r="H131">
            <v>0</v>
          </cell>
        </row>
        <row r="132">
          <cell r="A132" t="str">
            <v>550107</v>
          </cell>
          <cell r="B132" t="str">
            <v xml:space="preserve">  职工教育经_x0000_</v>
          </cell>
          <cell r="C132">
            <v>0</v>
          </cell>
          <cell r="D132">
            <v>0</v>
          </cell>
          <cell r="E132">
            <v>3847.47</v>
          </cell>
          <cell r="F132">
            <v>3847.47</v>
          </cell>
          <cell r="G132">
            <v>0</v>
          </cell>
          <cell r="H132">
            <v>0</v>
          </cell>
        </row>
        <row r="133">
          <cell r="A133" t="str">
            <v>550108</v>
          </cell>
          <cell r="B133" t="str">
            <v xml:space="preserve">  工会经费</v>
          </cell>
          <cell r="C133">
            <v>0</v>
          </cell>
          <cell r="D133">
            <v>0</v>
          </cell>
          <cell r="E133">
            <v>5129.96</v>
          </cell>
          <cell r="F133">
            <v>5129.96</v>
          </cell>
          <cell r="G133">
            <v>0</v>
          </cell>
          <cell r="H133">
            <v>0</v>
          </cell>
        </row>
        <row r="134">
          <cell r="A134" t="str">
            <v>550109</v>
          </cell>
          <cell r="B134" t="str">
            <v xml:space="preserve">  邮寄费</v>
          </cell>
          <cell r="C134">
            <v>0</v>
          </cell>
          <cell r="D134">
            <v>0</v>
          </cell>
          <cell r="E134">
            <v>388023.35</v>
          </cell>
          <cell r="F134">
            <v>388023.35</v>
          </cell>
          <cell r="G134">
            <v>0</v>
          </cell>
          <cell r="H134">
            <v>0</v>
          </cell>
        </row>
        <row r="135">
          <cell r="A135" t="str">
            <v>550110</v>
          </cell>
          <cell r="B135" t="str">
            <v xml:space="preserve">  外办费</v>
          </cell>
          <cell r="C135">
            <v>0</v>
          </cell>
          <cell r="D135">
            <v>0</v>
          </cell>
          <cell r="E135">
            <v>1109834.68</v>
          </cell>
          <cell r="F135">
            <v>1109834.68</v>
          </cell>
          <cell r="G135">
            <v>0</v>
          </cell>
          <cell r="H135">
            <v>0</v>
          </cell>
        </row>
        <row r="136">
          <cell r="A136" t="str">
            <v>550111</v>
          </cell>
          <cell r="B136" t="str">
            <v xml:space="preserve">  办公费</v>
          </cell>
          <cell r="C136">
            <v>0</v>
          </cell>
          <cell r="D136">
            <v>0</v>
          </cell>
          <cell r="E136">
            <v>3242</v>
          </cell>
          <cell r="F136">
            <v>3242</v>
          </cell>
          <cell r="G136">
            <v>0</v>
          </cell>
          <cell r="H136">
            <v>0</v>
          </cell>
        </row>
        <row r="137">
          <cell r="A137" t="str">
            <v>550112</v>
          </cell>
          <cell r="B137" t="str">
            <v xml:space="preserve">  差旅费</v>
          </cell>
          <cell r="C137">
            <v>0</v>
          </cell>
          <cell r="D137">
            <v>0</v>
          </cell>
          <cell r="E137">
            <v>271538.06</v>
          </cell>
          <cell r="F137">
            <v>271538.06</v>
          </cell>
          <cell r="G137">
            <v>0</v>
          </cell>
          <cell r="H137">
            <v>0</v>
          </cell>
        </row>
        <row r="138">
          <cell r="A138" t="str">
            <v>550113</v>
          </cell>
          <cell r="B138" t="str">
            <v xml:space="preserve">  业务费</v>
          </cell>
          <cell r="C138">
            <v>0</v>
          </cell>
          <cell r="D138">
            <v>0</v>
          </cell>
          <cell r="E138">
            <v>74185.2</v>
          </cell>
          <cell r="F138">
            <v>74185.2</v>
          </cell>
          <cell r="G138">
            <v>0</v>
          </cell>
          <cell r="H138">
            <v>0</v>
          </cell>
        </row>
        <row r="139">
          <cell r="A139" t="str">
            <v>550114</v>
          </cell>
          <cell r="B139" t="str">
            <v xml:space="preserve">  广告宣传费</v>
          </cell>
          <cell r="C139">
            <v>0</v>
          </cell>
          <cell r="D139">
            <v>0</v>
          </cell>
          <cell r="E139">
            <v>225304.54</v>
          </cell>
          <cell r="F139">
            <v>225304.54</v>
          </cell>
          <cell r="G139">
            <v>0</v>
          </cell>
          <cell r="H139">
            <v>0</v>
          </cell>
        </row>
        <row r="140">
          <cell r="A140" t="str">
            <v>550115</v>
          </cell>
          <cell r="B140" t="str">
            <v xml:space="preserve">  促销费</v>
          </cell>
          <cell r="C140">
            <v>0</v>
          </cell>
          <cell r="D140">
            <v>0</v>
          </cell>
          <cell r="E140">
            <v>6479199.7999999998</v>
          </cell>
          <cell r="F140">
            <v>6479199.7999999998</v>
          </cell>
          <cell r="G140">
            <v>0</v>
          </cell>
          <cell r="H140">
            <v>0</v>
          </cell>
        </row>
        <row r="141">
          <cell r="A141" t="str">
            <v>550117</v>
          </cell>
          <cell r="B141" t="str">
            <v xml:space="preserve">  电话费</v>
          </cell>
          <cell r="C141">
            <v>0</v>
          </cell>
          <cell r="D141">
            <v>0</v>
          </cell>
          <cell r="E141">
            <v>16420.099999999999</v>
          </cell>
          <cell r="F141">
            <v>16420.099999999999</v>
          </cell>
          <cell r="G141">
            <v>0</v>
          </cell>
          <cell r="H141">
            <v>0</v>
          </cell>
        </row>
        <row r="142">
          <cell r="A142" t="str">
            <v>550118</v>
          </cell>
          <cell r="B142" t="str">
            <v xml:space="preserve">  其它</v>
          </cell>
          <cell r="C142">
            <v>0</v>
          </cell>
          <cell r="D142">
            <v>0</v>
          </cell>
          <cell r="E142">
            <v>84132.68</v>
          </cell>
          <cell r="F142">
            <v>84132.68</v>
          </cell>
          <cell r="G142">
            <v>0</v>
          </cell>
          <cell r="H142">
            <v>0</v>
          </cell>
        </row>
        <row r="143">
          <cell r="B143" t="str">
            <v>管理费用</v>
          </cell>
        </row>
        <row r="144">
          <cell r="A144" t="str">
            <v>550201</v>
          </cell>
          <cell r="B144" t="str">
            <v xml:space="preserve">  工资</v>
          </cell>
          <cell r="C144">
            <v>0</v>
          </cell>
          <cell r="D144">
            <v>0</v>
          </cell>
          <cell r="E144">
            <v>1103730.3</v>
          </cell>
          <cell r="F144">
            <v>1103730.3</v>
          </cell>
          <cell r="G144">
            <v>0</v>
          </cell>
          <cell r="H144">
            <v>0</v>
          </cell>
        </row>
        <row r="145">
          <cell r="A145" t="str">
            <v>550202</v>
          </cell>
          <cell r="B145" t="str">
            <v xml:space="preserve">  福利费</v>
          </cell>
          <cell r="C145">
            <v>0</v>
          </cell>
          <cell r="D145">
            <v>0</v>
          </cell>
          <cell r="E145">
            <v>154494.17000000001</v>
          </cell>
          <cell r="F145">
            <v>154494.17000000001</v>
          </cell>
          <cell r="G145">
            <v>0</v>
          </cell>
          <cell r="H145">
            <v>0</v>
          </cell>
        </row>
        <row r="146">
          <cell r="A146" t="str">
            <v>550203</v>
          </cell>
          <cell r="B146" t="str">
            <v xml:space="preserve">  养老保险</v>
          </cell>
          <cell r="C146">
            <v>0</v>
          </cell>
          <cell r="D146">
            <v>0</v>
          </cell>
          <cell r="E146">
            <v>87129.600000000006</v>
          </cell>
          <cell r="F146">
            <v>87129.600000000006</v>
          </cell>
          <cell r="G146">
            <v>0</v>
          </cell>
          <cell r="H146">
            <v>0</v>
          </cell>
        </row>
        <row r="147">
          <cell r="A147" t="str">
            <v>550204</v>
          </cell>
          <cell r="B147" t="str">
            <v xml:space="preserve">  失业保险</v>
          </cell>
          <cell r="C147">
            <v>0</v>
          </cell>
          <cell r="D147">
            <v>0</v>
          </cell>
          <cell r="E147">
            <v>8712.9599999999991</v>
          </cell>
          <cell r="F147">
            <v>8712.9599999999991</v>
          </cell>
          <cell r="G147">
            <v>0</v>
          </cell>
          <cell r="H147">
            <v>0</v>
          </cell>
        </row>
        <row r="148">
          <cell r="A148" t="str">
            <v>550205</v>
          </cell>
          <cell r="B148" t="str">
            <v xml:space="preserve">  住房公积</v>
          </cell>
          <cell r="C148">
            <v>0</v>
          </cell>
          <cell r="D148">
            <v>0</v>
          </cell>
          <cell r="E148">
            <v>7260.8</v>
          </cell>
          <cell r="F148">
            <v>7260.8</v>
          </cell>
          <cell r="G148">
            <v>0</v>
          </cell>
          <cell r="H148">
            <v>0</v>
          </cell>
        </row>
        <row r="149">
          <cell r="A149" t="str">
            <v>550206</v>
          </cell>
          <cell r="B149" t="str">
            <v xml:space="preserve">  医疗保险</v>
          </cell>
          <cell r="C149">
            <v>0</v>
          </cell>
          <cell r="D149">
            <v>0</v>
          </cell>
          <cell r="E149">
            <v>30495.360000000001</v>
          </cell>
          <cell r="F149">
            <v>30495.360000000001</v>
          </cell>
          <cell r="G149">
            <v>0</v>
          </cell>
          <cell r="H149">
            <v>0</v>
          </cell>
        </row>
        <row r="150">
          <cell r="A150" t="str">
            <v>550207</v>
          </cell>
          <cell r="B150" t="str">
            <v xml:space="preserve">  职工教育经_x0000_</v>
          </cell>
          <cell r="C150">
            <v>0</v>
          </cell>
          <cell r="D150">
            <v>0</v>
          </cell>
          <cell r="E150">
            <v>16552.939999999999</v>
          </cell>
          <cell r="F150">
            <v>16552.939999999999</v>
          </cell>
          <cell r="G150">
            <v>0</v>
          </cell>
          <cell r="H150">
            <v>0</v>
          </cell>
        </row>
        <row r="151">
          <cell r="A151" t="str">
            <v>550208</v>
          </cell>
          <cell r="B151" t="str">
            <v xml:space="preserve">  工会经费</v>
          </cell>
          <cell r="C151">
            <v>0</v>
          </cell>
          <cell r="D151">
            <v>0</v>
          </cell>
          <cell r="E151">
            <v>22070.61</v>
          </cell>
          <cell r="F151">
            <v>22070.61</v>
          </cell>
          <cell r="G151">
            <v>0</v>
          </cell>
          <cell r="H151">
            <v>0</v>
          </cell>
        </row>
        <row r="152">
          <cell r="A152" t="str">
            <v>550209</v>
          </cell>
          <cell r="B152" t="str">
            <v xml:space="preserve">  车辆费</v>
          </cell>
          <cell r="C152">
            <v>0</v>
          </cell>
          <cell r="D152">
            <v>0</v>
          </cell>
          <cell r="E152">
            <v>230451.6</v>
          </cell>
          <cell r="F152">
            <v>230451.6</v>
          </cell>
          <cell r="G152">
            <v>0</v>
          </cell>
          <cell r="H152">
            <v>0</v>
          </cell>
        </row>
        <row r="153">
          <cell r="A153" t="str">
            <v>550210</v>
          </cell>
          <cell r="B153" t="str">
            <v xml:space="preserve">  办公费</v>
          </cell>
          <cell r="C153">
            <v>0</v>
          </cell>
          <cell r="D153">
            <v>0</v>
          </cell>
          <cell r="E153">
            <v>116550.96</v>
          </cell>
          <cell r="F153">
            <v>116550.96</v>
          </cell>
          <cell r="G153">
            <v>0</v>
          </cell>
          <cell r="H153">
            <v>0</v>
          </cell>
        </row>
        <row r="154">
          <cell r="A154" t="str">
            <v>550211</v>
          </cell>
          <cell r="B154" t="str">
            <v xml:space="preserve">  差旅费</v>
          </cell>
          <cell r="C154">
            <v>0</v>
          </cell>
          <cell r="D154">
            <v>0</v>
          </cell>
          <cell r="E154">
            <v>306917.96999999997</v>
          </cell>
          <cell r="F154">
            <v>306917.96999999997</v>
          </cell>
          <cell r="G154">
            <v>0</v>
          </cell>
          <cell r="H154">
            <v>0</v>
          </cell>
        </row>
        <row r="155">
          <cell r="A155" t="str">
            <v>550212</v>
          </cell>
          <cell r="B155" t="str">
            <v xml:space="preserve">  招待费</v>
          </cell>
          <cell r="C155">
            <v>0</v>
          </cell>
          <cell r="D155">
            <v>0</v>
          </cell>
          <cell r="E155">
            <v>200386.4</v>
          </cell>
          <cell r="F155">
            <v>200386.4</v>
          </cell>
          <cell r="G155">
            <v>0</v>
          </cell>
          <cell r="H155">
            <v>0</v>
          </cell>
        </row>
        <row r="156">
          <cell r="A156" t="str">
            <v>550213</v>
          </cell>
          <cell r="B156" t="str">
            <v xml:space="preserve">  电话费</v>
          </cell>
          <cell r="C156">
            <v>0</v>
          </cell>
          <cell r="D156">
            <v>0</v>
          </cell>
          <cell r="E156">
            <v>178557.59</v>
          </cell>
          <cell r="F156">
            <v>178557.59</v>
          </cell>
          <cell r="G156">
            <v>0</v>
          </cell>
          <cell r="H156">
            <v>0</v>
          </cell>
        </row>
        <row r="157">
          <cell r="A157" t="str">
            <v>550214</v>
          </cell>
          <cell r="B157" t="str">
            <v xml:space="preserve">  水电费</v>
          </cell>
          <cell r="C157">
            <v>0</v>
          </cell>
          <cell r="D157">
            <v>0</v>
          </cell>
          <cell r="E157">
            <v>132751.46</v>
          </cell>
          <cell r="F157">
            <v>132751.46</v>
          </cell>
          <cell r="G157">
            <v>0</v>
          </cell>
          <cell r="H157">
            <v>0</v>
          </cell>
        </row>
        <row r="158">
          <cell r="A158" t="str">
            <v>550215</v>
          </cell>
          <cell r="B158" t="str">
            <v xml:space="preserve">  新产品开发_x0000_</v>
          </cell>
          <cell r="C158">
            <v>0</v>
          </cell>
          <cell r="D158">
            <v>0</v>
          </cell>
          <cell r="E158">
            <v>21421.26</v>
          </cell>
          <cell r="F158">
            <v>21421.26</v>
          </cell>
          <cell r="G158">
            <v>0</v>
          </cell>
          <cell r="H158">
            <v>0</v>
          </cell>
        </row>
        <row r="159">
          <cell r="A159" t="str">
            <v>550216</v>
          </cell>
          <cell r="B159" t="str">
            <v xml:space="preserve">  折旧费</v>
          </cell>
          <cell r="C159">
            <v>0</v>
          </cell>
          <cell r="D159">
            <v>0</v>
          </cell>
          <cell r="E159">
            <v>763014.27</v>
          </cell>
          <cell r="F159">
            <v>763014.27</v>
          </cell>
          <cell r="G159">
            <v>0</v>
          </cell>
          <cell r="H159">
            <v>0</v>
          </cell>
        </row>
        <row r="160">
          <cell r="A160" t="str">
            <v>550217</v>
          </cell>
          <cell r="B160" t="str">
            <v xml:space="preserve">  无形资产摊_x0000_</v>
          </cell>
          <cell r="C160">
            <v>0</v>
          </cell>
          <cell r="D160">
            <v>0</v>
          </cell>
          <cell r="E160">
            <v>1637106.95</v>
          </cell>
          <cell r="F160">
            <v>1637106.95</v>
          </cell>
          <cell r="G160">
            <v>0</v>
          </cell>
          <cell r="H160">
            <v>0</v>
          </cell>
        </row>
        <row r="161">
          <cell r="A161" t="str">
            <v>550218</v>
          </cell>
          <cell r="B161" t="str">
            <v xml:space="preserve">  房租费</v>
          </cell>
          <cell r="C161">
            <v>0</v>
          </cell>
          <cell r="D161">
            <v>0</v>
          </cell>
          <cell r="E161">
            <v>55182.5</v>
          </cell>
          <cell r="F161">
            <v>55182.5</v>
          </cell>
          <cell r="G161">
            <v>0</v>
          </cell>
          <cell r="H161">
            <v>0</v>
          </cell>
        </row>
        <row r="162">
          <cell r="A162" t="str">
            <v>550219</v>
          </cell>
          <cell r="B162" t="str">
            <v xml:space="preserve">  保卫消防费</v>
          </cell>
          <cell r="C162">
            <v>0</v>
          </cell>
          <cell r="D162">
            <v>0</v>
          </cell>
          <cell r="E162">
            <v>63576.5</v>
          </cell>
          <cell r="F162">
            <v>63576.5</v>
          </cell>
          <cell r="G162">
            <v>0</v>
          </cell>
          <cell r="H162">
            <v>0</v>
          </cell>
        </row>
        <row r="163">
          <cell r="A163" t="str">
            <v>550220</v>
          </cell>
          <cell r="B163" t="str">
            <v xml:space="preserve">  其它</v>
          </cell>
          <cell r="C163">
            <v>0</v>
          </cell>
          <cell r="D163">
            <v>0</v>
          </cell>
          <cell r="E163">
            <v>363556.48</v>
          </cell>
          <cell r="F163">
            <v>363556.48</v>
          </cell>
          <cell r="G163">
            <v>0</v>
          </cell>
          <cell r="H163">
            <v>0</v>
          </cell>
        </row>
        <row r="164">
          <cell r="A164" t="str">
            <v>550301</v>
          </cell>
          <cell r="B164" t="str">
            <v xml:space="preserve">  利息收入</v>
          </cell>
          <cell r="C164">
            <v>0</v>
          </cell>
          <cell r="D164">
            <v>0</v>
          </cell>
          <cell r="E164">
            <v>-7497.54</v>
          </cell>
          <cell r="F164">
            <v>-7497.54</v>
          </cell>
          <cell r="G164">
            <v>0</v>
          </cell>
          <cell r="H164">
            <v>0</v>
          </cell>
        </row>
        <row r="165">
          <cell r="A165" t="str">
            <v>550302</v>
          </cell>
          <cell r="B165" t="str">
            <v xml:space="preserve">  利息支出</v>
          </cell>
          <cell r="C165">
            <v>0</v>
          </cell>
          <cell r="D165">
            <v>0</v>
          </cell>
          <cell r="E165">
            <v>334091</v>
          </cell>
          <cell r="F165">
            <v>334091</v>
          </cell>
          <cell r="G165">
            <v>0</v>
          </cell>
          <cell r="H165">
            <v>0</v>
          </cell>
        </row>
        <row r="166">
          <cell r="A166" t="str">
            <v>550303</v>
          </cell>
          <cell r="B166" t="str">
            <v xml:space="preserve">  手续费</v>
          </cell>
          <cell r="C166">
            <v>0</v>
          </cell>
          <cell r="D166">
            <v>0</v>
          </cell>
          <cell r="E166">
            <v>3113</v>
          </cell>
          <cell r="F166">
            <v>3113</v>
          </cell>
          <cell r="G166">
            <v>0</v>
          </cell>
          <cell r="H166">
            <v>0</v>
          </cell>
        </row>
        <row r="167">
          <cell r="A167" t="str">
            <v>损益小计</v>
          </cell>
          <cell r="C167">
            <v>0</v>
          </cell>
          <cell r="D167">
            <v>0</v>
          </cell>
          <cell r="E167">
            <v>49771554.869999997</v>
          </cell>
          <cell r="F167">
            <v>49771554.869999997</v>
          </cell>
          <cell r="G167">
            <v>0</v>
          </cell>
          <cell r="H167">
            <v>0</v>
          </cell>
        </row>
        <row r="168">
          <cell r="A168" t="str">
            <v>合计</v>
          </cell>
          <cell r="C168">
            <v>44257035.869999997</v>
          </cell>
          <cell r="D168">
            <v>56955433.579999998</v>
          </cell>
          <cell r="E168">
            <v>144080485.24000001</v>
          </cell>
          <cell r="F168">
            <v>157453531.37</v>
          </cell>
          <cell r="G168">
            <v>27638777.300000001</v>
          </cell>
          <cell r="H168">
            <v>53710221.140000001</v>
          </cell>
        </row>
      </sheetData>
      <sheetData sheetId="4"/>
      <sheetData sheetId="5" refreshError="1"/>
      <sheetData sheetId="6" refreshError="1"/>
      <sheetData sheetId="7" refreshError="1"/>
      <sheetData sheetId="8" refreshError="1"/>
      <sheetData sheetId="9" refreshError="1">
        <row r="1">
          <cell r="A1" t="str">
            <v>部门编码</v>
          </cell>
          <cell r="B1" t="str">
            <v>部门名称</v>
          </cell>
          <cell r="C1" t="str">
            <v>个人编码</v>
          </cell>
          <cell r="D1" t="str">
            <v>个人名称</v>
          </cell>
          <cell r="E1" t="str">
            <v>期初余额</v>
          </cell>
          <cell r="F1" t="str">
            <v>累计借方发生</v>
          </cell>
          <cell r="G1" t="str">
            <v>累计贷方发生</v>
          </cell>
          <cell r="H1" t="str">
            <v>期末余额</v>
          </cell>
        </row>
        <row r="2">
          <cell r="A2" t="str">
            <v>01</v>
          </cell>
          <cell r="B2" t="str">
            <v>总经办</v>
          </cell>
          <cell r="C2" t="str">
            <v>0102</v>
          </cell>
          <cell r="D2" t="str">
            <v>廖志红</v>
          </cell>
          <cell r="E2">
            <v>45553.38</v>
          </cell>
          <cell r="F2">
            <v>86800</v>
          </cell>
          <cell r="G2">
            <v>132353.38</v>
          </cell>
          <cell r="H2">
            <v>0</v>
          </cell>
        </row>
        <row r="3">
          <cell r="A3" t="str">
            <v>01</v>
          </cell>
          <cell r="B3" t="str">
            <v>总经办</v>
          </cell>
          <cell r="C3" t="str">
            <v>0103</v>
          </cell>
          <cell r="D3" t="str">
            <v>王保清</v>
          </cell>
          <cell r="E3">
            <v>0</v>
          </cell>
          <cell r="F3">
            <v>51000</v>
          </cell>
          <cell r="G3">
            <v>41000</v>
          </cell>
          <cell r="H3">
            <v>10000</v>
          </cell>
        </row>
        <row r="4">
          <cell r="A4" t="str">
            <v>01</v>
          </cell>
          <cell r="B4" t="str">
            <v>总经办</v>
          </cell>
          <cell r="C4" t="str">
            <v>0104</v>
          </cell>
          <cell r="D4" t="str">
            <v>陈超英</v>
          </cell>
          <cell r="E4">
            <v>0</v>
          </cell>
          <cell r="F4">
            <v>99100</v>
          </cell>
          <cell r="G4">
            <v>99100</v>
          </cell>
          <cell r="H4">
            <v>0</v>
          </cell>
        </row>
        <row r="5">
          <cell r="A5" t="str">
            <v>01</v>
          </cell>
          <cell r="B5" t="str">
            <v>总经办</v>
          </cell>
          <cell r="C5" t="str">
            <v>0106</v>
          </cell>
          <cell r="D5" t="str">
            <v>肖宁</v>
          </cell>
          <cell r="E5">
            <v>3000</v>
          </cell>
          <cell r="F5">
            <v>95200</v>
          </cell>
          <cell r="G5">
            <v>72793.7</v>
          </cell>
          <cell r="H5">
            <v>25406.300000000003</v>
          </cell>
        </row>
        <row r="6">
          <cell r="A6" t="str">
            <v>01</v>
          </cell>
          <cell r="B6" t="str">
            <v>总经办</v>
          </cell>
          <cell r="C6" t="str">
            <v>0107</v>
          </cell>
          <cell r="D6" t="str">
            <v>邹梦萍</v>
          </cell>
          <cell r="E6">
            <v>0</v>
          </cell>
          <cell r="F6">
            <v>74500</v>
          </cell>
          <cell r="G6">
            <v>63000</v>
          </cell>
          <cell r="H6">
            <v>11500</v>
          </cell>
        </row>
        <row r="7">
          <cell r="A7" t="str">
            <v>01</v>
          </cell>
          <cell r="B7" t="str">
            <v>总经办</v>
          </cell>
          <cell r="C7" t="str">
            <v>0108</v>
          </cell>
          <cell r="D7" t="str">
            <v>方洪海</v>
          </cell>
          <cell r="E7">
            <v>0</v>
          </cell>
          <cell r="F7">
            <v>2500</v>
          </cell>
          <cell r="G7">
            <v>2500</v>
          </cell>
          <cell r="H7">
            <v>0</v>
          </cell>
        </row>
        <row r="8">
          <cell r="A8" t="str">
            <v>02</v>
          </cell>
          <cell r="B8" t="str">
            <v>办公室</v>
          </cell>
          <cell r="C8" t="str">
            <v>0201</v>
          </cell>
          <cell r="D8" t="str">
            <v>马丽萍</v>
          </cell>
          <cell r="E8">
            <v>0</v>
          </cell>
          <cell r="F8">
            <v>63840</v>
          </cell>
          <cell r="G8">
            <v>56390</v>
          </cell>
          <cell r="H8">
            <v>7450</v>
          </cell>
        </row>
        <row r="9">
          <cell r="A9" t="str">
            <v>02</v>
          </cell>
          <cell r="B9" t="str">
            <v>办公室</v>
          </cell>
          <cell r="C9" t="str">
            <v>0204</v>
          </cell>
          <cell r="D9" t="str">
            <v>杨云志</v>
          </cell>
          <cell r="E9">
            <v>1100</v>
          </cell>
          <cell r="F9">
            <v>74565</v>
          </cell>
          <cell r="G9">
            <v>5000</v>
          </cell>
          <cell r="H9">
            <v>70665</v>
          </cell>
        </row>
        <row r="10">
          <cell r="A10" t="str">
            <v>02</v>
          </cell>
          <cell r="B10" t="str">
            <v>办公室</v>
          </cell>
          <cell r="C10" t="str">
            <v>0205</v>
          </cell>
          <cell r="D10" t="str">
            <v>陈文</v>
          </cell>
          <cell r="E10">
            <v>8590</v>
          </cell>
          <cell r="F10">
            <v>5404</v>
          </cell>
          <cell r="G10">
            <v>13090</v>
          </cell>
          <cell r="H10">
            <v>904</v>
          </cell>
        </row>
        <row r="11">
          <cell r="A11" t="str">
            <v>02</v>
          </cell>
          <cell r="B11" t="str">
            <v>办公室</v>
          </cell>
          <cell r="C11" t="str">
            <v>0206</v>
          </cell>
          <cell r="D11" t="str">
            <v>李冰</v>
          </cell>
          <cell r="E11">
            <v>700</v>
          </cell>
          <cell r="F11">
            <v>5200</v>
          </cell>
          <cell r="G11">
            <v>4701</v>
          </cell>
          <cell r="H11">
            <v>1199</v>
          </cell>
        </row>
        <row r="12">
          <cell r="A12" t="str">
            <v>02</v>
          </cell>
          <cell r="B12" t="str">
            <v>办公室</v>
          </cell>
          <cell r="C12" t="str">
            <v>0207</v>
          </cell>
          <cell r="D12" t="str">
            <v>范泓</v>
          </cell>
          <cell r="E12">
            <v>2500</v>
          </cell>
          <cell r="F12">
            <v>3700</v>
          </cell>
          <cell r="G12">
            <v>4700</v>
          </cell>
          <cell r="H12">
            <v>1500</v>
          </cell>
        </row>
        <row r="13">
          <cell r="A13" t="str">
            <v>03</v>
          </cell>
          <cell r="B13" t="str">
            <v>财务部</v>
          </cell>
          <cell r="C13" t="str">
            <v>0303</v>
          </cell>
          <cell r="D13" t="str">
            <v>赵直英</v>
          </cell>
          <cell r="E13">
            <v>0</v>
          </cell>
          <cell r="F13">
            <v>3000</v>
          </cell>
          <cell r="G13">
            <v>3000</v>
          </cell>
          <cell r="H13">
            <v>0</v>
          </cell>
        </row>
        <row r="14">
          <cell r="A14" t="str">
            <v>04</v>
          </cell>
          <cell r="B14" t="str">
            <v>销售部</v>
          </cell>
          <cell r="C14" t="str">
            <v>0401</v>
          </cell>
          <cell r="D14" t="str">
            <v>张静</v>
          </cell>
          <cell r="E14">
            <v>-3110</v>
          </cell>
          <cell r="F14">
            <v>186500</v>
          </cell>
          <cell r="G14">
            <v>176090</v>
          </cell>
          <cell r="H14">
            <v>7300</v>
          </cell>
        </row>
        <row r="15">
          <cell r="A15" t="str">
            <v>04</v>
          </cell>
          <cell r="B15" t="str">
            <v>销售部</v>
          </cell>
          <cell r="C15" t="str">
            <v>0402</v>
          </cell>
          <cell r="D15" t="str">
            <v>阎立红</v>
          </cell>
          <cell r="E15">
            <v>0</v>
          </cell>
          <cell r="F15">
            <v>18800</v>
          </cell>
          <cell r="G15">
            <v>8000</v>
          </cell>
          <cell r="H15">
            <v>10800</v>
          </cell>
        </row>
        <row r="16">
          <cell r="A16" t="str">
            <v>04</v>
          </cell>
          <cell r="B16" t="str">
            <v>销售部</v>
          </cell>
          <cell r="C16" t="str">
            <v>0403</v>
          </cell>
          <cell r="D16" t="str">
            <v>牟宏伟</v>
          </cell>
          <cell r="E16">
            <v>32516.89</v>
          </cell>
          <cell r="F16">
            <v>42325.3</v>
          </cell>
          <cell r="G16">
            <v>74842.19</v>
          </cell>
          <cell r="H16">
            <v>0</v>
          </cell>
        </row>
        <row r="17">
          <cell r="A17" t="str">
            <v>04</v>
          </cell>
          <cell r="B17" t="str">
            <v>销售部</v>
          </cell>
          <cell r="C17" t="str">
            <v>0404</v>
          </cell>
          <cell r="D17" t="str">
            <v>孙波涛</v>
          </cell>
          <cell r="E17">
            <v>82453.27</v>
          </cell>
          <cell r="F17">
            <v>28885.58</v>
          </cell>
          <cell r="G17">
            <v>111338.85</v>
          </cell>
          <cell r="H17">
            <v>0</v>
          </cell>
        </row>
        <row r="18">
          <cell r="A18" t="str">
            <v>04</v>
          </cell>
          <cell r="B18" t="str">
            <v>销售部</v>
          </cell>
          <cell r="C18" t="str">
            <v>0405</v>
          </cell>
          <cell r="D18" t="str">
            <v>吴小华</v>
          </cell>
          <cell r="E18">
            <v>51885</v>
          </cell>
          <cell r="F18">
            <v>21000</v>
          </cell>
          <cell r="G18">
            <v>70734.3</v>
          </cell>
          <cell r="H18">
            <v>2150.6999999999971</v>
          </cell>
        </row>
        <row r="19">
          <cell r="A19" t="str">
            <v>04</v>
          </cell>
          <cell r="B19" t="str">
            <v>销售部</v>
          </cell>
          <cell r="C19" t="str">
            <v>0406</v>
          </cell>
          <cell r="D19" t="str">
            <v>杨刚</v>
          </cell>
          <cell r="E19">
            <v>12262.2</v>
          </cell>
          <cell r="F19">
            <v>260934.05</v>
          </cell>
          <cell r="G19">
            <v>273196.25</v>
          </cell>
          <cell r="H19">
            <v>0</v>
          </cell>
        </row>
        <row r="20">
          <cell r="A20" t="str">
            <v>04</v>
          </cell>
          <cell r="B20" t="str">
            <v>销售部</v>
          </cell>
          <cell r="C20" t="str">
            <v>0407</v>
          </cell>
          <cell r="D20" t="str">
            <v>吴凡</v>
          </cell>
          <cell r="E20">
            <v>2000</v>
          </cell>
          <cell r="F20">
            <v>0</v>
          </cell>
          <cell r="G20">
            <v>2000</v>
          </cell>
          <cell r="H20">
            <v>0</v>
          </cell>
        </row>
        <row r="21">
          <cell r="A21" t="str">
            <v>04</v>
          </cell>
          <cell r="B21" t="str">
            <v>销售部</v>
          </cell>
          <cell r="C21" t="str">
            <v>0408</v>
          </cell>
          <cell r="D21" t="str">
            <v>张亚宾</v>
          </cell>
          <cell r="E21">
            <v>29045</v>
          </cell>
          <cell r="F21">
            <v>46485</v>
          </cell>
          <cell r="G21">
            <v>75530</v>
          </cell>
          <cell r="H21">
            <v>0</v>
          </cell>
        </row>
        <row r="22">
          <cell r="A22" t="str">
            <v>04</v>
          </cell>
          <cell r="B22" t="str">
            <v>销售部</v>
          </cell>
          <cell r="C22" t="str">
            <v>0409</v>
          </cell>
          <cell r="D22" t="str">
            <v>张萍</v>
          </cell>
          <cell r="E22">
            <v>60000</v>
          </cell>
          <cell r="F22">
            <v>318079</v>
          </cell>
          <cell r="G22">
            <v>271550.90000000002</v>
          </cell>
          <cell r="H22">
            <v>106528.09999999998</v>
          </cell>
        </row>
        <row r="23">
          <cell r="A23" t="str">
            <v>04</v>
          </cell>
          <cell r="B23" t="str">
            <v>销售部</v>
          </cell>
          <cell r="C23" t="str">
            <v>0411</v>
          </cell>
          <cell r="D23" t="str">
            <v>岳荧</v>
          </cell>
          <cell r="E23">
            <v>0</v>
          </cell>
          <cell r="F23">
            <v>7000</v>
          </cell>
          <cell r="G23">
            <v>7000</v>
          </cell>
          <cell r="H23">
            <v>0</v>
          </cell>
        </row>
        <row r="24">
          <cell r="A24" t="str">
            <v>04</v>
          </cell>
          <cell r="B24" t="str">
            <v>销售部</v>
          </cell>
          <cell r="C24" t="str">
            <v>0412</v>
          </cell>
          <cell r="D24" t="str">
            <v>姚登向</v>
          </cell>
          <cell r="E24">
            <v>2000</v>
          </cell>
          <cell r="F24">
            <v>4000</v>
          </cell>
          <cell r="G24">
            <v>4200</v>
          </cell>
          <cell r="H24">
            <v>1800</v>
          </cell>
        </row>
        <row r="25">
          <cell r="A25" t="str">
            <v>04</v>
          </cell>
          <cell r="B25" t="str">
            <v>销售部</v>
          </cell>
          <cell r="C25" t="str">
            <v>0413</v>
          </cell>
          <cell r="D25" t="str">
            <v>刘静</v>
          </cell>
          <cell r="E25">
            <v>0</v>
          </cell>
          <cell r="F25">
            <v>2000</v>
          </cell>
          <cell r="G25">
            <v>2000</v>
          </cell>
          <cell r="H25">
            <v>0</v>
          </cell>
        </row>
        <row r="26">
          <cell r="A26" t="str">
            <v>04</v>
          </cell>
          <cell r="B26" t="str">
            <v>销售部</v>
          </cell>
          <cell r="C26" t="str">
            <v>0414</v>
          </cell>
          <cell r="D26" t="str">
            <v>计政江</v>
          </cell>
          <cell r="E26">
            <v>0</v>
          </cell>
          <cell r="F26">
            <v>14000</v>
          </cell>
          <cell r="G26">
            <v>14000</v>
          </cell>
          <cell r="H26">
            <v>0</v>
          </cell>
        </row>
        <row r="27">
          <cell r="A27" t="str">
            <v>04</v>
          </cell>
          <cell r="B27" t="str">
            <v>销售部</v>
          </cell>
          <cell r="C27" t="str">
            <v>0415</v>
          </cell>
          <cell r="D27" t="str">
            <v>马峥嵘</v>
          </cell>
          <cell r="E27">
            <v>85348.07</v>
          </cell>
          <cell r="F27">
            <v>33843.300000000003</v>
          </cell>
          <cell r="G27">
            <v>119191.37</v>
          </cell>
          <cell r="H27">
            <v>0</v>
          </cell>
        </row>
        <row r="28">
          <cell r="A28" t="str">
            <v>04</v>
          </cell>
          <cell r="B28" t="str">
            <v>销售部</v>
          </cell>
          <cell r="C28" t="str">
            <v>0416</v>
          </cell>
          <cell r="D28" t="str">
            <v>周勇</v>
          </cell>
          <cell r="E28">
            <v>106545.21</v>
          </cell>
          <cell r="F28">
            <v>34348.03</v>
          </cell>
          <cell r="G28">
            <v>140893.24</v>
          </cell>
          <cell r="H28">
            <v>0</v>
          </cell>
        </row>
        <row r="29">
          <cell r="A29" t="str">
            <v>04</v>
          </cell>
          <cell r="B29" t="str">
            <v>销售部</v>
          </cell>
          <cell r="C29" t="str">
            <v>0417</v>
          </cell>
          <cell r="D29" t="str">
            <v>陈庆香</v>
          </cell>
          <cell r="E29">
            <v>0</v>
          </cell>
          <cell r="F29">
            <v>16068.7</v>
          </cell>
          <cell r="G29">
            <v>16068.7</v>
          </cell>
          <cell r="H29">
            <v>0</v>
          </cell>
        </row>
        <row r="30">
          <cell r="A30" t="str">
            <v>05</v>
          </cell>
          <cell r="B30" t="str">
            <v>计划部</v>
          </cell>
          <cell r="C30" t="str">
            <v>0502</v>
          </cell>
          <cell r="D30" t="str">
            <v>冯敏</v>
          </cell>
          <cell r="E30">
            <v>3458.8</v>
          </cell>
          <cell r="F30">
            <v>83162</v>
          </cell>
          <cell r="G30">
            <v>76620</v>
          </cell>
          <cell r="H30">
            <v>10000.800000000003</v>
          </cell>
        </row>
        <row r="31">
          <cell r="A31" t="str">
            <v>06</v>
          </cell>
          <cell r="B31" t="str">
            <v>研究所</v>
          </cell>
          <cell r="C31" t="str">
            <v>0601</v>
          </cell>
          <cell r="D31" t="str">
            <v>田世雄</v>
          </cell>
          <cell r="E31">
            <v>3000</v>
          </cell>
          <cell r="F31">
            <v>8324</v>
          </cell>
          <cell r="G31">
            <v>11324</v>
          </cell>
          <cell r="H31">
            <v>0</v>
          </cell>
        </row>
        <row r="32">
          <cell r="A32" t="str">
            <v>06</v>
          </cell>
          <cell r="B32" t="str">
            <v>研究所</v>
          </cell>
          <cell r="C32" t="str">
            <v>0602</v>
          </cell>
          <cell r="D32" t="str">
            <v>金联荪</v>
          </cell>
          <cell r="E32">
            <v>0</v>
          </cell>
          <cell r="F32">
            <v>35000</v>
          </cell>
          <cell r="G32">
            <v>30000</v>
          </cell>
          <cell r="H32">
            <v>5000</v>
          </cell>
        </row>
        <row r="33">
          <cell r="A33" t="str">
            <v>06</v>
          </cell>
          <cell r="B33" t="str">
            <v>研究所</v>
          </cell>
          <cell r="C33" t="str">
            <v>0603</v>
          </cell>
          <cell r="D33" t="str">
            <v>张凡</v>
          </cell>
          <cell r="E33">
            <v>17775</v>
          </cell>
          <cell r="F33">
            <v>10501</v>
          </cell>
          <cell r="G33">
            <v>26126</v>
          </cell>
          <cell r="H33">
            <v>2150</v>
          </cell>
        </row>
        <row r="34">
          <cell r="A34" t="str">
            <v>06</v>
          </cell>
          <cell r="B34" t="str">
            <v>研究所</v>
          </cell>
          <cell r="C34" t="str">
            <v>0604</v>
          </cell>
          <cell r="D34" t="str">
            <v>胡立学</v>
          </cell>
          <cell r="E34">
            <v>0</v>
          </cell>
          <cell r="F34">
            <v>30820</v>
          </cell>
          <cell r="G34">
            <v>30820</v>
          </cell>
          <cell r="H34">
            <v>0</v>
          </cell>
        </row>
        <row r="35">
          <cell r="A35" t="str">
            <v>06</v>
          </cell>
          <cell r="B35" t="str">
            <v>研究所</v>
          </cell>
          <cell r="C35" t="str">
            <v>0605</v>
          </cell>
          <cell r="D35" t="str">
            <v>黄从容</v>
          </cell>
          <cell r="E35">
            <v>1600</v>
          </cell>
          <cell r="F35">
            <v>0</v>
          </cell>
          <cell r="G35">
            <v>1600</v>
          </cell>
          <cell r="H35">
            <v>0</v>
          </cell>
        </row>
        <row r="36">
          <cell r="A36" t="str">
            <v>07</v>
          </cell>
          <cell r="B36" t="str">
            <v>企业发展部</v>
          </cell>
          <cell r="C36" t="str">
            <v>0701</v>
          </cell>
          <cell r="D36" t="str">
            <v>于强</v>
          </cell>
          <cell r="E36">
            <v>0</v>
          </cell>
          <cell r="F36">
            <v>5000</v>
          </cell>
          <cell r="G36">
            <v>5000</v>
          </cell>
          <cell r="H36">
            <v>0</v>
          </cell>
        </row>
        <row r="37">
          <cell r="A37" t="str">
            <v>08</v>
          </cell>
          <cell r="B37" t="str">
            <v>技术部</v>
          </cell>
          <cell r="C37" t="str">
            <v>0802</v>
          </cell>
          <cell r="D37" t="str">
            <v>李培刚</v>
          </cell>
          <cell r="E37">
            <v>0</v>
          </cell>
          <cell r="F37">
            <v>15000</v>
          </cell>
          <cell r="G37">
            <v>15000</v>
          </cell>
          <cell r="H37">
            <v>0</v>
          </cell>
        </row>
        <row r="38">
          <cell r="A38" t="str">
            <v>08</v>
          </cell>
          <cell r="B38" t="str">
            <v>技术部</v>
          </cell>
          <cell r="C38" t="str">
            <v>0803</v>
          </cell>
          <cell r="D38" t="str">
            <v>邱宗如</v>
          </cell>
          <cell r="E38">
            <v>0</v>
          </cell>
          <cell r="F38">
            <v>7000</v>
          </cell>
          <cell r="G38">
            <v>5000</v>
          </cell>
          <cell r="H38">
            <v>2000</v>
          </cell>
        </row>
        <row r="39">
          <cell r="A39" t="str">
            <v>09</v>
          </cell>
          <cell r="B39" t="str">
            <v>质检部</v>
          </cell>
          <cell r="C39" t="str">
            <v>0901</v>
          </cell>
          <cell r="D39" t="str">
            <v>尚丽江</v>
          </cell>
          <cell r="E39">
            <v>0</v>
          </cell>
          <cell r="F39">
            <v>15612</v>
          </cell>
          <cell r="G39">
            <v>14612</v>
          </cell>
          <cell r="H39">
            <v>1000</v>
          </cell>
        </row>
        <row r="40">
          <cell r="A40" t="str">
            <v>09</v>
          </cell>
          <cell r="B40" t="str">
            <v>质检部</v>
          </cell>
          <cell r="C40" t="str">
            <v>0902</v>
          </cell>
          <cell r="D40" t="str">
            <v>浦朝碧</v>
          </cell>
          <cell r="E40">
            <v>0</v>
          </cell>
          <cell r="F40">
            <v>1500</v>
          </cell>
          <cell r="G40">
            <v>270</v>
          </cell>
          <cell r="H40">
            <v>1230</v>
          </cell>
        </row>
        <row r="41">
          <cell r="A41" t="str">
            <v>09</v>
          </cell>
          <cell r="B41" t="str">
            <v>质检部</v>
          </cell>
          <cell r="C41" t="str">
            <v>0903</v>
          </cell>
          <cell r="D41" t="str">
            <v>殷琼</v>
          </cell>
          <cell r="E41">
            <v>0</v>
          </cell>
          <cell r="F41">
            <v>1500</v>
          </cell>
          <cell r="G41">
            <v>0</v>
          </cell>
          <cell r="H41">
            <v>1500</v>
          </cell>
        </row>
        <row r="42">
          <cell r="A42" t="str">
            <v>10</v>
          </cell>
          <cell r="B42" t="str">
            <v>生产部</v>
          </cell>
          <cell r="C42" t="str">
            <v>1001</v>
          </cell>
          <cell r="D42" t="str">
            <v>李凯春</v>
          </cell>
          <cell r="E42">
            <v>1000</v>
          </cell>
          <cell r="F42">
            <v>0</v>
          </cell>
          <cell r="G42">
            <v>0</v>
          </cell>
          <cell r="H42">
            <v>1000</v>
          </cell>
        </row>
        <row r="43">
          <cell r="A43" t="str">
            <v>10</v>
          </cell>
          <cell r="B43" t="str">
            <v>生产部</v>
          </cell>
          <cell r="C43" t="str">
            <v>1002</v>
          </cell>
          <cell r="D43" t="str">
            <v>王春艳</v>
          </cell>
          <cell r="E43">
            <v>2000</v>
          </cell>
          <cell r="F43">
            <v>0</v>
          </cell>
          <cell r="G43">
            <v>2000</v>
          </cell>
          <cell r="H43">
            <v>0</v>
          </cell>
        </row>
        <row r="44">
          <cell r="A44" t="str">
            <v>12</v>
          </cell>
          <cell r="B44" t="str">
            <v>市场部</v>
          </cell>
          <cell r="C44" t="str">
            <v>12001</v>
          </cell>
          <cell r="D44" t="str">
            <v>张洪友</v>
          </cell>
          <cell r="E44">
            <v>34813.19</v>
          </cell>
          <cell r="F44">
            <v>241026</v>
          </cell>
          <cell r="G44">
            <v>272999.58</v>
          </cell>
          <cell r="H44">
            <v>2839.609999999986</v>
          </cell>
        </row>
        <row r="45">
          <cell r="A45" t="str">
            <v>12</v>
          </cell>
          <cell r="B45" t="str">
            <v>市场部</v>
          </cell>
          <cell r="C45" t="str">
            <v>12003</v>
          </cell>
          <cell r="D45" t="str">
            <v>童保炎</v>
          </cell>
          <cell r="E45">
            <v>170166.65</v>
          </cell>
          <cell r="F45">
            <v>212597</v>
          </cell>
          <cell r="G45">
            <v>375182.25</v>
          </cell>
          <cell r="H45">
            <v>7581.4000000000233</v>
          </cell>
        </row>
        <row r="46">
          <cell r="A46" t="str">
            <v>12</v>
          </cell>
          <cell r="B46" t="str">
            <v>市场部</v>
          </cell>
          <cell r="C46" t="str">
            <v>12005</v>
          </cell>
          <cell r="D46" t="str">
            <v>古明海</v>
          </cell>
          <cell r="E46">
            <v>-28160.23</v>
          </cell>
          <cell r="F46">
            <v>132049.70000000001</v>
          </cell>
          <cell r="G46">
            <v>98060.47</v>
          </cell>
          <cell r="H46">
            <v>5829.0000000000146</v>
          </cell>
        </row>
        <row r="47">
          <cell r="A47" t="str">
            <v>12</v>
          </cell>
          <cell r="B47" t="str">
            <v>市场部</v>
          </cell>
          <cell r="C47" t="str">
            <v>12007</v>
          </cell>
          <cell r="D47" t="str">
            <v>郑小青</v>
          </cell>
          <cell r="E47">
            <v>607.37</v>
          </cell>
          <cell r="F47">
            <v>410846</v>
          </cell>
          <cell r="G47">
            <v>392437.37</v>
          </cell>
          <cell r="H47">
            <v>19016</v>
          </cell>
        </row>
        <row r="48">
          <cell r="A48" t="str">
            <v>12</v>
          </cell>
          <cell r="B48" t="str">
            <v>市场部</v>
          </cell>
          <cell r="C48" t="str">
            <v>12009</v>
          </cell>
          <cell r="D48" t="str">
            <v>刘瑛</v>
          </cell>
          <cell r="E48">
            <v>857338.47</v>
          </cell>
          <cell r="F48">
            <v>1426314</v>
          </cell>
          <cell r="G48">
            <v>1289439.67</v>
          </cell>
          <cell r="H48">
            <v>994212.79999999981</v>
          </cell>
        </row>
        <row r="49">
          <cell r="A49" t="str">
            <v>12</v>
          </cell>
          <cell r="B49" t="str">
            <v>市场部</v>
          </cell>
          <cell r="C49" t="str">
            <v>12010</v>
          </cell>
          <cell r="D49" t="str">
            <v>代明明</v>
          </cell>
          <cell r="E49">
            <v>129263.27</v>
          </cell>
          <cell r="F49">
            <v>500584</v>
          </cell>
          <cell r="G49">
            <v>454316.79</v>
          </cell>
          <cell r="H49">
            <v>175530.48000000004</v>
          </cell>
        </row>
        <row r="50">
          <cell r="A50" t="str">
            <v>12</v>
          </cell>
          <cell r="B50" t="str">
            <v>市场部</v>
          </cell>
          <cell r="C50" t="str">
            <v>12011</v>
          </cell>
          <cell r="D50" t="str">
            <v>饶平</v>
          </cell>
          <cell r="E50">
            <v>60187.67</v>
          </cell>
          <cell r="F50">
            <v>183188</v>
          </cell>
          <cell r="G50">
            <v>145375.70000000001</v>
          </cell>
          <cell r="H50">
            <v>97999.969999999972</v>
          </cell>
        </row>
        <row r="51">
          <cell r="A51" t="str">
            <v>12</v>
          </cell>
          <cell r="B51" t="str">
            <v>市场部</v>
          </cell>
          <cell r="C51" t="str">
            <v>12013</v>
          </cell>
          <cell r="D51" t="str">
            <v>陈宝印</v>
          </cell>
          <cell r="E51">
            <v>44629.35</v>
          </cell>
          <cell r="F51">
            <v>23089</v>
          </cell>
          <cell r="G51">
            <v>67718.350000000006</v>
          </cell>
          <cell r="H51">
            <v>0</v>
          </cell>
        </row>
        <row r="52">
          <cell r="A52" t="str">
            <v>12</v>
          </cell>
          <cell r="B52" t="str">
            <v>市场部</v>
          </cell>
          <cell r="C52" t="str">
            <v>12014</v>
          </cell>
          <cell r="D52" t="str">
            <v>杨代红</v>
          </cell>
          <cell r="E52">
            <v>40516.57</v>
          </cell>
          <cell r="F52">
            <v>76889</v>
          </cell>
          <cell r="G52">
            <v>156400.24</v>
          </cell>
          <cell r="H52">
            <v>-38994.669999999984</v>
          </cell>
        </row>
        <row r="53">
          <cell r="A53" t="str">
            <v>12</v>
          </cell>
          <cell r="B53" t="str">
            <v>市场部</v>
          </cell>
          <cell r="C53" t="str">
            <v>12015</v>
          </cell>
          <cell r="D53" t="str">
            <v>吴光</v>
          </cell>
          <cell r="E53">
            <v>4186</v>
          </cell>
          <cell r="F53">
            <v>2873</v>
          </cell>
          <cell r="G53">
            <v>0</v>
          </cell>
          <cell r="H53">
            <v>7059</v>
          </cell>
        </row>
        <row r="54">
          <cell r="A54" t="str">
            <v>12</v>
          </cell>
          <cell r="B54" t="str">
            <v>市场部</v>
          </cell>
          <cell r="C54" t="str">
            <v>12016</v>
          </cell>
          <cell r="D54" t="str">
            <v>杨斌</v>
          </cell>
          <cell r="E54">
            <v>2850.5</v>
          </cell>
          <cell r="F54">
            <v>0</v>
          </cell>
          <cell r="G54">
            <v>0</v>
          </cell>
          <cell r="H54">
            <v>2850.5</v>
          </cell>
        </row>
        <row r="55">
          <cell r="A55" t="str">
            <v>12</v>
          </cell>
          <cell r="B55" t="str">
            <v>市场部</v>
          </cell>
          <cell r="C55" t="str">
            <v>12022</v>
          </cell>
          <cell r="D55" t="str">
            <v>邹筑</v>
          </cell>
          <cell r="E55">
            <v>50944.2</v>
          </cell>
          <cell r="F55">
            <v>32903</v>
          </cell>
          <cell r="G55">
            <v>63391.6</v>
          </cell>
          <cell r="H55">
            <v>20455.599999999999</v>
          </cell>
        </row>
        <row r="56">
          <cell r="A56" t="str">
            <v>12</v>
          </cell>
          <cell r="B56" t="str">
            <v>市场部</v>
          </cell>
          <cell r="C56" t="str">
            <v>12023</v>
          </cell>
          <cell r="D56" t="str">
            <v>张春州</v>
          </cell>
          <cell r="E56">
            <v>17617.759999999998</v>
          </cell>
          <cell r="F56">
            <v>23864</v>
          </cell>
          <cell r="G56">
            <v>36633.370000000003</v>
          </cell>
          <cell r="H56">
            <v>4848.3899999999921</v>
          </cell>
        </row>
        <row r="57">
          <cell r="A57" t="str">
            <v>12</v>
          </cell>
          <cell r="B57" t="str">
            <v>市场部</v>
          </cell>
          <cell r="C57" t="str">
            <v>12025</v>
          </cell>
          <cell r="D57" t="str">
            <v>熊进均</v>
          </cell>
          <cell r="E57">
            <v>17273.8</v>
          </cell>
          <cell r="F57">
            <v>3097</v>
          </cell>
          <cell r="G57">
            <v>0</v>
          </cell>
          <cell r="H57">
            <v>20370.8</v>
          </cell>
        </row>
        <row r="58">
          <cell r="A58" t="str">
            <v>12</v>
          </cell>
          <cell r="B58" t="str">
            <v>市场部</v>
          </cell>
          <cell r="C58" t="str">
            <v>12026</v>
          </cell>
          <cell r="D58" t="str">
            <v>万荣</v>
          </cell>
          <cell r="E58">
            <v>21720</v>
          </cell>
          <cell r="F58">
            <v>0</v>
          </cell>
          <cell r="G58">
            <v>0</v>
          </cell>
          <cell r="H58">
            <v>21720</v>
          </cell>
        </row>
        <row r="59">
          <cell r="A59" t="str">
            <v>12</v>
          </cell>
          <cell r="B59" t="str">
            <v>市场部</v>
          </cell>
          <cell r="C59" t="str">
            <v>12027</v>
          </cell>
          <cell r="D59" t="str">
            <v>李秀安</v>
          </cell>
          <cell r="E59">
            <v>2665</v>
          </cell>
          <cell r="F59">
            <v>570692</v>
          </cell>
          <cell r="G59">
            <v>438044.12</v>
          </cell>
          <cell r="H59">
            <v>135312.88</v>
          </cell>
        </row>
        <row r="60">
          <cell r="A60" t="str">
            <v>12</v>
          </cell>
          <cell r="B60" t="str">
            <v>市场部</v>
          </cell>
          <cell r="C60" t="str">
            <v>12029</v>
          </cell>
          <cell r="D60" t="str">
            <v>熊平生</v>
          </cell>
          <cell r="E60">
            <v>0</v>
          </cell>
          <cell r="F60">
            <v>14221</v>
          </cell>
          <cell r="G60">
            <v>0</v>
          </cell>
          <cell r="H60">
            <v>14221</v>
          </cell>
        </row>
        <row r="61">
          <cell r="A61" t="str">
            <v>12</v>
          </cell>
          <cell r="B61" t="str">
            <v>市场部</v>
          </cell>
          <cell r="C61" t="str">
            <v>12030</v>
          </cell>
          <cell r="D61" t="str">
            <v>王国红</v>
          </cell>
          <cell r="E61">
            <v>1573</v>
          </cell>
          <cell r="F61">
            <v>11988</v>
          </cell>
          <cell r="G61">
            <v>0</v>
          </cell>
          <cell r="H61">
            <v>13561</v>
          </cell>
        </row>
        <row r="62">
          <cell r="A62" t="str">
            <v>12</v>
          </cell>
          <cell r="B62" t="str">
            <v>市场部</v>
          </cell>
          <cell r="C62" t="str">
            <v>12031</v>
          </cell>
          <cell r="D62" t="str">
            <v>潘惠云</v>
          </cell>
          <cell r="E62">
            <v>226.2</v>
          </cell>
          <cell r="F62">
            <v>10170</v>
          </cell>
          <cell r="G62">
            <v>0</v>
          </cell>
          <cell r="H62">
            <v>10396.200000000001</v>
          </cell>
        </row>
        <row r="63">
          <cell r="A63" t="str">
            <v>12</v>
          </cell>
          <cell r="B63" t="str">
            <v>市场部</v>
          </cell>
          <cell r="C63" t="str">
            <v>12032</v>
          </cell>
          <cell r="D63" t="str">
            <v>程安微</v>
          </cell>
          <cell r="E63">
            <v>22.15</v>
          </cell>
          <cell r="F63">
            <v>60521</v>
          </cell>
          <cell r="G63">
            <v>58833.15</v>
          </cell>
          <cell r="H63">
            <v>1710</v>
          </cell>
        </row>
        <row r="64">
          <cell r="A64" t="str">
            <v>12</v>
          </cell>
          <cell r="B64" t="str">
            <v>市场部</v>
          </cell>
          <cell r="C64" t="str">
            <v>12033</v>
          </cell>
          <cell r="D64" t="str">
            <v>朱勇</v>
          </cell>
          <cell r="E64">
            <v>0</v>
          </cell>
          <cell r="F64">
            <v>28442</v>
          </cell>
          <cell r="G64">
            <v>37613</v>
          </cell>
          <cell r="H64">
            <v>-9171</v>
          </cell>
        </row>
        <row r="65">
          <cell r="A65" t="str">
            <v>12</v>
          </cell>
          <cell r="B65" t="str">
            <v>市场部</v>
          </cell>
          <cell r="C65" t="str">
            <v>12034</v>
          </cell>
          <cell r="D65" t="str">
            <v>孙笑熳</v>
          </cell>
          <cell r="E65">
            <v>11970</v>
          </cell>
          <cell r="F65">
            <v>0</v>
          </cell>
          <cell r="G65">
            <v>0</v>
          </cell>
          <cell r="H65">
            <v>11970</v>
          </cell>
        </row>
        <row r="66">
          <cell r="A66" t="str">
            <v>12</v>
          </cell>
          <cell r="B66" t="str">
            <v>市场部</v>
          </cell>
          <cell r="C66" t="str">
            <v>12035</v>
          </cell>
          <cell r="D66" t="str">
            <v>张德黔</v>
          </cell>
          <cell r="E66">
            <v>145.27000000000001</v>
          </cell>
          <cell r="F66">
            <v>0</v>
          </cell>
          <cell r="G66">
            <v>0</v>
          </cell>
          <cell r="H66">
            <v>145.27000000000001</v>
          </cell>
        </row>
        <row r="67">
          <cell r="A67" t="str">
            <v>12</v>
          </cell>
          <cell r="B67" t="str">
            <v>市场部</v>
          </cell>
          <cell r="C67" t="str">
            <v>12036</v>
          </cell>
          <cell r="D67" t="str">
            <v>范志远</v>
          </cell>
          <cell r="E67">
            <v>-200.64</v>
          </cell>
          <cell r="F67">
            <v>9377</v>
          </cell>
          <cell r="G67">
            <v>9176.36</v>
          </cell>
          <cell r="H67">
            <v>0</v>
          </cell>
        </row>
        <row r="68">
          <cell r="A68" t="str">
            <v>12</v>
          </cell>
          <cell r="B68" t="str">
            <v>市场部</v>
          </cell>
          <cell r="C68" t="str">
            <v>12037</v>
          </cell>
          <cell r="D68" t="str">
            <v>李争夕</v>
          </cell>
          <cell r="E68">
            <v>2000</v>
          </cell>
          <cell r="F68">
            <v>0</v>
          </cell>
          <cell r="G68">
            <v>0</v>
          </cell>
          <cell r="H68">
            <v>2000</v>
          </cell>
        </row>
        <row r="69">
          <cell r="A69" t="str">
            <v>12</v>
          </cell>
          <cell r="B69" t="str">
            <v>市场部</v>
          </cell>
          <cell r="C69" t="str">
            <v>12038</v>
          </cell>
          <cell r="D69" t="str">
            <v>王晟</v>
          </cell>
          <cell r="E69">
            <v>6730</v>
          </cell>
          <cell r="F69">
            <v>0</v>
          </cell>
          <cell r="G69">
            <v>0</v>
          </cell>
          <cell r="H69">
            <v>6730</v>
          </cell>
        </row>
        <row r="70">
          <cell r="A70" t="str">
            <v>12</v>
          </cell>
          <cell r="B70" t="str">
            <v>市场部</v>
          </cell>
          <cell r="C70" t="str">
            <v>12039</v>
          </cell>
          <cell r="D70" t="str">
            <v>赤天化股份_x0000_</v>
          </cell>
          <cell r="E70">
            <v>1680</v>
          </cell>
          <cell r="F70">
            <v>1200</v>
          </cell>
          <cell r="G70">
            <v>0</v>
          </cell>
          <cell r="H70">
            <v>2880</v>
          </cell>
        </row>
        <row r="71">
          <cell r="A71" t="str">
            <v>12</v>
          </cell>
          <cell r="B71" t="str">
            <v>市场部</v>
          </cell>
          <cell r="C71" t="str">
            <v>12040</v>
          </cell>
          <cell r="D71" t="str">
            <v>杨凡</v>
          </cell>
          <cell r="E71">
            <v>18790</v>
          </cell>
          <cell r="F71">
            <v>0</v>
          </cell>
          <cell r="G71">
            <v>18790</v>
          </cell>
          <cell r="H71">
            <v>0</v>
          </cell>
        </row>
        <row r="72">
          <cell r="A72" t="str">
            <v>12</v>
          </cell>
          <cell r="B72" t="str">
            <v>市场部</v>
          </cell>
          <cell r="C72" t="str">
            <v>12041</v>
          </cell>
          <cell r="D72" t="str">
            <v>乐克斌</v>
          </cell>
          <cell r="E72">
            <v>1004.15</v>
          </cell>
          <cell r="F72">
            <v>350708</v>
          </cell>
          <cell r="G72">
            <v>287311.07</v>
          </cell>
          <cell r="H72">
            <v>64401.080000000016</v>
          </cell>
        </row>
        <row r="73">
          <cell r="A73" t="str">
            <v>12</v>
          </cell>
          <cell r="B73" t="str">
            <v>市场部</v>
          </cell>
          <cell r="C73" t="str">
            <v>12043</v>
          </cell>
          <cell r="D73" t="str">
            <v>吴剑峰</v>
          </cell>
          <cell r="E73">
            <v>994</v>
          </cell>
          <cell r="F73">
            <v>0</v>
          </cell>
          <cell r="G73">
            <v>0</v>
          </cell>
          <cell r="H73">
            <v>994</v>
          </cell>
        </row>
        <row r="74">
          <cell r="A74" t="str">
            <v>12</v>
          </cell>
          <cell r="B74" t="str">
            <v>市场部</v>
          </cell>
          <cell r="C74" t="str">
            <v>12044</v>
          </cell>
          <cell r="D74" t="str">
            <v>李路云</v>
          </cell>
          <cell r="E74">
            <v>241263.82</v>
          </cell>
          <cell r="F74">
            <v>354958</v>
          </cell>
          <cell r="G74">
            <v>163800.9</v>
          </cell>
          <cell r="H74">
            <v>432420.92000000004</v>
          </cell>
        </row>
        <row r="75">
          <cell r="A75" t="str">
            <v>12</v>
          </cell>
          <cell r="B75" t="str">
            <v>市场部</v>
          </cell>
          <cell r="C75" t="str">
            <v>12045</v>
          </cell>
          <cell r="D75" t="str">
            <v>曾健</v>
          </cell>
          <cell r="E75">
            <v>0</v>
          </cell>
          <cell r="F75">
            <v>14976</v>
          </cell>
          <cell r="G75">
            <v>0</v>
          </cell>
          <cell r="H75">
            <v>14976</v>
          </cell>
        </row>
        <row r="76">
          <cell r="A76" t="str">
            <v>12</v>
          </cell>
          <cell r="B76" t="str">
            <v>市场部</v>
          </cell>
          <cell r="C76" t="str">
            <v>12046</v>
          </cell>
          <cell r="D76" t="str">
            <v>刘秋曼</v>
          </cell>
          <cell r="E76">
            <v>100000</v>
          </cell>
          <cell r="F76">
            <v>0</v>
          </cell>
          <cell r="G76">
            <v>100000</v>
          </cell>
          <cell r="H76">
            <v>0</v>
          </cell>
        </row>
        <row r="77">
          <cell r="A77" t="str">
            <v>12</v>
          </cell>
          <cell r="B77" t="str">
            <v>市场部</v>
          </cell>
          <cell r="C77" t="str">
            <v>12047</v>
          </cell>
          <cell r="D77" t="str">
            <v>张丽坤</v>
          </cell>
          <cell r="E77">
            <v>21910</v>
          </cell>
          <cell r="F77">
            <v>44104</v>
          </cell>
          <cell r="G77">
            <v>21910</v>
          </cell>
          <cell r="H77">
            <v>44104</v>
          </cell>
        </row>
        <row r="78">
          <cell r="A78" t="str">
            <v>12</v>
          </cell>
          <cell r="B78" t="str">
            <v>市场部</v>
          </cell>
          <cell r="C78" t="str">
            <v>12048</v>
          </cell>
          <cell r="D78" t="str">
            <v>鲍庆文</v>
          </cell>
          <cell r="E78">
            <v>18723.21</v>
          </cell>
          <cell r="F78">
            <v>23156</v>
          </cell>
          <cell r="G78">
            <v>40151.800000000003</v>
          </cell>
          <cell r="H78">
            <v>1727.4099999999962</v>
          </cell>
        </row>
        <row r="79">
          <cell r="A79" t="str">
            <v>12</v>
          </cell>
          <cell r="B79" t="str">
            <v>市场部</v>
          </cell>
          <cell r="C79" t="str">
            <v>12049</v>
          </cell>
          <cell r="D79" t="str">
            <v>李莉</v>
          </cell>
          <cell r="E79">
            <v>6284</v>
          </cell>
          <cell r="F79">
            <v>0</v>
          </cell>
          <cell r="G79">
            <v>0</v>
          </cell>
          <cell r="H79">
            <v>6284</v>
          </cell>
        </row>
        <row r="80">
          <cell r="A80" t="str">
            <v>12</v>
          </cell>
          <cell r="B80" t="str">
            <v>市场部</v>
          </cell>
          <cell r="C80" t="str">
            <v>12050</v>
          </cell>
          <cell r="D80" t="str">
            <v>孙洁</v>
          </cell>
          <cell r="E80">
            <v>3581</v>
          </cell>
          <cell r="F80">
            <v>2607</v>
          </cell>
          <cell r="G80">
            <v>0</v>
          </cell>
          <cell r="H80">
            <v>6188</v>
          </cell>
        </row>
        <row r="81">
          <cell r="A81" t="str">
            <v>12</v>
          </cell>
          <cell r="B81" t="str">
            <v>市场部</v>
          </cell>
          <cell r="C81" t="str">
            <v>12051</v>
          </cell>
          <cell r="D81" t="str">
            <v>吕戈工</v>
          </cell>
          <cell r="E81">
            <v>27692</v>
          </cell>
          <cell r="F81">
            <v>16201</v>
          </cell>
          <cell r="G81">
            <v>0</v>
          </cell>
          <cell r="H81">
            <v>43893</v>
          </cell>
        </row>
        <row r="82">
          <cell r="A82" t="str">
            <v>12</v>
          </cell>
          <cell r="B82" t="str">
            <v>市场部</v>
          </cell>
          <cell r="C82" t="str">
            <v>12052</v>
          </cell>
          <cell r="D82" t="str">
            <v>葛华</v>
          </cell>
          <cell r="E82">
            <v>16380</v>
          </cell>
          <cell r="F82">
            <v>0</v>
          </cell>
          <cell r="G82">
            <v>16380</v>
          </cell>
          <cell r="H82">
            <v>0</v>
          </cell>
        </row>
        <row r="83">
          <cell r="A83" t="str">
            <v>12</v>
          </cell>
          <cell r="B83" t="str">
            <v>市场部</v>
          </cell>
          <cell r="C83" t="str">
            <v>12053</v>
          </cell>
          <cell r="D83" t="str">
            <v>任春林</v>
          </cell>
          <cell r="E83">
            <v>43743.18</v>
          </cell>
          <cell r="F83">
            <v>0</v>
          </cell>
          <cell r="G83">
            <v>43743.18</v>
          </cell>
          <cell r="H83">
            <v>0</v>
          </cell>
        </row>
        <row r="84">
          <cell r="A84" t="str">
            <v>12</v>
          </cell>
          <cell r="B84" t="str">
            <v>市场部</v>
          </cell>
          <cell r="C84" t="str">
            <v>12054</v>
          </cell>
          <cell r="D84" t="str">
            <v>杨昌</v>
          </cell>
          <cell r="E84">
            <v>13006</v>
          </cell>
          <cell r="F84">
            <v>25419</v>
          </cell>
          <cell r="G84">
            <v>28262.28</v>
          </cell>
          <cell r="H84">
            <v>10162.720000000001</v>
          </cell>
        </row>
        <row r="85">
          <cell r="A85" t="str">
            <v>12</v>
          </cell>
          <cell r="B85" t="str">
            <v>市场部</v>
          </cell>
          <cell r="C85" t="str">
            <v>12055</v>
          </cell>
          <cell r="D85" t="str">
            <v>刘伟</v>
          </cell>
          <cell r="E85">
            <v>9450</v>
          </cell>
          <cell r="F85">
            <v>0</v>
          </cell>
          <cell r="G85">
            <v>0</v>
          </cell>
          <cell r="H85">
            <v>9450</v>
          </cell>
        </row>
        <row r="86">
          <cell r="A86" t="str">
            <v>12</v>
          </cell>
          <cell r="B86" t="str">
            <v>市场部</v>
          </cell>
          <cell r="C86" t="str">
            <v>12056</v>
          </cell>
          <cell r="D86" t="str">
            <v>雷晓亚</v>
          </cell>
          <cell r="E86">
            <v>4471.3</v>
          </cell>
          <cell r="F86">
            <v>34328</v>
          </cell>
          <cell r="G86">
            <v>0</v>
          </cell>
          <cell r="H86">
            <v>38799.300000000003</v>
          </cell>
        </row>
        <row r="87">
          <cell r="A87" t="str">
            <v>12</v>
          </cell>
          <cell r="B87" t="str">
            <v>市场部</v>
          </cell>
          <cell r="C87" t="str">
            <v>12057</v>
          </cell>
          <cell r="D87" t="str">
            <v>陈洁</v>
          </cell>
          <cell r="E87">
            <v>13882</v>
          </cell>
          <cell r="F87">
            <v>15937</v>
          </cell>
          <cell r="G87">
            <v>29819</v>
          </cell>
          <cell r="H87">
            <v>0</v>
          </cell>
        </row>
        <row r="88">
          <cell r="A88" t="str">
            <v>12</v>
          </cell>
          <cell r="B88" t="str">
            <v>市场部</v>
          </cell>
          <cell r="C88" t="str">
            <v>12058</v>
          </cell>
          <cell r="D88" t="str">
            <v>张丽云</v>
          </cell>
          <cell r="E88">
            <v>82522.320000000007</v>
          </cell>
          <cell r="F88">
            <v>552009</v>
          </cell>
          <cell r="G88">
            <v>561866.41</v>
          </cell>
          <cell r="H88">
            <v>72664.910000000033</v>
          </cell>
        </row>
        <row r="89">
          <cell r="A89" t="str">
            <v>12</v>
          </cell>
          <cell r="B89" t="str">
            <v>市场部</v>
          </cell>
          <cell r="C89" t="str">
            <v>12059</v>
          </cell>
          <cell r="D89" t="str">
            <v>李琰</v>
          </cell>
          <cell r="E89">
            <v>26658</v>
          </cell>
          <cell r="F89">
            <v>47287</v>
          </cell>
          <cell r="G89">
            <v>0</v>
          </cell>
          <cell r="H89">
            <v>73945</v>
          </cell>
        </row>
        <row r="90">
          <cell r="A90" t="str">
            <v>12</v>
          </cell>
          <cell r="B90" t="str">
            <v>市场部</v>
          </cell>
          <cell r="C90" t="str">
            <v>12060</v>
          </cell>
          <cell r="D90" t="str">
            <v>孙相</v>
          </cell>
          <cell r="E90">
            <v>117357</v>
          </cell>
          <cell r="F90">
            <v>67919.8</v>
          </cell>
          <cell r="G90">
            <v>133080.79999999999</v>
          </cell>
          <cell r="H90">
            <v>52196</v>
          </cell>
        </row>
        <row r="91">
          <cell r="A91" t="str">
            <v>12</v>
          </cell>
          <cell r="B91" t="str">
            <v>市场部</v>
          </cell>
          <cell r="C91" t="str">
            <v>12061</v>
          </cell>
          <cell r="D91" t="str">
            <v>顾绍刚</v>
          </cell>
          <cell r="E91">
            <v>50600</v>
          </cell>
          <cell r="F91">
            <v>0</v>
          </cell>
          <cell r="G91">
            <v>40135.9</v>
          </cell>
          <cell r="H91">
            <v>10464.099999999999</v>
          </cell>
        </row>
        <row r="92">
          <cell r="A92" t="str">
            <v>12</v>
          </cell>
          <cell r="B92" t="str">
            <v>市场部</v>
          </cell>
          <cell r="C92" t="str">
            <v>12062</v>
          </cell>
          <cell r="D92" t="str">
            <v>安维军</v>
          </cell>
          <cell r="E92">
            <v>31339</v>
          </cell>
          <cell r="F92">
            <v>136328</v>
          </cell>
          <cell r="G92">
            <v>139163.98000000001</v>
          </cell>
          <cell r="H92">
            <v>28503.01999999999</v>
          </cell>
        </row>
        <row r="93">
          <cell r="A93" t="str">
            <v>12</v>
          </cell>
          <cell r="B93" t="str">
            <v>市场部</v>
          </cell>
          <cell r="C93" t="str">
            <v>12063</v>
          </cell>
          <cell r="D93" t="str">
            <v>申小强</v>
          </cell>
          <cell r="E93">
            <v>111525</v>
          </cell>
          <cell r="F93">
            <v>351942</v>
          </cell>
          <cell r="G93">
            <v>262689.57</v>
          </cell>
          <cell r="H93">
            <v>200777.43</v>
          </cell>
        </row>
        <row r="94">
          <cell r="A94" t="str">
            <v>12</v>
          </cell>
          <cell r="B94" t="str">
            <v>市场部</v>
          </cell>
          <cell r="C94" t="str">
            <v>12064</v>
          </cell>
          <cell r="D94" t="str">
            <v>杨林</v>
          </cell>
          <cell r="E94">
            <v>3806</v>
          </cell>
          <cell r="F94">
            <v>42928</v>
          </cell>
          <cell r="G94">
            <v>46734</v>
          </cell>
          <cell r="H94">
            <v>0</v>
          </cell>
        </row>
        <row r="95">
          <cell r="A95" t="str">
            <v>12</v>
          </cell>
          <cell r="B95" t="str">
            <v>市场部</v>
          </cell>
          <cell r="C95" t="str">
            <v>12065</v>
          </cell>
          <cell r="D95" t="str">
            <v>刘玉明</v>
          </cell>
          <cell r="E95">
            <v>7704</v>
          </cell>
          <cell r="F95">
            <v>0</v>
          </cell>
          <cell r="G95">
            <v>0</v>
          </cell>
          <cell r="H95">
            <v>7704</v>
          </cell>
        </row>
        <row r="96">
          <cell r="A96" t="str">
            <v>12</v>
          </cell>
          <cell r="B96" t="str">
            <v>市场部</v>
          </cell>
          <cell r="C96" t="str">
            <v>12066</v>
          </cell>
          <cell r="D96" t="str">
            <v>覃无斌</v>
          </cell>
          <cell r="E96">
            <v>79644.23</v>
          </cell>
          <cell r="F96">
            <v>125318</v>
          </cell>
          <cell r="G96">
            <v>185867.8</v>
          </cell>
          <cell r="H96">
            <v>19094.429999999993</v>
          </cell>
        </row>
        <row r="97">
          <cell r="A97" t="str">
            <v>12</v>
          </cell>
          <cell r="B97" t="str">
            <v>市场部</v>
          </cell>
          <cell r="C97" t="str">
            <v>12067</v>
          </cell>
          <cell r="D97" t="str">
            <v>黄富洪</v>
          </cell>
          <cell r="E97">
            <v>10149</v>
          </cell>
          <cell r="F97">
            <v>20079</v>
          </cell>
          <cell r="G97">
            <v>0</v>
          </cell>
          <cell r="H97">
            <v>30228</v>
          </cell>
        </row>
        <row r="98">
          <cell r="A98" t="str">
            <v>12</v>
          </cell>
          <cell r="B98" t="str">
            <v>市场部</v>
          </cell>
          <cell r="C98" t="str">
            <v>12068</v>
          </cell>
          <cell r="D98" t="str">
            <v>欧贵森</v>
          </cell>
          <cell r="E98">
            <v>2000</v>
          </cell>
          <cell r="F98">
            <v>0</v>
          </cell>
          <cell r="G98">
            <v>1000</v>
          </cell>
          <cell r="H98">
            <v>1000</v>
          </cell>
        </row>
        <row r="99">
          <cell r="A99" t="str">
            <v>12</v>
          </cell>
          <cell r="B99" t="str">
            <v>市场部</v>
          </cell>
          <cell r="C99" t="str">
            <v>12069</v>
          </cell>
          <cell r="D99" t="str">
            <v>宋盈沅</v>
          </cell>
          <cell r="E99">
            <v>6668</v>
          </cell>
          <cell r="F99">
            <v>0</v>
          </cell>
          <cell r="G99">
            <v>0</v>
          </cell>
          <cell r="H99">
            <v>6668</v>
          </cell>
        </row>
        <row r="100">
          <cell r="A100" t="str">
            <v>12</v>
          </cell>
          <cell r="B100" t="str">
            <v>市场部</v>
          </cell>
          <cell r="C100" t="str">
            <v>12070</v>
          </cell>
          <cell r="D100" t="str">
            <v>欧阳缘</v>
          </cell>
          <cell r="E100">
            <v>-87.06</v>
          </cell>
          <cell r="F100">
            <v>20862</v>
          </cell>
          <cell r="G100">
            <v>0</v>
          </cell>
          <cell r="H100">
            <v>20774.939999999999</v>
          </cell>
        </row>
        <row r="101">
          <cell r="A101" t="str">
            <v>12</v>
          </cell>
          <cell r="B101" t="str">
            <v>市场部</v>
          </cell>
          <cell r="C101" t="str">
            <v>12071</v>
          </cell>
          <cell r="D101" t="str">
            <v>陈果翔</v>
          </cell>
          <cell r="E101">
            <v>700</v>
          </cell>
          <cell r="F101">
            <v>0</v>
          </cell>
          <cell r="G101">
            <v>0</v>
          </cell>
          <cell r="H101">
            <v>700</v>
          </cell>
        </row>
        <row r="102">
          <cell r="A102" t="str">
            <v>12</v>
          </cell>
          <cell r="B102" t="str">
            <v>市场部</v>
          </cell>
          <cell r="C102" t="str">
            <v>12072</v>
          </cell>
          <cell r="D102" t="str">
            <v>杨燕</v>
          </cell>
          <cell r="E102">
            <v>1000</v>
          </cell>
          <cell r="F102">
            <v>0</v>
          </cell>
          <cell r="G102">
            <v>1000</v>
          </cell>
          <cell r="H102">
            <v>0</v>
          </cell>
        </row>
        <row r="103">
          <cell r="A103" t="str">
            <v>12</v>
          </cell>
          <cell r="B103" t="str">
            <v>市场部</v>
          </cell>
          <cell r="C103" t="str">
            <v>12073</v>
          </cell>
          <cell r="D103" t="str">
            <v>李红</v>
          </cell>
          <cell r="E103">
            <v>912</v>
          </cell>
          <cell r="F103">
            <v>20000</v>
          </cell>
          <cell r="G103">
            <v>0</v>
          </cell>
          <cell r="H103">
            <v>20912</v>
          </cell>
        </row>
        <row r="104">
          <cell r="A104" t="str">
            <v>12</v>
          </cell>
          <cell r="B104" t="str">
            <v>市场部</v>
          </cell>
          <cell r="C104" t="str">
            <v>12074</v>
          </cell>
          <cell r="D104" t="str">
            <v>杨贇</v>
          </cell>
          <cell r="E104">
            <v>1000</v>
          </cell>
          <cell r="F104">
            <v>0</v>
          </cell>
          <cell r="G104">
            <v>474</v>
          </cell>
          <cell r="H104">
            <v>526</v>
          </cell>
        </row>
        <row r="105">
          <cell r="A105" t="str">
            <v>12</v>
          </cell>
          <cell r="B105" t="str">
            <v>市场部</v>
          </cell>
          <cell r="C105" t="str">
            <v>12075</v>
          </cell>
          <cell r="D105" t="str">
            <v>舒红</v>
          </cell>
          <cell r="E105">
            <v>10800</v>
          </cell>
          <cell r="F105">
            <v>0</v>
          </cell>
          <cell r="G105">
            <v>0</v>
          </cell>
          <cell r="H105">
            <v>10800</v>
          </cell>
        </row>
        <row r="106">
          <cell r="A106" t="str">
            <v>12</v>
          </cell>
          <cell r="B106" t="str">
            <v>市场部</v>
          </cell>
          <cell r="C106" t="str">
            <v>12076</v>
          </cell>
          <cell r="D106" t="str">
            <v>朱云</v>
          </cell>
          <cell r="E106">
            <v>800</v>
          </cell>
          <cell r="F106">
            <v>1425</v>
          </cell>
          <cell r="G106">
            <v>0</v>
          </cell>
          <cell r="H106">
            <v>2225</v>
          </cell>
        </row>
        <row r="107">
          <cell r="A107" t="str">
            <v>12</v>
          </cell>
          <cell r="B107" t="str">
            <v>市场部</v>
          </cell>
          <cell r="C107" t="str">
            <v>12077</v>
          </cell>
          <cell r="D107" t="str">
            <v>袁家春</v>
          </cell>
          <cell r="E107">
            <v>0</v>
          </cell>
          <cell r="F107">
            <v>18500</v>
          </cell>
          <cell r="G107">
            <v>0</v>
          </cell>
          <cell r="H107">
            <v>18500</v>
          </cell>
        </row>
        <row r="108">
          <cell r="A108" t="str">
            <v>12</v>
          </cell>
          <cell r="B108" t="str">
            <v>市场部</v>
          </cell>
          <cell r="C108" t="str">
            <v>12078</v>
          </cell>
          <cell r="D108" t="str">
            <v>朱玉华</v>
          </cell>
          <cell r="E108">
            <v>0</v>
          </cell>
          <cell r="F108">
            <v>6578</v>
          </cell>
          <cell r="G108">
            <v>0</v>
          </cell>
          <cell r="H108">
            <v>6578</v>
          </cell>
        </row>
        <row r="109">
          <cell r="A109" t="str">
            <v>12</v>
          </cell>
          <cell r="B109" t="str">
            <v>市场部</v>
          </cell>
          <cell r="C109" t="str">
            <v>12079</v>
          </cell>
          <cell r="D109" t="str">
            <v>北京市奕明_x0000_</v>
          </cell>
          <cell r="E109">
            <v>100000</v>
          </cell>
          <cell r="F109">
            <v>0</v>
          </cell>
          <cell r="G109">
            <v>0</v>
          </cell>
          <cell r="H109">
            <v>100000</v>
          </cell>
        </row>
        <row r="110">
          <cell r="A110" t="str">
            <v>12</v>
          </cell>
          <cell r="B110" t="str">
            <v>市场部</v>
          </cell>
          <cell r="C110" t="str">
            <v>12080</v>
          </cell>
          <cell r="D110" t="str">
            <v>孙连福</v>
          </cell>
          <cell r="E110">
            <v>11400</v>
          </cell>
          <cell r="F110">
            <v>30000</v>
          </cell>
          <cell r="G110">
            <v>0</v>
          </cell>
          <cell r="H110">
            <v>41400</v>
          </cell>
        </row>
        <row r="111">
          <cell r="A111" t="str">
            <v>12</v>
          </cell>
          <cell r="B111" t="str">
            <v>市场部</v>
          </cell>
          <cell r="C111" t="str">
            <v>12081</v>
          </cell>
          <cell r="D111" t="str">
            <v>邹朝辉</v>
          </cell>
          <cell r="E111">
            <v>500</v>
          </cell>
          <cell r="F111">
            <v>0</v>
          </cell>
          <cell r="G111">
            <v>500</v>
          </cell>
          <cell r="H111">
            <v>0</v>
          </cell>
        </row>
        <row r="112">
          <cell r="A112" t="str">
            <v>12</v>
          </cell>
          <cell r="B112" t="str">
            <v>市场部</v>
          </cell>
          <cell r="C112" t="str">
            <v>12082</v>
          </cell>
          <cell r="D112" t="str">
            <v>张可安</v>
          </cell>
          <cell r="E112">
            <v>3800</v>
          </cell>
          <cell r="F112">
            <v>95867</v>
          </cell>
          <cell r="G112">
            <v>28118.2</v>
          </cell>
          <cell r="H112">
            <v>71548.800000000003</v>
          </cell>
        </row>
        <row r="113">
          <cell r="A113" t="str">
            <v>12</v>
          </cell>
          <cell r="B113" t="str">
            <v>市场部</v>
          </cell>
          <cell r="C113" t="str">
            <v>12083</v>
          </cell>
          <cell r="D113" t="str">
            <v>代垫所得税</v>
          </cell>
          <cell r="E113">
            <v>97801.14</v>
          </cell>
          <cell r="F113">
            <v>99788.35</v>
          </cell>
          <cell r="G113">
            <v>197589.49</v>
          </cell>
          <cell r="H113">
            <v>0</v>
          </cell>
        </row>
        <row r="114">
          <cell r="A114" t="str">
            <v>12</v>
          </cell>
          <cell r="B114" t="str">
            <v>市场部</v>
          </cell>
          <cell r="C114" t="str">
            <v>12084</v>
          </cell>
          <cell r="D114" t="str">
            <v>杜川</v>
          </cell>
          <cell r="E114">
            <v>0</v>
          </cell>
          <cell r="F114">
            <v>57351</v>
          </cell>
          <cell r="G114">
            <v>47470.35</v>
          </cell>
          <cell r="H114">
            <v>9880.6500000000015</v>
          </cell>
        </row>
        <row r="115">
          <cell r="A115" t="str">
            <v>12</v>
          </cell>
          <cell r="B115" t="str">
            <v>市场部</v>
          </cell>
          <cell r="C115" t="str">
            <v>12085</v>
          </cell>
          <cell r="D115" t="str">
            <v>简其</v>
          </cell>
          <cell r="E115">
            <v>0</v>
          </cell>
          <cell r="F115">
            <v>24356</v>
          </cell>
          <cell r="G115">
            <v>18000</v>
          </cell>
          <cell r="H115">
            <v>6356</v>
          </cell>
        </row>
        <row r="116">
          <cell r="A116" t="str">
            <v>12</v>
          </cell>
          <cell r="B116" t="str">
            <v>市场部</v>
          </cell>
          <cell r="C116" t="str">
            <v>12086</v>
          </cell>
          <cell r="D116" t="str">
            <v>王烈黔</v>
          </cell>
          <cell r="E116">
            <v>0</v>
          </cell>
          <cell r="F116">
            <v>119254</v>
          </cell>
          <cell r="G116">
            <v>59342.25</v>
          </cell>
          <cell r="H116">
            <v>59911.75</v>
          </cell>
        </row>
        <row r="117">
          <cell r="A117" t="str">
            <v>12</v>
          </cell>
          <cell r="B117" t="str">
            <v>市场部</v>
          </cell>
          <cell r="C117" t="str">
            <v>12087</v>
          </cell>
          <cell r="D117" t="str">
            <v>董聪春</v>
          </cell>
          <cell r="E117">
            <v>0</v>
          </cell>
          <cell r="F117">
            <v>8000</v>
          </cell>
          <cell r="G117">
            <v>7237</v>
          </cell>
          <cell r="H117">
            <v>763</v>
          </cell>
        </row>
        <row r="118">
          <cell r="A118" t="str">
            <v>12</v>
          </cell>
          <cell r="B118" t="str">
            <v>市场部</v>
          </cell>
          <cell r="C118" t="str">
            <v>12088</v>
          </cell>
          <cell r="D118" t="str">
            <v>雷晓东</v>
          </cell>
          <cell r="E118">
            <v>0</v>
          </cell>
          <cell r="F118">
            <v>10000</v>
          </cell>
          <cell r="G118">
            <v>0</v>
          </cell>
          <cell r="H118">
            <v>10000</v>
          </cell>
        </row>
        <row r="119">
          <cell r="A119" t="str">
            <v>12</v>
          </cell>
          <cell r="B119" t="str">
            <v>市场部</v>
          </cell>
          <cell r="C119" t="str">
            <v>12089</v>
          </cell>
          <cell r="D119" t="str">
            <v>李冉</v>
          </cell>
          <cell r="E119">
            <v>0</v>
          </cell>
          <cell r="F119">
            <v>48697</v>
          </cell>
          <cell r="G119">
            <v>0</v>
          </cell>
          <cell r="H119">
            <v>48697</v>
          </cell>
        </row>
        <row r="120">
          <cell r="A120" t="str">
            <v>12</v>
          </cell>
          <cell r="B120" t="str">
            <v>市场部</v>
          </cell>
          <cell r="C120" t="str">
            <v>12090</v>
          </cell>
          <cell r="D120" t="str">
            <v>王瑶</v>
          </cell>
          <cell r="E120">
            <v>0</v>
          </cell>
          <cell r="F120">
            <v>43736</v>
          </cell>
          <cell r="G120">
            <v>43736</v>
          </cell>
          <cell r="H120">
            <v>0</v>
          </cell>
        </row>
        <row r="121">
          <cell r="A121" t="str">
            <v>12</v>
          </cell>
          <cell r="B121" t="str">
            <v>市场部</v>
          </cell>
          <cell r="C121" t="str">
            <v>12091</v>
          </cell>
          <cell r="D121" t="str">
            <v>郑毅</v>
          </cell>
          <cell r="E121">
            <v>0</v>
          </cell>
          <cell r="F121">
            <v>1603</v>
          </cell>
          <cell r="G121">
            <v>0</v>
          </cell>
          <cell r="H121">
            <v>1603</v>
          </cell>
        </row>
        <row r="122">
          <cell r="A122" t="str">
            <v>12</v>
          </cell>
          <cell r="B122" t="str">
            <v>市场部</v>
          </cell>
          <cell r="C122" t="str">
            <v>12093</v>
          </cell>
          <cell r="D122" t="str">
            <v>张清勇</v>
          </cell>
          <cell r="E122">
            <v>0</v>
          </cell>
          <cell r="F122">
            <v>63052</v>
          </cell>
          <cell r="G122">
            <v>38308.94</v>
          </cell>
          <cell r="H122">
            <v>24743.059999999998</v>
          </cell>
        </row>
        <row r="123">
          <cell r="A123" t="str">
            <v>12</v>
          </cell>
          <cell r="B123" t="str">
            <v>市场部</v>
          </cell>
          <cell r="C123" t="str">
            <v>12094</v>
          </cell>
          <cell r="D123" t="str">
            <v>罗伟</v>
          </cell>
          <cell r="E123">
            <v>0</v>
          </cell>
          <cell r="F123">
            <v>50000</v>
          </cell>
          <cell r="G123">
            <v>50000</v>
          </cell>
          <cell r="H123">
            <v>0</v>
          </cell>
        </row>
        <row r="124">
          <cell r="A124" t="str">
            <v>12</v>
          </cell>
          <cell r="B124" t="str">
            <v>市场部</v>
          </cell>
          <cell r="C124" t="str">
            <v>12095</v>
          </cell>
          <cell r="D124" t="str">
            <v>刘建设</v>
          </cell>
          <cell r="E124">
            <v>0</v>
          </cell>
          <cell r="F124">
            <v>10000</v>
          </cell>
          <cell r="G124">
            <v>0</v>
          </cell>
          <cell r="H124">
            <v>10000</v>
          </cell>
        </row>
        <row r="125">
          <cell r="A125" t="str">
            <v>12</v>
          </cell>
          <cell r="B125" t="str">
            <v>市场部</v>
          </cell>
          <cell r="C125" t="str">
            <v>12096</v>
          </cell>
          <cell r="D125" t="str">
            <v>俞燕</v>
          </cell>
          <cell r="E125">
            <v>0</v>
          </cell>
          <cell r="F125">
            <v>44660</v>
          </cell>
          <cell r="G125">
            <v>33886</v>
          </cell>
          <cell r="H125">
            <v>10774</v>
          </cell>
        </row>
        <row r="126">
          <cell r="A126" t="str">
            <v>12</v>
          </cell>
          <cell r="B126" t="str">
            <v>市场部</v>
          </cell>
          <cell r="C126" t="str">
            <v>12097</v>
          </cell>
          <cell r="D126" t="str">
            <v>王政</v>
          </cell>
          <cell r="E126">
            <v>0</v>
          </cell>
          <cell r="F126">
            <v>18692</v>
          </cell>
          <cell r="G126">
            <v>0</v>
          </cell>
          <cell r="H126">
            <v>18692</v>
          </cell>
        </row>
        <row r="127">
          <cell r="A127" t="str">
            <v>12</v>
          </cell>
          <cell r="B127" t="str">
            <v>市场部</v>
          </cell>
          <cell r="C127" t="str">
            <v>12098</v>
          </cell>
          <cell r="D127" t="str">
            <v>匤爱美</v>
          </cell>
          <cell r="E127">
            <v>0</v>
          </cell>
          <cell r="F127">
            <v>95388.5</v>
          </cell>
          <cell r="G127">
            <v>61778</v>
          </cell>
          <cell r="H127">
            <v>33610.5</v>
          </cell>
        </row>
        <row r="128">
          <cell r="A128" t="str">
            <v>12</v>
          </cell>
          <cell r="B128" t="str">
            <v>市场部</v>
          </cell>
          <cell r="C128" t="str">
            <v>12099</v>
          </cell>
          <cell r="D128" t="str">
            <v>建行乌当支行</v>
          </cell>
          <cell r="E128">
            <v>0</v>
          </cell>
          <cell r="F128">
            <v>487000</v>
          </cell>
          <cell r="G128">
            <v>0</v>
          </cell>
          <cell r="H128">
            <v>487000</v>
          </cell>
        </row>
        <row r="129">
          <cell r="A129" t="str">
            <v>12</v>
          </cell>
          <cell r="B129" t="str">
            <v>市场部</v>
          </cell>
          <cell r="C129" t="str">
            <v>12100</v>
          </cell>
          <cell r="D129" t="str">
            <v>龙汉良</v>
          </cell>
          <cell r="E129">
            <v>0</v>
          </cell>
          <cell r="F129">
            <v>26526</v>
          </cell>
          <cell r="G129">
            <v>5320</v>
          </cell>
          <cell r="H129">
            <v>21206</v>
          </cell>
        </row>
        <row r="130">
          <cell r="A130" t="str">
            <v>12</v>
          </cell>
          <cell r="B130" t="str">
            <v>市场部</v>
          </cell>
          <cell r="C130" t="str">
            <v>12101</v>
          </cell>
          <cell r="D130" t="str">
            <v>李先俊</v>
          </cell>
          <cell r="E130">
            <v>0</v>
          </cell>
          <cell r="F130">
            <v>8563</v>
          </cell>
          <cell r="G130">
            <v>0</v>
          </cell>
          <cell r="H130">
            <v>8563</v>
          </cell>
        </row>
        <row r="131">
          <cell r="A131" t="str">
            <v>12</v>
          </cell>
          <cell r="B131" t="str">
            <v>市场部</v>
          </cell>
          <cell r="C131" t="str">
            <v>12102</v>
          </cell>
          <cell r="D131" t="str">
            <v>孔令强</v>
          </cell>
          <cell r="E131">
            <v>0</v>
          </cell>
          <cell r="F131">
            <v>5832</v>
          </cell>
          <cell r="G131">
            <v>0</v>
          </cell>
          <cell r="H131">
            <v>5832</v>
          </cell>
        </row>
        <row r="132">
          <cell r="A132" t="str">
            <v>12</v>
          </cell>
          <cell r="B132" t="str">
            <v>市场部</v>
          </cell>
          <cell r="C132" t="str">
            <v>12103</v>
          </cell>
          <cell r="D132" t="str">
            <v>何红</v>
          </cell>
          <cell r="E132">
            <v>0</v>
          </cell>
          <cell r="F132">
            <v>258</v>
          </cell>
          <cell r="G132">
            <v>0</v>
          </cell>
          <cell r="H132">
            <v>258</v>
          </cell>
        </row>
        <row r="133">
          <cell r="A133" t="str">
            <v>12</v>
          </cell>
          <cell r="B133" t="str">
            <v>市场部</v>
          </cell>
          <cell r="C133" t="str">
            <v>12104</v>
          </cell>
          <cell r="D133" t="str">
            <v>汪广乐</v>
          </cell>
          <cell r="E133">
            <v>0</v>
          </cell>
          <cell r="F133">
            <v>10000</v>
          </cell>
          <cell r="G133">
            <v>0</v>
          </cell>
          <cell r="H133">
            <v>10000</v>
          </cell>
        </row>
        <row r="134">
          <cell r="A134" t="str">
            <v>12</v>
          </cell>
          <cell r="B134" t="str">
            <v>市场部</v>
          </cell>
          <cell r="C134" t="str">
            <v>12105</v>
          </cell>
          <cell r="D134" t="str">
            <v>茹敏</v>
          </cell>
          <cell r="E134">
            <v>0</v>
          </cell>
          <cell r="F134">
            <v>2805</v>
          </cell>
          <cell r="G134">
            <v>0</v>
          </cell>
          <cell r="H134">
            <v>2805</v>
          </cell>
        </row>
        <row r="135">
          <cell r="A135" t="str">
            <v>12</v>
          </cell>
          <cell r="B135" t="str">
            <v>市场部</v>
          </cell>
          <cell r="C135" t="str">
            <v>92</v>
          </cell>
          <cell r="D135" t="str">
            <v>吴雅杰</v>
          </cell>
          <cell r="E135">
            <v>0</v>
          </cell>
          <cell r="F135">
            <v>149147</v>
          </cell>
          <cell r="G135">
            <v>142346.35</v>
          </cell>
          <cell r="H135">
            <v>6800.6499999999942</v>
          </cell>
        </row>
        <row r="136">
          <cell r="A136" t="str">
            <v>合计</v>
          </cell>
          <cell r="E136">
            <v>3301761.6599999997</v>
          </cell>
          <cell r="F136">
            <v>9592573.3099999987</v>
          </cell>
          <cell r="G136">
            <v>8834071.1700000018</v>
          </cell>
          <cell r="H136">
            <v>4060263.8000000003</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row r="1">
          <cell r="A1" t="str">
            <v>月</v>
          </cell>
          <cell r="B1" t="str">
            <v>日</v>
          </cell>
          <cell r="C1" t="str">
            <v>凭证号数</v>
          </cell>
          <cell r="D1" t="str">
            <v>摘要</v>
          </cell>
          <cell r="E1" t="str">
            <v>借方</v>
          </cell>
          <cell r="F1" t="str">
            <v>贷方</v>
          </cell>
          <cell r="G1" t="str">
            <v>方向</v>
          </cell>
          <cell r="H1" t="str">
            <v>余额</v>
          </cell>
        </row>
        <row r="2">
          <cell r="A2" t="str">
            <v>01</v>
          </cell>
          <cell r="B2" t="str">
            <v>11</v>
          </cell>
          <cell r="C2" t="str">
            <v>记-0040</v>
          </cell>
          <cell r="D2" t="str">
            <v>交廖志红电话费及税务罚款</v>
          </cell>
          <cell r="E2">
            <v>50</v>
          </cell>
          <cell r="F2">
            <v>0</v>
          </cell>
          <cell r="G2" t="str">
            <v>借</v>
          </cell>
          <cell r="H2">
            <v>50</v>
          </cell>
        </row>
        <row r="3">
          <cell r="A3" t="str">
            <v>01</v>
          </cell>
          <cell r="B3" t="str">
            <v>31</v>
          </cell>
          <cell r="C3" t="str">
            <v>记-0181</v>
          </cell>
          <cell r="D3" t="str">
            <v>期间损益结转</v>
          </cell>
          <cell r="E3">
            <v>0</v>
          </cell>
          <cell r="F3">
            <v>50</v>
          </cell>
          <cell r="G3" t="str">
            <v>平</v>
          </cell>
          <cell r="H3">
            <v>0</v>
          </cell>
        </row>
        <row r="4">
          <cell r="A4" t="str">
            <v>01</v>
          </cell>
          <cell r="D4" t="str">
            <v>本月合计</v>
          </cell>
          <cell r="E4">
            <v>50</v>
          </cell>
          <cell r="F4">
            <v>50</v>
          </cell>
          <cell r="G4" t="str">
            <v>平</v>
          </cell>
          <cell r="H4">
            <v>0</v>
          </cell>
        </row>
        <row r="5">
          <cell r="A5" t="str">
            <v>01</v>
          </cell>
          <cell r="D5" t="str">
            <v>累    计</v>
          </cell>
          <cell r="E5">
            <v>50</v>
          </cell>
          <cell r="F5">
            <v>50</v>
          </cell>
          <cell r="G5" t="str">
            <v>平</v>
          </cell>
          <cell r="H5">
            <v>0</v>
          </cell>
        </row>
        <row r="6">
          <cell r="A6" t="str">
            <v>06</v>
          </cell>
          <cell r="B6" t="str">
            <v>10</v>
          </cell>
          <cell r="C6" t="str">
            <v>记-0052</v>
          </cell>
          <cell r="D6" t="str">
            <v>付贵州省药品临局安多明罚款</v>
          </cell>
          <cell r="E6">
            <v>22145.599999999999</v>
          </cell>
          <cell r="F6">
            <v>0</v>
          </cell>
          <cell r="G6" t="str">
            <v>借</v>
          </cell>
          <cell r="H6">
            <v>22145.599999999999</v>
          </cell>
        </row>
        <row r="7">
          <cell r="A7" t="str">
            <v>06</v>
          </cell>
          <cell r="B7" t="str">
            <v>30</v>
          </cell>
          <cell r="C7" t="str">
            <v>记-0235</v>
          </cell>
          <cell r="D7" t="str">
            <v>期间损益结转</v>
          </cell>
          <cell r="E7">
            <v>0</v>
          </cell>
          <cell r="F7">
            <v>22145.599999999999</v>
          </cell>
          <cell r="G7" t="str">
            <v>平</v>
          </cell>
          <cell r="H7">
            <v>0</v>
          </cell>
        </row>
        <row r="8">
          <cell r="A8" t="str">
            <v>06</v>
          </cell>
          <cell r="D8" t="str">
            <v>本月合计</v>
          </cell>
          <cell r="E8">
            <v>22145.599999999999</v>
          </cell>
          <cell r="F8">
            <v>22145.599999999999</v>
          </cell>
          <cell r="G8" t="str">
            <v>平</v>
          </cell>
          <cell r="H8">
            <v>0</v>
          </cell>
        </row>
        <row r="9">
          <cell r="A9" t="str">
            <v>06</v>
          </cell>
          <cell r="D9" t="str">
            <v>累    计</v>
          </cell>
          <cell r="E9">
            <v>22195.599999999999</v>
          </cell>
          <cell r="F9">
            <v>22195.599999999999</v>
          </cell>
          <cell r="G9" t="str">
            <v>平</v>
          </cell>
          <cell r="H9">
            <v>0</v>
          </cell>
        </row>
        <row r="10">
          <cell r="A10" t="str">
            <v>07</v>
          </cell>
          <cell r="B10" t="str">
            <v>20</v>
          </cell>
          <cell r="C10" t="str">
            <v>记-0087</v>
          </cell>
          <cell r="D10" t="str">
            <v>雷小亚乐克斌代明明借支及湖北市场双</v>
          </cell>
          <cell r="E10">
            <v>10000</v>
          </cell>
          <cell r="F10">
            <v>0</v>
          </cell>
          <cell r="G10" t="str">
            <v>借</v>
          </cell>
          <cell r="H10">
            <v>10000</v>
          </cell>
        </row>
        <row r="11">
          <cell r="A11" t="str">
            <v>07</v>
          </cell>
          <cell r="B11" t="str">
            <v>31</v>
          </cell>
          <cell r="C11" t="str">
            <v>记-0190</v>
          </cell>
          <cell r="D11" t="str">
            <v>期间损益结转</v>
          </cell>
          <cell r="E11">
            <v>0</v>
          </cell>
          <cell r="F11">
            <v>10000</v>
          </cell>
          <cell r="G11" t="str">
            <v>平</v>
          </cell>
          <cell r="H11">
            <v>0</v>
          </cell>
        </row>
        <row r="12">
          <cell r="A12" t="str">
            <v>07</v>
          </cell>
          <cell r="D12" t="str">
            <v>本月合计</v>
          </cell>
          <cell r="E12">
            <v>10000</v>
          </cell>
          <cell r="F12">
            <v>10000</v>
          </cell>
          <cell r="G12" t="str">
            <v>平</v>
          </cell>
          <cell r="H12">
            <v>0</v>
          </cell>
        </row>
        <row r="13">
          <cell r="A13" t="str">
            <v>07</v>
          </cell>
          <cell r="D13" t="str">
            <v>累    计</v>
          </cell>
          <cell r="E13">
            <v>32195.599999999999</v>
          </cell>
          <cell r="F13">
            <v>32195.599999999999</v>
          </cell>
          <cell r="G13" t="str">
            <v>平</v>
          </cell>
          <cell r="H13">
            <v>0</v>
          </cell>
        </row>
        <row r="14">
          <cell r="A14" t="str">
            <v>08</v>
          </cell>
          <cell r="B14" t="str">
            <v>02</v>
          </cell>
          <cell r="C14" t="str">
            <v>记-0005</v>
          </cell>
          <cell r="D14" t="str">
            <v>八一建军节送消防队慰问金</v>
          </cell>
          <cell r="E14">
            <v>1100</v>
          </cell>
          <cell r="F14">
            <v>0</v>
          </cell>
          <cell r="G14" t="str">
            <v>借</v>
          </cell>
          <cell r="H14">
            <v>1100</v>
          </cell>
        </row>
        <row r="15">
          <cell r="A15" t="str">
            <v>08</v>
          </cell>
          <cell r="B15" t="str">
            <v>31</v>
          </cell>
          <cell r="C15" t="str">
            <v>记-0183</v>
          </cell>
          <cell r="D15" t="str">
            <v>期间损益结转</v>
          </cell>
          <cell r="E15">
            <v>0</v>
          </cell>
          <cell r="F15">
            <v>1100</v>
          </cell>
          <cell r="G15" t="str">
            <v>平</v>
          </cell>
          <cell r="H15">
            <v>0</v>
          </cell>
        </row>
        <row r="16">
          <cell r="A16" t="str">
            <v>08</v>
          </cell>
          <cell r="D16" t="str">
            <v>本月合计</v>
          </cell>
          <cell r="E16">
            <v>1100</v>
          </cell>
          <cell r="F16">
            <v>1100</v>
          </cell>
          <cell r="G16" t="str">
            <v>平</v>
          </cell>
          <cell r="H16">
            <v>0</v>
          </cell>
        </row>
        <row r="17">
          <cell r="A17" t="str">
            <v>08</v>
          </cell>
          <cell r="D17" t="str">
            <v>累    计</v>
          </cell>
          <cell r="E17">
            <v>33295.599999999999</v>
          </cell>
          <cell r="F17">
            <v>33295.599999999999</v>
          </cell>
          <cell r="G17" t="str">
            <v>平</v>
          </cell>
          <cell r="H17">
            <v>0</v>
          </cell>
        </row>
        <row r="18">
          <cell r="A18" t="str">
            <v>09</v>
          </cell>
          <cell r="B18" t="str">
            <v>20</v>
          </cell>
          <cell r="C18" t="str">
            <v>记-0117</v>
          </cell>
          <cell r="D18" t="str">
            <v>贵州省药临局罚款</v>
          </cell>
          <cell r="E18">
            <v>50000</v>
          </cell>
          <cell r="F18">
            <v>0</v>
          </cell>
          <cell r="G18" t="str">
            <v>借</v>
          </cell>
          <cell r="H18">
            <v>50000</v>
          </cell>
        </row>
        <row r="19">
          <cell r="A19" t="str">
            <v>09</v>
          </cell>
          <cell r="B19" t="str">
            <v>30</v>
          </cell>
          <cell r="C19" t="str">
            <v>记-0217</v>
          </cell>
          <cell r="D19" t="str">
            <v>期间损益结转</v>
          </cell>
          <cell r="E19">
            <v>0</v>
          </cell>
          <cell r="F19">
            <v>50000</v>
          </cell>
          <cell r="G19" t="str">
            <v>平</v>
          </cell>
          <cell r="H19">
            <v>0</v>
          </cell>
        </row>
        <row r="20">
          <cell r="A20" t="str">
            <v>09</v>
          </cell>
          <cell r="D20" t="str">
            <v>本月合计</v>
          </cell>
          <cell r="E20">
            <v>50000</v>
          </cell>
          <cell r="F20">
            <v>50000</v>
          </cell>
          <cell r="G20" t="str">
            <v>平</v>
          </cell>
          <cell r="H20">
            <v>0</v>
          </cell>
        </row>
        <row r="21">
          <cell r="A21" t="str">
            <v>09</v>
          </cell>
          <cell r="D21" t="str">
            <v>本年累计</v>
          </cell>
          <cell r="E21">
            <v>83295.600000000006</v>
          </cell>
          <cell r="F21">
            <v>83295.600000000006</v>
          </cell>
          <cell r="G21" t="str">
            <v>平</v>
          </cell>
          <cell r="H21">
            <v>0</v>
          </cell>
        </row>
      </sheetData>
      <sheetData sheetId="42" refreshError="1"/>
      <sheetData sheetId="43"/>
      <sheetData sheetId="44"/>
      <sheetData sheetId="45" refreshError="1"/>
      <sheetData sheetId="46" refreshError="1"/>
      <sheetData sheetId="47"/>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销账"/>
      <sheetName val="抄"/>
      <sheetName val="进账"/>
      <sheetName val="认"/>
      <sheetName val="#REF!"/>
      <sheetName val="数外余额"/>
      <sheetName val="Title"/>
      <sheetName val="Sheet1"/>
      <sheetName val="Investment"/>
      <sheetName val="盘点表"/>
      <sheetName val="资产负债表"/>
      <sheetName val="XREF"/>
    </sheetNames>
    <sheetDataSet>
      <sheetData sheetId="0" refreshError="1">
        <row r="1">
          <cell r="A1" t="str">
            <v>月</v>
          </cell>
          <cell r="B1" t="str">
            <v>日</v>
          </cell>
          <cell r="C1" t="str">
            <v>凭证号数</v>
          </cell>
          <cell r="D1" t="str">
            <v>摘要</v>
          </cell>
          <cell r="E1" t="str">
            <v>贷方</v>
          </cell>
        </row>
        <row r="2">
          <cell r="A2" t="str">
            <v>01</v>
          </cell>
          <cell r="B2" t="str">
            <v>12</v>
          </cell>
          <cell r="C2" t="str">
            <v>银-0246</v>
          </cell>
          <cell r="D2" t="str">
            <v>*售废料</v>
          </cell>
          <cell r="E2">
            <v>46.7</v>
          </cell>
        </row>
        <row r="3">
          <cell r="A3" t="str">
            <v>01</v>
          </cell>
          <cell r="B3" t="str">
            <v>12</v>
          </cell>
          <cell r="C3" t="str">
            <v>银-0247</v>
          </cell>
          <cell r="D3" t="str">
            <v>*售废料</v>
          </cell>
          <cell r="E3">
            <v>0.45</v>
          </cell>
        </row>
        <row r="4">
          <cell r="A4" t="str">
            <v>01</v>
          </cell>
          <cell r="B4" t="str">
            <v>12</v>
          </cell>
          <cell r="C4" t="str">
            <v>银-0247</v>
          </cell>
          <cell r="D4" t="str">
            <v>*售废料</v>
          </cell>
          <cell r="E4">
            <v>1.34</v>
          </cell>
        </row>
        <row r="5">
          <cell r="A5" t="str">
            <v>01</v>
          </cell>
          <cell r="B5" t="str">
            <v>12</v>
          </cell>
          <cell r="C5" t="str">
            <v>银-0247</v>
          </cell>
          <cell r="D5" t="str">
            <v>*售废料</v>
          </cell>
          <cell r="E5">
            <v>12.39</v>
          </cell>
        </row>
        <row r="6">
          <cell r="A6" t="str">
            <v>01</v>
          </cell>
          <cell r="B6" t="str">
            <v>12</v>
          </cell>
          <cell r="C6" t="str">
            <v>银-0247</v>
          </cell>
          <cell r="D6" t="str">
            <v>*售废料</v>
          </cell>
          <cell r="E6">
            <v>3.62</v>
          </cell>
        </row>
        <row r="7">
          <cell r="A7" t="str">
            <v>01</v>
          </cell>
          <cell r="B7" t="str">
            <v>12</v>
          </cell>
          <cell r="C7" t="str">
            <v>银-0247</v>
          </cell>
          <cell r="D7" t="str">
            <v>*售废料</v>
          </cell>
          <cell r="E7">
            <v>10.54</v>
          </cell>
        </row>
        <row r="8">
          <cell r="A8" t="str">
            <v>01</v>
          </cell>
          <cell r="B8" t="str">
            <v>12</v>
          </cell>
          <cell r="C8" t="str">
            <v>银-0247</v>
          </cell>
          <cell r="D8" t="str">
            <v>*售废料</v>
          </cell>
          <cell r="E8">
            <v>4.28</v>
          </cell>
        </row>
        <row r="9">
          <cell r="A9" t="str">
            <v>01</v>
          </cell>
          <cell r="B9" t="str">
            <v>13</v>
          </cell>
          <cell r="C9" t="str">
            <v>银-0245</v>
          </cell>
          <cell r="D9" t="str">
            <v>*售废料</v>
          </cell>
          <cell r="E9">
            <v>1.1000000000000001</v>
          </cell>
        </row>
        <row r="10">
          <cell r="A10" t="str">
            <v>01</v>
          </cell>
          <cell r="B10" t="str">
            <v>14</v>
          </cell>
          <cell r="C10" t="str">
            <v>转-0181</v>
          </cell>
          <cell r="D10" t="str">
            <v>*售废料</v>
          </cell>
          <cell r="E10">
            <v>71138.240000000005</v>
          </cell>
        </row>
        <row r="11">
          <cell r="A11" t="str">
            <v>01</v>
          </cell>
          <cell r="B11" t="str">
            <v>23</v>
          </cell>
          <cell r="C11" t="str">
            <v>转-0078</v>
          </cell>
          <cell r="D11" t="str">
            <v>*0461*3995*3994*3993*售材料</v>
          </cell>
          <cell r="E11">
            <v>39638.9</v>
          </cell>
        </row>
        <row r="12">
          <cell r="A12" t="str">
            <v>01</v>
          </cell>
          <cell r="B12" t="str">
            <v>23</v>
          </cell>
          <cell r="C12" t="str">
            <v>转-0049</v>
          </cell>
          <cell r="D12" t="str">
            <v>*0463*0464*3967*售材料</v>
          </cell>
          <cell r="E12">
            <v>17901</v>
          </cell>
        </row>
        <row r="13">
          <cell r="A13" t="str">
            <v>01</v>
          </cell>
          <cell r="B13" t="str">
            <v>23</v>
          </cell>
          <cell r="C13" t="str">
            <v>转-0019</v>
          </cell>
          <cell r="D13" t="str">
            <v>*0465*0457*0456*4000*3999*0460*0459*3970*售材料</v>
          </cell>
          <cell r="E13">
            <v>115487.36</v>
          </cell>
        </row>
        <row r="14">
          <cell r="A14" t="str">
            <v>01</v>
          </cell>
          <cell r="B14" t="str">
            <v>23</v>
          </cell>
          <cell r="C14" t="str">
            <v>转-0018</v>
          </cell>
          <cell r="D14" t="str">
            <v>*0466*售材料</v>
          </cell>
          <cell r="E14">
            <v>272</v>
          </cell>
        </row>
        <row r="15">
          <cell r="A15" t="str">
            <v>01</v>
          </cell>
          <cell r="B15" t="str">
            <v>23</v>
          </cell>
          <cell r="C15" t="str">
            <v>转-0031</v>
          </cell>
          <cell r="D15" t="str">
            <v>*0467*售材料</v>
          </cell>
          <cell r="E15">
            <v>16477.810000000001</v>
          </cell>
        </row>
        <row r="16">
          <cell r="A16" t="str">
            <v>01</v>
          </cell>
          <cell r="B16" t="str">
            <v>23</v>
          </cell>
          <cell r="C16" t="str">
            <v>转-0090</v>
          </cell>
          <cell r="D16" t="str">
            <v>*0468*售材料</v>
          </cell>
          <cell r="E16">
            <v>9606.18</v>
          </cell>
        </row>
        <row r="17">
          <cell r="A17" t="str">
            <v>01</v>
          </cell>
          <cell r="B17" t="str">
            <v>23</v>
          </cell>
          <cell r="C17" t="str">
            <v>转-0048</v>
          </cell>
          <cell r="D17" t="str">
            <v>*0469*售材料</v>
          </cell>
          <cell r="E17">
            <v>55.71</v>
          </cell>
        </row>
        <row r="18">
          <cell r="A18" t="str">
            <v>01</v>
          </cell>
          <cell r="B18" t="str">
            <v>23</v>
          </cell>
          <cell r="C18" t="str">
            <v>转-0077</v>
          </cell>
          <cell r="D18" t="str">
            <v>*0470*0471*0472*售材料</v>
          </cell>
          <cell r="E18">
            <v>1286.9000000000001</v>
          </cell>
        </row>
        <row r="19">
          <cell r="A19" t="str">
            <v>01</v>
          </cell>
          <cell r="B19" t="str">
            <v>23</v>
          </cell>
          <cell r="C19" t="str">
            <v>转-0075</v>
          </cell>
          <cell r="D19" t="str">
            <v>*0473*售材料</v>
          </cell>
          <cell r="E19">
            <v>1020</v>
          </cell>
        </row>
        <row r="20">
          <cell r="A20" t="str">
            <v>01</v>
          </cell>
          <cell r="B20" t="str">
            <v>23</v>
          </cell>
          <cell r="C20" t="str">
            <v>转-0073</v>
          </cell>
          <cell r="D20" t="str">
            <v>*0474*售材料</v>
          </cell>
          <cell r="E20">
            <v>680</v>
          </cell>
        </row>
        <row r="21">
          <cell r="A21" t="str">
            <v>01</v>
          </cell>
          <cell r="B21" t="str">
            <v>23</v>
          </cell>
          <cell r="C21" t="str">
            <v>转-0072</v>
          </cell>
          <cell r="D21" t="str">
            <v>*0476*0477*0478*售材料</v>
          </cell>
          <cell r="E21">
            <v>91472.24</v>
          </cell>
        </row>
        <row r="22">
          <cell r="A22" t="str">
            <v>01</v>
          </cell>
          <cell r="B22" t="str">
            <v>23</v>
          </cell>
          <cell r="C22" t="str">
            <v>转-0071</v>
          </cell>
          <cell r="D22" t="str">
            <v>*0479*售材料</v>
          </cell>
          <cell r="E22">
            <v>81600</v>
          </cell>
        </row>
        <row r="23">
          <cell r="A23" t="str">
            <v>01</v>
          </cell>
          <cell r="B23" t="str">
            <v>23</v>
          </cell>
          <cell r="C23" t="str">
            <v>转-0052</v>
          </cell>
          <cell r="D23" t="str">
            <v>*0481*售材料</v>
          </cell>
          <cell r="E23">
            <v>24061.54</v>
          </cell>
        </row>
        <row r="24">
          <cell r="A24" t="str">
            <v>01</v>
          </cell>
          <cell r="B24" t="str">
            <v>23</v>
          </cell>
          <cell r="C24" t="str">
            <v>转-0069</v>
          </cell>
          <cell r="D24" t="str">
            <v>*0482*售材料</v>
          </cell>
          <cell r="E24">
            <v>4760</v>
          </cell>
        </row>
        <row r="25">
          <cell r="A25" t="str">
            <v>01</v>
          </cell>
          <cell r="B25" t="str">
            <v>23</v>
          </cell>
          <cell r="C25" t="str">
            <v>转-0067</v>
          </cell>
          <cell r="D25" t="str">
            <v>*0483*售材料</v>
          </cell>
          <cell r="E25">
            <v>9724</v>
          </cell>
        </row>
        <row r="26">
          <cell r="A26" t="str">
            <v>01</v>
          </cell>
          <cell r="B26" t="str">
            <v>23</v>
          </cell>
          <cell r="C26" t="str">
            <v>转-0058</v>
          </cell>
          <cell r="D26" t="str">
            <v>*0486*0487*0484*0485*售材料</v>
          </cell>
          <cell r="E26">
            <v>9375.2099999999991</v>
          </cell>
        </row>
        <row r="27">
          <cell r="A27" t="str">
            <v>01</v>
          </cell>
          <cell r="B27" t="str">
            <v>23</v>
          </cell>
          <cell r="C27" t="str">
            <v>转-0066</v>
          </cell>
          <cell r="D27" t="str">
            <v>*0488*售材料</v>
          </cell>
          <cell r="E27">
            <v>2067.1999999999998</v>
          </cell>
        </row>
        <row r="28">
          <cell r="A28" t="str">
            <v>01</v>
          </cell>
          <cell r="B28" t="str">
            <v>23</v>
          </cell>
          <cell r="C28" t="str">
            <v>转-0065</v>
          </cell>
          <cell r="D28" t="str">
            <v>*0489*售材料</v>
          </cell>
          <cell r="E28">
            <v>13475.17</v>
          </cell>
        </row>
        <row r="29">
          <cell r="A29" t="str">
            <v>01</v>
          </cell>
          <cell r="B29" t="str">
            <v>23</v>
          </cell>
          <cell r="C29" t="str">
            <v>转-0026</v>
          </cell>
          <cell r="D29" t="str">
            <v>*0490*3944*3975*售材料</v>
          </cell>
          <cell r="E29">
            <v>306</v>
          </cell>
        </row>
        <row r="30">
          <cell r="A30" t="str">
            <v>01</v>
          </cell>
          <cell r="B30" t="str">
            <v>23</v>
          </cell>
          <cell r="C30" t="str">
            <v>转-0057</v>
          </cell>
          <cell r="D30" t="str">
            <v>*0491*售材料</v>
          </cell>
          <cell r="E30">
            <v>5780</v>
          </cell>
        </row>
        <row r="31">
          <cell r="A31" t="str">
            <v>01</v>
          </cell>
          <cell r="B31" t="str">
            <v>23</v>
          </cell>
          <cell r="C31" t="str">
            <v>转-0056</v>
          </cell>
          <cell r="D31" t="str">
            <v>*0492*售材料</v>
          </cell>
          <cell r="E31">
            <v>19040</v>
          </cell>
        </row>
        <row r="32">
          <cell r="A32" t="str">
            <v>01</v>
          </cell>
          <cell r="B32" t="str">
            <v>23</v>
          </cell>
          <cell r="C32" t="str">
            <v>转-0055</v>
          </cell>
          <cell r="D32" t="str">
            <v>*0493*售材料</v>
          </cell>
          <cell r="E32">
            <v>2621.4</v>
          </cell>
        </row>
        <row r="33">
          <cell r="A33" t="str">
            <v>01</v>
          </cell>
          <cell r="B33" t="str">
            <v>23</v>
          </cell>
          <cell r="C33" t="str">
            <v>转-0054</v>
          </cell>
          <cell r="D33" t="str">
            <v>*0494*售材料</v>
          </cell>
          <cell r="E33">
            <v>430.1</v>
          </cell>
        </row>
        <row r="34">
          <cell r="A34" t="str">
            <v>01</v>
          </cell>
          <cell r="B34" t="str">
            <v>23</v>
          </cell>
          <cell r="C34" t="str">
            <v>转-0047</v>
          </cell>
          <cell r="D34" t="str">
            <v>*0496*0495*售材料</v>
          </cell>
          <cell r="E34">
            <v>11215.24</v>
          </cell>
        </row>
        <row r="35">
          <cell r="A35" t="str">
            <v>01</v>
          </cell>
          <cell r="B35" t="str">
            <v>23</v>
          </cell>
          <cell r="C35" t="str">
            <v>转-0051</v>
          </cell>
          <cell r="D35" t="str">
            <v>*0497*售材料</v>
          </cell>
          <cell r="E35">
            <v>8160</v>
          </cell>
        </row>
        <row r="36">
          <cell r="A36" t="str">
            <v>01</v>
          </cell>
          <cell r="B36" t="str">
            <v>23</v>
          </cell>
          <cell r="C36" t="str">
            <v>转-0105</v>
          </cell>
          <cell r="D36" t="str">
            <v>*0498*售材料</v>
          </cell>
          <cell r="E36">
            <v>85</v>
          </cell>
        </row>
        <row r="37">
          <cell r="A37" t="str">
            <v>01</v>
          </cell>
          <cell r="B37" t="str">
            <v>23</v>
          </cell>
          <cell r="C37" t="str">
            <v>转-0106</v>
          </cell>
          <cell r="D37" t="str">
            <v>*0499*售材料</v>
          </cell>
          <cell r="E37">
            <v>9506.26</v>
          </cell>
        </row>
        <row r="38">
          <cell r="A38" t="str">
            <v>01</v>
          </cell>
          <cell r="B38" t="str">
            <v>23</v>
          </cell>
          <cell r="C38" t="str">
            <v>转-0109</v>
          </cell>
          <cell r="D38" t="str">
            <v>*0500*售材料</v>
          </cell>
          <cell r="E38">
            <v>5440</v>
          </cell>
        </row>
        <row r="39">
          <cell r="A39" t="str">
            <v>01</v>
          </cell>
          <cell r="B39" t="str">
            <v>23</v>
          </cell>
          <cell r="C39" t="str">
            <v>转-0108</v>
          </cell>
          <cell r="D39" t="str">
            <v>*0501*售材料</v>
          </cell>
          <cell r="E39">
            <v>11900</v>
          </cell>
        </row>
        <row r="40">
          <cell r="A40" t="str">
            <v>01</v>
          </cell>
          <cell r="B40" t="str">
            <v>23</v>
          </cell>
          <cell r="C40" t="str">
            <v>转-0107</v>
          </cell>
          <cell r="D40" t="str">
            <v>*0502*售材料</v>
          </cell>
          <cell r="E40">
            <v>3626.82</v>
          </cell>
        </row>
        <row r="41">
          <cell r="A41" t="str">
            <v>01</v>
          </cell>
          <cell r="B41" t="str">
            <v>23</v>
          </cell>
          <cell r="C41" t="str">
            <v>转-0110</v>
          </cell>
          <cell r="D41" t="str">
            <v>*0503*售材料</v>
          </cell>
          <cell r="E41">
            <v>569.5</v>
          </cell>
        </row>
        <row r="42">
          <cell r="A42" t="str">
            <v>01</v>
          </cell>
          <cell r="B42" t="str">
            <v>23</v>
          </cell>
          <cell r="C42" t="str">
            <v>转-0070</v>
          </cell>
          <cell r="D42" t="str">
            <v>*0504*售材料</v>
          </cell>
          <cell r="E42">
            <v>102.51</v>
          </cell>
        </row>
        <row r="43">
          <cell r="A43" t="str">
            <v>01</v>
          </cell>
          <cell r="B43" t="str">
            <v>23</v>
          </cell>
          <cell r="C43" t="str">
            <v>转-0030</v>
          </cell>
          <cell r="D43" t="str">
            <v>*0505*售材料</v>
          </cell>
          <cell r="E43">
            <v>1895.5</v>
          </cell>
        </row>
        <row r="44">
          <cell r="A44" t="str">
            <v>01</v>
          </cell>
          <cell r="B44" t="str">
            <v>23</v>
          </cell>
          <cell r="C44" t="str">
            <v>转-0111</v>
          </cell>
          <cell r="D44" t="str">
            <v>*0506*售材料</v>
          </cell>
          <cell r="E44">
            <v>1299.02</v>
          </cell>
        </row>
        <row r="45">
          <cell r="A45" t="str">
            <v>01</v>
          </cell>
          <cell r="B45" t="str">
            <v>23</v>
          </cell>
          <cell r="C45" t="str">
            <v>转-0050</v>
          </cell>
          <cell r="D45" t="str">
            <v>*0507*0508*售材料</v>
          </cell>
          <cell r="E45">
            <v>84422</v>
          </cell>
        </row>
        <row r="46">
          <cell r="A46" t="str">
            <v>01</v>
          </cell>
          <cell r="B46" t="str">
            <v>23</v>
          </cell>
          <cell r="C46" t="str">
            <v>转-0008</v>
          </cell>
          <cell r="D46" t="str">
            <v>*0509*售材料</v>
          </cell>
          <cell r="E46">
            <v>1071.95</v>
          </cell>
        </row>
        <row r="47">
          <cell r="A47" t="str">
            <v>01</v>
          </cell>
          <cell r="B47" t="str">
            <v>23</v>
          </cell>
          <cell r="C47" t="str">
            <v>转-0009</v>
          </cell>
          <cell r="D47" t="str">
            <v>*0510*售材料</v>
          </cell>
          <cell r="E47">
            <v>37025.54</v>
          </cell>
        </row>
        <row r="48">
          <cell r="A48" t="str">
            <v>01</v>
          </cell>
          <cell r="B48" t="str">
            <v>23</v>
          </cell>
          <cell r="C48" t="str">
            <v>转-0010</v>
          </cell>
          <cell r="D48" t="str">
            <v>*0511*售材料</v>
          </cell>
          <cell r="E48">
            <v>80004.399999999994</v>
          </cell>
        </row>
        <row r="49">
          <cell r="A49" t="str">
            <v>01</v>
          </cell>
          <cell r="B49" t="str">
            <v>23</v>
          </cell>
          <cell r="C49" t="str">
            <v>转-0012</v>
          </cell>
          <cell r="D49" t="str">
            <v>*0512*0522*售材料</v>
          </cell>
          <cell r="E49">
            <v>7834.45</v>
          </cell>
        </row>
        <row r="50">
          <cell r="A50" t="str">
            <v>01</v>
          </cell>
          <cell r="B50" t="str">
            <v>23</v>
          </cell>
          <cell r="C50" t="str">
            <v>转-0017</v>
          </cell>
          <cell r="D50" t="str">
            <v>*0512*售材料</v>
          </cell>
          <cell r="E50">
            <v>1984.67</v>
          </cell>
        </row>
        <row r="51">
          <cell r="A51" t="str">
            <v>01</v>
          </cell>
          <cell r="B51" t="str">
            <v>23</v>
          </cell>
          <cell r="C51" t="str">
            <v>转-0016</v>
          </cell>
          <cell r="D51" t="str">
            <v>*0513*售材料</v>
          </cell>
          <cell r="E51">
            <v>929.27</v>
          </cell>
        </row>
        <row r="52">
          <cell r="A52" t="str">
            <v>01</v>
          </cell>
          <cell r="B52" t="str">
            <v>23</v>
          </cell>
          <cell r="C52" t="str">
            <v>转-0098</v>
          </cell>
          <cell r="D52" t="str">
            <v>*0513*售材料</v>
          </cell>
          <cell r="E52">
            <v>83309.42</v>
          </cell>
        </row>
        <row r="53">
          <cell r="A53" t="str">
            <v>01</v>
          </cell>
          <cell r="B53" t="str">
            <v>17</v>
          </cell>
          <cell r="C53" t="str">
            <v>银-0243</v>
          </cell>
          <cell r="D53" t="str">
            <v>*售废料</v>
          </cell>
          <cell r="E53">
            <v>1939.74</v>
          </cell>
        </row>
        <row r="54">
          <cell r="A54" t="str">
            <v>01</v>
          </cell>
          <cell r="B54" t="str">
            <v>18</v>
          </cell>
          <cell r="C54" t="str">
            <v>银-0241</v>
          </cell>
          <cell r="D54" t="str">
            <v>*售废料</v>
          </cell>
          <cell r="E54">
            <v>5.81</v>
          </cell>
        </row>
        <row r="55">
          <cell r="A55" t="str">
            <v>01</v>
          </cell>
          <cell r="B55" t="str">
            <v>18</v>
          </cell>
          <cell r="C55" t="str">
            <v>银-0241</v>
          </cell>
          <cell r="D55" t="str">
            <v>*售废料</v>
          </cell>
          <cell r="E55">
            <v>25.76</v>
          </cell>
        </row>
        <row r="56">
          <cell r="A56" t="str">
            <v>01</v>
          </cell>
          <cell r="B56" t="str">
            <v>21</v>
          </cell>
          <cell r="C56" t="str">
            <v>银-0239</v>
          </cell>
          <cell r="D56" t="str">
            <v>*售废料</v>
          </cell>
          <cell r="E56">
            <v>7.5</v>
          </cell>
        </row>
        <row r="57">
          <cell r="A57" t="str">
            <v>01</v>
          </cell>
          <cell r="B57" t="str">
            <v>21</v>
          </cell>
          <cell r="C57" t="str">
            <v>银-0239</v>
          </cell>
          <cell r="D57" t="str">
            <v>*售废料</v>
          </cell>
          <cell r="E57">
            <v>3.52</v>
          </cell>
        </row>
        <row r="58">
          <cell r="A58" t="str">
            <v>01</v>
          </cell>
          <cell r="B58" t="str">
            <v>21</v>
          </cell>
          <cell r="C58" t="str">
            <v>银-0239</v>
          </cell>
          <cell r="D58" t="str">
            <v>*售废料</v>
          </cell>
          <cell r="E58">
            <v>1.07</v>
          </cell>
        </row>
        <row r="59">
          <cell r="A59" t="str">
            <v>01</v>
          </cell>
          <cell r="B59" t="str">
            <v>21</v>
          </cell>
          <cell r="C59" t="str">
            <v>银-0239</v>
          </cell>
          <cell r="D59" t="str">
            <v>*售废料</v>
          </cell>
          <cell r="E59">
            <v>2.5299999999999998</v>
          </cell>
        </row>
        <row r="60">
          <cell r="A60" t="str">
            <v>01</v>
          </cell>
          <cell r="B60" t="str">
            <v>21</v>
          </cell>
          <cell r="C60" t="str">
            <v>银-0239</v>
          </cell>
          <cell r="D60" t="str">
            <v>*售废料</v>
          </cell>
          <cell r="E60">
            <v>0.46</v>
          </cell>
        </row>
        <row r="61">
          <cell r="A61" t="str">
            <v>01</v>
          </cell>
          <cell r="B61" t="str">
            <v>21</v>
          </cell>
          <cell r="C61" t="str">
            <v>银-0239</v>
          </cell>
          <cell r="D61" t="str">
            <v>*售废料</v>
          </cell>
          <cell r="E61">
            <v>29.55</v>
          </cell>
        </row>
        <row r="62">
          <cell r="A62" t="str">
            <v>01</v>
          </cell>
          <cell r="B62" t="str">
            <v>23</v>
          </cell>
          <cell r="C62" t="str">
            <v>转-0015</v>
          </cell>
          <cell r="D62" t="str">
            <v>*0514*售材料</v>
          </cell>
          <cell r="E62">
            <v>53197.21</v>
          </cell>
        </row>
        <row r="63">
          <cell r="A63" t="str">
            <v>01</v>
          </cell>
          <cell r="B63" t="str">
            <v>23</v>
          </cell>
          <cell r="C63" t="str">
            <v>转-0013</v>
          </cell>
          <cell r="D63" t="str">
            <v>*0515*售材料</v>
          </cell>
          <cell r="E63">
            <v>2795.65</v>
          </cell>
        </row>
        <row r="64">
          <cell r="A64" t="str">
            <v>01</v>
          </cell>
          <cell r="B64" t="str">
            <v>23</v>
          </cell>
          <cell r="C64" t="str">
            <v>转-0097</v>
          </cell>
          <cell r="D64" t="str">
            <v>*0516*0532*售材料</v>
          </cell>
          <cell r="E64">
            <v>81190.25</v>
          </cell>
        </row>
        <row r="65">
          <cell r="A65" t="str">
            <v>01</v>
          </cell>
          <cell r="B65" t="str">
            <v>23</v>
          </cell>
          <cell r="C65" t="str">
            <v>转-0011</v>
          </cell>
          <cell r="D65" t="str">
            <v>*0518*0519*0520*售材料</v>
          </cell>
          <cell r="E65">
            <v>16198.62</v>
          </cell>
        </row>
        <row r="66">
          <cell r="A66" t="str">
            <v>01</v>
          </cell>
          <cell r="B66" t="str">
            <v>23</v>
          </cell>
          <cell r="C66" t="str">
            <v>转-0014</v>
          </cell>
          <cell r="D66" t="str">
            <v>*0523*售材料</v>
          </cell>
          <cell r="E66">
            <v>27200</v>
          </cell>
        </row>
        <row r="67">
          <cell r="A67" t="str">
            <v>01</v>
          </cell>
          <cell r="B67" t="str">
            <v>23</v>
          </cell>
          <cell r="C67" t="str">
            <v>转-0007</v>
          </cell>
          <cell r="D67" t="str">
            <v>*0524*售材料</v>
          </cell>
          <cell r="E67">
            <v>2150.5</v>
          </cell>
        </row>
        <row r="68">
          <cell r="A68" t="str">
            <v>01</v>
          </cell>
          <cell r="B68" t="str">
            <v>23</v>
          </cell>
          <cell r="C68" t="str">
            <v>转-0005</v>
          </cell>
          <cell r="D68" t="str">
            <v>*0525*0527*售材料</v>
          </cell>
          <cell r="E68">
            <v>171466.25</v>
          </cell>
        </row>
        <row r="69">
          <cell r="A69" t="str">
            <v>01</v>
          </cell>
          <cell r="B69" t="str">
            <v>23</v>
          </cell>
          <cell r="C69" t="str">
            <v>转-0006</v>
          </cell>
          <cell r="D69" t="str">
            <v>*0526*售材料</v>
          </cell>
          <cell r="E69">
            <v>1360</v>
          </cell>
        </row>
        <row r="70">
          <cell r="A70" t="str">
            <v>01</v>
          </cell>
          <cell r="B70" t="str">
            <v>23</v>
          </cell>
          <cell r="C70" t="str">
            <v>转-0095</v>
          </cell>
          <cell r="D70" t="str">
            <v>*0529*售材料</v>
          </cell>
          <cell r="E70">
            <v>1932.9</v>
          </cell>
        </row>
        <row r="71">
          <cell r="A71" t="str">
            <v>01</v>
          </cell>
          <cell r="B71" t="str">
            <v>23</v>
          </cell>
          <cell r="C71" t="str">
            <v>转-0096</v>
          </cell>
          <cell r="D71" t="str">
            <v>*0530*售材料</v>
          </cell>
          <cell r="E71">
            <v>8976</v>
          </cell>
        </row>
        <row r="72">
          <cell r="A72" t="str">
            <v>01</v>
          </cell>
          <cell r="B72" t="str">
            <v>14</v>
          </cell>
          <cell r="C72" t="str">
            <v>转-0419</v>
          </cell>
          <cell r="D72" t="str">
            <v>*0534-35*售材料</v>
          </cell>
          <cell r="E72">
            <v>3740</v>
          </cell>
        </row>
        <row r="73">
          <cell r="A73" t="str">
            <v>01</v>
          </cell>
          <cell r="B73" t="str">
            <v>14</v>
          </cell>
          <cell r="C73" t="str">
            <v>转-0420</v>
          </cell>
          <cell r="D73" t="str">
            <v>*0536*售材料</v>
          </cell>
          <cell r="E73">
            <v>15827.09</v>
          </cell>
        </row>
        <row r="74">
          <cell r="A74" t="str">
            <v>01</v>
          </cell>
          <cell r="B74" t="str">
            <v>23</v>
          </cell>
          <cell r="C74" t="str">
            <v>转-0094</v>
          </cell>
          <cell r="D74" t="str">
            <v>*0537*售材料</v>
          </cell>
          <cell r="E74">
            <v>2380</v>
          </cell>
        </row>
        <row r="75">
          <cell r="A75" t="str">
            <v>01</v>
          </cell>
          <cell r="B75" t="str">
            <v>14</v>
          </cell>
          <cell r="C75" t="str">
            <v>转-0417</v>
          </cell>
          <cell r="D75" t="str">
            <v>*0538*41*54售材料</v>
          </cell>
          <cell r="E75">
            <v>53502.33</v>
          </cell>
        </row>
        <row r="76">
          <cell r="A76" t="str">
            <v>01</v>
          </cell>
          <cell r="B76" t="str">
            <v>14</v>
          </cell>
          <cell r="C76" t="str">
            <v>转-0418</v>
          </cell>
          <cell r="D76" t="str">
            <v>*0540*售材料</v>
          </cell>
          <cell r="E76">
            <v>1776.5</v>
          </cell>
        </row>
        <row r="77">
          <cell r="A77" t="str">
            <v>01</v>
          </cell>
          <cell r="B77" t="str">
            <v>14</v>
          </cell>
          <cell r="C77" t="str">
            <v>转-0416</v>
          </cell>
          <cell r="D77" t="str">
            <v>*0542*售材料</v>
          </cell>
          <cell r="E77">
            <v>10880</v>
          </cell>
        </row>
        <row r="78">
          <cell r="A78" t="str">
            <v>01</v>
          </cell>
          <cell r="B78" t="str">
            <v>14</v>
          </cell>
          <cell r="C78" t="str">
            <v>转-0415</v>
          </cell>
          <cell r="D78" t="str">
            <v>*0543-44*售材料</v>
          </cell>
          <cell r="E78">
            <v>40267.440000000002</v>
          </cell>
        </row>
        <row r="79">
          <cell r="A79" t="str">
            <v>01</v>
          </cell>
          <cell r="B79" t="str">
            <v>14</v>
          </cell>
          <cell r="C79" t="str">
            <v>转-0414</v>
          </cell>
          <cell r="D79" t="str">
            <v>*0545*售材料</v>
          </cell>
          <cell r="E79">
            <v>14424.5</v>
          </cell>
        </row>
        <row r="80">
          <cell r="A80" t="str">
            <v>01</v>
          </cell>
          <cell r="B80" t="str">
            <v>14</v>
          </cell>
          <cell r="C80" t="str">
            <v>转-0410</v>
          </cell>
          <cell r="D80" t="str">
            <v>*0547*售材料</v>
          </cell>
          <cell r="E80">
            <v>1632</v>
          </cell>
        </row>
        <row r="81">
          <cell r="A81" t="str">
            <v>01</v>
          </cell>
          <cell r="B81" t="str">
            <v>14</v>
          </cell>
          <cell r="C81" t="str">
            <v>转-0411</v>
          </cell>
          <cell r="D81" t="str">
            <v>*0548*售材料</v>
          </cell>
          <cell r="E81">
            <v>62971.68</v>
          </cell>
        </row>
        <row r="82">
          <cell r="A82" t="str">
            <v>01</v>
          </cell>
          <cell r="B82" t="str">
            <v>14</v>
          </cell>
          <cell r="C82" t="str">
            <v>转-0412</v>
          </cell>
          <cell r="D82" t="str">
            <v>*0550*售材料</v>
          </cell>
          <cell r="E82">
            <v>74.8</v>
          </cell>
        </row>
        <row r="83">
          <cell r="A83" t="str">
            <v>01</v>
          </cell>
          <cell r="B83" t="str">
            <v>14</v>
          </cell>
          <cell r="C83" t="str">
            <v>转-0413</v>
          </cell>
          <cell r="D83" t="str">
            <v>*0551*售材料</v>
          </cell>
          <cell r="E83">
            <v>31799.35</v>
          </cell>
        </row>
        <row r="84">
          <cell r="A84" t="str">
            <v>01</v>
          </cell>
          <cell r="B84" t="str">
            <v>14</v>
          </cell>
          <cell r="C84" t="str">
            <v>转-0408</v>
          </cell>
          <cell r="D84" t="str">
            <v>*0552*售材料</v>
          </cell>
          <cell r="E84">
            <v>5440</v>
          </cell>
        </row>
        <row r="85">
          <cell r="A85" t="str">
            <v>01</v>
          </cell>
          <cell r="B85" t="str">
            <v>14</v>
          </cell>
          <cell r="C85" t="str">
            <v>转-0409</v>
          </cell>
          <cell r="D85" t="str">
            <v>*0553*售材料</v>
          </cell>
          <cell r="E85">
            <v>5440</v>
          </cell>
        </row>
        <row r="86">
          <cell r="A86" t="str">
            <v>01</v>
          </cell>
          <cell r="B86" t="str">
            <v>14</v>
          </cell>
          <cell r="C86" t="str">
            <v>转-0405</v>
          </cell>
          <cell r="D86" t="str">
            <v>*2676*售材料</v>
          </cell>
          <cell r="E86">
            <v>8976</v>
          </cell>
        </row>
        <row r="87">
          <cell r="A87" t="str">
            <v>01</v>
          </cell>
          <cell r="B87" t="str">
            <v>14</v>
          </cell>
          <cell r="C87" t="str">
            <v>转-0406</v>
          </cell>
          <cell r="D87" t="str">
            <v>*2677-84*售材料</v>
          </cell>
          <cell r="E87">
            <v>47216.56</v>
          </cell>
        </row>
        <row r="88">
          <cell r="A88" t="str">
            <v>01</v>
          </cell>
          <cell r="B88" t="str">
            <v>28</v>
          </cell>
          <cell r="C88" t="str">
            <v>转-1266</v>
          </cell>
          <cell r="D88" t="str">
            <v>*2685*售材料</v>
          </cell>
          <cell r="E88">
            <v>99.45</v>
          </cell>
        </row>
        <row r="89">
          <cell r="A89" t="str">
            <v>01</v>
          </cell>
          <cell r="B89" t="str">
            <v>28</v>
          </cell>
          <cell r="C89" t="str">
            <v>转-1288</v>
          </cell>
          <cell r="D89" t="str">
            <v>*2686*售材料</v>
          </cell>
          <cell r="E89">
            <v>4760</v>
          </cell>
        </row>
        <row r="90">
          <cell r="A90" t="str">
            <v>01</v>
          </cell>
          <cell r="B90" t="str">
            <v>14</v>
          </cell>
          <cell r="C90" t="str">
            <v>转-0379</v>
          </cell>
          <cell r="D90" t="str">
            <v>*2687*2706*2697*售材料</v>
          </cell>
          <cell r="E90">
            <v>16966</v>
          </cell>
        </row>
        <row r="91">
          <cell r="A91" t="str">
            <v>01</v>
          </cell>
          <cell r="B91" t="str">
            <v>14</v>
          </cell>
          <cell r="C91" t="str">
            <v>转-0407</v>
          </cell>
          <cell r="D91" t="str">
            <v>*2688-92售材料</v>
          </cell>
          <cell r="E91">
            <v>10305.4</v>
          </cell>
        </row>
        <row r="92">
          <cell r="A92" t="str">
            <v>01</v>
          </cell>
          <cell r="B92" t="str">
            <v>28</v>
          </cell>
          <cell r="C92" t="str">
            <v>转-1291</v>
          </cell>
          <cell r="D92" t="str">
            <v>*2693*售材料</v>
          </cell>
          <cell r="E92">
            <v>89166.84</v>
          </cell>
        </row>
        <row r="93">
          <cell r="A93" t="str">
            <v>01</v>
          </cell>
          <cell r="B93" t="str">
            <v>14</v>
          </cell>
          <cell r="C93" t="str">
            <v>转-0403</v>
          </cell>
          <cell r="D93" t="str">
            <v>*2694*售材料</v>
          </cell>
          <cell r="E93">
            <v>4896</v>
          </cell>
        </row>
        <row r="94">
          <cell r="A94" t="str">
            <v>01</v>
          </cell>
          <cell r="B94" t="str">
            <v>14</v>
          </cell>
          <cell r="C94" t="str">
            <v>转-0389</v>
          </cell>
          <cell r="D94" t="str">
            <v>*2695*售材料</v>
          </cell>
          <cell r="E94">
            <v>10357.08</v>
          </cell>
        </row>
        <row r="95">
          <cell r="A95" t="str">
            <v>01</v>
          </cell>
          <cell r="B95" t="str">
            <v>14</v>
          </cell>
          <cell r="C95" t="str">
            <v>转-0404</v>
          </cell>
          <cell r="D95" t="str">
            <v>*2696*售材料</v>
          </cell>
          <cell r="E95">
            <v>8500</v>
          </cell>
        </row>
        <row r="96">
          <cell r="A96" t="str">
            <v>01</v>
          </cell>
          <cell r="B96" t="str">
            <v>14</v>
          </cell>
          <cell r="C96" t="str">
            <v>转-0401</v>
          </cell>
          <cell r="D96" t="str">
            <v>*2700*售材料</v>
          </cell>
          <cell r="E96">
            <v>5236</v>
          </cell>
        </row>
        <row r="97">
          <cell r="A97" t="str">
            <v>01</v>
          </cell>
          <cell r="B97" t="str">
            <v>14</v>
          </cell>
          <cell r="C97" t="str">
            <v>转-0402</v>
          </cell>
          <cell r="D97" t="str">
            <v>*2701-02*2698-99*售材料</v>
          </cell>
          <cell r="E97">
            <v>183452.94</v>
          </cell>
        </row>
        <row r="98">
          <cell r="A98" t="str">
            <v>01</v>
          </cell>
          <cell r="B98" t="str">
            <v>14</v>
          </cell>
          <cell r="C98" t="str">
            <v>转-0397</v>
          </cell>
          <cell r="D98" t="str">
            <v>*2703-04*07*09-13*售材料</v>
          </cell>
          <cell r="E98">
            <v>64142.57</v>
          </cell>
        </row>
        <row r="99">
          <cell r="A99" t="str">
            <v>01</v>
          </cell>
          <cell r="B99" t="str">
            <v>28</v>
          </cell>
          <cell r="C99" t="str">
            <v>转-1261</v>
          </cell>
          <cell r="D99" t="str">
            <v>*2705*售材料</v>
          </cell>
          <cell r="E99">
            <v>6732</v>
          </cell>
        </row>
        <row r="100">
          <cell r="A100" t="str">
            <v>01</v>
          </cell>
          <cell r="B100" t="str">
            <v>14</v>
          </cell>
          <cell r="C100" t="str">
            <v>转-0400</v>
          </cell>
          <cell r="D100" t="str">
            <v>*2708*售材料</v>
          </cell>
          <cell r="E100">
            <v>2720</v>
          </cell>
        </row>
        <row r="101">
          <cell r="A101" t="str">
            <v>01</v>
          </cell>
          <cell r="B101" t="str">
            <v>14</v>
          </cell>
          <cell r="C101" t="str">
            <v>转-0386</v>
          </cell>
          <cell r="D101" t="str">
            <v>*2714*售材料</v>
          </cell>
          <cell r="E101">
            <v>7571.01</v>
          </cell>
        </row>
        <row r="102">
          <cell r="A102" t="str">
            <v>01</v>
          </cell>
          <cell r="B102" t="str">
            <v>14</v>
          </cell>
          <cell r="C102" t="str">
            <v>转-0385</v>
          </cell>
          <cell r="D102" t="str">
            <v>*2715*售材料</v>
          </cell>
          <cell r="E102">
            <v>18863.689999999999</v>
          </cell>
        </row>
        <row r="103">
          <cell r="A103" t="str">
            <v>01</v>
          </cell>
          <cell r="B103" t="str">
            <v>14</v>
          </cell>
          <cell r="C103" t="str">
            <v>转-0384</v>
          </cell>
          <cell r="D103" t="str">
            <v>*2716*售材料</v>
          </cell>
          <cell r="E103">
            <v>20399.03</v>
          </cell>
        </row>
        <row r="104">
          <cell r="A104" t="str">
            <v>01</v>
          </cell>
          <cell r="B104" t="str">
            <v>14</v>
          </cell>
          <cell r="C104" t="str">
            <v>转-0383</v>
          </cell>
          <cell r="D104" t="str">
            <v>*2717*售材料</v>
          </cell>
          <cell r="E104">
            <v>7059.54</v>
          </cell>
        </row>
        <row r="105">
          <cell r="A105" t="str">
            <v>01</v>
          </cell>
          <cell r="B105" t="str">
            <v>14</v>
          </cell>
          <cell r="C105" t="str">
            <v>转-0382</v>
          </cell>
          <cell r="D105" t="str">
            <v>*2718*售材料</v>
          </cell>
          <cell r="E105">
            <v>851.42</v>
          </cell>
        </row>
        <row r="106">
          <cell r="A106" t="str">
            <v>01</v>
          </cell>
          <cell r="B106" t="str">
            <v>14</v>
          </cell>
          <cell r="C106" t="str">
            <v>转-0381</v>
          </cell>
          <cell r="D106" t="str">
            <v>*2719*售材料</v>
          </cell>
          <cell r="E106">
            <v>44829.51</v>
          </cell>
        </row>
        <row r="107">
          <cell r="A107" t="str">
            <v>01</v>
          </cell>
          <cell r="B107" t="str">
            <v>14</v>
          </cell>
          <cell r="C107" t="str">
            <v>转-0380</v>
          </cell>
          <cell r="D107" t="str">
            <v>*2720*售材料</v>
          </cell>
          <cell r="E107">
            <v>9376.25</v>
          </cell>
        </row>
        <row r="108">
          <cell r="A108" t="str">
            <v>01</v>
          </cell>
          <cell r="B108" t="str">
            <v>14</v>
          </cell>
          <cell r="C108" t="str">
            <v>转-0390</v>
          </cell>
          <cell r="D108" t="str">
            <v>*2721*售材料</v>
          </cell>
          <cell r="E108">
            <v>41431.949999999997</v>
          </cell>
        </row>
        <row r="109">
          <cell r="A109" t="str">
            <v>01</v>
          </cell>
          <cell r="B109" t="str">
            <v>14</v>
          </cell>
          <cell r="C109" t="str">
            <v>转-0388</v>
          </cell>
          <cell r="D109" t="str">
            <v>*2722*售材料</v>
          </cell>
          <cell r="E109">
            <v>1767.72</v>
          </cell>
        </row>
        <row r="110">
          <cell r="A110" t="str">
            <v>01</v>
          </cell>
          <cell r="B110" t="str">
            <v>14</v>
          </cell>
          <cell r="C110" t="str">
            <v>转-0398</v>
          </cell>
          <cell r="D110" t="str">
            <v>*2723*售材料</v>
          </cell>
          <cell r="E110">
            <v>221</v>
          </cell>
        </row>
        <row r="111">
          <cell r="A111" t="str">
            <v>01</v>
          </cell>
          <cell r="B111" t="str">
            <v>14</v>
          </cell>
          <cell r="C111" t="str">
            <v>转-0399</v>
          </cell>
          <cell r="D111" t="str">
            <v>*2724*0546*售材料</v>
          </cell>
          <cell r="E111">
            <v>10721.05</v>
          </cell>
        </row>
        <row r="112">
          <cell r="A112" t="str">
            <v>01</v>
          </cell>
          <cell r="B112" t="str">
            <v>14</v>
          </cell>
          <cell r="C112" t="str">
            <v>转-0392</v>
          </cell>
          <cell r="D112" t="str">
            <v>*2727*售材料</v>
          </cell>
          <cell r="E112">
            <v>18360</v>
          </cell>
        </row>
        <row r="113">
          <cell r="A113" t="str">
            <v>01</v>
          </cell>
          <cell r="B113" t="str">
            <v>14</v>
          </cell>
          <cell r="C113" t="str">
            <v>转-0393</v>
          </cell>
          <cell r="D113" t="str">
            <v>*2728*售材料</v>
          </cell>
          <cell r="E113">
            <v>10.199999999999999</v>
          </cell>
        </row>
        <row r="114">
          <cell r="A114" t="str">
            <v>01</v>
          </cell>
          <cell r="B114" t="str">
            <v>14</v>
          </cell>
          <cell r="C114" t="str">
            <v>转-0387</v>
          </cell>
          <cell r="D114" t="str">
            <v>*2729-30*售材料</v>
          </cell>
          <cell r="E114">
            <v>2287.3200000000002</v>
          </cell>
        </row>
        <row r="115">
          <cell r="A115" t="str">
            <v>01</v>
          </cell>
          <cell r="B115" t="str">
            <v>14</v>
          </cell>
          <cell r="C115" t="str">
            <v>转-0391</v>
          </cell>
          <cell r="D115" t="str">
            <v>*2731*售材料</v>
          </cell>
          <cell r="E115">
            <v>25500</v>
          </cell>
        </row>
        <row r="116">
          <cell r="A116" t="str">
            <v>01</v>
          </cell>
          <cell r="B116" t="str">
            <v>14</v>
          </cell>
          <cell r="C116" t="str">
            <v>转-0396</v>
          </cell>
          <cell r="D116" t="str">
            <v>*2732*售材料</v>
          </cell>
          <cell r="E116">
            <v>44200</v>
          </cell>
        </row>
        <row r="117">
          <cell r="A117" t="str">
            <v>01</v>
          </cell>
          <cell r="B117" t="str">
            <v>14</v>
          </cell>
          <cell r="C117" t="str">
            <v>转-0394</v>
          </cell>
          <cell r="D117" t="str">
            <v>*2733*售材料</v>
          </cell>
          <cell r="E117">
            <v>4955.59</v>
          </cell>
        </row>
        <row r="118">
          <cell r="A118" t="str">
            <v>01</v>
          </cell>
          <cell r="B118" t="str">
            <v>14</v>
          </cell>
          <cell r="C118" t="str">
            <v>转-0395</v>
          </cell>
          <cell r="D118" t="str">
            <v>*2736*售材料</v>
          </cell>
          <cell r="E118">
            <v>2720</v>
          </cell>
        </row>
        <row r="119">
          <cell r="A119" t="str">
            <v>01</v>
          </cell>
          <cell r="B119" t="str">
            <v>28</v>
          </cell>
          <cell r="C119" t="str">
            <v>转-1277</v>
          </cell>
          <cell r="D119" t="str">
            <v>*2741*售材料</v>
          </cell>
          <cell r="E119">
            <v>5558.69</v>
          </cell>
        </row>
        <row r="120">
          <cell r="A120" t="str">
            <v>01</v>
          </cell>
          <cell r="B120" t="str">
            <v>28</v>
          </cell>
          <cell r="C120" t="str">
            <v>转-1284</v>
          </cell>
          <cell r="D120" t="str">
            <v>*2742*售材料</v>
          </cell>
          <cell r="E120">
            <v>16320</v>
          </cell>
        </row>
        <row r="121">
          <cell r="A121" t="str">
            <v>01</v>
          </cell>
          <cell r="B121" t="str">
            <v>28</v>
          </cell>
          <cell r="C121" t="str">
            <v>转-1285</v>
          </cell>
          <cell r="D121" t="str">
            <v>*2743*售材料</v>
          </cell>
          <cell r="E121">
            <v>5440</v>
          </cell>
        </row>
        <row r="122">
          <cell r="A122" t="str">
            <v>01</v>
          </cell>
          <cell r="B122" t="str">
            <v>28</v>
          </cell>
          <cell r="C122" t="str">
            <v>转-1278</v>
          </cell>
          <cell r="D122" t="str">
            <v>*2744*售材料</v>
          </cell>
          <cell r="E122">
            <v>510</v>
          </cell>
        </row>
        <row r="123">
          <cell r="A123" t="str">
            <v>01</v>
          </cell>
          <cell r="B123" t="str">
            <v>25</v>
          </cell>
          <cell r="C123" t="str">
            <v>转-0629</v>
          </cell>
          <cell r="D123" t="str">
            <v>*2745*售材料</v>
          </cell>
          <cell r="E123">
            <v>48960</v>
          </cell>
        </row>
        <row r="124">
          <cell r="A124" t="str">
            <v>01</v>
          </cell>
          <cell r="B124" t="str">
            <v>28</v>
          </cell>
          <cell r="C124" t="str">
            <v>转-1289</v>
          </cell>
          <cell r="D124" t="str">
            <v>*2746*售材料</v>
          </cell>
          <cell r="E124">
            <v>4599.57</v>
          </cell>
        </row>
        <row r="125">
          <cell r="A125" t="str">
            <v>01</v>
          </cell>
          <cell r="B125" t="str">
            <v>28</v>
          </cell>
          <cell r="C125" t="str">
            <v>转-1283</v>
          </cell>
          <cell r="D125" t="str">
            <v>*2748*售材料</v>
          </cell>
          <cell r="E125">
            <v>11900</v>
          </cell>
        </row>
        <row r="126">
          <cell r="A126" t="str">
            <v>01</v>
          </cell>
          <cell r="B126" t="str">
            <v>28</v>
          </cell>
          <cell r="C126" t="str">
            <v>转-1287</v>
          </cell>
          <cell r="D126" t="str">
            <v>*2749*售材料</v>
          </cell>
          <cell r="E126">
            <v>966.45</v>
          </cell>
        </row>
        <row r="127">
          <cell r="A127" t="str">
            <v>01</v>
          </cell>
          <cell r="B127" t="str">
            <v>28</v>
          </cell>
          <cell r="C127" t="str">
            <v>转-1270</v>
          </cell>
          <cell r="D127" t="str">
            <v>*2751*2756*2753*2989*2990-2995*3002-3007*售材料</v>
          </cell>
          <cell r="E127">
            <v>237346.15</v>
          </cell>
        </row>
        <row r="128">
          <cell r="A128" t="str">
            <v>01</v>
          </cell>
          <cell r="B128" t="str">
            <v>28</v>
          </cell>
          <cell r="C128" t="str">
            <v>转-1272</v>
          </cell>
          <cell r="D128" t="str">
            <v>*2758*售材料</v>
          </cell>
          <cell r="E128">
            <v>88553.67</v>
          </cell>
        </row>
        <row r="129">
          <cell r="A129" t="str">
            <v>01</v>
          </cell>
          <cell r="B129" t="str">
            <v>28</v>
          </cell>
          <cell r="C129" t="str">
            <v>转-1279</v>
          </cell>
          <cell r="D129" t="str">
            <v>*2759*售材料</v>
          </cell>
          <cell r="E129">
            <v>19040</v>
          </cell>
        </row>
        <row r="130">
          <cell r="A130" t="str">
            <v>01</v>
          </cell>
          <cell r="B130" t="str">
            <v>28</v>
          </cell>
          <cell r="C130" t="str">
            <v>转-1276</v>
          </cell>
          <cell r="D130" t="str">
            <v>*2760*售材料</v>
          </cell>
          <cell r="E130">
            <v>1613.34</v>
          </cell>
        </row>
        <row r="131">
          <cell r="A131" t="str">
            <v>01</v>
          </cell>
          <cell r="B131" t="str">
            <v>28</v>
          </cell>
          <cell r="C131" t="str">
            <v>转-1275</v>
          </cell>
          <cell r="D131" t="str">
            <v>*2761*售材料</v>
          </cell>
          <cell r="E131">
            <v>18921.39</v>
          </cell>
        </row>
        <row r="132">
          <cell r="A132" t="str">
            <v>01</v>
          </cell>
          <cell r="B132" t="str">
            <v>25</v>
          </cell>
          <cell r="C132" t="str">
            <v>转-0610</v>
          </cell>
          <cell r="D132" t="str">
            <v>*2762*售材料</v>
          </cell>
          <cell r="E132">
            <v>5278.67</v>
          </cell>
        </row>
        <row r="133">
          <cell r="A133" t="str">
            <v>01</v>
          </cell>
          <cell r="B133" t="str">
            <v>28</v>
          </cell>
          <cell r="C133" t="str">
            <v>转-1286</v>
          </cell>
          <cell r="D133" t="str">
            <v>*2978*售材料</v>
          </cell>
          <cell r="E133">
            <v>68</v>
          </cell>
        </row>
        <row r="134">
          <cell r="A134" t="str">
            <v>01</v>
          </cell>
          <cell r="B134" t="str">
            <v>28</v>
          </cell>
          <cell r="C134" t="str">
            <v>转-1274</v>
          </cell>
          <cell r="D134" t="str">
            <v>*2979*售材料</v>
          </cell>
          <cell r="E134">
            <v>292.39999999999998</v>
          </cell>
        </row>
        <row r="135">
          <cell r="A135" t="str">
            <v>01</v>
          </cell>
          <cell r="B135" t="str">
            <v>28</v>
          </cell>
          <cell r="C135" t="str">
            <v>转-1267</v>
          </cell>
          <cell r="D135" t="str">
            <v>*2982*售材料</v>
          </cell>
          <cell r="E135">
            <v>5400.9</v>
          </cell>
        </row>
        <row r="136">
          <cell r="A136" t="str">
            <v>01</v>
          </cell>
          <cell r="B136" t="str">
            <v>28</v>
          </cell>
          <cell r="C136" t="str">
            <v>转-1271</v>
          </cell>
          <cell r="D136" t="str">
            <v>*2984*2983*售材料</v>
          </cell>
          <cell r="E136">
            <v>87142</v>
          </cell>
        </row>
        <row r="137">
          <cell r="A137" t="str">
            <v>01</v>
          </cell>
          <cell r="B137" t="str">
            <v>28</v>
          </cell>
          <cell r="C137" t="str">
            <v>转-1268</v>
          </cell>
          <cell r="D137" t="str">
            <v>*2985*售材料</v>
          </cell>
          <cell r="E137">
            <v>8160</v>
          </cell>
        </row>
        <row r="138">
          <cell r="A138" t="str">
            <v>01</v>
          </cell>
          <cell r="B138" t="str">
            <v>28</v>
          </cell>
          <cell r="C138" t="str">
            <v>转-1269</v>
          </cell>
          <cell r="D138" t="str">
            <v>*2986*售材料</v>
          </cell>
          <cell r="E138">
            <v>7140</v>
          </cell>
        </row>
        <row r="139">
          <cell r="A139" t="str">
            <v>01</v>
          </cell>
          <cell r="B139" t="str">
            <v>28</v>
          </cell>
          <cell r="C139" t="str">
            <v>转-1281</v>
          </cell>
          <cell r="D139" t="str">
            <v>*2987*2988*售材料</v>
          </cell>
          <cell r="E139">
            <v>329.12</v>
          </cell>
        </row>
        <row r="140">
          <cell r="A140" t="str">
            <v>01</v>
          </cell>
          <cell r="B140" t="str">
            <v>28</v>
          </cell>
          <cell r="C140" t="str">
            <v>转-1265</v>
          </cell>
          <cell r="D140" t="str">
            <v>*2996*售材料</v>
          </cell>
          <cell r="E140">
            <v>-22133.41</v>
          </cell>
        </row>
        <row r="141">
          <cell r="A141" t="str">
            <v>01</v>
          </cell>
          <cell r="B141" t="str">
            <v>28</v>
          </cell>
          <cell r="C141" t="str">
            <v>转-1280</v>
          </cell>
          <cell r="D141" t="str">
            <v>*2997*3001*3000*2999*售材料</v>
          </cell>
          <cell r="E141">
            <v>46265.37</v>
          </cell>
        </row>
        <row r="142">
          <cell r="A142" t="str">
            <v>01</v>
          </cell>
          <cell r="B142" t="str">
            <v>28</v>
          </cell>
          <cell r="C142" t="str">
            <v>转-1273</v>
          </cell>
          <cell r="D142" t="str">
            <v>*2998*售材料</v>
          </cell>
          <cell r="E142">
            <v>10102.64</v>
          </cell>
        </row>
        <row r="143">
          <cell r="A143" t="str">
            <v>01</v>
          </cell>
          <cell r="B143" t="str">
            <v>28</v>
          </cell>
          <cell r="C143" t="str">
            <v>转-1282</v>
          </cell>
          <cell r="D143" t="str">
            <v>*3008*售材料</v>
          </cell>
          <cell r="E143">
            <v>27200</v>
          </cell>
        </row>
        <row r="144">
          <cell r="A144" t="str">
            <v>01</v>
          </cell>
          <cell r="B144" t="str">
            <v>28</v>
          </cell>
          <cell r="C144" t="str">
            <v>转-1290</v>
          </cell>
          <cell r="D144" t="str">
            <v>*3009*售材料</v>
          </cell>
          <cell r="E144">
            <v>1889.72</v>
          </cell>
        </row>
        <row r="145">
          <cell r="A145" t="str">
            <v>01</v>
          </cell>
          <cell r="B145" t="str">
            <v>31</v>
          </cell>
          <cell r="C145" t="str">
            <v>转-1210</v>
          </cell>
          <cell r="D145" t="str">
            <v>*3010-3023*售材料（海信营销公司）</v>
          </cell>
          <cell r="E145">
            <v>-60993.34</v>
          </cell>
        </row>
        <row r="146">
          <cell r="A146" t="str">
            <v>01</v>
          </cell>
          <cell r="B146" t="str">
            <v>23</v>
          </cell>
          <cell r="C146" t="str">
            <v>转-0080</v>
          </cell>
          <cell r="D146" t="str">
            <v>*3866*售材料</v>
          </cell>
          <cell r="E146">
            <v>4556</v>
          </cell>
        </row>
        <row r="147">
          <cell r="A147" t="str">
            <v>01</v>
          </cell>
          <cell r="B147" t="str">
            <v>23</v>
          </cell>
          <cell r="C147" t="str">
            <v>转-0043</v>
          </cell>
          <cell r="D147" t="str">
            <v>*3868*3869*3857*售材料</v>
          </cell>
          <cell r="E147">
            <v>37890.620000000003</v>
          </cell>
        </row>
        <row r="148">
          <cell r="A148" t="str">
            <v>01</v>
          </cell>
          <cell r="B148" t="str">
            <v>23</v>
          </cell>
          <cell r="C148" t="str">
            <v>转-0092</v>
          </cell>
          <cell r="D148" t="str">
            <v>*3870*售材料</v>
          </cell>
          <cell r="E148">
            <v>-24978.12</v>
          </cell>
        </row>
        <row r="149">
          <cell r="A149" t="str">
            <v>01</v>
          </cell>
          <cell r="B149" t="str">
            <v>23</v>
          </cell>
          <cell r="C149" t="str">
            <v>转-0093</v>
          </cell>
          <cell r="D149" t="str">
            <v>*3872*3871*售材料</v>
          </cell>
          <cell r="E149">
            <v>24978.12</v>
          </cell>
        </row>
        <row r="150">
          <cell r="A150" t="str">
            <v>01</v>
          </cell>
          <cell r="B150" t="str">
            <v>23</v>
          </cell>
          <cell r="C150" t="str">
            <v>转-0040</v>
          </cell>
          <cell r="D150" t="str">
            <v>*3873*售材料</v>
          </cell>
          <cell r="E150">
            <v>-58345.38</v>
          </cell>
        </row>
        <row r="151">
          <cell r="A151" t="str">
            <v>01</v>
          </cell>
          <cell r="B151" t="str">
            <v>23</v>
          </cell>
          <cell r="C151" t="str">
            <v>转-0041</v>
          </cell>
          <cell r="D151" t="str">
            <v>*3874*售材料</v>
          </cell>
          <cell r="E151">
            <v>58345.38</v>
          </cell>
        </row>
        <row r="152">
          <cell r="A152" t="str">
            <v>01</v>
          </cell>
          <cell r="B152" t="str">
            <v>23</v>
          </cell>
          <cell r="C152" t="str">
            <v>转-0034</v>
          </cell>
          <cell r="D152" t="str">
            <v>*3876*3879*3880*3881*3882*3883*3884*3885*售材料</v>
          </cell>
          <cell r="E152">
            <v>9293.56</v>
          </cell>
        </row>
        <row r="153">
          <cell r="A153" t="str">
            <v>01</v>
          </cell>
          <cell r="B153" t="str">
            <v>23</v>
          </cell>
          <cell r="C153" t="str">
            <v>转-0038</v>
          </cell>
          <cell r="D153" t="str">
            <v>*3887*3938*3939*3947*3948*售材料</v>
          </cell>
          <cell r="E153">
            <v>19068.900000000001</v>
          </cell>
        </row>
        <row r="154">
          <cell r="A154" t="str">
            <v>01</v>
          </cell>
          <cell r="B154" t="str">
            <v>23</v>
          </cell>
          <cell r="C154" t="str">
            <v>转-0042</v>
          </cell>
          <cell r="D154" t="str">
            <v>*3888*3940*售材料</v>
          </cell>
          <cell r="E154">
            <v>12308</v>
          </cell>
        </row>
        <row r="155">
          <cell r="A155" t="str">
            <v>01</v>
          </cell>
          <cell r="B155" t="str">
            <v>23</v>
          </cell>
          <cell r="C155" t="str">
            <v>转-0036</v>
          </cell>
          <cell r="D155" t="str">
            <v>*3899*售材料</v>
          </cell>
          <cell r="E155">
            <v>7203.93</v>
          </cell>
        </row>
        <row r="156">
          <cell r="A156" t="str">
            <v>01</v>
          </cell>
          <cell r="B156" t="str">
            <v>23</v>
          </cell>
          <cell r="C156" t="str">
            <v>转-0035</v>
          </cell>
          <cell r="D156" t="str">
            <v>*3905*售材料</v>
          </cell>
          <cell r="E156">
            <v>435.9</v>
          </cell>
        </row>
        <row r="157">
          <cell r="A157" t="str">
            <v>01</v>
          </cell>
          <cell r="B157" t="str">
            <v>23</v>
          </cell>
          <cell r="C157" t="str">
            <v>转-0059</v>
          </cell>
          <cell r="D157" t="str">
            <v>*3906*售材料</v>
          </cell>
          <cell r="E157">
            <v>-29021.16</v>
          </cell>
        </row>
        <row r="158">
          <cell r="A158" t="str">
            <v>01</v>
          </cell>
          <cell r="B158" t="str">
            <v>23</v>
          </cell>
          <cell r="C158" t="str">
            <v>转-0060</v>
          </cell>
          <cell r="D158" t="str">
            <v>*3907*3908*3909*3910*3911*售材料</v>
          </cell>
          <cell r="E158">
            <v>29021.17</v>
          </cell>
        </row>
        <row r="159">
          <cell r="A159" t="str">
            <v>01</v>
          </cell>
          <cell r="B159" t="str">
            <v>23</v>
          </cell>
          <cell r="C159" t="str">
            <v>转-0063</v>
          </cell>
          <cell r="D159" t="str">
            <v>*3912*售材料</v>
          </cell>
          <cell r="E159">
            <v>-1077.46</v>
          </cell>
        </row>
        <row r="160">
          <cell r="A160" t="str">
            <v>01</v>
          </cell>
          <cell r="B160" t="str">
            <v>23</v>
          </cell>
          <cell r="C160" t="str">
            <v>转-0064</v>
          </cell>
          <cell r="D160" t="str">
            <v>*3913*3914*3915*售材料</v>
          </cell>
          <cell r="E160">
            <v>1077.46</v>
          </cell>
        </row>
        <row r="161">
          <cell r="A161" t="str">
            <v>01</v>
          </cell>
          <cell r="B161" t="str">
            <v>23</v>
          </cell>
          <cell r="C161" t="str">
            <v>转-0061</v>
          </cell>
          <cell r="D161" t="str">
            <v>*3916*售材料</v>
          </cell>
          <cell r="E161">
            <v>-506.01</v>
          </cell>
        </row>
        <row r="162">
          <cell r="A162" t="str">
            <v>01</v>
          </cell>
          <cell r="B162" t="str">
            <v>24</v>
          </cell>
          <cell r="C162" t="str">
            <v>银-0018</v>
          </cell>
          <cell r="D162" t="str">
            <v>*售废料</v>
          </cell>
          <cell r="E162">
            <v>1778.03</v>
          </cell>
        </row>
        <row r="163">
          <cell r="A163" t="str">
            <v>01</v>
          </cell>
          <cell r="B163" t="str">
            <v>25</v>
          </cell>
          <cell r="C163" t="str">
            <v>银-0238</v>
          </cell>
          <cell r="D163" t="str">
            <v>*售废料</v>
          </cell>
          <cell r="E163">
            <v>87.18</v>
          </cell>
        </row>
        <row r="164">
          <cell r="A164" t="str">
            <v>01</v>
          </cell>
          <cell r="B164" t="str">
            <v>25</v>
          </cell>
          <cell r="C164" t="str">
            <v>银-0238</v>
          </cell>
          <cell r="D164" t="str">
            <v>*售废料</v>
          </cell>
          <cell r="E164">
            <v>10.9</v>
          </cell>
        </row>
        <row r="165">
          <cell r="A165" t="str">
            <v>01</v>
          </cell>
          <cell r="B165" t="str">
            <v>25</v>
          </cell>
          <cell r="C165" t="str">
            <v>银-0238</v>
          </cell>
          <cell r="D165" t="str">
            <v>*售废料</v>
          </cell>
          <cell r="E165">
            <v>12.3</v>
          </cell>
        </row>
        <row r="166">
          <cell r="A166" t="str">
            <v>01</v>
          </cell>
          <cell r="B166" t="str">
            <v>25</v>
          </cell>
          <cell r="C166" t="str">
            <v>银-0238</v>
          </cell>
          <cell r="D166" t="str">
            <v>*售废料</v>
          </cell>
          <cell r="E166">
            <v>3.4</v>
          </cell>
        </row>
        <row r="167">
          <cell r="A167" t="str">
            <v>01</v>
          </cell>
          <cell r="B167" t="str">
            <v>25</v>
          </cell>
          <cell r="C167" t="str">
            <v>银-0238</v>
          </cell>
          <cell r="D167" t="str">
            <v>*售废料</v>
          </cell>
          <cell r="E167">
            <v>3.02</v>
          </cell>
        </row>
        <row r="168">
          <cell r="A168" t="str">
            <v>01</v>
          </cell>
          <cell r="B168" t="str">
            <v>25</v>
          </cell>
          <cell r="C168" t="str">
            <v>银-0249</v>
          </cell>
          <cell r="D168" t="str">
            <v>*售废料</v>
          </cell>
          <cell r="E168">
            <v>25.43</v>
          </cell>
        </row>
        <row r="169">
          <cell r="A169" t="str">
            <v>01</v>
          </cell>
          <cell r="B169" t="str">
            <v>25</v>
          </cell>
          <cell r="C169" t="str">
            <v>银-0249</v>
          </cell>
          <cell r="D169" t="str">
            <v>*售废料</v>
          </cell>
          <cell r="E169">
            <v>1.5</v>
          </cell>
        </row>
        <row r="170">
          <cell r="A170" t="str">
            <v>01</v>
          </cell>
          <cell r="B170" t="str">
            <v>25</v>
          </cell>
          <cell r="C170" t="str">
            <v>银-0249</v>
          </cell>
          <cell r="D170" t="str">
            <v>*售废料</v>
          </cell>
          <cell r="E170">
            <v>0.46</v>
          </cell>
        </row>
        <row r="171">
          <cell r="A171" t="str">
            <v>01</v>
          </cell>
          <cell r="B171" t="str">
            <v>25</v>
          </cell>
          <cell r="C171" t="str">
            <v>银-0249</v>
          </cell>
          <cell r="D171" t="str">
            <v>*售废料</v>
          </cell>
          <cell r="E171">
            <v>6.02</v>
          </cell>
        </row>
        <row r="172">
          <cell r="A172" t="str">
            <v>01</v>
          </cell>
          <cell r="B172" t="str">
            <v>23</v>
          </cell>
          <cell r="C172" t="str">
            <v>转-0062</v>
          </cell>
          <cell r="D172" t="str">
            <v>*3917*售材料</v>
          </cell>
          <cell r="E172">
            <v>506.01</v>
          </cell>
        </row>
        <row r="173">
          <cell r="A173" t="str">
            <v>01</v>
          </cell>
          <cell r="B173" t="str">
            <v>23</v>
          </cell>
          <cell r="C173" t="str">
            <v>转-0022</v>
          </cell>
          <cell r="D173" t="str">
            <v>*3919*售材料</v>
          </cell>
          <cell r="E173">
            <v>-427.21</v>
          </cell>
        </row>
        <row r="174">
          <cell r="A174" t="str">
            <v>01</v>
          </cell>
          <cell r="B174" t="str">
            <v>25</v>
          </cell>
          <cell r="C174" t="str">
            <v>转-0670</v>
          </cell>
          <cell r="D174" t="str">
            <v>*调整2004年12月转154</v>
          </cell>
          <cell r="E174">
            <v>-5559.74</v>
          </cell>
        </row>
        <row r="175">
          <cell r="A175" t="str">
            <v>01</v>
          </cell>
          <cell r="B175" t="str">
            <v>23</v>
          </cell>
          <cell r="C175" t="str">
            <v>转-0023</v>
          </cell>
          <cell r="D175" t="str">
            <v>*3920*售材料</v>
          </cell>
          <cell r="E175">
            <v>427.21</v>
          </cell>
        </row>
        <row r="176">
          <cell r="A176" t="str">
            <v>01</v>
          </cell>
          <cell r="B176" t="str">
            <v>23</v>
          </cell>
          <cell r="C176" t="str">
            <v>转-0020</v>
          </cell>
          <cell r="D176" t="str">
            <v>*3921*售材料</v>
          </cell>
          <cell r="E176">
            <v>-87.72</v>
          </cell>
        </row>
        <row r="177">
          <cell r="A177" t="str">
            <v>01</v>
          </cell>
          <cell r="B177" t="str">
            <v>23</v>
          </cell>
          <cell r="C177" t="str">
            <v>转-0021</v>
          </cell>
          <cell r="D177" t="str">
            <v>*3922*售材料</v>
          </cell>
          <cell r="E177">
            <v>87.72</v>
          </cell>
        </row>
        <row r="178">
          <cell r="A178" t="str">
            <v>01</v>
          </cell>
          <cell r="B178" t="str">
            <v>23</v>
          </cell>
          <cell r="C178" t="str">
            <v>转-0024</v>
          </cell>
          <cell r="D178" t="str">
            <v>*3923*售材料</v>
          </cell>
          <cell r="E178">
            <v>-598.25</v>
          </cell>
        </row>
        <row r="179">
          <cell r="A179" t="str">
            <v>01</v>
          </cell>
          <cell r="B179" t="str">
            <v>28</v>
          </cell>
          <cell r="C179" t="str">
            <v>银-0251</v>
          </cell>
          <cell r="D179" t="str">
            <v>*售废料</v>
          </cell>
          <cell r="E179">
            <v>15.72</v>
          </cell>
        </row>
        <row r="180">
          <cell r="A180" t="str">
            <v>01</v>
          </cell>
          <cell r="B180" t="str">
            <v>23</v>
          </cell>
          <cell r="C180" t="str">
            <v>转-0025</v>
          </cell>
          <cell r="D180" t="str">
            <v>*3924*售材料</v>
          </cell>
          <cell r="E180">
            <v>598.25</v>
          </cell>
        </row>
        <row r="181">
          <cell r="A181" t="str">
            <v>01</v>
          </cell>
          <cell r="B181" t="str">
            <v>28</v>
          </cell>
          <cell r="C181" t="str">
            <v>转-0679</v>
          </cell>
          <cell r="D181" t="str">
            <v>*电暖费</v>
          </cell>
          <cell r="E181">
            <v>10341.41</v>
          </cell>
        </row>
        <row r="182">
          <cell r="A182" t="str">
            <v>01</v>
          </cell>
          <cell r="B182" t="str">
            <v>23</v>
          </cell>
          <cell r="C182" t="str">
            <v>转-0039</v>
          </cell>
          <cell r="D182" t="str">
            <v>*3929*3878*3877*3865*售材料</v>
          </cell>
          <cell r="E182">
            <v>30369.65</v>
          </cell>
        </row>
        <row r="183">
          <cell r="A183" t="str">
            <v>01</v>
          </cell>
          <cell r="B183" t="str">
            <v>23</v>
          </cell>
          <cell r="C183" t="str">
            <v>转-0083</v>
          </cell>
          <cell r="D183" t="str">
            <v>*3930*售材料</v>
          </cell>
          <cell r="E183">
            <v>27697.56</v>
          </cell>
        </row>
        <row r="184">
          <cell r="A184" t="str">
            <v>01</v>
          </cell>
          <cell r="B184" t="str">
            <v>23</v>
          </cell>
          <cell r="C184" t="str">
            <v>转-0037</v>
          </cell>
          <cell r="D184" t="str">
            <v>*3931*售材料</v>
          </cell>
          <cell r="E184">
            <v>4273.25</v>
          </cell>
        </row>
        <row r="185">
          <cell r="A185" t="str">
            <v>01</v>
          </cell>
          <cell r="B185" t="str">
            <v>23</v>
          </cell>
          <cell r="C185" t="str">
            <v>转-0046</v>
          </cell>
          <cell r="D185" t="str">
            <v>*3937*3932*3933*3934*3935*3936*3875*3926*3927*售材料</v>
          </cell>
          <cell r="E185">
            <v>75787.55</v>
          </cell>
        </row>
        <row r="186">
          <cell r="A186" t="str">
            <v>01</v>
          </cell>
          <cell r="B186" t="str">
            <v>23</v>
          </cell>
          <cell r="C186" t="str">
            <v>转-0084</v>
          </cell>
          <cell r="D186" t="str">
            <v>*3941*售材料</v>
          </cell>
          <cell r="E186">
            <v>2720</v>
          </cell>
        </row>
        <row r="187">
          <cell r="A187" t="str">
            <v>01</v>
          </cell>
          <cell r="B187" t="str">
            <v>23</v>
          </cell>
          <cell r="C187" t="str">
            <v>转-0028</v>
          </cell>
          <cell r="D187" t="str">
            <v>*3942*售材料</v>
          </cell>
          <cell r="E187">
            <v>340</v>
          </cell>
        </row>
        <row r="188">
          <cell r="A188" t="str">
            <v>01</v>
          </cell>
          <cell r="B188" t="str">
            <v>23</v>
          </cell>
          <cell r="C188" t="str">
            <v>转-0033</v>
          </cell>
          <cell r="D188" t="str">
            <v>*3943*3952*3928*售材料</v>
          </cell>
          <cell r="E188">
            <v>4411.5</v>
          </cell>
        </row>
        <row r="189">
          <cell r="A189" t="str">
            <v>01</v>
          </cell>
          <cell r="B189" t="str">
            <v>23</v>
          </cell>
          <cell r="C189" t="str">
            <v>转-0032</v>
          </cell>
          <cell r="D189" t="str">
            <v>*3946*售材料</v>
          </cell>
          <cell r="E189">
            <v>24061.54</v>
          </cell>
        </row>
        <row r="190">
          <cell r="A190" t="str">
            <v>01</v>
          </cell>
          <cell r="B190" t="str">
            <v>23</v>
          </cell>
          <cell r="C190" t="str">
            <v>转-0044</v>
          </cell>
          <cell r="D190" t="str">
            <v>*3949*3867*售材料</v>
          </cell>
          <cell r="E190">
            <v>20964.400000000001</v>
          </cell>
        </row>
        <row r="191">
          <cell r="A191" t="str">
            <v>01</v>
          </cell>
          <cell r="B191" t="str">
            <v>23</v>
          </cell>
          <cell r="C191" t="str">
            <v>转-0045</v>
          </cell>
          <cell r="D191" t="str">
            <v>*3950*3925*3891-3898*3858-3864*售材料</v>
          </cell>
          <cell r="E191">
            <v>138806.73000000001</v>
          </cell>
        </row>
        <row r="192">
          <cell r="A192" t="str">
            <v>01</v>
          </cell>
          <cell r="B192" t="str">
            <v>23</v>
          </cell>
          <cell r="C192" t="str">
            <v>转-0027</v>
          </cell>
          <cell r="D192" t="str">
            <v>*3951*3976*售材料</v>
          </cell>
          <cell r="E192">
            <v>49950.080000000002</v>
          </cell>
        </row>
        <row r="193">
          <cell r="A193" t="str">
            <v>01</v>
          </cell>
          <cell r="B193" t="str">
            <v>23</v>
          </cell>
          <cell r="C193" t="str">
            <v>转-0082</v>
          </cell>
          <cell r="D193" t="str">
            <v>*3953*售材料</v>
          </cell>
          <cell r="E193">
            <v>12325</v>
          </cell>
        </row>
        <row r="194">
          <cell r="A194" t="str">
            <v>01</v>
          </cell>
          <cell r="B194" t="str">
            <v>23</v>
          </cell>
          <cell r="C194" t="str">
            <v>转-0081</v>
          </cell>
          <cell r="D194" t="str">
            <v>*3954*售材料</v>
          </cell>
          <cell r="E194">
            <v>15497.2</v>
          </cell>
        </row>
        <row r="195">
          <cell r="A195" t="str">
            <v>01</v>
          </cell>
          <cell r="B195" t="str">
            <v>23</v>
          </cell>
          <cell r="C195" t="str">
            <v>转-0086</v>
          </cell>
          <cell r="D195" t="str">
            <v>*3955*3956*3969*0458*0462*售材料</v>
          </cell>
          <cell r="E195">
            <v>105944</v>
          </cell>
        </row>
        <row r="196">
          <cell r="A196" t="str">
            <v>01</v>
          </cell>
          <cell r="B196" t="str">
            <v>23</v>
          </cell>
          <cell r="C196" t="str">
            <v>转-0087</v>
          </cell>
          <cell r="D196" t="str">
            <v>*3959*售材料</v>
          </cell>
          <cell r="E196">
            <v>17510</v>
          </cell>
        </row>
        <row r="197">
          <cell r="A197" t="str">
            <v>01</v>
          </cell>
          <cell r="B197" t="str">
            <v>23</v>
          </cell>
          <cell r="C197" t="str">
            <v>转-0076</v>
          </cell>
          <cell r="D197" t="str">
            <v>*3960*3982*3962*3961*售材料</v>
          </cell>
          <cell r="E197">
            <v>19344.73</v>
          </cell>
        </row>
        <row r="198">
          <cell r="A198" t="str">
            <v>01</v>
          </cell>
          <cell r="B198" t="str">
            <v>23</v>
          </cell>
          <cell r="C198" t="str">
            <v>转-0079</v>
          </cell>
          <cell r="D198" t="str">
            <v>*3965*3968*3977*3978*3980*3981*售材料</v>
          </cell>
          <cell r="E198">
            <v>15922.63</v>
          </cell>
        </row>
        <row r="199">
          <cell r="A199" t="str">
            <v>01</v>
          </cell>
          <cell r="B199" t="str">
            <v>23</v>
          </cell>
          <cell r="C199" t="str">
            <v>转-0029</v>
          </cell>
          <cell r="D199" t="str">
            <v>*3966*3945*售材料</v>
          </cell>
          <cell r="E199">
            <v>17901</v>
          </cell>
        </row>
        <row r="200">
          <cell r="A200" t="str">
            <v>01</v>
          </cell>
          <cell r="B200" t="str">
            <v>23</v>
          </cell>
          <cell r="C200" t="str">
            <v>转-0088</v>
          </cell>
          <cell r="D200" t="str">
            <v>*3971*售材料</v>
          </cell>
          <cell r="E200">
            <v>7632.32</v>
          </cell>
        </row>
        <row r="201">
          <cell r="A201" t="str">
            <v>01</v>
          </cell>
          <cell r="B201" t="str">
            <v>23</v>
          </cell>
          <cell r="C201" t="str">
            <v>转-0068</v>
          </cell>
          <cell r="D201" t="str">
            <v>*3973*3958*售材料</v>
          </cell>
          <cell r="E201">
            <v>20672</v>
          </cell>
        </row>
        <row r="202">
          <cell r="A202" t="str">
            <v>01</v>
          </cell>
          <cell r="B202" t="str">
            <v>23</v>
          </cell>
          <cell r="C202" t="str">
            <v>转-0074</v>
          </cell>
          <cell r="D202" t="str">
            <v>*3974*售材料</v>
          </cell>
          <cell r="E202">
            <v>850</v>
          </cell>
        </row>
        <row r="203">
          <cell r="A203" t="str">
            <v>01</v>
          </cell>
          <cell r="B203" t="str">
            <v>23</v>
          </cell>
          <cell r="C203" t="str">
            <v>转-0053</v>
          </cell>
          <cell r="D203" t="str">
            <v>*3984*3963*3964*售材料</v>
          </cell>
          <cell r="E203">
            <v>71442.78</v>
          </cell>
        </row>
        <row r="204">
          <cell r="A204" t="str">
            <v>01</v>
          </cell>
          <cell r="B204" t="str">
            <v>23</v>
          </cell>
          <cell r="C204" t="str">
            <v>转-0091</v>
          </cell>
          <cell r="D204" t="str">
            <v>*3989*3998*3972*售材料</v>
          </cell>
          <cell r="E204">
            <v>111876.3</v>
          </cell>
        </row>
        <row r="205">
          <cell r="A205" t="str">
            <v>01</v>
          </cell>
          <cell r="B205" t="str">
            <v>23</v>
          </cell>
          <cell r="C205" t="str">
            <v>转-0085</v>
          </cell>
          <cell r="D205" t="str">
            <v>*3992*3991*3997*3985*3986*3987*3988*3983*售材料</v>
          </cell>
          <cell r="E205">
            <v>28421.62</v>
          </cell>
        </row>
        <row r="206">
          <cell r="A206" t="str">
            <v>01</v>
          </cell>
          <cell r="B206" t="str">
            <v>28</v>
          </cell>
          <cell r="C206" t="str">
            <v>银-0251</v>
          </cell>
          <cell r="D206" t="str">
            <v>*售废料</v>
          </cell>
          <cell r="E206">
            <v>2257.9499999999998</v>
          </cell>
        </row>
        <row r="207">
          <cell r="A207" t="str">
            <v>01</v>
          </cell>
          <cell r="B207" t="str">
            <v>25</v>
          </cell>
          <cell r="C207" t="str">
            <v>转-0913</v>
          </cell>
          <cell r="D207" t="str">
            <v>*售空调</v>
          </cell>
          <cell r="E207">
            <v>281517.09999999998</v>
          </cell>
        </row>
        <row r="208">
          <cell r="A208" t="str">
            <v>01</v>
          </cell>
          <cell r="B208" t="str">
            <v>25</v>
          </cell>
          <cell r="C208" t="str">
            <v>转-0914</v>
          </cell>
          <cell r="D208" t="str">
            <v>*售空调</v>
          </cell>
          <cell r="E208">
            <v>1054</v>
          </cell>
        </row>
        <row r="209">
          <cell r="A209" t="str">
            <v>01</v>
          </cell>
          <cell r="B209" t="str">
            <v>27</v>
          </cell>
          <cell r="C209" t="str">
            <v>银-0449</v>
          </cell>
          <cell r="D209" t="str">
            <v>*售空调</v>
          </cell>
          <cell r="E209">
            <v>116.24</v>
          </cell>
        </row>
        <row r="210">
          <cell r="A210" t="str">
            <v>01</v>
          </cell>
          <cell r="B210" t="str">
            <v>28</v>
          </cell>
          <cell r="C210" t="str">
            <v>银-0252</v>
          </cell>
          <cell r="D210" t="str">
            <v>*售空调</v>
          </cell>
          <cell r="E210">
            <v>1220.52</v>
          </cell>
        </row>
        <row r="211">
          <cell r="A211" t="str">
            <v>01</v>
          </cell>
          <cell r="B211" t="str">
            <v>28</v>
          </cell>
          <cell r="C211" t="str">
            <v>转-1214</v>
          </cell>
          <cell r="D211" t="str">
            <v>*售空调</v>
          </cell>
          <cell r="E211">
            <v>4464193.8600000003</v>
          </cell>
        </row>
        <row r="212">
          <cell r="A212" t="str">
            <v>01</v>
          </cell>
          <cell r="B212" t="str">
            <v>29</v>
          </cell>
          <cell r="C212" t="str">
            <v>转-0906</v>
          </cell>
          <cell r="D212" t="str">
            <v>*售空调</v>
          </cell>
          <cell r="E212">
            <v>25692453.149999999</v>
          </cell>
        </row>
        <row r="213">
          <cell r="A213" t="str">
            <v>01</v>
          </cell>
          <cell r="B213" t="str">
            <v>29</v>
          </cell>
          <cell r="C213" t="str">
            <v>转-0908</v>
          </cell>
          <cell r="D213" t="str">
            <v>*售空调</v>
          </cell>
          <cell r="E213">
            <v>578620.53</v>
          </cell>
        </row>
        <row r="214">
          <cell r="A214" t="str">
            <v>01</v>
          </cell>
          <cell r="B214" t="str">
            <v>29</v>
          </cell>
          <cell r="C214" t="str">
            <v>转-0909</v>
          </cell>
          <cell r="D214" t="str">
            <v>*售空调</v>
          </cell>
          <cell r="E214">
            <v>759.42</v>
          </cell>
        </row>
        <row r="215">
          <cell r="A215" t="str">
            <v>01</v>
          </cell>
          <cell r="B215" t="str">
            <v>29</v>
          </cell>
          <cell r="C215" t="str">
            <v>转-0910</v>
          </cell>
          <cell r="D215" t="str">
            <v>*售空调</v>
          </cell>
          <cell r="E215">
            <v>788.98</v>
          </cell>
        </row>
        <row r="216">
          <cell r="A216" t="str">
            <v>01</v>
          </cell>
          <cell r="B216" t="str">
            <v>29</v>
          </cell>
          <cell r="C216" t="str">
            <v>转-0915</v>
          </cell>
          <cell r="D216" t="str">
            <v>*售空调</v>
          </cell>
          <cell r="E216">
            <v>665.47</v>
          </cell>
        </row>
        <row r="217">
          <cell r="A217" t="str">
            <v>01</v>
          </cell>
          <cell r="B217" t="str">
            <v>31</v>
          </cell>
          <cell r="C217" t="str">
            <v>转-1209</v>
          </cell>
          <cell r="D217" t="str">
            <v>*调2004年12月转帐1161＃证</v>
          </cell>
          <cell r="E217">
            <v>60993.34</v>
          </cell>
        </row>
        <row r="218">
          <cell r="A218" t="str">
            <v>01</v>
          </cell>
          <cell r="B218" t="str">
            <v>31</v>
          </cell>
          <cell r="C218" t="str">
            <v>转-1211</v>
          </cell>
          <cell r="D218" t="str">
            <v>*售空调</v>
          </cell>
          <cell r="E218">
            <v>5954.51</v>
          </cell>
        </row>
        <row r="219">
          <cell r="A219" t="str">
            <v>01</v>
          </cell>
          <cell r="B219" t="str">
            <v>31</v>
          </cell>
          <cell r="C219" t="str">
            <v>转-1212</v>
          </cell>
          <cell r="D219" t="str">
            <v>*售空调</v>
          </cell>
          <cell r="E219">
            <v>1933110.68</v>
          </cell>
        </row>
        <row r="220">
          <cell r="A220" t="str">
            <v>01</v>
          </cell>
          <cell r="B220" t="str">
            <v>31</v>
          </cell>
          <cell r="C220" t="str">
            <v>转-1213</v>
          </cell>
          <cell r="D220" t="str">
            <v>*售空调</v>
          </cell>
          <cell r="E220">
            <v>-5019.05</v>
          </cell>
        </row>
        <row r="221">
          <cell r="A221" t="str">
            <v>01</v>
          </cell>
          <cell r="B221" t="str">
            <v>31</v>
          </cell>
          <cell r="C221" t="str">
            <v>转-1215</v>
          </cell>
          <cell r="D221" t="str">
            <v>*售空调</v>
          </cell>
          <cell r="E221">
            <v>756521.47</v>
          </cell>
        </row>
        <row r="222">
          <cell r="A222" t="str">
            <v>01</v>
          </cell>
          <cell r="B222" t="str">
            <v>31</v>
          </cell>
          <cell r="C222" t="str">
            <v>转-1216</v>
          </cell>
          <cell r="D222" t="str">
            <v>*售空调</v>
          </cell>
          <cell r="E222">
            <v>70534.899999999994</v>
          </cell>
        </row>
        <row r="223">
          <cell r="A223" t="str">
            <v>01</v>
          </cell>
          <cell r="B223" t="str">
            <v>29</v>
          </cell>
          <cell r="C223" t="str">
            <v>转-0907</v>
          </cell>
          <cell r="D223" t="str">
            <v>*售空调*宁波飞达电器</v>
          </cell>
          <cell r="E223">
            <v>348325.64</v>
          </cell>
        </row>
        <row r="224">
          <cell r="A224" t="str">
            <v>01</v>
          </cell>
          <cell r="D224" t="str">
            <v>当前合计</v>
          </cell>
          <cell r="E224">
            <v>37924174.490000002</v>
          </cell>
        </row>
        <row r="225">
          <cell r="A225" t="str">
            <v>01</v>
          </cell>
          <cell r="D225" t="str">
            <v>当前累计</v>
          </cell>
          <cell r="E225">
            <v>37924174.490000002</v>
          </cell>
        </row>
      </sheetData>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企业减免税计算表"/>
      <sheetName val="企业收入明细表"/>
      <sheetName val="封面"/>
      <sheetName val="索引"/>
      <sheetName val="资料清单"/>
      <sheetName val="三级复核"/>
      <sheetName val="工作计划"/>
      <sheetName val="交换意见"/>
      <sheetName val="审核总结"/>
      <sheetName val="审核程序表"/>
      <sheetName val="资质证明审定表"/>
      <sheetName val="营业收入审定表"/>
      <sheetName val="税收审定表"/>
      <sheetName val="资产试算"/>
      <sheetName val="负债试算"/>
      <sheetName val="利润试算"/>
      <sheetName val="Sheet2"/>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主表1"/>
      <sheetName val="主表2"/>
      <sheetName val="现金主表"/>
      <sheetName val="现金盘点表"/>
      <sheetName val="Sheet1"/>
      <sheetName val="银行主表"/>
      <sheetName val="银行存款明细G2001"/>
      <sheetName val="银行未达账项测试"/>
      <sheetName val="银行函证控制表"/>
      <sheetName val="抽凭"/>
      <sheetName val="凤县折旧测算"/>
      <sheetName val="选择报表"/>
      <sheetName val="799"/>
      <sheetName val="07-所得税"/>
      <sheetName val="06-所得税"/>
      <sheetName val="05-所得税"/>
      <sheetName val="资产负债表"/>
      <sheetName val="1月"/>
      <sheetName val="98调整分录表"/>
      <sheetName val="销售毛利润汇总表"/>
      <sheetName val="科目余额表"/>
      <sheetName val="xj"/>
      <sheetName val="数量金额总账"/>
      <sheetName val="备忘录"/>
    </sheetNames>
    <sheetDataSet>
      <sheetData sheetId="0"/>
      <sheetData sheetId="1"/>
      <sheetData sheetId="2"/>
      <sheetData sheetId="3"/>
      <sheetData sheetId="4"/>
      <sheetData sheetId="5"/>
      <sheetData sheetId="6" refreshError="1">
        <row r="47">
          <cell r="B47" t="str">
            <v>招行北京路支行</v>
          </cell>
          <cell r="C47" t="str">
            <v>99190001051100115</v>
          </cell>
          <cell r="D47" t="str">
            <v>保证金户</v>
          </cell>
          <cell r="E47">
            <v>0</v>
          </cell>
          <cell r="F47">
            <v>30000</v>
          </cell>
          <cell r="G47">
            <v>0</v>
          </cell>
          <cell r="H47">
            <v>30000</v>
          </cell>
        </row>
        <row r="48">
          <cell r="B48" t="str">
            <v>招行北京路支行</v>
          </cell>
          <cell r="C48" t="str">
            <v>99190001051100091</v>
          </cell>
          <cell r="D48" t="str">
            <v>保证金户</v>
          </cell>
          <cell r="E48">
            <v>0</v>
          </cell>
          <cell r="F48">
            <v>15000</v>
          </cell>
          <cell r="G48">
            <v>0</v>
          </cell>
          <cell r="H48">
            <v>15000</v>
          </cell>
        </row>
        <row r="49">
          <cell r="B49" t="str">
            <v>招行北京路支行</v>
          </cell>
          <cell r="C49" t="str">
            <v>99190001051100132</v>
          </cell>
          <cell r="D49" t="str">
            <v>保证金户</v>
          </cell>
          <cell r="E49">
            <v>0</v>
          </cell>
          <cell r="F49">
            <v>491202.31</v>
          </cell>
          <cell r="G49">
            <v>431228.83</v>
          </cell>
          <cell r="H49">
            <v>59973.479999999981</v>
          </cell>
        </row>
        <row r="50">
          <cell r="B50" t="str">
            <v>招行北京路支行</v>
          </cell>
          <cell r="C50" t="str">
            <v>99190001051100146</v>
          </cell>
          <cell r="D50" t="str">
            <v>保证金户</v>
          </cell>
          <cell r="E50">
            <v>0</v>
          </cell>
          <cell r="F50">
            <v>30000</v>
          </cell>
          <cell r="G50">
            <v>0</v>
          </cell>
          <cell r="H50">
            <v>30000</v>
          </cell>
        </row>
        <row r="51">
          <cell r="B51" t="str">
            <v>招行北京路支行</v>
          </cell>
          <cell r="C51" t="str">
            <v>99190001051100129</v>
          </cell>
          <cell r="D51" t="str">
            <v>保证金户</v>
          </cell>
          <cell r="E51">
            <v>0</v>
          </cell>
          <cell r="F51">
            <v>0</v>
          </cell>
          <cell r="G51">
            <v>59973.48</v>
          </cell>
          <cell r="H51">
            <v>-59973.48</v>
          </cell>
        </row>
        <row r="52">
          <cell r="B52" t="str">
            <v>招行北京路支行</v>
          </cell>
          <cell r="C52" t="str">
            <v>99190001051100204</v>
          </cell>
          <cell r="D52" t="str">
            <v>保证金户</v>
          </cell>
          <cell r="E52">
            <v>0</v>
          </cell>
          <cell r="F52">
            <v>36675</v>
          </cell>
          <cell r="G52">
            <v>0</v>
          </cell>
          <cell r="H52">
            <v>36675</v>
          </cell>
        </row>
        <row r="53">
          <cell r="B53" t="str">
            <v>招行北京路支行</v>
          </cell>
          <cell r="C53" t="str">
            <v>99190001051100163</v>
          </cell>
          <cell r="D53" t="str">
            <v>保证金户</v>
          </cell>
          <cell r="E53">
            <v>0</v>
          </cell>
          <cell r="F53">
            <v>75000</v>
          </cell>
          <cell r="G53">
            <v>0</v>
          </cell>
          <cell r="H53">
            <v>75000</v>
          </cell>
        </row>
        <row r="54">
          <cell r="B54" t="str">
            <v>招行北京路支行</v>
          </cell>
          <cell r="C54" t="str">
            <v>99190001051100249</v>
          </cell>
          <cell r="D54" t="str">
            <v>保证金户</v>
          </cell>
          <cell r="E54">
            <v>0</v>
          </cell>
          <cell r="F54">
            <v>1898894.5</v>
          </cell>
          <cell r="G54">
            <v>314912.37</v>
          </cell>
          <cell r="H54">
            <v>1583982.13</v>
          </cell>
        </row>
        <row r="55">
          <cell r="B55" t="str">
            <v>招行北京路支行</v>
          </cell>
          <cell r="C55" t="str">
            <v>99190001051100221</v>
          </cell>
          <cell r="D55" t="str">
            <v>保证金户</v>
          </cell>
          <cell r="E55">
            <v>0</v>
          </cell>
          <cell r="F55">
            <v>235914.54</v>
          </cell>
          <cell r="G55">
            <v>105122.55</v>
          </cell>
          <cell r="H55">
            <v>130791.99</v>
          </cell>
        </row>
        <row r="56">
          <cell r="B56" t="str">
            <v>招行北京路支行</v>
          </cell>
          <cell r="C56" t="str">
            <v>99190001051100235</v>
          </cell>
          <cell r="D56" t="str">
            <v>保证金户</v>
          </cell>
          <cell r="E56">
            <v>0</v>
          </cell>
          <cell r="F56">
            <v>226501.23</v>
          </cell>
          <cell r="G56">
            <v>159704.1</v>
          </cell>
          <cell r="H56">
            <v>66797.13</v>
          </cell>
        </row>
        <row r="57">
          <cell r="B57" t="str">
            <v>招行北京路支行</v>
          </cell>
          <cell r="C57" t="str">
            <v>99190001051100283</v>
          </cell>
          <cell r="D57" t="str">
            <v>保证金户</v>
          </cell>
          <cell r="E57">
            <v>0</v>
          </cell>
          <cell r="F57">
            <v>56280</v>
          </cell>
          <cell r="G57">
            <v>0</v>
          </cell>
          <cell r="H57">
            <v>56280</v>
          </cell>
        </row>
        <row r="58">
          <cell r="B58" t="str">
            <v>招行北京路支行</v>
          </cell>
          <cell r="C58" t="str">
            <v>99190001051100252</v>
          </cell>
          <cell r="D58" t="str">
            <v>保证金户</v>
          </cell>
          <cell r="E58">
            <v>0</v>
          </cell>
          <cell r="F58">
            <v>120000</v>
          </cell>
          <cell r="G58">
            <v>0</v>
          </cell>
          <cell r="H58">
            <v>120000</v>
          </cell>
        </row>
        <row r="59">
          <cell r="B59" t="str">
            <v>招行北京路支行</v>
          </cell>
          <cell r="C59" t="str">
            <v>99190001051100266</v>
          </cell>
          <cell r="D59" t="str">
            <v>保证金户</v>
          </cell>
          <cell r="E59">
            <v>0</v>
          </cell>
          <cell r="F59">
            <v>484552.34</v>
          </cell>
          <cell r="G59">
            <v>0</v>
          </cell>
          <cell r="H59">
            <v>484552.34</v>
          </cell>
        </row>
        <row r="60">
          <cell r="B60" t="str">
            <v>招行北京路支行</v>
          </cell>
          <cell r="C60" t="str">
            <v>99190001051100297</v>
          </cell>
          <cell r="D60" t="str">
            <v>保证金户</v>
          </cell>
          <cell r="E60">
            <v>0</v>
          </cell>
          <cell r="F60">
            <v>282531</v>
          </cell>
          <cell r="G60">
            <v>0</v>
          </cell>
          <cell r="H60">
            <v>282531</v>
          </cell>
        </row>
        <row r="61">
          <cell r="B61" t="str">
            <v>招行北京路支行</v>
          </cell>
          <cell r="C61" t="str">
            <v>99190001051100218</v>
          </cell>
          <cell r="D61" t="str">
            <v>保证金户</v>
          </cell>
          <cell r="E61">
            <v>0</v>
          </cell>
          <cell r="F61">
            <v>258042.72</v>
          </cell>
          <cell r="G61">
            <v>90000</v>
          </cell>
          <cell r="H61">
            <v>168042.72</v>
          </cell>
        </row>
        <row r="62">
          <cell r="B62" t="str">
            <v>招行北京路支行</v>
          </cell>
          <cell r="C62" t="str">
            <v>99190001051100194</v>
          </cell>
          <cell r="D62" t="str">
            <v>保证金户</v>
          </cell>
          <cell r="E62">
            <v>0</v>
          </cell>
          <cell r="F62">
            <v>61362</v>
          </cell>
          <cell r="G62">
            <v>0</v>
          </cell>
          <cell r="H62">
            <v>61362</v>
          </cell>
        </row>
        <row r="63">
          <cell r="B63" t="str">
            <v>招行北京路支行</v>
          </cell>
          <cell r="C63" t="str">
            <v>99190001051100177</v>
          </cell>
          <cell r="D63" t="str">
            <v>保证金户</v>
          </cell>
          <cell r="E63">
            <v>0</v>
          </cell>
          <cell r="F63">
            <v>812249.3</v>
          </cell>
          <cell r="G63">
            <v>812249.3</v>
          </cell>
          <cell r="H63">
            <v>0</v>
          </cell>
        </row>
        <row r="64">
          <cell r="B64" t="str">
            <v>招行北京路支行</v>
          </cell>
          <cell r="C64" t="str">
            <v>99190001051100341</v>
          </cell>
          <cell r="D64" t="str">
            <v>保证金户</v>
          </cell>
          <cell r="E64">
            <v>0</v>
          </cell>
          <cell r="F64">
            <v>493181.56</v>
          </cell>
          <cell r="G64">
            <v>0</v>
          </cell>
          <cell r="H64">
            <v>493181.56</v>
          </cell>
        </row>
        <row r="65">
          <cell r="B65" t="str">
            <v>招行北京路支行</v>
          </cell>
          <cell r="C65" t="str">
            <v>99190001051100324</v>
          </cell>
          <cell r="D65" t="str">
            <v>保证金户</v>
          </cell>
          <cell r="E65">
            <v>0</v>
          </cell>
          <cell r="F65">
            <v>101570.22</v>
          </cell>
          <cell r="G65">
            <v>0</v>
          </cell>
          <cell r="H65">
            <v>101570.22</v>
          </cell>
        </row>
        <row r="66">
          <cell r="B66" t="str">
            <v>招行北京路支行</v>
          </cell>
          <cell r="C66" t="str">
            <v>99190001051100307</v>
          </cell>
          <cell r="D66" t="str">
            <v>保证金户</v>
          </cell>
          <cell r="E66">
            <v>0</v>
          </cell>
          <cell r="F66">
            <v>33000</v>
          </cell>
          <cell r="G66">
            <v>0</v>
          </cell>
          <cell r="H66">
            <v>33000</v>
          </cell>
        </row>
        <row r="67">
          <cell r="B67" t="str">
            <v>招行北京路支行</v>
          </cell>
          <cell r="C67" t="str">
            <v>99190001051100338</v>
          </cell>
          <cell r="D67" t="str">
            <v>保证金户</v>
          </cell>
          <cell r="E67">
            <v>0</v>
          </cell>
          <cell r="F67">
            <v>323093.73</v>
          </cell>
          <cell r="G67">
            <v>0</v>
          </cell>
          <cell r="H67">
            <v>323093.73</v>
          </cell>
        </row>
        <row r="68">
          <cell r="B68" t="str">
            <v>招行北京路支行</v>
          </cell>
          <cell r="C68" t="str">
            <v>99190001051100355</v>
          </cell>
          <cell r="D68" t="str">
            <v>保证金户</v>
          </cell>
          <cell r="E68">
            <v>0</v>
          </cell>
          <cell r="F68">
            <v>1449640.35</v>
          </cell>
          <cell r="G68">
            <v>0</v>
          </cell>
          <cell r="H68">
            <v>1449640.35</v>
          </cell>
        </row>
        <row r="69">
          <cell r="B69" t="str">
            <v>招行北京路支行</v>
          </cell>
          <cell r="C69" t="str">
            <v>99190001058013818</v>
          </cell>
          <cell r="D69" t="str">
            <v>保证金户</v>
          </cell>
          <cell r="E69">
            <v>0</v>
          </cell>
          <cell r="F69">
            <v>7194553.1600000001</v>
          </cell>
          <cell r="G69">
            <v>7194553.1600000001</v>
          </cell>
          <cell r="H69">
            <v>0</v>
          </cell>
        </row>
        <row r="70">
          <cell r="B70" t="str">
            <v>招行北京路支行</v>
          </cell>
          <cell r="C70" t="str">
            <v>99190001051100369</v>
          </cell>
          <cell r="D70" t="str">
            <v>保证金户</v>
          </cell>
          <cell r="E70">
            <v>0</v>
          </cell>
          <cell r="F70">
            <v>649898.57999999996</v>
          </cell>
          <cell r="G70">
            <v>0</v>
          </cell>
          <cell r="H70">
            <v>649898.57999999996</v>
          </cell>
        </row>
        <row r="71">
          <cell r="B71" t="str">
            <v>招行北京路支行</v>
          </cell>
          <cell r="C71" t="str">
            <v>99190001051100372</v>
          </cell>
          <cell r="D71" t="str">
            <v>保证金户</v>
          </cell>
          <cell r="E71">
            <v>0</v>
          </cell>
          <cell r="F71">
            <v>98706.04</v>
          </cell>
          <cell r="G71">
            <v>0</v>
          </cell>
          <cell r="H71">
            <v>98706.04</v>
          </cell>
        </row>
        <row r="72">
          <cell r="B72" t="str">
            <v>招行北京路支行</v>
          </cell>
          <cell r="C72" t="str">
            <v>99190001058013821</v>
          </cell>
          <cell r="D72" t="str">
            <v>保证金户</v>
          </cell>
          <cell r="E72">
            <v>0</v>
          </cell>
          <cell r="F72">
            <v>3319658</v>
          </cell>
          <cell r="G72">
            <v>0</v>
          </cell>
          <cell r="H72">
            <v>3319658</v>
          </cell>
        </row>
        <row r="73">
          <cell r="B73" t="str">
            <v>招行北京路支行</v>
          </cell>
          <cell r="C73" t="str">
            <v>99190001058013849</v>
          </cell>
          <cell r="D73" t="str">
            <v>保证金户</v>
          </cell>
          <cell r="E73">
            <v>0</v>
          </cell>
          <cell r="F73">
            <v>12400000</v>
          </cell>
          <cell r="G73">
            <v>0</v>
          </cell>
          <cell r="H73">
            <v>12400000</v>
          </cell>
        </row>
        <row r="74">
          <cell r="B74" t="str">
            <v>招行北京路支行</v>
          </cell>
          <cell r="C74" t="str">
            <v>99190001058013835</v>
          </cell>
          <cell r="D74" t="str">
            <v>保证金户</v>
          </cell>
          <cell r="E74">
            <v>0</v>
          </cell>
          <cell r="F74">
            <v>3577339</v>
          </cell>
          <cell r="G74">
            <v>0</v>
          </cell>
          <cell r="H74">
            <v>3577339</v>
          </cell>
        </row>
        <row r="75">
          <cell r="B75" t="str">
            <v>招行北京路支行</v>
          </cell>
          <cell r="C75" t="str">
            <v>99190001058013866</v>
          </cell>
          <cell r="D75" t="str">
            <v>保证金户</v>
          </cell>
          <cell r="E75">
            <v>0</v>
          </cell>
          <cell r="F75">
            <v>562040</v>
          </cell>
          <cell r="G75">
            <v>0</v>
          </cell>
          <cell r="H75">
            <v>562040</v>
          </cell>
        </row>
        <row r="76">
          <cell r="B76" t="str">
            <v>招行北京路支行</v>
          </cell>
          <cell r="C76" t="str">
            <v>99190001058013870</v>
          </cell>
          <cell r="D76" t="str">
            <v>保证金户</v>
          </cell>
          <cell r="E76">
            <v>0</v>
          </cell>
          <cell r="F76">
            <v>2413196.5699999998</v>
          </cell>
          <cell r="G76">
            <v>0</v>
          </cell>
          <cell r="H76">
            <v>2413196.5699999998</v>
          </cell>
        </row>
        <row r="77">
          <cell r="B77" t="str">
            <v>招行北京路支行</v>
          </cell>
          <cell r="C77" t="str">
            <v>99190001051100386</v>
          </cell>
          <cell r="D77" t="str">
            <v>保证金户</v>
          </cell>
          <cell r="E77">
            <v>0</v>
          </cell>
          <cell r="F77">
            <v>108568.5</v>
          </cell>
          <cell r="G77">
            <v>0</v>
          </cell>
          <cell r="H77">
            <v>108568.5</v>
          </cell>
        </row>
        <row r="78">
          <cell r="B78" t="str">
            <v>招行北京路支行</v>
          </cell>
          <cell r="C78" t="str">
            <v>99190001058013883</v>
          </cell>
          <cell r="D78" t="str">
            <v>保证金户</v>
          </cell>
          <cell r="E78">
            <v>0</v>
          </cell>
          <cell r="F78">
            <v>194940</v>
          </cell>
          <cell r="G78">
            <v>0</v>
          </cell>
          <cell r="H78">
            <v>194940</v>
          </cell>
        </row>
        <row r="79">
          <cell r="B79" t="str">
            <v>招行北京路支行</v>
          </cell>
          <cell r="C79" t="str">
            <v>99190001051100413</v>
          </cell>
          <cell r="D79" t="str">
            <v>保证金户</v>
          </cell>
          <cell r="E79">
            <v>0</v>
          </cell>
          <cell r="F79">
            <v>45000</v>
          </cell>
          <cell r="G79">
            <v>0</v>
          </cell>
          <cell r="H79">
            <v>45000</v>
          </cell>
        </row>
        <row r="80">
          <cell r="B80" t="str">
            <v>招行北京路支行</v>
          </cell>
          <cell r="C80" t="str">
            <v>99190001051100427</v>
          </cell>
          <cell r="D80" t="str">
            <v>保证金户</v>
          </cell>
          <cell r="E80">
            <v>0</v>
          </cell>
          <cell r="F80">
            <v>2442899.6</v>
          </cell>
          <cell r="G80">
            <v>0</v>
          </cell>
          <cell r="H80">
            <v>2442899.6</v>
          </cell>
        </row>
        <row r="81">
          <cell r="B81" t="str">
            <v>招行北京路支行</v>
          </cell>
          <cell r="C81" t="str">
            <v>99190001058013897</v>
          </cell>
          <cell r="D81" t="str">
            <v>保证金户</v>
          </cell>
          <cell r="E81">
            <v>0</v>
          </cell>
          <cell r="F81">
            <v>21300000</v>
          </cell>
          <cell r="G81">
            <v>0</v>
          </cell>
          <cell r="H81">
            <v>21300000</v>
          </cell>
        </row>
        <row r="82">
          <cell r="B82" t="str">
            <v>招行北京路支行</v>
          </cell>
          <cell r="C82" t="str">
            <v>99190001051100444</v>
          </cell>
          <cell r="D82" t="str">
            <v>保证金户</v>
          </cell>
          <cell r="E82">
            <v>0</v>
          </cell>
          <cell r="F82">
            <v>1243272.6000000001</v>
          </cell>
          <cell r="G82">
            <v>0</v>
          </cell>
          <cell r="H82">
            <v>1243272.6000000001</v>
          </cell>
        </row>
        <row r="83">
          <cell r="B83" t="str">
            <v>招行北京路支行</v>
          </cell>
          <cell r="C83" t="str">
            <v>99190001051100458</v>
          </cell>
          <cell r="D83" t="str">
            <v>保证金户</v>
          </cell>
          <cell r="E83">
            <v>0</v>
          </cell>
          <cell r="F83">
            <v>0</v>
          </cell>
          <cell r="G83">
            <v>0</v>
          </cell>
          <cell r="H83">
            <v>0</v>
          </cell>
        </row>
        <row r="84">
          <cell r="B84" t="str">
            <v>招行北京路支行</v>
          </cell>
          <cell r="C84" t="str">
            <v>99190001051100461</v>
          </cell>
          <cell r="D84" t="str">
            <v>保证金户</v>
          </cell>
          <cell r="E84">
            <v>0</v>
          </cell>
          <cell r="F84">
            <v>0</v>
          </cell>
          <cell r="G84">
            <v>0</v>
          </cell>
          <cell r="H84">
            <v>0</v>
          </cell>
        </row>
        <row r="85">
          <cell r="B85" t="str">
            <v>招行北京路支行</v>
          </cell>
          <cell r="C85" t="str">
            <v>99190001051100475</v>
          </cell>
          <cell r="D85" t="str">
            <v>保证金户</v>
          </cell>
          <cell r="E85">
            <v>0</v>
          </cell>
          <cell r="F85">
            <v>0</v>
          </cell>
          <cell r="G85">
            <v>0</v>
          </cell>
          <cell r="H85">
            <v>0</v>
          </cell>
        </row>
        <row r="86">
          <cell r="B86" t="str">
            <v>招行北京路支行</v>
          </cell>
          <cell r="C86" t="str">
            <v>99190001051100489</v>
          </cell>
          <cell r="D86" t="str">
            <v>保证金户</v>
          </cell>
          <cell r="E86">
            <v>0</v>
          </cell>
          <cell r="F86">
            <v>0</v>
          </cell>
          <cell r="G86">
            <v>0</v>
          </cell>
          <cell r="H86">
            <v>0</v>
          </cell>
        </row>
        <row r="87">
          <cell r="B87" t="str">
            <v>招行北京路支行</v>
          </cell>
          <cell r="C87" t="str">
            <v>99190001051100492</v>
          </cell>
          <cell r="D87" t="str">
            <v>保证金户</v>
          </cell>
          <cell r="E87">
            <v>0</v>
          </cell>
          <cell r="F87">
            <v>0</v>
          </cell>
          <cell r="G87">
            <v>0</v>
          </cell>
          <cell r="H87">
            <v>0</v>
          </cell>
        </row>
        <row r="88">
          <cell r="B88" t="str">
            <v>招行北京路支行</v>
          </cell>
          <cell r="C88" t="str">
            <v>99190001051100502</v>
          </cell>
          <cell r="D88" t="str">
            <v>保证金户</v>
          </cell>
          <cell r="E88">
            <v>0</v>
          </cell>
          <cell r="F88">
            <v>0</v>
          </cell>
          <cell r="G88">
            <v>0</v>
          </cell>
          <cell r="H88">
            <v>0</v>
          </cell>
        </row>
      </sheetData>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5年余额表"/>
      <sheetName val="2006年余额表"/>
      <sheetName val="2007年余额表"/>
      <sheetName val="NR-05"/>
      <sheetName val="NR-06"/>
      <sheetName val="NR-07"/>
      <sheetName val="其他收入-05"/>
      <sheetName val="其他收入-06"/>
      <sheetName val="其他收入-07"/>
      <sheetName val="其他支出-05"/>
      <sheetName val="其他支出-06"/>
      <sheetName val="其他支出-07"/>
      <sheetName val="07-所得税"/>
      <sheetName val="06-所得税"/>
      <sheetName val="05-所得税"/>
      <sheetName val="07-成本"/>
      <sheetName val="06-成本"/>
      <sheetName val="05-成本"/>
      <sheetName val="流资汇总"/>
      <sheetName val="大楼分录"/>
      <sheetName val="original"/>
      <sheetName val="98调整分录表"/>
      <sheetName val="FA-06-不看"/>
      <sheetName val="FA-05-不看"/>
      <sheetName val="产品销售毛利表"/>
      <sheetName val="凤县折旧测算"/>
      <sheetName val="科目余额表"/>
      <sheetName val="备忘录"/>
      <sheetName val="银行存款明细G2001"/>
      <sheetName val="资债比较原"/>
      <sheetName val="其他应收06年12月末账龄分析表"/>
      <sheetName val="C_301"/>
      <sheetName val="C_311"/>
      <sheetName val="C_318"/>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row r="1">
          <cell r="A1" t="str">
            <v>月</v>
          </cell>
          <cell r="B1" t="str">
            <v>日</v>
          </cell>
          <cell r="C1" t="str">
            <v>凭证号数</v>
          </cell>
          <cell r="D1" t="str">
            <v>摘要</v>
          </cell>
          <cell r="E1" t="str">
            <v>借方</v>
          </cell>
          <cell r="F1" t="str">
            <v>贷方</v>
          </cell>
          <cell r="G1" t="str">
            <v>方向</v>
          </cell>
          <cell r="H1" t="str">
            <v>余额</v>
          </cell>
        </row>
        <row r="2">
          <cell r="D2" t="str">
            <v>上年结转</v>
          </cell>
          <cell r="E2">
            <v>0</v>
          </cell>
          <cell r="F2">
            <v>0</v>
          </cell>
          <cell r="G2" t="str">
            <v>贷</v>
          </cell>
          <cell r="H2">
            <v>3307316.98</v>
          </cell>
        </row>
        <row r="3">
          <cell r="A3" t="str">
            <v>01</v>
          </cell>
          <cell r="B3" t="str">
            <v>19</v>
          </cell>
          <cell r="C3" t="str">
            <v>银-0010</v>
          </cell>
          <cell r="D3" t="str">
            <v>划拨税款</v>
          </cell>
          <cell r="E3">
            <v>3307316.98</v>
          </cell>
          <cell r="F3">
            <v>0</v>
          </cell>
          <cell r="G3" t="str">
            <v>平</v>
          </cell>
          <cell r="H3">
            <v>0</v>
          </cell>
        </row>
        <row r="4">
          <cell r="A4" t="str">
            <v>01</v>
          </cell>
          <cell r="D4" t="str">
            <v>本月合计</v>
          </cell>
          <cell r="E4">
            <v>3307316.98</v>
          </cell>
          <cell r="F4">
            <v>0</v>
          </cell>
          <cell r="G4" t="str">
            <v>平</v>
          </cell>
          <cell r="H4">
            <v>0</v>
          </cell>
        </row>
        <row r="5">
          <cell r="A5" t="str">
            <v>01</v>
          </cell>
          <cell r="D5" t="str">
            <v>累    计</v>
          </cell>
          <cell r="E5">
            <v>3307316.98</v>
          </cell>
          <cell r="F5">
            <v>0</v>
          </cell>
          <cell r="G5" t="str">
            <v>平</v>
          </cell>
          <cell r="H5">
            <v>0</v>
          </cell>
        </row>
        <row r="6">
          <cell r="A6" t="str">
            <v>03</v>
          </cell>
          <cell r="B6" t="str">
            <v>31</v>
          </cell>
          <cell r="C6" t="str">
            <v>转-0073</v>
          </cell>
          <cell r="D6" t="str">
            <v>计提一季度企业所得税</v>
          </cell>
          <cell r="E6">
            <v>0</v>
          </cell>
          <cell r="F6">
            <v>1772550.44</v>
          </cell>
          <cell r="G6" t="str">
            <v>贷</v>
          </cell>
          <cell r="H6">
            <v>1772550.44</v>
          </cell>
        </row>
        <row r="7">
          <cell r="A7" t="str">
            <v>03</v>
          </cell>
          <cell r="D7" t="str">
            <v>本月合计</v>
          </cell>
          <cell r="E7">
            <v>0</v>
          </cell>
          <cell r="F7">
            <v>1772550.44</v>
          </cell>
          <cell r="G7" t="str">
            <v>贷</v>
          </cell>
          <cell r="H7">
            <v>1772550.44</v>
          </cell>
        </row>
        <row r="8">
          <cell r="A8" t="str">
            <v>03</v>
          </cell>
          <cell r="D8" t="str">
            <v>累    计</v>
          </cell>
          <cell r="E8">
            <v>3307316.98</v>
          </cell>
          <cell r="F8">
            <v>1772550.44</v>
          </cell>
          <cell r="G8" t="str">
            <v>贷</v>
          </cell>
          <cell r="H8">
            <v>1772550.44</v>
          </cell>
        </row>
        <row r="9">
          <cell r="A9" t="str">
            <v>04</v>
          </cell>
          <cell r="B9" t="str">
            <v>16</v>
          </cell>
          <cell r="C9" t="str">
            <v>银-0040</v>
          </cell>
          <cell r="D9" t="str">
            <v>上缴税款</v>
          </cell>
          <cell r="E9">
            <v>1772550.44</v>
          </cell>
          <cell r="F9">
            <v>0</v>
          </cell>
          <cell r="G9" t="str">
            <v>平</v>
          </cell>
          <cell r="H9">
            <v>0</v>
          </cell>
        </row>
        <row r="10">
          <cell r="A10" t="str">
            <v>04</v>
          </cell>
          <cell r="D10" t="str">
            <v>本月合计</v>
          </cell>
          <cell r="E10">
            <v>1772550.44</v>
          </cell>
          <cell r="F10">
            <v>0</v>
          </cell>
          <cell r="G10" t="str">
            <v>平</v>
          </cell>
          <cell r="H10">
            <v>0</v>
          </cell>
        </row>
        <row r="11">
          <cell r="A11" t="str">
            <v>04</v>
          </cell>
          <cell r="D11" t="str">
            <v>累    计</v>
          </cell>
          <cell r="E11">
            <v>5079867.42</v>
          </cell>
          <cell r="F11">
            <v>1772550.44</v>
          </cell>
          <cell r="G11" t="str">
            <v>平</v>
          </cell>
          <cell r="H11">
            <v>0</v>
          </cell>
        </row>
        <row r="12">
          <cell r="A12" t="str">
            <v>06</v>
          </cell>
          <cell r="B12" t="str">
            <v>30</v>
          </cell>
          <cell r="C12" t="str">
            <v>转-0080</v>
          </cell>
          <cell r="D12" t="str">
            <v>计提二季度企业所得税</v>
          </cell>
          <cell r="E12">
            <v>0</v>
          </cell>
          <cell r="F12">
            <v>2450105.5299999998</v>
          </cell>
          <cell r="G12" t="str">
            <v>贷</v>
          </cell>
          <cell r="H12">
            <v>2450105.5299999998</v>
          </cell>
        </row>
        <row r="13">
          <cell r="A13" t="str">
            <v>06</v>
          </cell>
          <cell r="D13" t="str">
            <v>本月合计</v>
          </cell>
          <cell r="E13">
            <v>0</v>
          </cell>
          <cell r="F13">
            <v>2450105.5299999998</v>
          </cell>
          <cell r="G13" t="str">
            <v>贷</v>
          </cell>
          <cell r="H13">
            <v>2450105.5299999998</v>
          </cell>
        </row>
        <row r="14">
          <cell r="A14" t="str">
            <v>06</v>
          </cell>
          <cell r="D14" t="str">
            <v>累    计</v>
          </cell>
          <cell r="E14">
            <v>5079867.42</v>
          </cell>
          <cell r="F14">
            <v>4222655.97</v>
          </cell>
          <cell r="G14" t="str">
            <v>贷</v>
          </cell>
          <cell r="H14">
            <v>2450105.5299999998</v>
          </cell>
        </row>
      </sheetData>
      <sheetData sheetId="13" refreshError="1">
        <row r="1">
          <cell r="A1" t="str">
            <v>月</v>
          </cell>
          <cell r="B1" t="str">
            <v>日</v>
          </cell>
          <cell r="C1" t="str">
            <v>凭证号数</v>
          </cell>
          <cell r="D1" t="str">
            <v>摘要</v>
          </cell>
          <cell r="E1" t="str">
            <v>借方</v>
          </cell>
          <cell r="F1" t="str">
            <v>贷方</v>
          </cell>
          <cell r="G1" t="str">
            <v>方向</v>
          </cell>
          <cell r="H1" t="str">
            <v>余额</v>
          </cell>
        </row>
        <row r="2">
          <cell r="D2" t="str">
            <v>上年结转</v>
          </cell>
          <cell r="E2">
            <v>0</v>
          </cell>
          <cell r="F2">
            <v>0</v>
          </cell>
          <cell r="G2" t="str">
            <v>贷</v>
          </cell>
          <cell r="H2">
            <v>669911.80000000005</v>
          </cell>
        </row>
        <row r="3">
          <cell r="A3" t="str">
            <v>01</v>
          </cell>
          <cell r="B3" t="str">
            <v>24</v>
          </cell>
          <cell r="C3" t="str">
            <v>银-0007</v>
          </cell>
          <cell r="D3" t="str">
            <v>划拨企业所得税</v>
          </cell>
          <cell r="E3">
            <v>669911.80000000005</v>
          </cell>
          <cell r="F3">
            <v>0</v>
          </cell>
          <cell r="G3" t="str">
            <v>平</v>
          </cell>
          <cell r="H3">
            <v>0</v>
          </cell>
        </row>
        <row r="4">
          <cell r="A4" t="str">
            <v>01</v>
          </cell>
          <cell r="D4" t="str">
            <v>本月合计</v>
          </cell>
          <cell r="E4">
            <v>669911.80000000005</v>
          </cell>
          <cell r="F4">
            <v>0</v>
          </cell>
          <cell r="G4" t="str">
            <v>平</v>
          </cell>
          <cell r="H4">
            <v>0</v>
          </cell>
        </row>
        <row r="5">
          <cell r="A5" t="str">
            <v>01</v>
          </cell>
          <cell r="D5" t="str">
            <v>累    计</v>
          </cell>
          <cell r="E5">
            <v>669911.80000000005</v>
          </cell>
          <cell r="F5">
            <v>0</v>
          </cell>
          <cell r="G5" t="str">
            <v>平</v>
          </cell>
          <cell r="H5">
            <v>0</v>
          </cell>
        </row>
        <row r="6">
          <cell r="A6" t="str">
            <v>03</v>
          </cell>
          <cell r="B6" t="str">
            <v>31</v>
          </cell>
          <cell r="C6" t="str">
            <v>转-0055</v>
          </cell>
          <cell r="D6" t="str">
            <v>计提一季度企业所得税</v>
          </cell>
          <cell r="E6">
            <v>0</v>
          </cell>
          <cell r="F6">
            <v>152856.01</v>
          </cell>
          <cell r="G6" t="str">
            <v>贷</v>
          </cell>
          <cell r="H6">
            <v>152856.01</v>
          </cell>
        </row>
        <row r="7">
          <cell r="A7" t="str">
            <v>03</v>
          </cell>
          <cell r="D7" t="str">
            <v>本月合计</v>
          </cell>
          <cell r="E7">
            <v>0</v>
          </cell>
          <cell r="F7">
            <v>152856.01</v>
          </cell>
          <cell r="G7" t="str">
            <v>贷</v>
          </cell>
          <cell r="H7">
            <v>152856.01</v>
          </cell>
        </row>
        <row r="8">
          <cell r="A8" t="str">
            <v>03</v>
          </cell>
          <cell r="D8" t="str">
            <v>累    计</v>
          </cell>
          <cell r="E8">
            <v>669911.80000000005</v>
          </cell>
          <cell r="F8">
            <v>152856.01</v>
          </cell>
          <cell r="G8" t="str">
            <v>贷</v>
          </cell>
          <cell r="H8">
            <v>152856.01</v>
          </cell>
        </row>
        <row r="9">
          <cell r="A9" t="str">
            <v>04</v>
          </cell>
          <cell r="B9" t="str">
            <v>19</v>
          </cell>
          <cell r="C9" t="str">
            <v>银-0050</v>
          </cell>
          <cell r="D9" t="str">
            <v>划拨一季度企业所得税款</v>
          </cell>
          <cell r="E9">
            <v>152856.01</v>
          </cell>
          <cell r="F9">
            <v>0</v>
          </cell>
          <cell r="G9" t="str">
            <v>平</v>
          </cell>
          <cell r="H9">
            <v>0</v>
          </cell>
        </row>
        <row r="10">
          <cell r="A10" t="str">
            <v>04</v>
          </cell>
          <cell r="D10" t="str">
            <v>本月合计</v>
          </cell>
          <cell r="E10">
            <v>152856.01</v>
          </cell>
          <cell r="F10">
            <v>0</v>
          </cell>
          <cell r="G10" t="str">
            <v>平</v>
          </cell>
          <cell r="H10">
            <v>0</v>
          </cell>
        </row>
        <row r="11">
          <cell r="A11" t="str">
            <v>04</v>
          </cell>
          <cell r="D11" t="str">
            <v>累    计</v>
          </cell>
          <cell r="E11">
            <v>822767.81</v>
          </cell>
          <cell r="F11">
            <v>152856.01</v>
          </cell>
          <cell r="G11" t="str">
            <v>平</v>
          </cell>
          <cell r="H11">
            <v>0</v>
          </cell>
        </row>
        <row r="12">
          <cell r="A12" t="str">
            <v>06</v>
          </cell>
          <cell r="B12" t="str">
            <v>30</v>
          </cell>
          <cell r="C12" t="str">
            <v>转-0057</v>
          </cell>
          <cell r="D12" t="str">
            <v>计提二季度企业所得税</v>
          </cell>
          <cell r="E12">
            <v>0</v>
          </cell>
          <cell r="F12">
            <v>1279259.73</v>
          </cell>
          <cell r="G12" t="str">
            <v>贷</v>
          </cell>
          <cell r="H12">
            <v>1279259.73</v>
          </cell>
        </row>
        <row r="13">
          <cell r="A13" t="str">
            <v>06</v>
          </cell>
          <cell r="D13" t="str">
            <v>本月合计</v>
          </cell>
          <cell r="E13">
            <v>0</v>
          </cell>
          <cell r="F13">
            <v>1279259.73</v>
          </cell>
          <cell r="G13" t="str">
            <v>贷</v>
          </cell>
          <cell r="H13">
            <v>1279259.73</v>
          </cell>
        </row>
        <row r="14">
          <cell r="A14" t="str">
            <v>06</v>
          </cell>
          <cell r="D14" t="str">
            <v>累    计</v>
          </cell>
          <cell r="E14">
            <v>822767.81</v>
          </cell>
          <cell r="F14">
            <v>1432115.74</v>
          </cell>
          <cell r="G14" t="str">
            <v>贷</v>
          </cell>
          <cell r="H14">
            <v>1279259.73</v>
          </cell>
        </row>
        <row r="15">
          <cell r="A15" t="str">
            <v>07</v>
          </cell>
          <cell r="B15" t="str">
            <v>18</v>
          </cell>
          <cell r="C15" t="str">
            <v>银-0047</v>
          </cell>
          <cell r="D15" t="str">
            <v>上缴二季度企业所得税</v>
          </cell>
          <cell r="E15">
            <v>1279259.73</v>
          </cell>
          <cell r="F15">
            <v>0</v>
          </cell>
          <cell r="G15" t="str">
            <v>平</v>
          </cell>
          <cell r="H15">
            <v>0</v>
          </cell>
        </row>
        <row r="16">
          <cell r="A16" t="str">
            <v>07</v>
          </cell>
          <cell r="D16" t="str">
            <v>本月合计</v>
          </cell>
          <cell r="E16">
            <v>1279259.73</v>
          </cell>
          <cell r="F16">
            <v>0</v>
          </cell>
          <cell r="G16" t="str">
            <v>平</v>
          </cell>
          <cell r="H16">
            <v>0</v>
          </cell>
        </row>
        <row r="17">
          <cell r="A17" t="str">
            <v>07</v>
          </cell>
          <cell r="D17" t="str">
            <v>累    计</v>
          </cell>
          <cell r="E17">
            <v>2102027.54</v>
          </cell>
          <cell r="F17">
            <v>1432115.74</v>
          </cell>
          <cell r="G17" t="str">
            <v>平</v>
          </cell>
          <cell r="H17">
            <v>0</v>
          </cell>
        </row>
        <row r="18">
          <cell r="A18" t="str">
            <v>09</v>
          </cell>
          <cell r="B18" t="str">
            <v>30</v>
          </cell>
          <cell r="C18" t="str">
            <v>转-0059</v>
          </cell>
          <cell r="D18" t="str">
            <v>计提三季度企业所得税</v>
          </cell>
          <cell r="E18">
            <v>0</v>
          </cell>
          <cell r="F18">
            <v>834493.97</v>
          </cell>
          <cell r="G18" t="str">
            <v>贷</v>
          </cell>
          <cell r="H18">
            <v>834493.97</v>
          </cell>
        </row>
        <row r="19">
          <cell r="A19" t="str">
            <v>09</v>
          </cell>
          <cell r="D19" t="str">
            <v>本月合计</v>
          </cell>
          <cell r="E19">
            <v>0</v>
          </cell>
          <cell r="F19">
            <v>834493.97</v>
          </cell>
          <cell r="G19" t="str">
            <v>贷</v>
          </cell>
          <cell r="H19">
            <v>834493.97</v>
          </cell>
        </row>
        <row r="20">
          <cell r="A20" t="str">
            <v>09</v>
          </cell>
          <cell r="D20" t="str">
            <v>累    计</v>
          </cell>
          <cell r="E20">
            <v>2102027.54</v>
          </cell>
          <cell r="F20">
            <v>2266609.71</v>
          </cell>
          <cell r="G20" t="str">
            <v>贷</v>
          </cell>
          <cell r="H20">
            <v>834493.97</v>
          </cell>
        </row>
        <row r="21">
          <cell r="A21" t="str">
            <v>10</v>
          </cell>
          <cell r="B21" t="str">
            <v>13</v>
          </cell>
          <cell r="C21" t="str">
            <v>银-0032</v>
          </cell>
          <cell r="D21" t="str">
            <v>划拨企业所得税</v>
          </cell>
          <cell r="E21">
            <v>834493.97</v>
          </cell>
          <cell r="F21">
            <v>0</v>
          </cell>
          <cell r="G21" t="str">
            <v>平</v>
          </cell>
          <cell r="H21">
            <v>0</v>
          </cell>
        </row>
        <row r="22">
          <cell r="A22" t="str">
            <v>10</v>
          </cell>
          <cell r="D22" t="str">
            <v>本月合计</v>
          </cell>
          <cell r="E22">
            <v>834493.97</v>
          </cell>
          <cell r="F22">
            <v>0</v>
          </cell>
          <cell r="G22" t="str">
            <v>平</v>
          </cell>
          <cell r="H22">
            <v>0</v>
          </cell>
        </row>
        <row r="23">
          <cell r="A23" t="str">
            <v>10</v>
          </cell>
          <cell r="D23" t="str">
            <v>累    计</v>
          </cell>
          <cell r="E23">
            <v>2936521.51</v>
          </cell>
          <cell r="F23">
            <v>2266609.71</v>
          </cell>
          <cell r="G23" t="str">
            <v>平</v>
          </cell>
          <cell r="H23">
            <v>0</v>
          </cell>
        </row>
        <row r="24">
          <cell r="A24" t="str">
            <v>12</v>
          </cell>
          <cell r="B24" t="str">
            <v>31</v>
          </cell>
          <cell r="C24" t="str">
            <v>转-0083</v>
          </cell>
          <cell r="D24" t="str">
            <v>计提四季度企业所得税</v>
          </cell>
          <cell r="E24">
            <v>0</v>
          </cell>
          <cell r="F24">
            <v>3307316.98</v>
          </cell>
          <cell r="G24" t="str">
            <v>贷</v>
          </cell>
          <cell r="H24">
            <v>3307316.98</v>
          </cell>
        </row>
        <row r="25">
          <cell r="A25" t="str">
            <v>12</v>
          </cell>
          <cell r="D25" t="str">
            <v>本月合计</v>
          </cell>
          <cell r="E25">
            <v>0</v>
          </cell>
          <cell r="F25">
            <v>3307316.98</v>
          </cell>
          <cell r="G25" t="str">
            <v>贷</v>
          </cell>
          <cell r="H25">
            <v>3307316.98</v>
          </cell>
        </row>
        <row r="26">
          <cell r="A26" t="str">
            <v>12</v>
          </cell>
          <cell r="D26" t="str">
            <v>本年累计</v>
          </cell>
          <cell r="E26">
            <v>2936521.51</v>
          </cell>
          <cell r="F26">
            <v>5573926.6900000004</v>
          </cell>
          <cell r="G26" t="str">
            <v>贷</v>
          </cell>
          <cell r="H26">
            <v>3307316.98</v>
          </cell>
        </row>
      </sheetData>
      <sheetData sheetId="14" refreshError="1">
        <row r="1">
          <cell r="A1" t="str">
            <v>月</v>
          </cell>
          <cell r="B1" t="str">
            <v>日</v>
          </cell>
          <cell r="C1" t="str">
            <v>凭证号数</v>
          </cell>
          <cell r="D1" t="str">
            <v>摘要</v>
          </cell>
          <cell r="E1" t="str">
            <v>借方</v>
          </cell>
          <cell r="F1" t="str">
            <v>贷方</v>
          </cell>
          <cell r="G1" t="str">
            <v>方向</v>
          </cell>
          <cell r="H1" t="str">
            <v>余额</v>
          </cell>
        </row>
        <row r="2">
          <cell r="A2" t="str">
            <v>03</v>
          </cell>
          <cell r="B2" t="str">
            <v>31</v>
          </cell>
          <cell r="C2" t="str">
            <v>转-0038</v>
          </cell>
          <cell r="D2" t="str">
            <v>计提一季度企业所得税</v>
          </cell>
          <cell r="E2">
            <v>0</v>
          </cell>
          <cell r="F2">
            <v>1690122.21</v>
          </cell>
          <cell r="G2" t="str">
            <v>贷</v>
          </cell>
          <cell r="H2">
            <v>1690122.21</v>
          </cell>
        </row>
        <row r="3">
          <cell r="A3" t="str">
            <v>03</v>
          </cell>
          <cell r="D3" t="str">
            <v>本月合计</v>
          </cell>
          <cell r="E3">
            <v>0</v>
          </cell>
          <cell r="F3">
            <v>1690122.21</v>
          </cell>
          <cell r="G3" t="str">
            <v>贷</v>
          </cell>
          <cell r="H3">
            <v>1690122.21</v>
          </cell>
        </row>
        <row r="4">
          <cell r="A4" t="str">
            <v>03</v>
          </cell>
          <cell r="D4" t="str">
            <v>累    计</v>
          </cell>
          <cell r="E4">
            <v>0</v>
          </cell>
          <cell r="F4">
            <v>1690122.21</v>
          </cell>
          <cell r="G4" t="str">
            <v>贷</v>
          </cell>
          <cell r="H4">
            <v>1690122.21</v>
          </cell>
        </row>
        <row r="5">
          <cell r="A5" t="str">
            <v>04</v>
          </cell>
          <cell r="B5" t="str">
            <v>15</v>
          </cell>
          <cell r="C5" t="str">
            <v>银-0003</v>
          </cell>
          <cell r="D5" t="str">
            <v>上缴一季度企业所得税</v>
          </cell>
          <cell r="E5">
            <v>1690122.21</v>
          </cell>
          <cell r="F5">
            <v>0</v>
          </cell>
          <cell r="G5" t="str">
            <v>平</v>
          </cell>
          <cell r="H5">
            <v>0</v>
          </cell>
        </row>
        <row r="6">
          <cell r="A6" t="str">
            <v>04</v>
          </cell>
          <cell r="D6" t="str">
            <v>本月合计</v>
          </cell>
          <cell r="E6">
            <v>1690122.21</v>
          </cell>
          <cell r="F6">
            <v>0</v>
          </cell>
          <cell r="G6" t="str">
            <v>平</v>
          </cell>
          <cell r="H6">
            <v>0</v>
          </cell>
        </row>
        <row r="7">
          <cell r="A7" t="str">
            <v>04</v>
          </cell>
          <cell r="D7" t="str">
            <v>累    计</v>
          </cell>
          <cell r="E7">
            <v>1690122.21</v>
          </cell>
          <cell r="F7">
            <v>1690122.21</v>
          </cell>
          <cell r="G7" t="str">
            <v>平</v>
          </cell>
          <cell r="H7">
            <v>0</v>
          </cell>
        </row>
        <row r="8">
          <cell r="A8" t="str">
            <v>06</v>
          </cell>
          <cell r="B8" t="str">
            <v>30</v>
          </cell>
          <cell r="C8" t="str">
            <v>转-0040</v>
          </cell>
          <cell r="D8" t="str">
            <v>计提二季度企业所得税</v>
          </cell>
          <cell r="E8">
            <v>0</v>
          </cell>
          <cell r="F8">
            <v>1445817.02</v>
          </cell>
          <cell r="G8" t="str">
            <v>贷</v>
          </cell>
          <cell r="H8">
            <v>1445817.02</v>
          </cell>
        </row>
        <row r="9">
          <cell r="A9" t="str">
            <v>06</v>
          </cell>
          <cell r="D9" t="str">
            <v>本月合计</v>
          </cell>
          <cell r="E9">
            <v>0</v>
          </cell>
          <cell r="F9">
            <v>1445817.02</v>
          </cell>
          <cell r="G9" t="str">
            <v>贷</v>
          </cell>
          <cell r="H9">
            <v>1445817.02</v>
          </cell>
        </row>
        <row r="10">
          <cell r="A10" t="str">
            <v>06</v>
          </cell>
          <cell r="D10" t="str">
            <v>累    计</v>
          </cell>
          <cell r="E10">
            <v>1690122.21</v>
          </cell>
          <cell r="F10">
            <v>3135939.23</v>
          </cell>
          <cell r="G10" t="str">
            <v>贷</v>
          </cell>
          <cell r="H10">
            <v>1445817.02</v>
          </cell>
        </row>
        <row r="11">
          <cell r="A11" t="str">
            <v>07</v>
          </cell>
          <cell r="B11" t="str">
            <v>14</v>
          </cell>
          <cell r="C11" t="str">
            <v>银-0053</v>
          </cell>
          <cell r="D11" t="str">
            <v>上缴二季度企业所得税</v>
          </cell>
          <cell r="E11">
            <v>1445817.02</v>
          </cell>
          <cell r="F11">
            <v>0</v>
          </cell>
          <cell r="G11" t="str">
            <v>平</v>
          </cell>
          <cell r="H11">
            <v>0</v>
          </cell>
        </row>
        <row r="12">
          <cell r="A12" t="str">
            <v>07</v>
          </cell>
          <cell r="D12" t="str">
            <v>本月合计</v>
          </cell>
          <cell r="E12">
            <v>1445817.02</v>
          </cell>
          <cell r="F12">
            <v>0</v>
          </cell>
          <cell r="G12" t="str">
            <v>平</v>
          </cell>
          <cell r="H12">
            <v>0</v>
          </cell>
        </row>
        <row r="13">
          <cell r="A13" t="str">
            <v>07</v>
          </cell>
          <cell r="D13" t="str">
            <v>累    计</v>
          </cell>
          <cell r="E13">
            <v>3135939.23</v>
          </cell>
          <cell r="F13">
            <v>3135939.23</v>
          </cell>
          <cell r="G13" t="str">
            <v>平</v>
          </cell>
          <cell r="H13">
            <v>0</v>
          </cell>
        </row>
        <row r="14">
          <cell r="A14" t="str">
            <v>09</v>
          </cell>
          <cell r="B14" t="str">
            <v>30</v>
          </cell>
          <cell r="C14" t="str">
            <v>转-0036</v>
          </cell>
          <cell r="D14" t="str">
            <v>计提三季度企业所得税</v>
          </cell>
          <cell r="E14">
            <v>0</v>
          </cell>
          <cell r="F14">
            <v>1343574.97</v>
          </cell>
          <cell r="G14" t="str">
            <v>贷</v>
          </cell>
          <cell r="H14">
            <v>1343574.97</v>
          </cell>
        </row>
        <row r="15">
          <cell r="A15" t="str">
            <v>09</v>
          </cell>
          <cell r="D15" t="str">
            <v>本月合计</v>
          </cell>
          <cell r="E15">
            <v>0</v>
          </cell>
          <cell r="F15">
            <v>1343574.97</v>
          </cell>
          <cell r="G15" t="str">
            <v>贷</v>
          </cell>
          <cell r="H15">
            <v>1343574.97</v>
          </cell>
        </row>
        <row r="16">
          <cell r="A16" t="str">
            <v>09</v>
          </cell>
          <cell r="D16" t="str">
            <v>累    计</v>
          </cell>
          <cell r="E16">
            <v>3135939.23</v>
          </cell>
          <cell r="F16">
            <v>4479514.2</v>
          </cell>
          <cell r="G16" t="str">
            <v>贷</v>
          </cell>
          <cell r="H16">
            <v>1343574.97</v>
          </cell>
        </row>
        <row r="17">
          <cell r="A17" t="str">
            <v>10</v>
          </cell>
          <cell r="B17" t="str">
            <v>14</v>
          </cell>
          <cell r="C17" t="str">
            <v>银-0019</v>
          </cell>
          <cell r="D17" t="str">
            <v>划拨企业所得税</v>
          </cell>
          <cell r="E17">
            <v>1343574.97</v>
          </cell>
          <cell r="F17">
            <v>0</v>
          </cell>
          <cell r="G17" t="str">
            <v>平</v>
          </cell>
          <cell r="H17">
            <v>0</v>
          </cell>
        </row>
        <row r="18">
          <cell r="A18" t="str">
            <v>10</v>
          </cell>
          <cell r="D18" t="str">
            <v>本月合计</v>
          </cell>
          <cell r="E18">
            <v>1343574.97</v>
          </cell>
          <cell r="F18">
            <v>0</v>
          </cell>
          <cell r="G18" t="str">
            <v>平</v>
          </cell>
          <cell r="H18">
            <v>0</v>
          </cell>
        </row>
        <row r="19">
          <cell r="A19" t="str">
            <v>10</v>
          </cell>
          <cell r="D19" t="str">
            <v>累    计</v>
          </cell>
          <cell r="E19">
            <v>4479514.2</v>
          </cell>
          <cell r="F19">
            <v>4479514.2</v>
          </cell>
          <cell r="G19" t="str">
            <v>平</v>
          </cell>
          <cell r="H19">
            <v>0</v>
          </cell>
        </row>
        <row r="20">
          <cell r="A20" t="str">
            <v>12</v>
          </cell>
          <cell r="B20" t="str">
            <v>31</v>
          </cell>
          <cell r="C20" t="str">
            <v>转-0070</v>
          </cell>
          <cell r="D20" t="str">
            <v>计提企业所得税</v>
          </cell>
          <cell r="E20">
            <v>0</v>
          </cell>
          <cell r="F20">
            <v>669911.80000000005</v>
          </cell>
          <cell r="G20" t="str">
            <v>贷</v>
          </cell>
          <cell r="H20">
            <v>669911.80000000005</v>
          </cell>
        </row>
        <row r="21">
          <cell r="A21" t="str">
            <v>12</v>
          </cell>
          <cell r="D21" t="str">
            <v>本月合计</v>
          </cell>
          <cell r="E21">
            <v>0</v>
          </cell>
          <cell r="F21">
            <v>669911.80000000005</v>
          </cell>
          <cell r="G21" t="str">
            <v>贷</v>
          </cell>
          <cell r="H21">
            <v>669911.80000000005</v>
          </cell>
        </row>
        <row r="22">
          <cell r="A22" t="str">
            <v>12</v>
          </cell>
          <cell r="D22" t="str">
            <v>本年累计</v>
          </cell>
          <cell r="E22">
            <v>4479514.2</v>
          </cell>
          <cell r="F22">
            <v>5149426</v>
          </cell>
          <cell r="G22" t="str">
            <v>贷</v>
          </cell>
          <cell r="H22">
            <v>669911.80000000005</v>
          </cell>
        </row>
      </sheetData>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07-不看"/>
      <sheetName val="FA-06-不看"/>
      <sheetName val="FA-05-不看"/>
      <sheetName val="#REF!"/>
      <sheetName val="07-所得税"/>
      <sheetName val="06-所得税"/>
      <sheetName val="05-所得税"/>
      <sheetName val="银行存款明细G2001"/>
    </sheetNames>
    <sheetDataSet>
      <sheetData sheetId="0"/>
      <sheetData sheetId="1" refreshError="1">
        <row r="2">
          <cell r="A2" t="str">
            <v>卡片编号</v>
          </cell>
          <cell r="B2" t="str">
            <v>固定资产名称</v>
          </cell>
          <cell r="C2" t="str">
            <v>开始使用日期</v>
          </cell>
          <cell r="D2" t="str">
            <v>使用年限</v>
          </cell>
          <cell r="E2" t="str">
            <v>类别名称</v>
          </cell>
          <cell r="F2" t="str">
            <v>原值</v>
          </cell>
          <cell r="G2" t="str">
            <v>固定资产编号</v>
          </cell>
          <cell r="H2" t="str">
            <v>净残值率</v>
          </cell>
          <cell r="I2" t="str">
            <v>已计提月份</v>
          </cell>
          <cell r="J2" t="str">
            <v>净残值</v>
          </cell>
          <cell r="K2" t="str">
            <v>累计折旧</v>
          </cell>
          <cell r="L2" t="str">
            <v>月折旧额</v>
          </cell>
          <cell r="M2" t="str">
            <v>净值</v>
          </cell>
        </row>
        <row r="3">
          <cell r="A3" t="str">
            <v>00206</v>
          </cell>
          <cell r="B3" t="str">
            <v>联想电脑(杨天T6100)及激光打印机LJ2500</v>
          </cell>
          <cell r="C3" t="str">
            <v>2005.01.27</v>
          </cell>
          <cell r="D3">
            <v>5</v>
          </cell>
          <cell r="E3" t="str">
            <v>办公设备</v>
          </cell>
          <cell r="F3">
            <v>8800</v>
          </cell>
          <cell r="G3">
            <v>300002</v>
          </cell>
          <cell r="H3">
            <v>0.1</v>
          </cell>
          <cell r="I3">
            <v>23</v>
          </cell>
          <cell r="J3">
            <v>880</v>
          </cell>
          <cell r="K3">
            <v>3036</v>
          </cell>
          <cell r="L3">
            <v>132</v>
          </cell>
          <cell r="M3">
            <v>5764</v>
          </cell>
        </row>
        <row r="4">
          <cell r="A4" t="str">
            <v>00207</v>
          </cell>
          <cell r="B4" t="str">
            <v>联想杨天T6100及3200打印机</v>
          </cell>
          <cell r="C4" t="str">
            <v>2005.01.27</v>
          </cell>
          <cell r="D4">
            <v>5</v>
          </cell>
          <cell r="E4" t="str">
            <v>办公设备</v>
          </cell>
          <cell r="F4">
            <v>7550</v>
          </cell>
          <cell r="G4">
            <v>300003</v>
          </cell>
          <cell r="H4">
            <v>0.1</v>
          </cell>
          <cell r="I4">
            <v>23</v>
          </cell>
          <cell r="J4">
            <v>755</v>
          </cell>
          <cell r="K4">
            <v>2604.75</v>
          </cell>
          <cell r="L4">
            <v>113.25</v>
          </cell>
          <cell r="M4">
            <v>4945.25</v>
          </cell>
        </row>
        <row r="5">
          <cell r="A5" t="str">
            <v>00208</v>
          </cell>
          <cell r="B5" t="str">
            <v>C8000采色激光打印机</v>
          </cell>
          <cell r="C5" t="str">
            <v>2005.01.27</v>
          </cell>
          <cell r="D5">
            <v>5</v>
          </cell>
          <cell r="E5" t="str">
            <v>办公设备</v>
          </cell>
          <cell r="F5">
            <v>4200</v>
          </cell>
          <cell r="G5">
            <v>300004</v>
          </cell>
          <cell r="H5">
            <v>0.1</v>
          </cell>
          <cell r="I5">
            <v>23</v>
          </cell>
          <cell r="J5">
            <v>420</v>
          </cell>
          <cell r="K5">
            <v>1449</v>
          </cell>
          <cell r="L5">
            <v>63</v>
          </cell>
          <cell r="M5">
            <v>2751</v>
          </cell>
        </row>
        <row r="6">
          <cell r="A6" t="str">
            <v>00209</v>
          </cell>
          <cell r="B6" t="str">
            <v>EPSON1600K3+针式打印机</v>
          </cell>
          <cell r="C6" t="str">
            <v>2005.01.27</v>
          </cell>
          <cell r="D6">
            <v>5</v>
          </cell>
          <cell r="E6" t="str">
            <v>办公设备</v>
          </cell>
          <cell r="F6">
            <v>2700</v>
          </cell>
          <cell r="G6">
            <v>300005</v>
          </cell>
          <cell r="H6">
            <v>0.1</v>
          </cell>
          <cell r="I6">
            <v>23</v>
          </cell>
          <cell r="J6">
            <v>270</v>
          </cell>
          <cell r="K6">
            <v>931.5</v>
          </cell>
          <cell r="L6">
            <v>40.5</v>
          </cell>
          <cell r="M6">
            <v>1768.5</v>
          </cell>
        </row>
        <row r="7">
          <cell r="A7" t="str">
            <v>00210</v>
          </cell>
          <cell r="B7" t="str">
            <v>杨天T2000电脑</v>
          </cell>
          <cell r="C7" t="str">
            <v>2005.01.27</v>
          </cell>
          <cell r="D7">
            <v>5</v>
          </cell>
          <cell r="E7" t="str">
            <v>办公设备</v>
          </cell>
          <cell r="F7">
            <v>4400</v>
          </cell>
          <cell r="G7">
            <v>300006</v>
          </cell>
          <cell r="H7">
            <v>0.1</v>
          </cell>
          <cell r="I7">
            <v>23</v>
          </cell>
          <cell r="J7">
            <v>440</v>
          </cell>
          <cell r="K7">
            <v>1518</v>
          </cell>
          <cell r="L7">
            <v>66</v>
          </cell>
          <cell r="M7">
            <v>2882</v>
          </cell>
        </row>
        <row r="8">
          <cell r="A8" t="str">
            <v>00211</v>
          </cell>
          <cell r="B8" t="str">
            <v>HP5550打印机(A3纸)</v>
          </cell>
          <cell r="C8" t="str">
            <v>2005.01.27</v>
          </cell>
          <cell r="D8">
            <v>5</v>
          </cell>
          <cell r="E8" t="str">
            <v>办公设备</v>
          </cell>
          <cell r="F8">
            <v>30440</v>
          </cell>
          <cell r="G8">
            <v>300007</v>
          </cell>
          <cell r="H8">
            <v>0.1</v>
          </cell>
          <cell r="I8">
            <v>23</v>
          </cell>
          <cell r="J8">
            <v>3044</v>
          </cell>
          <cell r="K8">
            <v>10501.8</v>
          </cell>
          <cell r="L8">
            <v>456.6</v>
          </cell>
          <cell r="M8">
            <v>19938.2</v>
          </cell>
        </row>
        <row r="9">
          <cell r="A9" t="str">
            <v>00212</v>
          </cell>
          <cell r="B9" t="str">
            <v>联想扬天T6100</v>
          </cell>
          <cell r="C9" t="str">
            <v>2005.01.27</v>
          </cell>
          <cell r="D9">
            <v>5</v>
          </cell>
          <cell r="E9" t="str">
            <v>办公设备</v>
          </cell>
          <cell r="F9">
            <v>7350</v>
          </cell>
          <cell r="G9">
            <v>300008</v>
          </cell>
          <cell r="H9">
            <v>0.1</v>
          </cell>
          <cell r="I9">
            <v>23</v>
          </cell>
          <cell r="J9">
            <v>735</v>
          </cell>
          <cell r="K9">
            <v>2535.75</v>
          </cell>
          <cell r="L9">
            <v>110.25</v>
          </cell>
          <cell r="M9">
            <v>4814.25</v>
          </cell>
        </row>
        <row r="10">
          <cell r="A10" t="str">
            <v>00213</v>
          </cell>
          <cell r="B10" t="str">
            <v>用友财务软件</v>
          </cell>
          <cell r="C10" t="str">
            <v>2005.01.27</v>
          </cell>
          <cell r="D10">
            <v>5</v>
          </cell>
          <cell r="E10" t="str">
            <v>办公设备</v>
          </cell>
          <cell r="F10">
            <v>20720</v>
          </cell>
          <cell r="G10">
            <v>300009</v>
          </cell>
          <cell r="H10">
            <v>0.1</v>
          </cell>
          <cell r="I10">
            <v>23</v>
          </cell>
          <cell r="J10">
            <v>2072</v>
          </cell>
          <cell r="K10">
            <v>6686.4</v>
          </cell>
          <cell r="L10">
            <v>310.8</v>
          </cell>
          <cell r="M10">
            <v>14033.6</v>
          </cell>
        </row>
        <row r="11">
          <cell r="A11" t="str">
            <v>00214</v>
          </cell>
          <cell r="B11" t="str">
            <v>数码相机(SONY索尼)</v>
          </cell>
          <cell r="C11" t="str">
            <v>2005.01.27</v>
          </cell>
          <cell r="D11">
            <v>5</v>
          </cell>
          <cell r="E11" t="str">
            <v>办公设备</v>
          </cell>
          <cell r="F11">
            <v>5200</v>
          </cell>
          <cell r="G11">
            <v>300010</v>
          </cell>
          <cell r="H11">
            <v>0.1</v>
          </cell>
          <cell r="I11">
            <v>23</v>
          </cell>
          <cell r="J11">
            <v>520</v>
          </cell>
          <cell r="K11">
            <v>1794</v>
          </cell>
          <cell r="L11">
            <v>78</v>
          </cell>
          <cell r="M11">
            <v>3406</v>
          </cell>
        </row>
        <row r="12">
          <cell r="A12" t="str">
            <v>00215</v>
          </cell>
          <cell r="B12" t="str">
            <v>扫描仪(中晶microtek5980)</v>
          </cell>
          <cell r="C12" t="str">
            <v>2005.01.27</v>
          </cell>
          <cell r="D12">
            <v>5</v>
          </cell>
          <cell r="E12" t="str">
            <v>办公设备</v>
          </cell>
          <cell r="F12">
            <v>2556</v>
          </cell>
          <cell r="G12">
            <v>300011</v>
          </cell>
          <cell r="H12">
            <v>0.1</v>
          </cell>
          <cell r="I12">
            <v>23</v>
          </cell>
          <cell r="J12">
            <v>255.6</v>
          </cell>
          <cell r="K12">
            <v>881.82</v>
          </cell>
          <cell r="L12">
            <v>38.340000000000003</v>
          </cell>
          <cell r="M12">
            <v>1674.18</v>
          </cell>
        </row>
        <row r="13">
          <cell r="A13" t="str">
            <v>00241</v>
          </cell>
          <cell r="B13" t="str">
            <v>IBM笔记本电脑（1台）</v>
          </cell>
          <cell r="C13" t="str">
            <v>2005.04.26</v>
          </cell>
          <cell r="D13">
            <v>5</v>
          </cell>
          <cell r="E13" t="str">
            <v>办公设备</v>
          </cell>
          <cell r="F13">
            <v>24800</v>
          </cell>
          <cell r="G13">
            <v>300012</v>
          </cell>
          <cell r="H13">
            <v>0.1</v>
          </cell>
          <cell r="I13">
            <v>20</v>
          </cell>
          <cell r="J13">
            <v>2480</v>
          </cell>
          <cell r="K13">
            <v>7440</v>
          </cell>
          <cell r="L13">
            <v>372</v>
          </cell>
          <cell r="M13">
            <v>17360</v>
          </cell>
        </row>
        <row r="14">
          <cell r="A14" t="str">
            <v>00242</v>
          </cell>
          <cell r="B14" t="str">
            <v>IBM笔记本电脑（1台）</v>
          </cell>
          <cell r="C14" t="str">
            <v>2005.04.26</v>
          </cell>
          <cell r="D14">
            <v>5</v>
          </cell>
          <cell r="E14" t="str">
            <v>办公设备</v>
          </cell>
          <cell r="F14">
            <v>24800</v>
          </cell>
          <cell r="G14">
            <v>300013</v>
          </cell>
          <cell r="H14">
            <v>0.1</v>
          </cell>
          <cell r="I14">
            <v>20</v>
          </cell>
          <cell r="J14">
            <v>2480</v>
          </cell>
          <cell r="K14">
            <v>7440</v>
          </cell>
          <cell r="L14">
            <v>372</v>
          </cell>
          <cell r="M14">
            <v>17360</v>
          </cell>
        </row>
        <row r="15">
          <cell r="A15" t="str">
            <v>00258</v>
          </cell>
          <cell r="B15" t="str">
            <v>联想电脑主机(1台)</v>
          </cell>
          <cell r="C15" t="str">
            <v>2005.10.26</v>
          </cell>
          <cell r="D15">
            <v>5</v>
          </cell>
          <cell r="E15" t="str">
            <v>办公设备</v>
          </cell>
          <cell r="F15">
            <v>7300</v>
          </cell>
          <cell r="G15">
            <v>300014</v>
          </cell>
          <cell r="H15">
            <v>0.1</v>
          </cell>
          <cell r="I15">
            <v>14</v>
          </cell>
          <cell r="J15">
            <v>730</v>
          </cell>
          <cell r="K15">
            <v>1533</v>
          </cell>
          <cell r="L15">
            <v>109.5</v>
          </cell>
          <cell r="M15">
            <v>5767</v>
          </cell>
        </row>
        <row r="16">
          <cell r="A16" t="str">
            <v>00295</v>
          </cell>
          <cell r="B16" t="str">
            <v>打印机(2台)</v>
          </cell>
          <cell r="C16" t="str">
            <v>2006.01.24</v>
          </cell>
          <cell r="D16">
            <v>5</v>
          </cell>
          <cell r="E16" t="str">
            <v>办公设备</v>
          </cell>
          <cell r="F16">
            <v>5050</v>
          </cell>
          <cell r="G16">
            <v>300015</v>
          </cell>
          <cell r="H16">
            <v>0.1</v>
          </cell>
          <cell r="I16">
            <v>11</v>
          </cell>
          <cell r="J16">
            <v>505</v>
          </cell>
          <cell r="K16">
            <v>833.25</v>
          </cell>
          <cell r="L16">
            <v>75.75</v>
          </cell>
          <cell r="M16">
            <v>4216.75</v>
          </cell>
        </row>
        <row r="17">
          <cell r="A17" t="str">
            <v>00298</v>
          </cell>
          <cell r="B17" t="str">
            <v>电脑(1套)</v>
          </cell>
          <cell r="C17" t="str">
            <v>2006.03.14</v>
          </cell>
          <cell r="D17">
            <v>5</v>
          </cell>
          <cell r="E17" t="str">
            <v>办公设备</v>
          </cell>
          <cell r="F17">
            <v>8500</v>
          </cell>
          <cell r="G17">
            <v>300016</v>
          </cell>
          <cell r="H17">
            <v>0.1</v>
          </cell>
          <cell r="I17">
            <v>9</v>
          </cell>
          <cell r="J17">
            <v>850</v>
          </cell>
          <cell r="K17">
            <v>1147.5</v>
          </cell>
          <cell r="L17">
            <v>127.5</v>
          </cell>
          <cell r="M17">
            <v>7352.5</v>
          </cell>
        </row>
        <row r="18">
          <cell r="A18" t="str">
            <v>00307</v>
          </cell>
          <cell r="B18" t="str">
            <v>联想电脑1套</v>
          </cell>
          <cell r="C18" t="str">
            <v>2006.04.27</v>
          </cell>
          <cell r="D18">
            <v>5</v>
          </cell>
          <cell r="E18" t="str">
            <v>办公设备</v>
          </cell>
          <cell r="F18">
            <v>7650</v>
          </cell>
          <cell r="G18">
            <v>300017</v>
          </cell>
          <cell r="H18">
            <v>0.1</v>
          </cell>
          <cell r="I18">
            <v>8</v>
          </cell>
          <cell r="J18">
            <v>765</v>
          </cell>
          <cell r="K18">
            <v>918</v>
          </cell>
          <cell r="L18">
            <v>114.75</v>
          </cell>
          <cell r="M18">
            <v>6732</v>
          </cell>
        </row>
        <row r="19">
          <cell r="A19" t="str">
            <v>00308</v>
          </cell>
          <cell r="B19" t="str">
            <v>联想电脑1套</v>
          </cell>
          <cell r="C19" t="str">
            <v>2006.04.27</v>
          </cell>
          <cell r="D19">
            <v>5</v>
          </cell>
          <cell r="E19" t="str">
            <v>办公设备</v>
          </cell>
          <cell r="F19">
            <v>7650</v>
          </cell>
          <cell r="G19">
            <v>300018</v>
          </cell>
          <cell r="H19">
            <v>0.1</v>
          </cell>
          <cell r="I19">
            <v>8</v>
          </cell>
          <cell r="J19">
            <v>765</v>
          </cell>
          <cell r="K19">
            <v>918</v>
          </cell>
          <cell r="L19">
            <v>114.75</v>
          </cell>
          <cell r="M19">
            <v>6732</v>
          </cell>
        </row>
        <row r="20">
          <cell r="A20" t="str">
            <v>00319</v>
          </cell>
          <cell r="B20" t="str">
            <v>联想电脑(5台)</v>
          </cell>
          <cell r="C20" t="str">
            <v>2006.07.14</v>
          </cell>
          <cell r="D20">
            <v>5</v>
          </cell>
          <cell r="E20" t="str">
            <v>办公设备</v>
          </cell>
          <cell r="F20">
            <v>39760</v>
          </cell>
          <cell r="G20">
            <v>300019</v>
          </cell>
          <cell r="H20">
            <v>0.1</v>
          </cell>
          <cell r="I20">
            <v>5</v>
          </cell>
          <cell r="J20">
            <v>3976</v>
          </cell>
          <cell r="K20">
            <v>2982</v>
          </cell>
          <cell r="L20">
            <v>596.4</v>
          </cell>
          <cell r="M20">
            <v>36778</v>
          </cell>
        </row>
        <row r="21">
          <cell r="A21" t="str">
            <v>00321</v>
          </cell>
          <cell r="B21" t="str">
            <v>海尔空调2台</v>
          </cell>
          <cell r="C21" t="str">
            <v>2006.07.25</v>
          </cell>
          <cell r="D21">
            <v>5</v>
          </cell>
          <cell r="E21" t="str">
            <v>办公设备</v>
          </cell>
          <cell r="F21">
            <v>7960</v>
          </cell>
          <cell r="G21">
            <v>300020</v>
          </cell>
          <cell r="H21">
            <v>0.1</v>
          </cell>
          <cell r="I21">
            <v>5</v>
          </cell>
          <cell r="J21">
            <v>796</v>
          </cell>
          <cell r="K21">
            <v>597</v>
          </cell>
          <cell r="L21">
            <v>119.4</v>
          </cell>
          <cell r="M21">
            <v>7363</v>
          </cell>
        </row>
        <row r="22">
          <cell r="A22" t="str">
            <v>00322</v>
          </cell>
          <cell r="B22" t="str">
            <v>海尔空调4台</v>
          </cell>
          <cell r="C22" t="str">
            <v>2006.07.25</v>
          </cell>
          <cell r="D22">
            <v>5</v>
          </cell>
          <cell r="E22" t="str">
            <v>办公设备</v>
          </cell>
          <cell r="F22">
            <v>21520</v>
          </cell>
          <cell r="G22">
            <v>300021</v>
          </cell>
          <cell r="H22">
            <v>0.1</v>
          </cell>
          <cell r="I22">
            <v>5</v>
          </cell>
          <cell r="J22">
            <v>2152</v>
          </cell>
          <cell r="K22">
            <v>1614</v>
          </cell>
          <cell r="L22">
            <v>322.8</v>
          </cell>
          <cell r="M22">
            <v>19906</v>
          </cell>
        </row>
        <row r="23">
          <cell r="A23" t="str">
            <v>00330</v>
          </cell>
          <cell r="B23" t="str">
            <v>海尔冰箱1台</v>
          </cell>
          <cell r="C23" t="str">
            <v>2006.08.18</v>
          </cell>
          <cell r="D23">
            <v>5</v>
          </cell>
          <cell r="E23" t="str">
            <v>办公设备</v>
          </cell>
          <cell r="F23">
            <v>3100</v>
          </cell>
          <cell r="G23">
            <v>300022</v>
          </cell>
          <cell r="H23">
            <v>0.1</v>
          </cell>
          <cell r="I23">
            <v>4</v>
          </cell>
          <cell r="J23">
            <v>310</v>
          </cell>
          <cell r="K23">
            <v>186</v>
          </cell>
          <cell r="L23">
            <v>46.5</v>
          </cell>
          <cell r="M23">
            <v>2914</v>
          </cell>
        </row>
        <row r="24">
          <cell r="A24" t="str">
            <v>00338</v>
          </cell>
          <cell r="B24" t="str">
            <v>索尼相机1套</v>
          </cell>
          <cell r="C24" t="str">
            <v>2006.09.12</v>
          </cell>
          <cell r="D24">
            <v>5</v>
          </cell>
          <cell r="E24" t="str">
            <v>办公设备</v>
          </cell>
          <cell r="F24">
            <v>3450</v>
          </cell>
          <cell r="G24">
            <v>300023</v>
          </cell>
          <cell r="H24">
            <v>0.1</v>
          </cell>
          <cell r="I24">
            <v>3</v>
          </cell>
          <cell r="J24">
            <v>345</v>
          </cell>
          <cell r="K24">
            <v>155.25</v>
          </cell>
          <cell r="L24">
            <v>51.75</v>
          </cell>
          <cell r="M24">
            <v>3294.75</v>
          </cell>
        </row>
        <row r="25">
          <cell r="A25" t="str">
            <v>00385</v>
          </cell>
          <cell r="B25" t="str">
            <v>卧式投影仪</v>
          </cell>
          <cell r="C25" t="str">
            <v>2006.11.15</v>
          </cell>
          <cell r="D25">
            <v>5</v>
          </cell>
          <cell r="E25" t="str">
            <v>办公设备</v>
          </cell>
          <cell r="F25">
            <v>61000</v>
          </cell>
          <cell r="G25">
            <v>300024</v>
          </cell>
          <cell r="H25">
            <v>0.1</v>
          </cell>
          <cell r="I25">
            <v>1</v>
          </cell>
          <cell r="J25">
            <v>6100</v>
          </cell>
          <cell r="K25">
            <v>915</v>
          </cell>
          <cell r="L25">
            <v>915</v>
          </cell>
          <cell r="M25">
            <v>60085</v>
          </cell>
        </row>
        <row r="26">
          <cell r="A26" t="str">
            <v>00396</v>
          </cell>
          <cell r="B26" t="str">
            <v>电脑(开天M43503台)</v>
          </cell>
          <cell r="C26" t="str">
            <v>2006.12.30</v>
          </cell>
          <cell r="D26">
            <v>5</v>
          </cell>
          <cell r="E26" t="str">
            <v>办公设备</v>
          </cell>
          <cell r="F26">
            <v>19860</v>
          </cell>
          <cell r="G26">
            <v>300025</v>
          </cell>
          <cell r="H26">
            <v>0.1</v>
          </cell>
          <cell r="I26">
            <v>0</v>
          </cell>
          <cell r="J26">
            <v>1986</v>
          </cell>
          <cell r="K26">
            <v>0</v>
          </cell>
          <cell r="L26">
            <v>0</v>
          </cell>
          <cell r="M26">
            <v>19860</v>
          </cell>
        </row>
        <row r="27">
          <cell r="A27" t="str">
            <v>00397</v>
          </cell>
          <cell r="B27" t="str">
            <v>电脑(启天M680001台</v>
          </cell>
          <cell r="C27" t="str">
            <v>2006.12.30</v>
          </cell>
          <cell r="D27">
            <v>5</v>
          </cell>
          <cell r="E27" t="str">
            <v>办公设备</v>
          </cell>
          <cell r="F27">
            <v>7880</v>
          </cell>
          <cell r="G27">
            <v>300026</v>
          </cell>
          <cell r="H27">
            <v>0.1</v>
          </cell>
          <cell r="I27">
            <v>0</v>
          </cell>
          <cell r="J27">
            <v>788</v>
          </cell>
          <cell r="K27">
            <v>0</v>
          </cell>
          <cell r="L27">
            <v>0</v>
          </cell>
          <cell r="M27">
            <v>7880</v>
          </cell>
        </row>
        <row r="28">
          <cell r="E28" t="str">
            <v>办公设备 汇总</v>
          </cell>
        </row>
        <row r="29">
          <cell r="A29" t="str">
            <v>00024</v>
          </cell>
          <cell r="B29" t="str">
            <v>冲床(10T0</v>
          </cell>
          <cell r="C29" t="str">
            <v>2005.01.26</v>
          </cell>
          <cell r="D29">
            <v>10</v>
          </cell>
          <cell r="E29" t="str">
            <v>二次加工设备</v>
          </cell>
          <cell r="F29">
            <v>26160</v>
          </cell>
          <cell r="G29">
            <v>4200001</v>
          </cell>
          <cell r="H29">
            <v>0.1</v>
          </cell>
          <cell r="I29">
            <v>23</v>
          </cell>
          <cell r="J29">
            <v>2616</v>
          </cell>
          <cell r="K29">
            <v>4512.6000000000004</v>
          </cell>
          <cell r="L29">
            <v>196.2</v>
          </cell>
          <cell r="M29">
            <v>21647.4</v>
          </cell>
        </row>
        <row r="30">
          <cell r="A30" t="str">
            <v>00025</v>
          </cell>
          <cell r="B30" t="str">
            <v>冲床(10T)</v>
          </cell>
          <cell r="C30" t="str">
            <v>2005.01.26</v>
          </cell>
          <cell r="D30">
            <v>10</v>
          </cell>
          <cell r="E30" t="str">
            <v>二次加工设备</v>
          </cell>
          <cell r="F30">
            <v>10800</v>
          </cell>
          <cell r="G30">
            <v>4200002</v>
          </cell>
          <cell r="H30">
            <v>0.1</v>
          </cell>
          <cell r="I30">
            <v>23</v>
          </cell>
          <cell r="J30">
            <v>1080</v>
          </cell>
          <cell r="K30">
            <v>1863</v>
          </cell>
          <cell r="L30">
            <v>81</v>
          </cell>
          <cell r="M30">
            <v>8937</v>
          </cell>
        </row>
        <row r="31">
          <cell r="A31" t="str">
            <v>00026</v>
          </cell>
          <cell r="B31" t="str">
            <v>冲床(6.3T)</v>
          </cell>
          <cell r="C31" t="str">
            <v>2005.01.26</v>
          </cell>
          <cell r="D31">
            <v>10</v>
          </cell>
          <cell r="E31" t="str">
            <v>二次加工设备</v>
          </cell>
          <cell r="F31">
            <v>16800</v>
          </cell>
          <cell r="G31">
            <v>4200003</v>
          </cell>
          <cell r="H31">
            <v>0.1</v>
          </cell>
          <cell r="I31">
            <v>23</v>
          </cell>
          <cell r="J31">
            <v>1680</v>
          </cell>
          <cell r="K31">
            <v>2898</v>
          </cell>
          <cell r="L31">
            <v>126</v>
          </cell>
          <cell r="M31">
            <v>13902</v>
          </cell>
        </row>
        <row r="32">
          <cell r="A32" t="str">
            <v>00027</v>
          </cell>
          <cell r="B32" t="str">
            <v>冲床16T</v>
          </cell>
          <cell r="C32" t="str">
            <v>2005.01.26</v>
          </cell>
          <cell r="D32">
            <v>10</v>
          </cell>
          <cell r="E32" t="str">
            <v>二次加工设备</v>
          </cell>
          <cell r="F32">
            <v>9600</v>
          </cell>
          <cell r="G32">
            <v>4200004</v>
          </cell>
          <cell r="H32">
            <v>0.1</v>
          </cell>
          <cell r="I32">
            <v>23</v>
          </cell>
          <cell r="J32">
            <v>960</v>
          </cell>
          <cell r="K32">
            <v>1656</v>
          </cell>
          <cell r="L32">
            <v>72</v>
          </cell>
          <cell r="M32">
            <v>7944</v>
          </cell>
        </row>
        <row r="33">
          <cell r="A33" t="str">
            <v>00028</v>
          </cell>
          <cell r="B33" t="str">
            <v>手动冲床</v>
          </cell>
          <cell r="C33" t="str">
            <v>2005.01.26</v>
          </cell>
          <cell r="D33">
            <v>10</v>
          </cell>
          <cell r="E33" t="str">
            <v>二次加工设备</v>
          </cell>
          <cell r="F33">
            <v>500</v>
          </cell>
          <cell r="G33">
            <v>4200005</v>
          </cell>
          <cell r="H33">
            <v>0.1</v>
          </cell>
          <cell r="I33">
            <v>23</v>
          </cell>
          <cell r="J33">
            <v>50</v>
          </cell>
          <cell r="K33">
            <v>86.25</v>
          </cell>
          <cell r="L33">
            <v>3.75</v>
          </cell>
          <cell r="M33">
            <v>413.75</v>
          </cell>
        </row>
        <row r="34">
          <cell r="A34" t="str">
            <v>00029</v>
          </cell>
          <cell r="B34" t="str">
            <v>钻铣床</v>
          </cell>
          <cell r="C34" t="str">
            <v>2005.01.26</v>
          </cell>
          <cell r="D34">
            <v>10</v>
          </cell>
          <cell r="E34" t="str">
            <v>二次加工设备</v>
          </cell>
          <cell r="F34">
            <v>10400</v>
          </cell>
          <cell r="G34">
            <v>4200006</v>
          </cell>
          <cell r="H34">
            <v>0.1</v>
          </cell>
          <cell r="I34">
            <v>23</v>
          </cell>
          <cell r="J34">
            <v>1040</v>
          </cell>
          <cell r="K34">
            <v>1794</v>
          </cell>
          <cell r="L34">
            <v>78</v>
          </cell>
          <cell r="M34">
            <v>8606</v>
          </cell>
        </row>
        <row r="35">
          <cell r="A35" t="str">
            <v>00030</v>
          </cell>
          <cell r="B35" t="str">
            <v>钻铣床</v>
          </cell>
          <cell r="C35" t="str">
            <v>2005.01.26</v>
          </cell>
          <cell r="D35">
            <v>10</v>
          </cell>
          <cell r="E35" t="str">
            <v>二次加工设备</v>
          </cell>
          <cell r="F35">
            <v>5610</v>
          </cell>
          <cell r="G35">
            <v>4200007</v>
          </cell>
          <cell r="H35">
            <v>0.1</v>
          </cell>
          <cell r="I35">
            <v>23</v>
          </cell>
          <cell r="J35">
            <v>561</v>
          </cell>
          <cell r="K35">
            <v>967.84</v>
          </cell>
          <cell r="L35">
            <v>42.08</v>
          </cell>
          <cell r="M35">
            <v>4642.16</v>
          </cell>
        </row>
        <row r="36">
          <cell r="A36" t="str">
            <v>00031</v>
          </cell>
          <cell r="B36" t="str">
            <v>金属圆锯机</v>
          </cell>
          <cell r="C36" t="str">
            <v>2005.01.26</v>
          </cell>
          <cell r="D36">
            <v>10</v>
          </cell>
          <cell r="E36" t="str">
            <v>二次加工设备</v>
          </cell>
          <cell r="F36">
            <v>9000</v>
          </cell>
          <cell r="G36">
            <v>4200008</v>
          </cell>
          <cell r="H36">
            <v>0.1</v>
          </cell>
          <cell r="I36">
            <v>23</v>
          </cell>
          <cell r="J36">
            <v>900</v>
          </cell>
          <cell r="K36">
            <v>1552.5</v>
          </cell>
          <cell r="L36">
            <v>67.5</v>
          </cell>
          <cell r="M36">
            <v>7447.5</v>
          </cell>
        </row>
        <row r="37">
          <cell r="A37" t="str">
            <v>00032</v>
          </cell>
          <cell r="B37" t="str">
            <v>金属圆锯机</v>
          </cell>
          <cell r="C37" t="str">
            <v>2005.01.26</v>
          </cell>
          <cell r="D37">
            <v>10</v>
          </cell>
          <cell r="E37" t="str">
            <v>二次加工设备</v>
          </cell>
          <cell r="F37">
            <v>40500</v>
          </cell>
          <cell r="G37">
            <v>4200009</v>
          </cell>
          <cell r="H37">
            <v>0.1</v>
          </cell>
          <cell r="I37">
            <v>23</v>
          </cell>
          <cell r="J37">
            <v>4050</v>
          </cell>
          <cell r="K37">
            <v>6986.25</v>
          </cell>
          <cell r="L37">
            <v>303.75</v>
          </cell>
          <cell r="M37">
            <v>33513.75</v>
          </cell>
        </row>
        <row r="38">
          <cell r="A38" t="str">
            <v>00035</v>
          </cell>
          <cell r="B38" t="str">
            <v>切割锯1</v>
          </cell>
          <cell r="C38" t="str">
            <v>2005.01.26</v>
          </cell>
          <cell r="D38">
            <v>10</v>
          </cell>
          <cell r="E38" t="str">
            <v>二次加工设备</v>
          </cell>
          <cell r="F38">
            <v>990</v>
          </cell>
          <cell r="G38">
            <v>4200010</v>
          </cell>
          <cell r="H38">
            <v>0.1</v>
          </cell>
          <cell r="I38">
            <v>23</v>
          </cell>
          <cell r="J38">
            <v>99</v>
          </cell>
          <cell r="K38">
            <v>170.89</v>
          </cell>
          <cell r="L38">
            <v>7.43</v>
          </cell>
          <cell r="M38">
            <v>819.11</v>
          </cell>
        </row>
        <row r="39">
          <cell r="A39" t="str">
            <v>00036</v>
          </cell>
          <cell r="B39" t="str">
            <v>切割锯2</v>
          </cell>
          <cell r="C39" t="str">
            <v>2005.01.26</v>
          </cell>
          <cell r="D39">
            <v>10</v>
          </cell>
          <cell r="E39" t="str">
            <v>二次加工设备</v>
          </cell>
          <cell r="F39">
            <v>4950</v>
          </cell>
          <cell r="G39">
            <v>4200011</v>
          </cell>
          <cell r="H39">
            <v>0.1</v>
          </cell>
          <cell r="I39">
            <v>23</v>
          </cell>
          <cell r="J39">
            <v>495</v>
          </cell>
          <cell r="K39">
            <v>853.99</v>
          </cell>
          <cell r="L39">
            <v>37.130000000000003</v>
          </cell>
          <cell r="M39">
            <v>4096.01</v>
          </cell>
        </row>
        <row r="40">
          <cell r="A40" t="str">
            <v>00069</v>
          </cell>
          <cell r="B40" t="str">
            <v>水加热箱</v>
          </cell>
          <cell r="C40" t="str">
            <v>2005.01.26</v>
          </cell>
          <cell r="D40">
            <v>10</v>
          </cell>
          <cell r="E40" t="str">
            <v>二次加工设备</v>
          </cell>
          <cell r="F40">
            <v>2400</v>
          </cell>
          <cell r="G40">
            <v>4200012</v>
          </cell>
          <cell r="H40">
            <v>0.1</v>
          </cell>
          <cell r="I40">
            <v>23</v>
          </cell>
          <cell r="J40">
            <v>240</v>
          </cell>
          <cell r="K40">
            <v>414</v>
          </cell>
          <cell r="L40">
            <v>18</v>
          </cell>
          <cell r="M40">
            <v>1986</v>
          </cell>
        </row>
        <row r="41">
          <cell r="A41" t="str">
            <v>00070</v>
          </cell>
          <cell r="B41" t="str">
            <v>自制烤箱</v>
          </cell>
          <cell r="C41" t="str">
            <v>2005.01.26</v>
          </cell>
          <cell r="D41">
            <v>10</v>
          </cell>
          <cell r="E41" t="str">
            <v>二次加工设备</v>
          </cell>
          <cell r="F41">
            <v>3000</v>
          </cell>
          <cell r="G41">
            <v>4200013</v>
          </cell>
          <cell r="H41">
            <v>0.1</v>
          </cell>
          <cell r="I41">
            <v>23</v>
          </cell>
          <cell r="J41">
            <v>300</v>
          </cell>
          <cell r="K41">
            <v>517.5</v>
          </cell>
          <cell r="L41">
            <v>22.5</v>
          </cell>
          <cell r="M41">
            <v>2482.5</v>
          </cell>
        </row>
        <row r="42">
          <cell r="A42" t="str">
            <v>00071</v>
          </cell>
          <cell r="B42" t="str">
            <v>自制烤箱</v>
          </cell>
          <cell r="C42" t="str">
            <v>2005.01.26</v>
          </cell>
          <cell r="D42">
            <v>10</v>
          </cell>
          <cell r="E42" t="str">
            <v>二次加工设备</v>
          </cell>
          <cell r="F42">
            <v>1500</v>
          </cell>
          <cell r="G42">
            <v>4200014</v>
          </cell>
          <cell r="H42">
            <v>0.1</v>
          </cell>
          <cell r="I42">
            <v>23</v>
          </cell>
          <cell r="J42">
            <v>150</v>
          </cell>
          <cell r="K42">
            <v>258.75</v>
          </cell>
          <cell r="L42">
            <v>11.25</v>
          </cell>
          <cell r="M42">
            <v>1241.25</v>
          </cell>
        </row>
        <row r="43">
          <cell r="A43" t="str">
            <v>00072</v>
          </cell>
          <cell r="B43" t="str">
            <v>自制烤箱</v>
          </cell>
          <cell r="C43" t="str">
            <v>2005.01.26</v>
          </cell>
          <cell r="D43">
            <v>10</v>
          </cell>
          <cell r="E43" t="str">
            <v>二次加工设备</v>
          </cell>
          <cell r="F43">
            <v>1500</v>
          </cell>
          <cell r="G43">
            <v>4200015</v>
          </cell>
          <cell r="H43">
            <v>0.1</v>
          </cell>
          <cell r="I43">
            <v>23</v>
          </cell>
          <cell r="J43">
            <v>150</v>
          </cell>
          <cell r="K43">
            <v>258.75</v>
          </cell>
          <cell r="L43">
            <v>11.25</v>
          </cell>
          <cell r="M43">
            <v>1241.25</v>
          </cell>
        </row>
        <row r="44">
          <cell r="A44" t="str">
            <v>00073</v>
          </cell>
          <cell r="B44" t="str">
            <v>自制加热设备</v>
          </cell>
          <cell r="C44" t="str">
            <v>2005.01.26</v>
          </cell>
          <cell r="D44">
            <v>10</v>
          </cell>
          <cell r="E44" t="str">
            <v>二次加工设备</v>
          </cell>
          <cell r="F44">
            <v>3750</v>
          </cell>
          <cell r="G44">
            <v>4200016</v>
          </cell>
          <cell r="H44">
            <v>0.1</v>
          </cell>
          <cell r="I44">
            <v>23</v>
          </cell>
          <cell r="J44">
            <v>375</v>
          </cell>
          <cell r="K44">
            <v>646.99</v>
          </cell>
          <cell r="L44">
            <v>28.13</v>
          </cell>
          <cell r="M44">
            <v>3103.01</v>
          </cell>
        </row>
        <row r="45">
          <cell r="A45" t="str">
            <v>00287</v>
          </cell>
          <cell r="B45" t="str">
            <v>空压机（1台）</v>
          </cell>
          <cell r="C45" t="str">
            <v>2005.12.21</v>
          </cell>
          <cell r="D45">
            <v>10</v>
          </cell>
          <cell r="E45" t="str">
            <v>二次加工设备</v>
          </cell>
          <cell r="F45">
            <v>7900</v>
          </cell>
          <cell r="G45">
            <v>4200017</v>
          </cell>
          <cell r="H45">
            <v>0.1</v>
          </cell>
          <cell r="I45">
            <v>12</v>
          </cell>
          <cell r="J45">
            <v>790</v>
          </cell>
          <cell r="K45">
            <v>711</v>
          </cell>
          <cell r="L45">
            <v>59.25</v>
          </cell>
          <cell r="M45">
            <v>7189</v>
          </cell>
        </row>
        <row r="46">
          <cell r="A46" t="str">
            <v>00288</v>
          </cell>
          <cell r="B46" t="str">
            <v>冲床(25T)1台</v>
          </cell>
          <cell r="C46" t="str">
            <v>2005.12.21</v>
          </cell>
          <cell r="D46">
            <v>10</v>
          </cell>
          <cell r="E46" t="str">
            <v>二次加工设备</v>
          </cell>
          <cell r="F46">
            <v>20000</v>
          </cell>
          <cell r="G46">
            <v>4200018</v>
          </cell>
          <cell r="H46">
            <v>0.1</v>
          </cell>
          <cell r="I46">
            <v>12</v>
          </cell>
          <cell r="J46">
            <v>2000</v>
          </cell>
          <cell r="K46">
            <v>1800</v>
          </cell>
          <cell r="L46">
            <v>150</v>
          </cell>
          <cell r="M46">
            <v>18200</v>
          </cell>
        </row>
        <row r="47">
          <cell r="A47" t="str">
            <v>00289</v>
          </cell>
          <cell r="B47" t="str">
            <v>加湿器</v>
          </cell>
          <cell r="C47" t="str">
            <v>2005.12.28</v>
          </cell>
          <cell r="D47">
            <v>5</v>
          </cell>
          <cell r="E47" t="str">
            <v>二次加工设备</v>
          </cell>
          <cell r="F47">
            <v>15500</v>
          </cell>
          <cell r="G47">
            <v>4200019</v>
          </cell>
          <cell r="H47">
            <v>0.1</v>
          </cell>
          <cell r="I47">
            <v>12</v>
          </cell>
          <cell r="J47">
            <v>1550</v>
          </cell>
          <cell r="K47">
            <v>2790</v>
          </cell>
          <cell r="L47">
            <v>232.5</v>
          </cell>
          <cell r="M47">
            <v>12710</v>
          </cell>
        </row>
        <row r="48">
          <cell r="A48" t="str">
            <v>00290</v>
          </cell>
          <cell r="B48" t="str">
            <v>加湿器</v>
          </cell>
          <cell r="C48" t="str">
            <v>2005.12.28</v>
          </cell>
          <cell r="D48">
            <v>5</v>
          </cell>
          <cell r="E48" t="str">
            <v>二次加工设备</v>
          </cell>
          <cell r="F48">
            <v>6500</v>
          </cell>
          <cell r="G48">
            <v>4200020</v>
          </cell>
          <cell r="H48">
            <v>0.1</v>
          </cell>
          <cell r="I48">
            <v>12</v>
          </cell>
          <cell r="J48">
            <v>650</v>
          </cell>
          <cell r="K48">
            <v>1170</v>
          </cell>
          <cell r="L48">
            <v>97.5</v>
          </cell>
          <cell r="M48">
            <v>5330</v>
          </cell>
        </row>
        <row r="49">
          <cell r="A49" t="str">
            <v>00313</v>
          </cell>
          <cell r="B49" t="str">
            <v>火焰表面处理机1台</v>
          </cell>
          <cell r="C49" t="str">
            <v>2006.05.17</v>
          </cell>
          <cell r="D49">
            <v>10</v>
          </cell>
          <cell r="E49" t="str">
            <v>二次加工设备</v>
          </cell>
          <cell r="F49">
            <v>16432</v>
          </cell>
          <cell r="G49">
            <v>4200021</v>
          </cell>
          <cell r="H49">
            <v>0.1</v>
          </cell>
          <cell r="I49">
            <v>7</v>
          </cell>
          <cell r="J49">
            <v>1643.2</v>
          </cell>
          <cell r="K49">
            <v>862.68</v>
          </cell>
          <cell r="L49">
            <v>123.24</v>
          </cell>
          <cell r="M49">
            <v>15569.32</v>
          </cell>
        </row>
        <row r="50">
          <cell r="A50" t="str">
            <v>00314</v>
          </cell>
          <cell r="B50" t="str">
            <v>切割机(牧田介铝机)</v>
          </cell>
          <cell r="C50" t="str">
            <v>2006.05.25</v>
          </cell>
          <cell r="D50">
            <v>10</v>
          </cell>
          <cell r="E50" t="str">
            <v>二次加工设备</v>
          </cell>
          <cell r="F50">
            <v>3300</v>
          </cell>
          <cell r="G50">
            <v>4200022</v>
          </cell>
          <cell r="H50">
            <v>0.1</v>
          </cell>
          <cell r="I50">
            <v>7</v>
          </cell>
          <cell r="J50">
            <v>330</v>
          </cell>
          <cell r="K50">
            <v>173.25</v>
          </cell>
          <cell r="L50">
            <v>24.75</v>
          </cell>
          <cell r="M50">
            <v>3126.75</v>
          </cell>
        </row>
        <row r="51">
          <cell r="A51" t="str">
            <v>00317</v>
          </cell>
          <cell r="B51" t="str">
            <v>燃烧试验机</v>
          </cell>
          <cell r="C51" t="str">
            <v>2006.06.21</v>
          </cell>
          <cell r="D51">
            <v>10</v>
          </cell>
          <cell r="E51" t="str">
            <v>二次加工设备</v>
          </cell>
          <cell r="F51">
            <v>13500</v>
          </cell>
          <cell r="G51">
            <v>4200023</v>
          </cell>
          <cell r="H51">
            <v>0.1</v>
          </cell>
          <cell r="I51">
            <v>6</v>
          </cell>
          <cell r="J51">
            <v>1350</v>
          </cell>
          <cell r="K51">
            <v>607.5</v>
          </cell>
          <cell r="L51">
            <v>101.25</v>
          </cell>
          <cell r="M51">
            <v>12892.5</v>
          </cell>
        </row>
        <row r="52">
          <cell r="A52" t="str">
            <v>00318</v>
          </cell>
          <cell r="B52" t="str">
            <v>粉碎机</v>
          </cell>
          <cell r="C52" t="str">
            <v>2006.06.27</v>
          </cell>
          <cell r="D52">
            <v>10</v>
          </cell>
          <cell r="E52" t="str">
            <v>二次加工设备</v>
          </cell>
          <cell r="F52">
            <v>40000</v>
          </cell>
          <cell r="G52">
            <v>4200024</v>
          </cell>
          <cell r="H52">
            <v>0.1</v>
          </cell>
          <cell r="I52">
            <v>6</v>
          </cell>
          <cell r="J52">
            <v>4000</v>
          </cell>
          <cell r="K52">
            <v>1800</v>
          </cell>
          <cell r="L52">
            <v>300</v>
          </cell>
          <cell r="M52">
            <v>38200</v>
          </cell>
        </row>
        <row r="53">
          <cell r="A53" t="str">
            <v>00367</v>
          </cell>
          <cell r="B53" t="str">
            <v>植绒机1套</v>
          </cell>
          <cell r="C53" t="str">
            <v>2006.10.30</v>
          </cell>
          <cell r="D53">
            <v>10</v>
          </cell>
          <cell r="E53" t="str">
            <v>二次加工设备</v>
          </cell>
          <cell r="F53">
            <v>290000</v>
          </cell>
          <cell r="G53">
            <v>4200025</v>
          </cell>
          <cell r="H53">
            <v>0.1</v>
          </cell>
          <cell r="I53">
            <v>2</v>
          </cell>
          <cell r="J53">
            <v>29000</v>
          </cell>
          <cell r="K53">
            <v>4350</v>
          </cell>
          <cell r="L53">
            <v>2175</v>
          </cell>
          <cell r="M53">
            <v>285650</v>
          </cell>
        </row>
        <row r="54">
          <cell r="A54" t="str">
            <v>00386</v>
          </cell>
          <cell r="B54" t="str">
            <v>冲床5台(压力机)10T</v>
          </cell>
          <cell r="C54" t="str">
            <v>2006.11.15</v>
          </cell>
          <cell r="D54">
            <v>10</v>
          </cell>
          <cell r="E54" t="str">
            <v>二次加工设备</v>
          </cell>
          <cell r="F54">
            <v>44000</v>
          </cell>
          <cell r="G54">
            <v>4200026</v>
          </cell>
          <cell r="H54">
            <v>0.1</v>
          </cell>
          <cell r="I54">
            <v>1</v>
          </cell>
          <cell r="J54">
            <v>4400</v>
          </cell>
          <cell r="K54">
            <v>330</v>
          </cell>
          <cell r="L54">
            <v>330</v>
          </cell>
          <cell r="M54">
            <v>43670</v>
          </cell>
        </row>
        <row r="55">
          <cell r="A55" t="str">
            <v>00387</v>
          </cell>
          <cell r="B55" t="str">
            <v>冲床4台(压力机)25T</v>
          </cell>
          <cell r="C55" t="str">
            <v>2006.11.15</v>
          </cell>
          <cell r="D55">
            <v>10</v>
          </cell>
          <cell r="E55" t="str">
            <v>二次加工设备</v>
          </cell>
          <cell r="F55">
            <v>79200</v>
          </cell>
          <cell r="G55">
            <v>4200027</v>
          </cell>
          <cell r="H55">
            <v>0.1</v>
          </cell>
          <cell r="I55">
            <v>1</v>
          </cell>
          <cell r="J55">
            <v>7920</v>
          </cell>
          <cell r="K55">
            <v>594</v>
          </cell>
          <cell r="L55">
            <v>594</v>
          </cell>
          <cell r="M55">
            <v>78606</v>
          </cell>
        </row>
        <row r="56">
          <cell r="A56" t="str">
            <v>00388</v>
          </cell>
          <cell r="B56" t="str">
            <v>冲床2台(压力机)16D</v>
          </cell>
          <cell r="C56" t="str">
            <v>2006.11.15</v>
          </cell>
          <cell r="D56">
            <v>10</v>
          </cell>
          <cell r="E56" t="str">
            <v>二次加工设备</v>
          </cell>
          <cell r="F56">
            <v>28000</v>
          </cell>
          <cell r="G56">
            <v>4200028</v>
          </cell>
          <cell r="H56">
            <v>0.1</v>
          </cell>
          <cell r="I56">
            <v>1</v>
          </cell>
          <cell r="J56">
            <v>2800</v>
          </cell>
          <cell r="K56">
            <v>210</v>
          </cell>
          <cell r="L56">
            <v>210</v>
          </cell>
          <cell r="M56">
            <v>27790</v>
          </cell>
        </row>
        <row r="57">
          <cell r="A57" t="str">
            <v>00389</v>
          </cell>
          <cell r="B57" t="str">
            <v>绒毛耐磨仪1台</v>
          </cell>
          <cell r="C57" t="str">
            <v>2006.11.15</v>
          </cell>
          <cell r="D57">
            <v>10</v>
          </cell>
          <cell r="E57" t="str">
            <v>二次加工设备</v>
          </cell>
          <cell r="F57">
            <v>19500</v>
          </cell>
          <cell r="G57">
            <v>4200029</v>
          </cell>
          <cell r="H57">
            <v>0.1</v>
          </cell>
          <cell r="I57">
            <v>1</v>
          </cell>
          <cell r="J57">
            <v>1950</v>
          </cell>
          <cell r="K57">
            <v>146.25</v>
          </cell>
          <cell r="L57">
            <v>146.25</v>
          </cell>
          <cell r="M57">
            <v>19353.75</v>
          </cell>
        </row>
        <row r="58">
          <cell r="A58" t="str">
            <v>00393</v>
          </cell>
          <cell r="B58" t="str">
            <v>压力机1台(冲床40T)</v>
          </cell>
          <cell r="C58" t="str">
            <v>2006.12.15</v>
          </cell>
          <cell r="D58">
            <v>10</v>
          </cell>
          <cell r="E58" t="str">
            <v>二次加工设备</v>
          </cell>
          <cell r="F58">
            <v>60000</v>
          </cell>
          <cell r="G58">
            <v>4200030</v>
          </cell>
          <cell r="H58">
            <v>0.1</v>
          </cell>
          <cell r="I58">
            <v>0</v>
          </cell>
          <cell r="J58">
            <v>6000</v>
          </cell>
          <cell r="K58">
            <v>0</v>
          </cell>
          <cell r="L58">
            <v>0</v>
          </cell>
          <cell r="M58">
            <v>60000</v>
          </cell>
        </row>
        <row r="59">
          <cell r="E59" t="str">
            <v>二次加工设备 汇总</v>
          </cell>
        </row>
        <row r="60">
          <cell r="A60" t="str">
            <v>00080</v>
          </cell>
          <cell r="B60" t="str">
            <v>左/右装饰板-地毯压条(工装)</v>
          </cell>
          <cell r="C60" t="str">
            <v>2005.01.26</v>
          </cell>
          <cell r="D60">
            <v>5</v>
          </cell>
          <cell r="E60" t="str">
            <v>工装</v>
          </cell>
          <cell r="F60">
            <v>80150</v>
          </cell>
          <cell r="G60">
            <v>4600001</v>
          </cell>
          <cell r="H60">
            <v>0.1</v>
          </cell>
          <cell r="I60">
            <v>23</v>
          </cell>
          <cell r="J60">
            <v>8015</v>
          </cell>
          <cell r="K60">
            <v>18048.14</v>
          </cell>
          <cell r="L60">
            <v>1445.56</v>
          </cell>
          <cell r="M60">
            <v>62101.86</v>
          </cell>
        </row>
        <row r="61">
          <cell r="A61" t="str">
            <v>00081</v>
          </cell>
          <cell r="B61" t="str">
            <v>前/后地毯压条(工装)</v>
          </cell>
          <cell r="C61" t="str">
            <v>2005.01.26</v>
          </cell>
          <cell r="D61">
            <v>5</v>
          </cell>
          <cell r="E61" t="str">
            <v>工装</v>
          </cell>
          <cell r="F61">
            <v>12250</v>
          </cell>
          <cell r="G61">
            <v>4600002</v>
          </cell>
          <cell r="H61">
            <v>0.1</v>
          </cell>
          <cell r="I61">
            <v>23</v>
          </cell>
          <cell r="J61">
            <v>1225</v>
          </cell>
          <cell r="K61">
            <v>2758.54</v>
          </cell>
          <cell r="L61">
            <v>220.94</v>
          </cell>
          <cell r="M61">
            <v>9491.4599999999991</v>
          </cell>
        </row>
        <row r="62">
          <cell r="A62" t="str">
            <v>00082</v>
          </cell>
          <cell r="B62" t="str">
            <v>左/右前/后门窗台内密封条总(工装)</v>
          </cell>
          <cell r="C62" t="str">
            <v>2005.01.26</v>
          </cell>
          <cell r="D62">
            <v>5</v>
          </cell>
          <cell r="E62" t="str">
            <v>工装</v>
          </cell>
          <cell r="F62">
            <v>12250</v>
          </cell>
          <cell r="G62">
            <v>4600003</v>
          </cell>
          <cell r="H62">
            <v>0.1</v>
          </cell>
          <cell r="I62">
            <v>23</v>
          </cell>
          <cell r="J62">
            <v>1225</v>
          </cell>
          <cell r="K62">
            <v>2758.54</v>
          </cell>
          <cell r="L62">
            <v>220.94</v>
          </cell>
          <cell r="M62">
            <v>9491.4599999999991</v>
          </cell>
        </row>
        <row r="63">
          <cell r="A63" t="str">
            <v>00083</v>
          </cell>
          <cell r="B63" t="str">
            <v>左/右前/后门槛装饰条总成</v>
          </cell>
          <cell r="C63" t="str">
            <v>2005.01.26</v>
          </cell>
          <cell r="D63">
            <v>5</v>
          </cell>
          <cell r="E63" t="str">
            <v>工装</v>
          </cell>
          <cell r="F63">
            <v>32200</v>
          </cell>
          <cell r="G63">
            <v>4600004</v>
          </cell>
          <cell r="H63">
            <v>0.1</v>
          </cell>
          <cell r="I63">
            <v>23</v>
          </cell>
          <cell r="J63">
            <v>3220</v>
          </cell>
          <cell r="K63">
            <v>7250.75</v>
          </cell>
          <cell r="L63">
            <v>580.75</v>
          </cell>
          <cell r="M63">
            <v>24949.25</v>
          </cell>
        </row>
        <row r="64">
          <cell r="A64" t="str">
            <v>00090</v>
          </cell>
          <cell r="B64" t="str">
            <v>左/右前/后门窗台外饰条总成(滚压工装)</v>
          </cell>
          <cell r="C64" t="str">
            <v>2005.01.26</v>
          </cell>
          <cell r="D64">
            <v>5</v>
          </cell>
          <cell r="E64" t="str">
            <v>工装</v>
          </cell>
          <cell r="F64">
            <v>444010</v>
          </cell>
          <cell r="G64">
            <v>4600005</v>
          </cell>
          <cell r="H64">
            <v>0.1</v>
          </cell>
          <cell r="I64">
            <v>23</v>
          </cell>
          <cell r="J64">
            <v>44401</v>
          </cell>
          <cell r="K64">
            <v>99981.64</v>
          </cell>
          <cell r="L64">
            <v>8008.04</v>
          </cell>
          <cell r="M64">
            <v>344028.36</v>
          </cell>
        </row>
        <row r="65">
          <cell r="A65" t="str">
            <v>00091</v>
          </cell>
          <cell r="B65" t="str">
            <v>左/右前/后门窗台外饰条总成(冲切工装)</v>
          </cell>
          <cell r="C65" t="str">
            <v>2005.01.26</v>
          </cell>
          <cell r="D65">
            <v>5</v>
          </cell>
          <cell r="E65" t="str">
            <v>工装</v>
          </cell>
          <cell r="F65">
            <v>80150</v>
          </cell>
          <cell r="G65">
            <v>4600006</v>
          </cell>
          <cell r="H65">
            <v>0.1</v>
          </cell>
          <cell r="I65">
            <v>23</v>
          </cell>
          <cell r="J65">
            <v>8015</v>
          </cell>
          <cell r="K65">
            <v>18048.14</v>
          </cell>
          <cell r="L65">
            <v>1445.56</v>
          </cell>
          <cell r="M65">
            <v>62101.86</v>
          </cell>
        </row>
        <row r="66">
          <cell r="A66" t="str">
            <v>00092</v>
          </cell>
          <cell r="B66" t="str">
            <v>左/右前门槛压条总成(工装)</v>
          </cell>
          <cell r="C66" t="str">
            <v>2005.01.26</v>
          </cell>
          <cell r="D66">
            <v>5</v>
          </cell>
          <cell r="E66" t="str">
            <v>工装</v>
          </cell>
          <cell r="F66">
            <v>70350</v>
          </cell>
          <cell r="G66">
            <v>4600007</v>
          </cell>
          <cell r="H66">
            <v>0.1</v>
          </cell>
          <cell r="I66">
            <v>23</v>
          </cell>
          <cell r="J66">
            <v>7035</v>
          </cell>
          <cell r="K66">
            <v>15841.39</v>
          </cell>
          <cell r="L66">
            <v>1268.81</v>
          </cell>
          <cell r="M66">
            <v>54508.61</v>
          </cell>
        </row>
        <row r="67">
          <cell r="A67" t="str">
            <v>00093</v>
          </cell>
          <cell r="B67" t="str">
            <v>左/右前/后门窗台内压条总成(工装)</v>
          </cell>
          <cell r="C67" t="str">
            <v>2005.01.26</v>
          </cell>
          <cell r="D67">
            <v>5</v>
          </cell>
          <cell r="E67" t="str">
            <v>工装</v>
          </cell>
          <cell r="F67">
            <v>44250</v>
          </cell>
          <cell r="G67">
            <v>4600008</v>
          </cell>
          <cell r="H67">
            <v>0.1</v>
          </cell>
          <cell r="I67">
            <v>23</v>
          </cell>
          <cell r="J67">
            <v>4425</v>
          </cell>
          <cell r="K67">
            <v>9964.24</v>
          </cell>
          <cell r="L67">
            <v>798.08</v>
          </cell>
          <cell r="M67">
            <v>34285.760000000002</v>
          </cell>
        </row>
        <row r="68">
          <cell r="A68" t="str">
            <v>00105</v>
          </cell>
          <cell r="B68" t="str">
            <v>C5左/右地毯压条总成上/下片（工装）</v>
          </cell>
          <cell r="C68" t="str">
            <v>2005.01.27</v>
          </cell>
          <cell r="D68">
            <v>5</v>
          </cell>
          <cell r="E68" t="str">
            <v>工装</v>
          </cell>
          <cell r="F68">
            <v>97500</v>
          </cell>
          <cell r="G68">
            <v>4600009</v>
          </cell>
          <cell r="H68">
            <v>0.1</v>
          </cell>
          <cell r="I68">
            <v>23</v>
          </cell>
          <cell r="J68">
            <v>9750</v>
          </cell>
          <cell r="K68">
            <v>21954.9</v>
          </cell>
          <cell r="L68">
            <v>1758.48</v>
          </cell>
          <cell r="M68">
            <v>75545.100000000006</v>
          </cell>
        </row>
        <row r="69">
          <cell r="A69" t="str">
            <v>00106</v>
          </cell>
          <cell r="B69" t="str">
            <v>左/右顶盖装饰条（工装）</v>
          </cell>
          <cell r="C69" t="str">
            <v>2005.01.27</v>
          </cell>
          <cell r="D69">
            <v>5</v>
          </cell>
          <cell r="E69" t="str">
            <v>工装</v>
          </cell>
          <cell r="F69">
            <v>40000</v>
          </cell>
          <cell r="G69">
            <v>4600010</v>
          </cell>
          <cell r="H69">
            <v>0.1</v>
          </cell>
          <cell r="I69">
            <v>23</v>
          </cell>
          <cell r="J69">
            <v>4000</v>
          </cell>
          <cell r="K69">
            <v>9007.15</v>
          </cell>
          <cell r="L69">
            <v>721.43</v>
          </cell>
          <cell r="M69">
            <v>30992.85</v>
          </cell>
        </row>
        <row r="70">
          <cell r="A70" t="str">
            <v>00107</v>
          </cell>
          <cell r="B70" t="str">
            <v>左/右前/后门窗密封条（冲切工装）</v>
          </cell>
          <cell r="C70" t="str">
            <v>2005.01.27</v>
          </cell>
          <cell r="D70">
            <v>5</v>
          </cell>
          <cell r="E70" t="str">
            <v>工装</v>
          </cell>
          <cell r="F70">
            <v>100000</v>
          </cell>
          <cell r="G70">
            <v>4600011</v>
          </cell>
          <cell r="H70">
            <v>0.1</v>
          </cell>
          <cell r="I70">
            <v>23</v>
          </cell>
          <cell r="J70">
            <v>10000</v>
          </cell>
          <cell r="K70">
            <v>22517.85</v>
          </cell>
          <cell r="L70">
            <v>1803.57</v>
          </cell>
          <cell r="M70">
            <v>77482.149999999994</v>
          </cell>
        </row>
        <row r="71">
          <cell r="A71" t="str">
            <v>00117</v>
          </cell>
          <cell r="B71" t="str">
            <v>通用类工装（塑料加工件通用工装订</v>
          </cell>
          <cell r="C71" t="str">
            <v>2005.01.27</v>
          </cell>
          <cell r="D71">
            <v>5</v>
          </cell>
          <cell r="E71" t="str">
            <v>工装</v>
          </cell>
          <cell r="F71">
            <v>10000</v>
          </cell>
          <cell r="G71">
            <v>4600012</v>
          </cell>
          <cell r="H71">
            <v>0.1</v>
          </cell>
          <cell r="I71">
            <v>23</v>
          </cell>
          <cell r="J71">
            <v>1000</v>
          </cell>
          <cell r="K71">
            <v>2251.8000000000002</v>
          </cell>
          <cell r="L71">
            <v>180.36</v>
          </cell>
          <cell r="M71">
            <v>7748.2</v>
          </cell>
        </row>
        <row r="72">
          <cell r="A72" t="str">
            <v>00118</v>
          </cell>
          <cell r="B72" t="str">
            <v>通用类工装（金属加工件通用工装）</v>
          </cell>
          <cell r="C72" t="str">
            <v>2005.01.27</v>
          </cell>
          <cell r="D72">
            <v>5</v>
          </cell>
          <cell r="E72" t="str">
            <v>工装</v>
          </cell>
          <cell r="F72">
            <v>21000</v>
          </cell>
          <cell r="G72">
            <v>4600013</v>
          </cell>
          <cell r="H72">
            <v>0.1</v>
          </cell>
          <cell r="I72">
            <v>23</v>
          </cell>
          <cell r="J72">
            <v>2100</v>
          </cell>
          <cell r="K72">
            <v>4728.75</v>
          </cell>
          <cell r="L72">
            <v>378.75</v>
          </cell>
          <cell r="M72">
            <v>16271.25</v>
          </cell>
        </row>
        <row r="73">
          <cell r="A73" t="str">
            <v>00119</v>
          </cell>
          <cell r="B73" t="str">
            <v>通用类工装（吉普车通用工装）</v>
          </cell>
          <cell r="C73" t="str">
            <v>2005.01.27</v>
          </cell>
          <cell r="D73">
            <v>5</v>
          </cell>
          <cell r="E73" t="str">
            <v>工装</v>
          </cell>
          <cell r="F73">
            <v>36000</v>
          </cell>
          <cell r="G73">
            <v>4600014</v>
          </cell>
          <cell r="H73">
            <v>0.1</v>
          </cell>
          <cell r="I73">
            <v>23</v>
          </cell>
          <cell r="J73">
            <v>3600</v>
          </cell>
          <cell r="K73">
            <v>8106.45</v>
          </cell>
          <cell r="L73">
            <v>649.29</v>
          </cell>
          <cell r="M73">
            <v>27893.55</v>
          </cell>
        </row>
        <row r="74">
          <cell r="A74" t="str">
            <v>00120</v>
          </cell>
          <cell r="B74" t="str">
            <v>通用类工装（牵引带通用工装）</v>
          </cell>
          <cell r="C74" t="str">
            <v>2005.01.27</v>
          </cell>
          <cell r="D74">
            <v>5</v>
          </cell>
          <cell r="E74" t="str">
            <v>工装</v>
          </cell>
          <cell r="F74">
            <v>16250</v>
          </cell>
          <cell r="G74">
            <v>4600015</v>
          </cell>
          <cell r="H74">
            <v>0.1</v>
          </cell>
          <cell r="I74">
            <v>23</v>
          </cell>
          <cell r="J74">
            <v>1625</v>
          </cell>
          <cell r="K74">
            <v>3659.24</v>
          </cell>
          <cell r="L74">
            <v>293.08</v>
          </cell>
          <cell r="M74">
            <v>12590.76</v>
          </cell>
        </row>
        <row r="75">
          <cell r="A75" t="str">
            <v>00121</v>
          </cell>
          <cell r="B75" t="str">
            <v>高尔夫顶盖（工装）</v>
          </cell>
          <cell r="C75" t="str">
            <v>2005.01.27</v>
          </cell>
          <cell r="D75">
            <v>5</v>
          </cell>
          <cell r="E75" t="str">
            <v>工装</v>
          </cell>
          <cell r="F75">
            <v>20000</v>
          </cell>
          <cell r="G75">
            <v>4600016</v>
          </cell>
          <cell r="H75">
            <v>0.1</v>
          </cell>
          <cell r="I75">
            <v>23</v>
          </cell>
          <cell r="J75">
            <v>2000</v>
          </cell>
          <cell r="K75">
            <v>4503.55</v>
          </cell>
          <cell r="L75">
            <v>360.71</v>
          </cell>
          <cell r="M75">
            <v>15496.45</v>
          </cell>
        </row>
        <row r="76">
          <cell r="A76" t="str">
            <v>00122</v>
          </cell>
          <cell r="B76" t="str">
            <v>高尔夫窗台内密封条（冲切工装）</v>
          </cell>
          <cell r="C76" t="str">
            <v>2005.01.27</v>
          </cell>
          <cell r="D76">
            <v>5</v>
          </cell>
          <cell r="E76" t="str">
            <v>工装</v>
          </cell>
          <cell r="F76">
            <v>16000</v>
          </cell>
          <cell r="G76">
            <v>4600017</v>
          </cell>
          <cell r="H76">
            <v>0.1</v>
          </cell>
          <cell r="I76">
            <v>23</v>
          </cell>
          <cell r="J76">
            <v>1600</v>
          </cell>
          <cell r="K76">
            <v>3602.85</v>
          </cell>
          <cell r="L76">
            <v>288.57</v>
          </cell>
          <cell r="M76">
            <v>12397.15</v>
          </cell>
        </row>
        <row r="77">
          <cell r="A77" t="str">
            <v>00123</v>
          </cell>
          <cell r="B77" t="str">
            <v>B6护板装饰条（冲切工装）</v>
          </cell>
          <cell r="C77" t="str">
            <v>2005.01.27</v>
          </cell>
          <cell r="D77">
            <v>5</v>
          </cell>
          <cell r="E77" t="str">
            <v>工装</v>
          </cell>
          <cell r="F77">
            <v>50000</v>
          </cell>
          <cell r="G77">
            <v>4600018</v>
          </cell>
          <cell r="H77">
            <v>0.1</v>
          </cell>
          <cell r="I77">
            <v>23</v>
          </cell>
          <cell r="J77">
            <v>5000</v>
          </cell>
          <cell r="K77">
            <v>11258.95</v>
          </cell>
          <cell r="L77">
            <v>901.79</v>
          </cell>
          <cell r="M77">
            <v>38741.050000000003</v>
          </cell>
        </row>
        <row r="78">
          <cell r="A78" t="str">
            <v>00135</v>
          </cell>
          <cell r="B78" t="str">
            <v>B6门槛装饰条（冲切工装）</v>
          </cell>
          <cell r="C78" t="str">
            <v>2005.01.27</v>
          </cell>
          <cell r="D78">
            <v>5</v>
          </cell>
          <cell r="E78" t="str">
            <v>工装</v>
          </cell>
          <cell r="F78">
            <v>30000</v>
          </cell>
          <cell r="G78">
            <v>4600019</v>
          </cell>
          <cell r="H78">
            <v>0.1</v>
          </cell>
          <cell r="I78">
            <v>23</v>
          </cell>
          <cell r="J78">
            <v>3000</v>
          </cell>
          <cell r="K78">
            <v>6755.35</v>
          </cell>
          <cell r="L78">
            <v>541.07000000000005</v>
          </cell>
          <cell r="M78">
            <v>23244.65</v>
          </cell>
        </row>
        <row r="79">
          <cell r="A79" t="str">
            <v>00136</v>
          </cell>
          <cell r="B79" t="str">
            <v>B6窗台外骨架（工装）</v>
          </cell>
          <cell r="C79" t="str">
            <v>2005.01.27</v>
          </cell>
          <cell r="D79">
            <v>5</v>
          </cell>
          <cell r="E79" t="str">
            <v>工装</v>
          </cell>
          <cell r="F79">
            <v>30000</v>
          </cell>
          <cell r="G79">
            <v>4600020</v>
          </cell>
          <cell r="H79">
            <v>0.1</v>
          </cell>
          <cell r="I79">
            <v>23</v>
          </cell>
          <cell r="J79">
            <v>3000</v>
          </cell>
          <cell r="K79">
            <v>6755.35</v>
          </cell>
          <cell r="L79">
            <v>541.07000000000005</v>
          </cell>
          <cell r="M79">
            <v>23244.65</v>
          </cell>
        </row>
        <row r="80">
          <cell r="A80" t="str">
            <v>00137</v>
          </cell>
          <cell r="B80" t="str">
            <v>B6顶盖（B6拉弯工装）</v>
          </cell>
          <cell r="C80" t="str">
            <v>2005.01.27</v>
          </cell>
          <cell r="D80">
            <v>5</v>
          </cell>
          <cell r="E80" t="str">
            <v>工装</v>
          </cell>
          <cell r="F80">
            <v>150000</v>
          </cell>
          <cell r="G80">
            <v>4600021</v>
          </cell>
          <cell r="H80">
            <v>0.1</v>
          </cell>
          <cell r="I80">
            <v>23</v>
          </cell>
          <cell r="J80">
            <v>15000</v>
          </cell>
          <cell r="K80">
            <v>33776.800000000003</v>
          </cell>
          <cell r="L80">
            <v>2705.36</v>
          </cell>
          <cell r="M80">
            <v>116223.2</v>
          </cell>
        </row>
        <row r="81">
          <cell r="A81" t="str">
            <v>00138</v>
          </cell>
          <cell r="B81" t="str">
            <v>B6顶盖（冲切工装）</v>
          </cell>
          <cell r="C81" t="str">
            <v>2005.01.27</v>
          </cell>
          <cell r="D81">
            <v>5</v>
          </cell>
          <cell r="E81" t="str">
            <v>工装</v>
          </cell>
          <cell r="F81">
            <v>100000</v>
          </cell>
          <cell r="G81">
            <v>4600022</v>
          </cell>
          <cell r="H81">
            <v>0.1</v>
          </cell>
          <cell r="I81">
            <v>23</v>
          </cell>
          <cell r="J81">
            <v>10000</v>
          </cell>
          <cell r="K81">
            <v>22517.85</v>
          </cell>
          <cell r="L81">
            <v>1803.57</v>
          </cell>
          <cell r="M81">
            <v>77482.149999999994</v>
          </cell>
        </row>
        <row r="82">
          <cell r="A82" t="str">
            <v>00154</v>
          </cell>
          <cell r="B82" t="str">
            <v>丰田车轮边（拉弯机工装）</v>
          </cell>
          <cell r="C82" t="str">
            <v>2005.01.27</v>
          </cell>
          <cell r="D82">
            <v>5</v>
          </cell>
          <cell r="E82" t="str">
            <v>工装</v>
          </cell>
          <cell r="F82">
            <v>150000</v>
          </cell>
          <cell r="G82">
            <v>4600023</v>
          </cell>
          <cell r="H82">
            <v>0.1</v>
          </cell>
          <cell r="I82">
            <v>23</v>
          </cell>
          <cell r="J82">
            <v>15000</v>
          </cell>
          <cell r="K82">
            <v>33776.800000000003</v>
          </cell>
          <cell r="L82">
            <v>2705.36</v>
          </cell>
          <cell r="M82">
            <v>116223.2</v>
          </cell>
        </row>
        <row r="83">
          <cell r="A83" t="str">
            <v>00155</v>
          </cell>
          <cell r="B83" t="str">
            <v>通用顶盖条（拉弯工装）</v>
          </cell>
          <cell r="C83" t="str">
            <v>2005.01.27</v>
          </cell>
          <cell r="D83">
            <v>5</v>
          </cell>
          <cell r="E83" t="str">
            <v>工装</v>
          </cell>
          <cell r="F83">
            <v>150000</v>
          </cell>
          <cell r="G83">
            <v>4600024</v>
          </cell>
          <cell r="H83">
            <v>0.1</v>
          </cell>
          <cell r="I83">
            <v>23</v>
          </cell>
          <cell r="J83">
            <v>15000</v>
          </cell>
          <cell r="K83">
            <v>33776.800000000003</v>
          </cell>
          <cell r="L83">
            <v>2705.36</v>
          </cell>
          <cell r="M83">
            <v>116223.2</v>
          </cell>
        </row>
        <row r="84">
          <cell r="A84" t="str">
            <v>00156</v>
          </cell>
          <cell r="B84" t="str">
            <v>C5车门外骨架(冷却槽工装)</v>
          </cell>
          <cell r="C84" t="str">
            <v>2005.01.27</v>
          </cell>
          <cell r="D84">
            <v>5</v>
          </cell>
          <cell r="E84" t="str">
            <v>工装</v>
          </cell>
          <cell r="F84">
            <v>30000</v>
          </cell>
          <cell r="G84">
            <v>4600025</v>
          </cell>
          <cell r="H84">
            <v>0.1</v>
          </cell>
          <cell r="I84">
            <v>23</v>
          </cell>
          <cell r="J84">
            <v>3000</v>
          </cell>
          <cell r="K84">
            <v>6755.35</v>
          </cell>
          <cell r="L84">
            <v>541.07000000000005</v>
          </cell>
          <cell r="M84">
            <v>23244.65</v>
          </cell>
        </row>
        <row r="85">
          <cell r="A85" t="str">
            <v>00157</v>
          </cell>
          <cell r="B85" t="str">
            <v>奇瑞B-14窗台外装饰密封条(辊压工装)</v>
          </cell>
          <cell r="C85" t="str">
            <v>2005.01.27</v>
          </cell>
          <cell r="D85">
            <v>5</v>
          </cell>
          <cell r="E85" t="str">
            <v>工装</v>
          </cell>
          <cell r="F85">
            <v>60000</v>
          </cell>
          <cell r="G85">
            <v>4600026</v>
          </cell>
          <cell r="H85">
            <v>0.1</v>
          </cell>
          <cell r="I85">
            <v>23</v>
          </cell>
          <cell r="J85">
            <v>6000</v>
          </cell>
          <cell r="K85">
            <v>13510.7</v>
          </cell>
          <cell r="L85">
            <v>1082.1400000000001</v>
          </cell>
          <cell r="M85">
            <v>46489.3</v>
          </cell>
        </row>
        <row r="86">
          <cell r="A86" t="str">
            <v>00175</v>
          </cell>
          <cell r="B86" t="str">
            <v>C301窗台内密封条(辊压工装)</v>
          </cell>
          <cell r="C86" t="str">
            <v>2005.01.27</v>
          </cell>
          <cell r="D86">
            <v>5</v>
          </cell>
          <cell r="E86" t="str">
            <v>工装</v>
          </cell>
          <cell r="F86">
            <v>60000</v>
          </cell>
          <cell r="G86">
            <v>4600027</v>
          </cell>
          <cell r="H86">
            <v>0.1</v>
          </cell>
          <cell r="I86">
            <v>23</v>
          </cell>
          <cell r="J86">
            <v>6000</v>
          </cell>
          <cell r="K86">
            <v>13510.7</v>
          </cell>
          <cell r="L86">
            <v>1082.1400000000001</v>
          </cell>
          <cell r="M86">
            <v>46489.3</v>
          </cell>
        </row>
        <row r="87">
          <cell r="A87" t="str">
            <v>00176</v>
          </cell>
          <cell r="B87" t="str">
            <v>B侧梁护板条(调直工装)</v>
          </cell>
          <cell r="C87" t="str">
            <v>2005.01.27</v>
          </cell>
          <cell r="D87">
            <v>5</v>
          </cell>
          <cell r="E87" t="str">
            <v>工装</v>
          </cell>
          <cell r="F87">
            <v>4000</v>
          </cell>
          <cell r="G87">
            <v>4600028</v>
          </cell>
          <cell r="H87">
            <v>0.1</v>
          </cell>
          <cell r="I87">
            <v>23</v>
          </cell>
          <cell r="J87">
            <v>400</v>
          </cell>
          <cell r="K87">
            <v>900.7</v>
          </cell>
          <cell r="L87">
            <v>72.14</v>
          </cell>
          <cell r="M87">
            <v>3099.3</v>
          </cell>
        </row>
        <row r="88">
          <cell r="A88" t="str">
            <v>00177</v>
          </cell>
          <cell r="B88" t="str">
            <v>B6门槛条(调直工装)</v>
          </cell>
          <cell r="C88" t="str">
            <v>2005.01.27</v>
          </cell>
          <cell r="D88">
            <v>5</v>
          </cell>
          <cell r="E88" t="str">
            <v>工装</v>
          </cell>
          <cell r="F88">
            <v>2000</v>
          </cell>
          <cell r="G88">
            <v>4600029</v>
          </cell>
          <cell r="H88">
            <v>0.1</v>
          </cell>
          <cell r="I88">
            <v>23</v>
          </cell>
          <cell r="J88">
            <v>200</v>
          </cell>
          <cell r="K88">
            <v>450.35</v>
          </cell>
          <cell r="L88">
            <v>36.07</v>
          </cell>
          <cell r="M88">
            <v>1549.65</v>
          </cell>
        </row>
        <row r="89">
          <cell r="A89" t="str">
            <v>00178</v>
          </cell>
          <cell r="B89" t="str">
            <v>C6侧梁护板条(工装)</v>
          </cell>
          <cell r="C89" t="str">
            <v>2005.01.27</v>
          </cell>
          <cell r="D89">
            <v>5</v>
          </cell>
          <cell r="E89" t="str">
            <v>工装</v>
          </cell>
          <cell r="F89">
            <v>16000</v>
          </cell>
          <cell r="G89">
            <v>4600030</v>
          </cell>
          <cell r="H89">
            <v>0.1</v>
          </cell>
          <cell r="I89">
            <v>23</v>
          </cell>
          <cell r="J89">
            <v>1600</v>
          </cell>
          <cell r="K89">
            <v>3602.85</v>
          </cell>
          <cell r="L89">
            <v>288.57</v>
          </cell>
          <cell r="M89">
            <v>12397.15</v>
          </cell>
        </row>
        <row r="90">
          <cell r="A90" t="str">
            <v>00179</v>
          </cell>
          <cell r="B90" t="str">
            <v>C6车门外骨架(冲压工装)</v>
          </cell>
          <cell r="C90" t="str">
            <v>2005.01.27</v>
          </cell>
          <cell r="D90">
            <v>5</v>
          </cell>
          <cell r="E90" t="str">
            <v>工装</v>
          </cell>
          <cell r="F90">
            <v>90000</v>
          </cell>
          <cell r="G90">
            <v>4600031</v>
          </cell>
          <cell r="H90">
            <v>0.1</v>
          </cell>
          <cell r="I90">
            <v>23</v>
          </cell>
          <cell r="J90">
            <v>9000</v>
          </cell>
          <cell r="K90">
            <v>20266.05</v>
          </cell>
          <cell r="L90">
            <v>1623.21</v>
          </cell>
          <cell r="M90">
            <v>69733.95</v>
          </cell>
        </row>
        <row r="91">
          <cell r="A91" t="str">
            <v>00180</v>
          </cell>
          <cell r="B91" t="str">
            <v>C6车门外骨架(辊压工装)</v>
          </cell>
          <cell r="C91" t="str">
            <v>2005.01.27</v>
          </cell>
          <cell r="D91">
            <v>5</v>
          </cell>
          <cell r="E91" t="str">
            <v>工装</v>
          </cell>
          <cell r="F91">
            <v>120000</v>
          </cell>
          <cell r="G91">
            <v>4600032</v>
          </cell>
          <cell r="H91">
            <v>0.1</v>
          </cell>
          <cell r="I91">
            <v>23</v>
          </cell>
          <cell r="J91">
            <v>12000</v>
          </cell>
          <cell r="K91">
            <v>27021.45</v>
          </cell>
          <cell r="L91">
            <v>2164.29</v>
          </cell>
          <cell r="M91">
            <v>92978.55</v>
          </cell>
        </row>
        <row r="92">
          <cell r="A92" t="str">
            <v>00181</v>
          </cell>
          <cell r="B92" t="str">
            <v>BORA窗台内密封条(调直工装)</v>
          </cell>
          <cell r="C92" t="str">
            <v>2005.01.27</v>
          </cell>
          <cell r="D92">
            <v>5</v>
          </cell>
          <cell r="E92" t="str">
            <v>工装</v>
          </cell>
          <cell r="F92">
            <v>6000</v>
          </cell>
          <cell r="G92">
            <v>4600033</v>
          </cell>
          <cell r="H92">
            <v>0.1</v>
          </cell>
          <cell r="I92">
            <v>23</v>
          </cell>
          <cell r="J92">
            <v>600</v>
          </cell>
          <cell r="K92">
            <v>1351.05</v>
          </cell>
          <cell r="L92">
            <v>108.21</v>
          </cell>
          <cell r="M92">
            <v>4648.95</v>
          </cell>
        </row>
        <row r="93">
          <cell r="A93" t="str">
            <v>00190</v>
          </cell>
          <cell r="B93" t="str">
            <v>小红旗护板条-左/右前/中侧梁(工装)</v>
          </cell>
          <cell r="C93" t="str">
            <v>2005.01.27</v>
          </cell>
          <cell r="D93">
            <v>5</v>
          </cell>
          <cell r="E93" t="str">
            <v>工装</v>
          </cell>
          <cell r="F93">
            <v>17000</v>
          </cell>
          <cell r="G93">
            <v>4600034</v>
          </cell>
          <cell r="H93">
            <v>0.1</v>
          </cell>
          <cell r="I93">
            <v>23</v>
          </cell>
          <cell r="J93">
            <v>1700</v>
          </cell>
          <cell r="K93">
            <v>3828.05</v>
          </cell>
          <cell r="L93">
            <v>306.61</v>
          </cell>
          <cell r="M93">
            <v>13171.95</v>
          </cell>
        </row>
        <row r="94">
          <cell r="A94" t="str">
            <v>00191</v>
          </cell>
          <cell r="B94" t="str">
            <v>小红旗前/后风窗玻璃饰条(滚压工装)</v>
          </cell>
          <cell r="C94" t="str">
            <v>2005.01.27</v>
          </cell>
          <cell r="D94">
            <v>5</v>
          </cell>
          <cell r="E94" t="str">
            <v>工装</v>
          </cell>
          <cell r="F94">
            <v>28600</v>
          </cell>
          <cell r="G94">
            <v>4600035</v>
          </cell>
          <cell r="H94">
            <v>0.1</v>
          </cell>
          <cell r="I94">
            <v>23</v>
          </cell>
          <cell r="J94">
            <v>2860</v>
          </cell>
          <cell r="K94">
            <v>6440.1</v>
          </cell>
          <cell r="L94">
            <v>515.82000000000005</v>
          </cell>
          <cell r="M94">
            <v>22159.9</v>
          </cell>
        </row>
        <row r="95">
          <cell r="A95" t="str">
            <v>00192</v>
          </cell>
          <cell r="B95" t="str">
            <v>小红旗前/后风窗玻璃饰条(拉弯工装)</v>
          </cell>
          <cell r="C95" t="str">
            <v>2005.01.27</v>
          </cell>
          <cell r="D95">
            <v>5</v>
          </cell>
          <cell r="E95" t="str">
            <v>工装</v>
          </cell>
          <cell r="F95">
            <v>240000</v>
          </cell>
          <cell r="G95">
            <v>4600036</v>
          </cell>
          <cell r="H95">
            <v>0.1</v>
          </cell>
          <cell r="I95">
            <v>23</v>
          </cell>
          <cell r="J95">
            <v>24000</v>
          </cell>
          <cell r="K95">
            <v>54042.85</v>
          </cell>
          <cell r="L95">
            <v>4328.57</v>
          </cell>
          <cell r="M95">
            <v>185957.15</v>
          </cell>
        </row>
        <row r="96">
          <cell r="A96" t="str">
            <v>00193</v>
          </cell>
          <cell r="B96" t="str">
            <v>小红旗接头-前/后风窗饰条(滚压工装)</v>
          </cell>
          <cell r="C96" t="str">
            <v>2005.01.27</v>
          </cell>
          <cell r="D96">
            <v>5</v>
          </cell>
          <cell r="E96" t="str">
            <v>工装</v>
          </cell>
          <cell r="F96">
            <v>26000</v>
          </cell>
          <cell r="G96">
            <v>4600037</v>
          </cell>
          <cell r="H96">
            <v>0.1</v>
          </cell>
          <cell r="I96">
            <v>23</v>
          </cell>
          <cell r="J96">
            <v>2600</v>
          </cell>
          <cell r="K96">
            <v>5854.65</v>
          </cell>
          <cell r="L96">
            <v>468.93</v>
          </cell>
          <cell r="M96">
            <v>20145.349999999999</v>
          </cell>
        </row>
        <row r="97">
          <cell r="A97" t="str">
            <v>00200</v>
          </cell>
          <cell r="B97" t="str">
            <v>固定条总成-门槛外装饰板(冲切工装)</v>
          </cell>
          <cell r="C97" t="str">
            <v>2005.01.27</v>
          </cell>
          <cell r="D97">
            <v>5</v>
          </cell>
          <cell r="E97" t="str">
            <v>工装</v>
          </cell>
          <cell r="F97">
            <v>32000</v>
          </cell>
          <cell r="G97">
            <v>4600038</v>
          </cell>
          <cell r="H97">
            <v>0.1</v>
          </cell>
          <cell r="I97">
            <v>23</v>
          </cell>
          <cell r="J97">
            <v>3200</v>
          </cell>
          <cell r="K97">
            <v>7205.7</v>
          </cell>
          <cell r="L97">
            <v>577.14</v>
          </cell>
          <cell r="M97">
            <v>24794.3</v>
          </cell>
        </row>
        <row r="98">
          <cell r="A98" t="str">
            <v>00201</v>
          </cell>
          <cell r="B98" t="str">
            <v>左/右前/后门玻璃框架(滚压工装)</v>
          </cell>
          <cell r="C98" t="str">
            <v>2005.01.27</v>
          </cell>
          <cell r="D98">
            <v>5</v>
          </cell>
          <cell r="E98" t="str">
            <v>工装</v>
          </cell>
          <cell r="F98">
            <v>24000</v>
          </cell>
          <cell r="G98">
            <v>4600039</v>
          </cell>
          <cell r="H98">
            <v>0.1</v>
          </cell>
          <cell r="I98">
            <v>23</v>
          </cell>
          <cell r="J98">
            <v>2400</v>
          </cell>
          <cell r="K98">
            <v>5404.3</v>
          </cell>
          <cell r="L98">
            <v>432.86</v>
          </cell>
          <cell r="M98">
            <v>18595.7</v>
          </cell>
        </row>
        <row r="99">
          <cell r="A99" t="str">
            <v>00202</v>
          </cell>
          <cell r="B99" t="str">
            <v>左/右前/后门玻璃框架(拉弯工装)</v>
          </cell>
          <cell r="C99" t="str">
            <v>2005.01.27</v>
          </cell>
          <cell r="D99">
            <v>5</v>
          </cell>
          <cell r="E99" t="str">
            <v>工装</v>
          </cell>
          <cell r="F99">
            <v>164000</v>
          </cell>
          <cell r="G99">
            <v>4600040</v>
          </cell>
          <cell r="H99">
            <v>0.1</v>
          </cell>
          <cell r="I99">
            <v>23</v>
          </cell>
          <cell r="J99">
            <v>16400</v>
          </cell>
          <cell r="K99">
            <v>36929.300000000003</v>
          </cell>
          <cell r="L99">
            <v>2957.86</v>
          </cell>
          <cell r="M99">
            <v>127070.7</v>
          </cell>
        </row>
        <row r="100">
          <cell r="A100" t="str">
            <v>00203</v>
          </cell>
          <cell r="B100" t="str">
            <v>别克后灯B饰条A/B(滚村工装)</v>
          </cell>
          <cell r="C100" t="str">
            <v>2005.01.27</v>
          </cell>
          <cell r="D100">
            <v>5</v>
          </cell>
          <cell r="E100" t="str">
            <v>工装</v>
          </cell>
          <cell r="F100">
            <v>44000</v>
          </cell>
          <cell r="G100">
            <v>4600041</v>
          </cell>
          <cell r="H100">
            <v>0.1</v>
          </cell>
          <cell r="I100">
            <v>23</v>
          </cell>
          <cell r="J100">
            <v>4400</v>
          </cell>
          <cell r="K100">
            <v>9907.85</v>
          </cell>
          <cell r="L100">
            <v>793.57</v>
          </cell>
          <cell r="M100">
            <v>34092.15</v>
          </cell>
        </row>
        <row r="101">
          <cell r="A101" t="str">
            <v>00204</v>
          </cell>
          <cell r="B101" t="str">
            <v>别克后灯B饰条A/B(冲切工装)</v>
          </cell>
          <cell r="C101" t="str">
            <v>2005.01.27</v>
          </cell>
          <cell r="D101">
            <v>5</v>
          </cell>
          <cell r="E101" t="str">
            <v>工装</v>
          </cell>
          <cell r="F101">
            <v>13000</v>
          </cell>
          <cell r="G101">
            <v>4600042</v>
          </cell>
          <cell r="H101">
            <v>0.1</v>
          </cell>
          <cell r="I101">
            <v>23</v>
          </cell>
          <cell r="J101">
            <v>1300</v>
          </cell>
          <cell r="K101">
            <v>2927.3</v>
          </cell>
          <cell r="L101">
            <v>234.46</v>
          </cell>
          <cell r="M101">
            <v>10072.700000000001</v>
          </cell>
        </row>
        <row r="102">
          <cell r="A102" t="str">
            <v>00247</v>
          </cell>
          <cell r="B102" t="str">
            <v>C6地毯压条(门槛条)工装模具</v>
          </cell>
          <cell r="C102" t="str">
            <v>2005.07.26</v>
          </cell>
          <cell r="D102">
            <v>5</v>
          </cell>
          <cell r="E102" t="str">
            <v>工装</v>
          </cell>
          <cell r="F102">
            <v>3306151.78</v>
          </cell>
          <cell r="G102">
            <v>4600043</v>
          </cell>
          <cell r="H102">
            <v>0.1</v>
          </cell>
          <cell r="I102">
            <v>17</v>
          </cell>
          <cell r="J102">
            <v>330615.18</v>
          </cell>
          <cell r="K102">
            <v>613409.23</v>
          </cell>
          <cell r="L102">
            <v>63171.11</v>
          </cell>
          <cell r="M102">
            <v>2692742.55</v>
          </cell>
        </row>
        <row r="103">
          <cell r="A103" t="str">
            <v>00255</v>
          </cell>
          <cell r="B103" t="str">
            <v>自动取出机（机械手）</v>
          </cell>
          <cell r="C103" t="str">
            <v>2005.09.23</v>
          </cell>
          <cell r="D103">
            <v>5</v>
          </cell>
          <cell r="E103" t="str">
            <v>工装</v>
          </cell>
          <cell r="F103">
            <v>319837.99</v>
          </cell>
          <cell r="G103">
            <v>4600044</v>
          </cell>
          <cell r="H103">
            <v>0.1</v>
          </cell>
          <cell r="I103">
            <v>15</v>
          </cell>
          <cell r="J103">
            <v>31983.8</v>
          </cell>
          <cell r="K103">
            <v>55114.9</v>
          </cell>
          <cell r="L103">
            <v>6225.42</v>
          </cell>
          <cell r="M103">
            <v>264723.09000000003</v>
          </cell>
        </row>
        <row r="104">
          <cell r="A104" t="str">
            <v>00256</v>
          </cell>
          <cell r="B104" t="str">
            <v>自动取出机（机械手）</v>
          </cell>
          <cell r="C104" t="str">
            <v>2005.09.23</v>
          </cell>
          <cell r="D104">
            <v>5</v>
          </cell>
          <cell r="E104" t="str">
            <v>工装</v>
          </cell>
          <cell r="F104">
            <v>243919.78</v>
          </cell>
          <cell r="G104">
            <v>4600045</v>
          </cell>
          <cell r="H104">
            <v>0.1</v>
          </cell>
          <cell r="I104">
            <v>15</v>
          </cell>
          <cell r="J104">
            <v>24391.98</v>
          </cell>
          <cell r="K104">
            <v>42032.6</v>
          </cell>
          <cell r="L104">
            <v>4747.72</v>
          </cell>
          <cell r="M104">
            <v>201887.18</v>
          </cell>
        </row>
        <row r="105">
          <cell r="A105" t="str">
            <v>00392</v>
          </cell>
          <cell r="B105" t="str">
            <v>(南汽)后牌照饰条拉弯工装</v>
          </cell>
          <cell r="C105" t="str">
            <v>2006.11.28</v>
          </cell>
          <cell r="D105">
            <v>5</v>
          </cell>
          <cell r="E105" t="str">
            <v>工装</v>
          </cell>
          <cell r="F105">
            <v>150000</v>
          </cell>
          <cell r="G105">
            <v>4600046</v>
          </cell>
          <cell r="H105">
            <v>0.1</v>
          </cell>
          <cell r="I105">
            <v>1</v>
          </cell>
          <cell r="J105">
            <v>15000</v>
          </cell>
          <cell r="K105">
            <v>2250</v>
          </cell>
          <cell r="L105">
            <v>2250</v>
          </cell>
          <cell r="M105">
            <v>147750</v>
          </cell>
        </row>
        <row r="106">
          <cell r="E106" t="str">
            <v>工装 汇总</v>
          </cell>
        </row>
        <row r="107">
          <cell r="A107" t="str">
            <v>00074</v>
          </cell>
          <cell r="B107" t="str">
            <v>自制滚压机</v>
          </cell>
          <cell r="C107" t="str">
            <v>2005.01.26</v>
          </cell>
          <cell r="D107">
            <v>10</v>
          </cell>
          <cell r="E107" t="str">
            <v>滚压机设备</v>
          </cell>
          <cell r="F107">
            <v>7500</v>
          </cell>
          <cell r="G107">
            <v>4300001</v>
          </cell>
          <cell r="H107">
            <v>0.1</v>
          </cell>
          <cell r="I107">
            <v>23</v>
          </cell>
          <cell r="J107">
            <v>750</v>
          </cell>
          <cell r="K107">
            <v>1293.75</v>
          </cell>
          <cell r="L107">
            <v>56.25</v>
          </cell>
          <cell r="M107">
            <v>6206.25</v>
          </cell>
        </row>
        <row r="108">
          <cell r="A108" t="str">
            <v>00075</v>
          </cell>
          <cell r="B108" t="str">
            <v>自制滚压机</v>
          </cell>
          <cell r="C108" t="str">
            <v>2005.01.26</v>
          </cell>
          <cell r="D108">
            <v>10</v>
          </cell>
          <cell r="E108" t="str">
            <v>滚压机设备</v>
          </cell>
          <cell r="F108">
            <v>7500</v>
          </cell>
          <cell r="G108">
            <v>4300002</v>
          </cell>
          <cell r="H108">
            <v>0.1</v>
          </cell>
          <cell r="I108">
            <v>23</v>
          </cell>
          <cell r="J108">
            <v>750</v>
          </cell>
          <cell r="K108">
            <v>1293.75</v>
          </cell>
          <cell r="L108">
            <v>56.25</v>
          </cell>
          <cell r="M108">
            <v>6206.25</v>
          </cell>
        </row>
        <row r="109">
          <cell r="A109" t="str">
            <v>00076</v>
          </cell>
          <cell r="B109" t="str">
            <v>自制滚压生产线</v>
          </cell>
          <cell r="C109" t="str">
            <v>2005.01.26</v>
          </cell>
          <cell r="D109">
            <v>10</v>
          </cell>
          <cell r="E109" t="str">
            <v>滚压机设备</v>
          </cell>
          <cell r="F109">
            <v>3000</v>
          </cell>
          <cell r="G109">
            <v>4300003</v>
          </cell>
          <cell r="H109">
            <v>0.1</v>
          </cell>
          <cell r="I109">
            <v>23</v>
          </cell>
          <cell r="J109">
            <v>300</v>
          </cell>
          <cell r="K109">
            <v>517.5</v>
          </cell>
          <cell r="L109">
            <v>22.5</v>
          </cell>
          <cell r="M109">
            <v>2482.5</v>
          </cell>
        </row>
        <row r="110">
          <cell r="A110" t="str">
            <v>00240</v>
          </cell>
          <cell r="B110" t="str">
            <v>206顶盖条滚压成型机(工装/模具)摩纳哥进口</v>
          </cell>
          <cell r="C110" t="str">
            <v>2005.03.31</v>
          </cell>
          <cell r="D110">
            <v>10</v>
          </cell>
          <cell r="E110" t="str">
            <v>滚压机设备</v>
          </cell>
          <cell r="F110">
            <v>821143.89</v>
          </cell>
          <cell r="G110">
            <v>4300004</v>
          </cell>
          <cell r="H110">
            <v>0.1</v>
          </cell>
          <cell r="I110">
            <v>21</v>
          </cell>
          <cell r="J110">
            <v>82114.39</v>
          </cell>
          <cell r="K110">
            <v>128883.94</v>
          </cell>
          <cell r="L110">
            <v>6158.58</v>
          </cell>
          <cell r="M110">
            <v>692259.95</v>
          </cell>
        </row>
        <row r="111">
          <cell r="A111" t="str">
            <v>00252</v>
          </cell>
          <cell r="B111" t="str">
            <v>电机(2套)</v>
          </cell>
          <cell r="C111" t="str">
            <v>2005.08.29</v>
          </cell>
          <cell r="D111">
            <v>10</v>
          </cell>
          <cell r="E111" t="str">
            <v>滚压机设备</v>
          </cell>
          <cell r="F111">
            <v>5400</v>
          </cell>
          <cell r="G111">
            <v>4300005</v>
          </cell>
          <cell r="H111">
            <v>0.1</v>
          </cell>
          <cell r="I111">
            <v>16</v>
          </cell>
          <cell r="J111">
            <v>540</v>
          </cell>
          <cell r="K111">
            <v>648</v>
          </cell>
          <cell r="L111">
            <v>40.5</v>
          </cell>
          <cell r="M111">
            <v>4752</v>
          </cell>
        </row>
        <row r="112">
          <cell r="E112" t="str">
            <v>滚压机设备 汇总</v>
          </cell>
        </row>
        <row r="113">
          <cell r="A113" t="str">
            <v>00096</v>
          </cell>
          <cell r="B113" t="str">
            <v>左/右前门槛压条总成</v>
          </cell>
          <cell r="C113" t="str">
            <v>2005.01.27</v>
          </cell>
          <cell r="D113">
            <v>5</v>
          </cell>
          <cell r="E113" t="str">
            <v>检具</v>
          </cell>
          <cell r="F113">
            <v>11620</v>
          </cell>
          <cell r="G113">
            <v>4800001</v>
          </cell>
          <cell r="H113">
            <v>0.1</v>
          </cell>
          <cell r="I113">
            <v>23</v>
          </cell>
          <cell r="J113">
            <v>1162</v>
          </cell>
          <cell r="K113">
            <v>4008.9</v>
          </cell>
          <cell r="L113">
            <v>174.3</v>
          </cell>
          <cell r="M113">
            <v>7611.1</v>
          </cell>
        </row>
        <row r="114">
          <cell r="A114" t="str">
            <v>00108</v>
          </cell>
          <cell r="B114" t="str">
            <v>左/右前/后门窗密封条（检具）</v>
          </cell>
          <cell r="C114" t="str">
            <v>2005.01.27</v>
          </cell>
          <cell r="D114">
            <v>5</v>
          </cell>
          <cell r="E114" t="str">
            <v>检具</v>
          </cell>
          <cell r="F114">
            <v>26000</v>
          </cell>
          <cell r="G114">
            <v>4800002</v>
          </cell>
          <cell r="H114">
            <v>0.1</v>
          </cell>
          <cell r="I114">
            <v>23</v>
          </cell>
          <cell r="J114">
            <v>2600</v>
          </cell>
          <cell r="K114">
            <v>8970</v>
          </cell>
          <cell r="L114">
            <v>390</v>
          </cell>
          <cell r="M114">
            <v>17030</v>
          </cell>
        </row>
        <row r="115">
          <cell r="A115" t="str">
            <v>00124</v>
          </cell>
          <cell r="B115" t="str">
            <v>高尔夫顶盖（检具）</v>
          </cell>
          <cell r="C115" t="str">
            <v>2005.01.27</v>
          </cell>
          <cell r="D115">
            <v>5</v>
          </cell>
          <cell r="E115" t="str">
            <v>检具</v>
          </cell>
          <cell r="F115">
            <v>2000</v>
          </cell>
          <cell r="G115">
            <v>4800003</v>
          </cell>
          <cell r="H115">
            <v>0.1</v>
          </cell>
          <cell r="I115">
            <v>23</v>
          </cell>
          <cell r="J115">
            <v>200</v>
          </cell>
          <cell r="K115">
            <v>690</v>
          </cell>
          <cell r="L115">
            <v>30</v>
          </cell>
          <cell r="M115">
            <v>1310</v>
          </cell>
        </row>
        <row r="116">
          <cell r="A116" t="str">
            <v>00125</v>
          </cell>
          <cell r="B116" t="str">
            <v>高尔夫窗台内密封条（检具）</v>
          </cell>
          <cell r="C116" t="str">
            <v>2005.01.27</v>
          </cell>
          <cell r="D116">
            <v>5</v>
          </cell>
          <cell r="E116" t="str">
            <v>检具</v>
          </cell>
          <cell r="F116">
            <v>4000</v>
          </cell>
          <cell r="G116">
            <v>4800004</v>
          </cell>
          <cell r="H116">
            <v>0.1</v>
          </cell>
          <cell r="I116">
            <v>23</v>
          </cell>
          <cell r="J116">
            <v>400</v>
          </cell>
          <cell r="K116">
            <v>1380</v>
          </cell>
          <cell r="L116">
            <v>60</v>
          </cell>
          <cell r="M116">
            <v>2620</v>
          </cell>
        </row>
        <row r="117">
          <cell r="A117" t="str">
            <v>00126</v>
          </cell>
          <cell r="B117" t="str">
            <v>华利左/右三角窗装饰条（检具）</v>
          </cell>
          <cell r="C117" t="str">
            <v>2005.01.27</v>
          </cell>
          <cell r="D117">
            <v>5</v>
          </cell>
          <cell r="E117" t="str">
            <v>检具</v>
          </cell>
          <cell r="F117">
            <v>5000</v>
          </cell>
          <cell r="G117">
            <v>4800005</v>
          </cell>
          <cell r="H117">
            <v>0.1</v>
          </cell>
          <cell r="I117">
            <v>23</v>
          </cell>
          <cell r="J117">
            <v>500</v>
          </cell>
          <cell r="K117">
            <v>1725</v>
          </cell>
          <cell r="L117">
            <v>75</v>
          </cell>
          <cell r="M117">
            <v>3275</v>
          </cell>
        </row>
        <row r="118">
          <cell r="A118" t="str">
            <v>00127</v>
          </cell>
          <cell r="B118" t="str">
            <v>B6护板装饰条（检具）</v>
          </cell>
          <cell r="C118" t="str">
            <v>2005.01.27</v>
          </cell>
          <cell r="D118">
            <v>5</v>
          </cell>
          <cell r="E118" t="str">
            <v>检具</v>
          </cell>
          <cell r="F118">
            <v>2000</v>
          </cell>
          <cell r="G118">
            <v>4800006</v>
          </cell>
          <cell r="H118">
            <v>0.1</v>
          </cell>
          <cell r="I118">
            <v>23</v>
          </cell>
          <cell r="J118">
            <v>200</v>
          </cell>
          <cell r="K118">
            <v>690</v>
          </cell>
          <cell r="L118">
            <v>30</v>
          </cell>
          <cell r="M118">
            <v>1310</v>
          </cell>
        </row>
        <row r="119">
          <cell r="A119" t="str">
            <v>00139</v>
          </cell>
          <cell r="B119" t="str">
            <v>B6门槛装饰条（检具）</v>
          </cell>
          <cell r="C119" t="str">
            <v>2005.01.27</v>
          </cell>
          <cell r="D119">
            <v>5</v>
          </cell>
          <cell r="E119" t="str">
            <v>检具</v>
          </cell>
          <cell r="F119">
            <v>18000</v>
          </cell>
          <cell r="G119">
            <v>4800007</v>
          </cell>
          <cell r="H119">
            <v>0.1</v>
          </cell>
          <cell r="I119">
            <v>23</v>
          </cell>
          <cell r="J119">
            <v>1800</v>
          </cell>
          <cell r="K119">
            <v>6210</v>
          </cell>
          <cell r="L119">
            <v>270</v>
          </cell>
          <cell r="M119">
            <v>11790</v>
          </cell>
        </row>
        <row r="120">
          <cell r="A120" t="str">
            <v>00140</v>
          </cell>
          <cell r="B120" t="str">
            <v>B6窗台外骨架（检具）</v>
          </cell>
          <cell r="C120" t="str">
            <v>2005.01.27</v>
          </cell>
          <cell r="D120">
            <v>5</v>
          </cell>
          <cell r="E120" t="str">
            <v>检具</v>
          </cell>
          <cell r="F120">
            <v>4000</v>
          </cell>
          <cell r="G120">
            <v>4800008</v>
          </cell>
          <cell r="H120">
            <v>0.1</v>
          </cell>
          <cell r="I120">
            <v>23</v>
          </cell>
          <cell r="J120">
            <v>400</v>
          </cell>
          <cell r="K120">
            <v>1380</v>
          </cell>
          <cell r="L120">
            <v>60</v>
          </cell>
          <cell r="M120">
            <v>2620</v>
          </cell>
        </row>
        <row r="121">
          <cell r="A121" t="str">
            <v>00141</v>
          </cell>
          <cell r="B121" t="str">
            <v>B6顶盖（检具）</v>
          </cell>
          <cell r="C121" t="str">
            <v>2005.01.27</v>
          </cell>
          <cell r="D121">
            <v>5</v>
          </cell>
          <cell r="E121" t="str">
            <v>检具</v>
          </cell>
          <cell r="F121">
            <v>58000</v>
          </cell>
          <cell r="G121">
            <v>4800009</v>
          </cell>
          <cell r="H121">
            <v>0.1</v>
          </cell>
          <cell r="I121">
            <v>23</v>
          </cell>
          <cell r="J121">
            <v>5800</v>
          </cell>
          <cell r="K121">
            <v>20010</v>
          </cell>
          <cell r="L121">
            <v>870</v>
          </cell>
          <cell r="M121">
            <v>37990</v>
          </cell>
        </row>
        <row r="122">
          <cell r="A122" t="str">
            <v>00142</v>
          </cell>
          <cell r="B122" t="str">
            <v>B6窗台内密封条</v>
          </cell>
          <cell r="C122" t="str">
            <v>2005.01.27</v>
          </cell>
          <cell r="D122">
            <v>5</v>
          </cell>
          <cell r="E122" t="str">
            <v>检具</v>
          </cell>
          <cell r="F122">
            <v>32000</v>
          </cell>
          <cell r="G122">
            <v>4800010</v>
          </cell>
          <cell r="H122">
            <v>0.1</v>
          </cell>
          <cell r="I122">
            <v>23</v>
          </cell>
          <cell r="J122">
            <v>3200</v>
          </cell>
          <cell r="K122">
            <v>11040</v>
          </cell>
          <cell r="L122">
            <v>480</v>
          </cell>
          <cell r="M122">
            <v>20960</v>
          </cell>
        </row>
        <row r="123">
          <cell r="A123" t="str">
            <v>00143</v>
          </cell>
          <cell r="B123" t="str">
            <v>丰田车轮边（检具）</v>
          </cell>
          <cell r="C123" t="str">
            <v>2005.01.27</v>
          </cell>
          <cell r="D123">
            <v>5</v>
          </cell>
          <cell r="E123" t="str">
            <v>检具</v>
          </cell>
          <cell r="F123">
            <v>56000</v>
          </cell>
          <cell r="G123">
            <v>4800011</v>
          </cell>
          <cell r="H123">
            <v>0.1</v>
          </cell>
          <cell r="I123">
            <v>23</v>
          </cell>
          <cell r="J123">
            <v>5600</v>
          </cell>
          <cell r="K123">
            <v>19320</v>
          </cell>
          <cell r="L123">
            <v>840</v>
          </cell>
          <cell r="M123">
            <v>36680</v>
          </cell>
        </row>
        <row r="124">
          <cell r="A124" t="str">
            <v>00144</v>
          </cell>
          <cell r="B124" t="str">
            <v>通用顶盖条（检具）</v>
          </cell>
          <cell r="C124" t="str">
            <v>2005.01.27</v>
          </cell>
          <cell r="D124">
            <v>5</v>
          </cell>
          <cell r="E124" t="str">
            <v>检具</v>
          </cell>
          <cell r="F124">
            <v>159852</v>
          </cell>
          <cell r="G124">
            <v>4800012</v>
          </cell>
          <cell r="H124">
            <v>0.1</v>
          </cell>
          <cell r="I124">
            <v>23</v>
          </cell>
          <cell r="J124">
            <v>15985.2</v>
          </cell>
          <cell r="K124">
            <v>51853.38</v>
          </cell>
          <cell r="L124">
            <v>2397.7800000000002</v>
          </cell>
          <cell r="M124">
            <v>107998.62</v>
          </cell>
        </row>
        <row r="125">
          <cell r="A125" t="str">
            <v>00194</v>
          </cell>
          <cell r="B125" t="str">
            <v>小红旗前/后风窗玻璃饰条(检具)</v>
          </cell>
          <cell r="C125" t="str">
            <v>2005.01.27</v>
          </cell>
          <cell r="D125">
            <v>5</v>
          </cell>
          <cell r="E125" t="str">
            <v>检具</v>
          </cell>
          <cell r="F125">
            <v>31000</v>
          </cell>
          <cell r="G125">
            <v>4800013</v>
          </cell>
          <cell r="H125">
            <v>0.1</v>
          </cell>
          <cell r="I125">
            <v>23</v>
          </cell>
          <cell r="J125">
            <v>3100</v>
          </cell>
          <cell r="K125">
            <v>10695</v>
          </cell>
          <cell r="L125">
            <v>465</v>
          </cell>
          <cell r="M125">
            <v>20305</v>
          </cell>
        </row>
        <row r="126">
          <cell r="A126" t="str">
            <v>00195</v>
          </cell>
          <cell r="B126" t="str">
            <v>左/右前/后门玻璃框架(检具)</v>
          </cell>
          <cell r="C126" t="str">
            <v>2005.01.27</v>
          </cell>
          <cell r="D126">
            <v>5</v>
          </cell>
          <cell r="E126" t="str">
            <v>检具</v>
          </cell>
          <cell r="F126">
            <v>41000</v>
          </cell>
          <cell r="G126">
            <v>4800014</v>
          </cell>
          <cell r="H126">
            <v>0.1</v>
          </cell>
          <cell r="I126">
            <v>23</v>
          </cell>
          <cell r="J126">
            <v>4100</v>
          </cell>
          <cell r="K126">
            <v>14145</v>
          </cell>
          <cell r="L126">
            <v>615</v>
          </cell>
          <cell r="M126">
            <v>26855</v>
          </cell>
        </row>
        <row r="127">
          <cell r="A127" t="str">
            <v>00196</v>
          </cell>
          <cell r="B127" t="str">
            <v>别克后灯B饰条A/B(检具)</v>
          </cell>
          <cell r="C127" t="str">
            <v>2005.01.27</v>
          </cell>
          <cell r="D127">
            <v>5</v>
          </cell>
          <cell r="E127" t="str">
            <v>检具</v>
          </cell>
          <cell r="F127">
            <v>20000</v>
          </cell>
          <cell r="G127">
            <v>4800015</v>
          </cell>
          <cell r="H127">
            <v>0.1</v>
          </cell>
          <cell r="I127">
            <v>23</v>
          </cell>
          <cell r="J127">
            <v>2000</v>
          </cell>
          <cell r="K127">
            <v>6900</v>
          </cell>
          <cell r="L127">
            <v>300</v>
          </cell>
          <cell r="M127">
            <v>13100</v>
          </cell>
        </row>
        <row r="128">
          <cell r="A128" t="str">
            <v>00243</v>
          </cell>
          <cell r="B128" t="str">
            <v>雪铁龙顶盖装饰条检具(左)</v>
          </cell>
          <cell r="C128" t="str">
            <v>2005.05.11</v>
          </cell>
          <cell r="D128">
            <v>5</v>
          </cell>
          <cell r="E128" t="str">
            <v>检具</v>
          </cell>
          <cell r="F128">
            <v>80000</v>
          </cell>
          <cell r="G128">
            <v>4800016</v>
          </cell>
          <cell r="H128">
            <v>0.1</v>
          </cell>
          <cell r="I128">
            <v>19</v>
          </cell>
          <cell r="J128">
            <v>8000</v>
          </cell>
          <cell r="K128">
            <v>22800</v>
          </cell>
          <cell r="L128">
            <v>1200</v>
          </cell>
          <cell r="M128">
            <v>57200</v>
          </cell>
        </row>
        <row r="129">
          <cell r="A129" t="str">
            <v>00244</v>
          </cell>
          <cell r="B129" t="str">
            <v>雪铁龙车顶盖装饰条检具(右)</v>
          </cell>
          <cell r="C129" t="str">
            <v>2005.05.11</v>
          </cell>
          <cell r="D129">
            <v>5</v>
          </cell>
          <cell r="E129" t="str">
            <v>检具</v>
          </cell>
          <cell r="F129">
            <v>80000</v>
          </cell>
          <cell r="G129">
            <v>4800017</v>
          </cell>
          <cell r="H129">
            <v>0.1</v>
          </cell>
          <cell r="I129">
            <v>19</v>
          </cell>
          <cell r="J129">
            <v>8000</v>
          </cell>
          <cell r="K129">
            <v>22800</v>
          </cell>
          <cell r="L129">
            <v>1200</v>
          </cell>
          <cell r="M129">
            <v>57200</v>
          </cell>
        </row>
        <row r="130">
          <cell r="A130" t="str">
            <v>00261</v>
          </cell>
          <cell r="B130" t="str">
            <v>B7门槛压条检具(1套)</v>
          </cell>
          <cell r="C130" t="str">
            <v>2005.11.16</v>
          </cell>
          <cell r="D130">
            <v>5</v>
          </cell>
          <cell r="E130" t="str">
            <v>检具</v>
          </cell>
          <cell r="F130">
            <v>25000</v>
          </cell>
          <cell r="G130">
            <v>4800018</v>
          </cell>
          <cell r="H130">
            <v>0.1</v>
          </cell>
          <cell r="I130">
            <v>13</v>
          </cell>
          <cell r="J130">
            <v>2500</v>
          </cell>
          <cell r="K130">
            <v>4875</v>
          </cell>
          <cell r="L130">
            <v>375</v>
          </cell>
          <cell r="M130">
            <v>20125</v>
          </cell>
        </row>
        <row r="131">
          <cell r="A131" t="str">
            <v>00262</v>
          </cell>
          <cell r="B131" t="str">
            <v>B7门下部防护条检具(1套)</v>
          </cell>
          <cell r="C131" t="str">
            <v>2005.11.16</v>
          </cell>
          <cell r="D131">
            <v>5</v>
          </cell>
          <cell r="E131" t="str">
            <v>检具</v>
          </cell>
          <cell r="F131">
            <v>28000</v>
          </cell>
          <cell r="G131">
            <v>4800019</v>
          </cell>
          <cell r="H131">
            <v>0.1</v>
          </cell>
          <cell r="I131">
            <v>13</v>
          </cell>
          <cell r="J131">
            <v>2800</v>
          </cell>
          <cell r="K131">
            <v>5460</v>
          </cell>
          <cell r="L131">
            <v>420</v>
          </cell>
          <cell r="M131">
            <v>22540</v>
          </cell>
        </row>
        <row r="132">
          <cell r="A132" t="str">
            <v>00263</v>
          </cell>
          <cell r="B132" t="str">
            <v>B7门下部左前门粘接靠模</v>
          </cell>
          <cell r="C132" t="str">
            <v>2005.11.16</v>
          </cell>
          <cell r="D132">
            <v>5</v>
          </cell>
          <cell r="E132" t="str">
            <v>检具</v>
          </cell>
          <cell r="F132">
            <v>9000</v>
          </cell>
          <cell r="G132">
            <v>4800020</v>
          </cell>
          <cell r="H132">
            <v>0.1</v>
          </cell>
          <cell r="I132">
            <v>13</v>
          </cell>
          <cell r="J132">
            <v>900</v>
          </cell>
          <cell r="K132">
            <v>1755</v>
          </cell>
          <cell r="L132">
            <v>135</v>
          </cell>
          <cell r="M132">
            <v>7245</v>
          </cell>
        </row>
        <row r="133">
          <cell r="A133" t="str">
            <v>00264</v>
          </cell>
          <cell r="B133" t="str">
            <v>B7门下部右前门粘接靠模</v>
          </cell>
          <cell r="C133" t="str">
            <v>2005.11.16</v>
          </cell>
          <cell r="D133">
            <v>5</v>
          </cell>
          <cell r="E133" t="str">
            <v>检具</v>
          </cell>
          <cell r="F133">
            <v>9000</v>
          </cell>
          <cell r="G133">
            <v>4800021</v>
          </cell>
          <cell r="H133">
            <v>0.1</v>
          </cell>
          <cell r="I133">
            <v>13</v>
          </cell>
          <cell r="J133">
            <v>900</v>
          </cell>
          <cell r="K133">
            <v>1755</v>
          </cell>
          <cell r="L133">
            <v>135</v>
          </cell>
          <cell r="M133">
            <v>7245</v>
          </cell>
        </row>
        <row r="134">
          <cell r="A134" t="str">
            <v>00265</v>
          </cell>
          <cell r="B134" t="str">
            <v>B7门下部左后门粘接靠模</v>
          </cell>
          <cell r="C134" t="str">
            <v>2005.11.16</v>
          </cell>
          <cell r="D134">
            <v>5</v>
          </cell>
          <cell r="E134" t="str">
            <v>检具</v>
          </cell>
          <cell r="F134">
            <v>9000</v>
          </cell>
          <cell r="G134">
            <v>4800022</v>
          </cell>
          <cell r="H134">
            <v>0.1</v>
          </cell>
          <cell r="I134">
            <v>13</v>
          </cell>
          <cell r="J134">
            <v>900</v>
          </cell>
          <cell r="K134">
            <v>1755</v>
          </cell>
          <cell r="L134">
            <v>135</v>
          </cell>
          <cell r="M134">
            <v>7245</v>
          </cell>
        </row>
        <row r="135">
          <cell r="A135" t="str">
            <v>00266</v>
          </cell>
          <cell r="B135" t="str">
            <v>B7门下部右后门粘接靠模</v>
          </cell>
          <cell r="C135" t="str">
            <v>2005.11.16</v>
          </cell>
          <cell r="D135">
            <v>5</v>
          </cell>
          <cell r="E135" t="str">
            <v>检具</v>
          </cell>
          <cell r="F135">
            <v>9000</v>
          </cell>
          <cell r="G135">
            <v>4800023</v>
          </cell>
          <cell r="H135">
            <v>0.1</v>
          </cell>
          <cell r="I135">
            <v>13</v>
          </cell>
          <cell r="J135">
            <v>900</v>
          </cell>
          <cell r="K135">
            <v>1755</v>
          </cell>
          <cell r="L135">
            <v>135</v>
          </cell>
          <cell r="M135">
            <v>7245</v>
          </cell>
        </row>
        <row r="136">
          <cell r="A136" t="str">
            <v>00267</v>
          </cell>
          <cell r="B136" t="str">
            <v>C6门槛压条检具(1套)</v>
          </cell>
          <cell r="C136" t="str">
            <v>2005.11.16</v>
          </cell>
          <cell r="D136">
            <v>5</v>
          </cell>
          <cell r="E136" t="str">
            <v>检具</v>
          </cell>
          <cell r="F136">
            <v>25000</v>
          </cell>
          <cell r="G136">
            <v>4800024</v>
          </cell>
          <cell r="H136">
            <v>0.1</v>
          </cell>
          <cell r="I136">
            <v>13</v>
          </cell>
          <cell r="J136">
            <v>2500</v>
          </cell>
          <cell r="K136">
            <v>4875</v>
          </cell>
          <cell r="L136">
            <v>375</v>
          </cell>
          <cell r="M136">
            <v>20125</v>
          </cell>
        </row>
        <row r="137">
          <cell r="A137" t="str">
            <v>00268</v>
          </cell>
          <cell r="B137" t="str">
            <v>C6门下部防护条检具(1套)</v>
          </cell>
          <cell r="C137" t="str">
            <v>2005.11.16</v>
          </cell>
          <cell r="D137">
            <v>5</v>
          </cell>
          <cell r="E137" t="str">
            <v>检具</v>
          </cell>
          <cell r="F137">
            <v>28000</v>
          </cell>
          <cell r="G137">
            <v>4800025</v>
          </cell>
          <cell r="H137">
            <v>0.1</v>
          </cell>
          <cell r="I137">
            <v>13</v>
          </cell>
          <cell r="J137">
            <v>2800</v>
          </cell>
          <cell r="K137">
            <v>5460</v>
          </cell>
          <cell r="L137">
            <v>420</v>
          </cell>
          <cell r="M137">
            <v>22540</v>
          </cell>
        </row>
        <row r="138">
          <cell r="A138" t="str">
            <v>00269</v>
          </cell>
          <cell r="B138" t="str">
            <v>C6门下部左前门粘接靠模</v>
          </cell>
          <cell r="C138" t="str">
            <v>2005.11.16</v>
          </cell>
          <cell r="D138">
            <v>5</v>
          </cell>
          <cell r="E138" t="str">
            <v>检具</v>
          </cell>
          <cell r="F138">
            <v>9000</v>
          </cell>
          <cell r="G138">
            <v>4800026</v>
          </cell>
          <cell r="H138">
            <v>0.1</v>
          </cell>
          <cell r="I138">
            <v>13</v>
          </cell>
          <cell r="J138">
            <v>900</v>
          </cell>
          <cell r="K138">
            <v>1755</v>
          </cell>
          <cell r="L138">
            <v>135</v>
          </cell>
          <cell r="M138">
            <v>7245</v>
          </cell>
        </row>
        <row r="139">
          <cell r="A139" t="str">
            <v>00270</v>
          </cell>
          <cell r="B139" t="str">
            <v>C6门下部右前门粘接靠模</v>
          </cell>
          <cell r="C139" t="str">
            <v>2005.11.16</v>
          </cell>
          <cell r="D139">
            <v>5</v>
          </cell>
          <cell r="E139" t="str">
            <v>检具</v>
          </cell>
          <cell r="F139">
            <v>9000</v>
          </cell>
          <cell r="G139">
            <v>4800027</v>
          </cell>
          <cell r="H139">
            <v>0.1</v>
          </cell>
          <cell r="I139">
            <v>13</v>
          </cell>
          <cell r="J139">
            <v>900</v>
          </cell>
          <cell r="K139">
            <v>1755</v>
          </cell>
          <cell r="L139">
            <v>135</v>
          </cell>
          <cell r="M139">
            <v>7245</v>
          </cell>
        </row>
        <row r="140">
          <cell r="A140" t="str">
            <v>00271</v>
          </cell>
          <cell r="B140" t="str">
            <v>C6门下部左后门粘接靠模</v>
          </cell>
          <cell r="C140" t="str">
            <v>2005.11.16</v>
          </cell>
          <cell r="D140">
            <v>5</v>
          </cell>
          <cell r="E140" t="str">
            <v>检具</v>
          </cell>
          <cell r="F140">
            <v>9000</v>
          </cell>
          <cell r="G140">
            <v>4800028</v>
          </cell>
          <cell r="H140">
            <v>0.1</v>
          </cell>
          <cell r="I140">
            <v>13</v>
          </cell>
          <cell r="J140">
            <v>900</v>
          </cell>
          <cell r="K140">
            <v>1755</v>
          </cell>
          <cell r="L140">
            <v>135</v>
          </cell>
          <cell r="M140">
            <v>7245</v>
          </cell>
        </row>
        <row r="141">
          <cell r="A141" t="str">
            <v>00272</v>
          </cell>
          <cell r="B141" t="str">
            <v>C6门下部右后门粘接靠模</v>
          </cell>
          <cell r="C141" t="str">
            <v>2005.11.16</v>
          </cell>
          <cell r="D141">
            <v>5</v>
          </cell>
          <cell r="E141" t="str">
            <v>检具</v>
          </cell>
          <cell r="F141">
            <v>9000</v>
          </cell>
          <cell r="G141">
            <v>4800029</v>
          </cell>
          <cell r="H141">
            <v>0.1</v>
          </cell>
          <cell r="I141">
            <v>13</v>
          </cell>
          <cell r="J141">
            <v>900</v>
          </cell>
          <cell r="K141">
            <v>1755</v>
          </cell>
          <cell r="L141">
            <v>135</v>
          </cell>
          <cell r="M141">
            <v>7245</v>
          </cell>
        </row>
        <row r="142">
          <cell r="A142" t="str">
            <v>00285</v>
          </cell>
          <cell r="B142" t="str">
            <v>C6B柱(左右)检具</v>
          </cell>
          <cell r="C142" t="str">
            <v>2005.12.19</v>
          </cell>
          <cell r="D142">
            <v>5</v>
          </cell>
          <cell r="E142" t="str">
            <v>检具</v>
          </cell>
          <cell r="F142">
            <v>50000</v>
          </cell>
          <cell r="G142">
            <v>4800030</v>
          </cell>
          <cell r="H142">
            <v>0.1</v>
          </cell>
          <cell r="I142">
            <v>12</v>
          </cell>
          <cell r="J142">
            <v>5000</v>
          </cell>
          <cell r="K142">
            <v>9000</v>
          </cell>
          <cell r="L142">
            <v>750</v>
          </cell>
          <cell r="M142">
            <v>41000</v>
          </cell>
        </row>
        <row r="143">
          <cell r="A143" t="str">
            <v>00286</v>
          </cell>
          <cell r="B143" t="str">
            <v>B7B柱(左右)检具</v>
          </cell>
          <cell r="C143" t="str">
            <v>2005.12.19</v>
          </cell>
          <cell r="D143">
            <v>5</v>
          </cell>
          <cell r="E143" t="str">
            <v>检具</v>
          </cell>
          <cell r="F143">
            <v>50000</v>
          </cell>
          <cell r="G143">
            <v>4800031</v>
          </cell>
          <cell r="H143">
            <v>0.1</v>
          </cell>
          <cell r="I143">
            <v>12</v>
          </cell>
          <cell r="J143">
            <v>5000</v>
          </cell>
          <cell r="K143">
            <v>9000</v>
          </cell>
          <cell r="L143">
            <v>750</v>
          </cell>
          <cell r="M143">
            <v>41000</v>
          </cell>
        </row>
        <row r="144">
          <cell r="A144" t="str">
            <v>00306</v>
          </cell>
          <cell r="B144" t="str">
            <v>AudiC6前风窗卡条左检具</v>
          </cell>
          <cell r="C144" t="str">
            <v>2006.04.17</v>
          </cell>
          <cell r="D144">
            <v>5</v>
          </cell>
          <cell r="E144" t="str">
            <v>检具</v>
          </cell>
          <cell r="F144">
            <v>16000</v>
          </cell>
          <cell r="G144">
            <v>4800032</v>
          </cell>
          <cell r="H144">
            <v>0.1</v>
          </cell>
          <cell r="I144">
            <v>8</v>
          </cell>
          <cell r="J144">
            <v>1600</v>
          </cell>
          <cell r="K144">
            <v>1920</v>
          </cell>
          <cell r="L144">
            <v>240</v>
          </cell>
          <cell r="M144">
            <v>14080</v>
          </cell>
        </row>
        <row r="145">
          <cell r="A145" t="str">
            <v>00309</v>
          </cell>
          <cell r="B145" t="str">
            <v>SGM18通用顶盖检具（左）</v>
          </cell>
          <cell r="C145" t="str">
            <v>2006.04.28</v>
          </cell>
          <cell r="D145">
            <v>5</v>
          </cell>
          <cell r="E145" t="str">
            <v>检具</v>
          </cell>
          <cell r="F145">
            <v>16000</v>
          </cell>
          <cell r="G145">
            <v>4800033</v>
          </cell>
          <cell r="H145">
            <v>0.1</v>
          </cell>
          <cell r="I145">
            <v>8</v>
          </cell>
          <cell r="J145">
            <v>1600</v>
          </cell>
          <cell r="K145">
            <v>1920</v>
          </cell>
          <cell r="L145">
            <v>240</v>
          </cell>
          <cell r="M145">
            <v>14080</v>
          </cell>
        </row>
        <row r="146">
          <cell r="A146" t="str">
            <v>00310</v>
          </cell>
          <cell r="B146" t="str">
            <v>SGM18通用顶盖检具（右）</v>
          </cell>
          <cell r="C146" t="str">
            <v>2006.04.28</v>
          </cell>
          <cell r="D146">
            <v>5</v>
          </cell>
          <cell r="E146" t="str">
            <v>检具</v>
          </cell>
          <cell r="F146">
            <v>16000</v>
          </cell>
          <cell r="G146">
            <v>4800034</v>
          </cell>
          <cell r="H146">
            <v>0.1</v>
          </cell>
          <cell r="I146">
            <v>8</v>
          </cell>
          <cell r="J146">
            <v>1600</v>
          </cell>
          <cell r="K146">
            <v>1920</v>
          </cell>
          <cell r="L146">
            <v>240</v>
          </cell>
          <cell r="M146">
            <v>14080</v>
          </cell>
        </row>
        <row r="147">
          <cell r="A147" t="str">
            <v>00323</v>
          </cell>
          <cell r="B147" t="str">
            <v>AudiC6前风窗卡条右检具1副</v>
          </cell>
          <cell r="C147" t="str">
            <v>2006.07.29</v>
          </cell>
          <cell r="D147">
            <v>5</v>
          </cell>
          <cell r="E147" t="str">
            <v>检具</v>
          </cell>
          <cell r="F147">
            <v>16000</v>
          </cell>
          <cell r="G147">
            <v>4800035</v>
          </cell>
          <cell r="H147">
            <v>0.1</v>
          </cell>
          <cell r="I147">
            <v>5</v>
          </cell>
          <cell r="J147">
            <v>1600</v>
          </cell>
          <cell r="K147">
            <v>1200</v>
          </cell>
          <cell r="L147">
            <v>240</v>
          </cell>
          <cell r="M147">
            <v>14800</v>
          </cell>
        </row>
        <row r="148">
          <cell r="A148" t="str">
            <v>00324</v>
          </cell>
          <cell r="B148" t="str">
            <v>奔驰300C门框饰条检具4套</v>
          </cell>
          <cell r="C148" t="str">
            <v>2006.07.29</v>
          </cell>
          <cell r="D148">
            <v>5</v>
          </cell>
          <cell r="E148" t="str">
            <v>检具</v>
          </cell>
          <cell r="F148">
            <v>142000</v>
          </cell>
          <cell r="G148">
            <v>4800036</v>
          </cell>
          <cell r="H148">
            <v>0.1</v>
          </cell>
          <cell r="I148">
            <v>5</v>
          </cell>
          <cell r="J148">
            <v>14200</v>
          </cell>
          <cell r="K148">
            <v>10650</v>
          </cell>
          <cell r="L148">
            <v>2130</v>
          </cell>
          <cell r="M148">
            <v>131350</v>
          </cell>
        </row>
        <row r="149">
          <cell r="A149" t="str">
            <v>00325</v>
          </cell>
          <cell r="B149" t="str">
            <v>奔驰300C-B柱前（左/右检具各1副）</v>
          </cell>
          <cell r="C149" t="str">
            <v>2006.07.29</v>
          </cell>
          <cell r="D149">
            <v>5</v>
          </cell>
          <cell r="E149" t="str">
            <v>检具</v>
          </cell>
          <cell r="F149">
            <v>55000</v>
          </cell>
          <cell r="G149">
            <v>4800037</v>
          </cell>
          <cell r="H149">
            <v>0.1</v>
          </cell>
          <cell r="I149">
            <v>5</v>
          </cell>
          <cell r="J149">
            <v>5500</v>
          </cell>
          <cell r="K149">
            <v>4125</v>
          </cell>
          <cell r="L149">
            <v>825</v>
          </cell>
          <cell r="M149">
            <v>50875</v>
          </cell>
        </row>
        <row r="150">
          <cell r="A150" t="str">
            <v>00326</v>
          </cell>
          <cell r="B150" t="str">
            <v>奔驰300C-B柱后（左/右检具各1副）</v>
          </cell>
          <cell r="C150" t="str">
            <v>2006.07.29</v>
          </cell>
          <cell r="D150">
            <v>5</v>
          </cell>
          <cell r="E150" t="str">
            <v>检具</v>
          </cell>
          <cell r="F150">
            <v>55000</v>
          </cell>
          <cell r="G150">
            <v>4800038</v>
          </cell>
          <cell r="H150">
            <v>0.1</v>
          </cell>
          <cell r="I150">
            <v>5</v>
          </cell>
          <cell r="J150">
            <v>5500</v>
          </cell>
          <cell r="K150">
            <v>4125</v>
          </cell>
          <cell r="L150">
            <v>825</v>
          </cell>
          <cell r="M150">
            <v>50875</v>
          </cell>
        </row>
        <row r="151">
          <cell r="A151" t="str">
            <v>00327</v>
          </cell>
          <cell r="B151" t="str">
            <v>奔驰300C-C柱（左/右检具各1副）</v>
          </cell>
          <cell r="C151" t="str">
            <v>2006.07.29</v>
          </cell>
          <cell r="D151">
            <v>5</v>
          </cell>
          <cell r="E151" t="str">
            <v>检具</v>
          </cell>
          <cell r="F151">
            <v>36000</v>
          </cell>
          <cell r="G151">
            <v>4800039</v>
          </cell>
          <cell r="H151">
            <v>0.1</v>
          </cell>
          <cell r="I151">
            <v>5</v>
          </cell>
          <cell r="J151">
            <v>3600</v>
          </cell>
          <cell r="K151">
            <v>2700</v>
          </cell>
          <cell r="L151">
            <v>540</v>
          </cell>
          <cell r="M151">
            <v>33300</v>
          </cell>
        </row>
        <row r="152">
          <cell r="E152" t="str">
            <v>检具 汇总</v>
          </cell>
        </row>
        <row r="153">
          <cell r="A153" t="str">
            <v>00292</v>
          </cell>
          <cell r="B153" t="str">
            <v>奥迪A6轿车</v>
          </cell>
          <cell r="C153" t="str">
            <v>2005.12.29</v>
          </cell>
          <cell r="D153">
            <v>5</v>
          </cell>
          <cell r="E153" t="str">
            <v>交通运输设备</v>
          </cell>
          <cell r="F153">
            <v>141704.67000000001</v>
          </cell>
          <cell r="G153">
            <v>200001</v>
          </cell>
          <cell r="H153">
            <v>0.1</v>
          </cell>
          <cell r="I153">
            <v>12</v>
          </cell>
          <cell r="J153">
            <v>14170.47</v>
          </cell>
          <cell r="K153">
            <v>25506.84</v>
          </cell>
          <cell r="L153">
            <v>2125.5700000000002</v>
          </cell>
          <cell r="M153">
            <v>116197.83</v>
          </cell>
        </row>
        <row r="154">
          <cell r="A154" t="str">
            <v>00293</v>
          </cell>
          <cell r="B154" t="str">
            <v>捷达轿车</v>
          </cell>
          <cell r="C154" t="str">
            <v>2005.12.29</v>
          </cell>
          <cell r="D154">
            <v>5</v>
          </cell>
          <cell r="E154" t="str">
            <v>交通运输设备</v>
          </cell>
          <cell r="F154">
            <v>79930.34</v>
          </cell>
          <cell r="G154">
            <v>200002</v>
          </cell>
          <cell r="H154">
            <v>0.1</v>
          </cell>
          <cell r="I154">
            <v>12</v>
          </cell>
          <cell r="J154">
            <v>7993.03</v>
          </cell>
          <cell r="K154">
            <v>14387.52</v>
          </cell>
          <cell r="L154">
            <v>1198.96</v>
          </cell>
          <cell r="M154">
            <v>65542.820000000007</v>
          </cell>
        </row>
        <row r="155">
          <cell r="A155" t="str">
            <v>00294</v>
          </cell>
          <cell r="B155" t="str">
            <v>高尔夫轿车</v>
          </cell>
          <cell r="C155" t="str">
            <v>2005.12.29</v>
          </cell>
          <cell r="D155">
            <v>5</v>
          </cell>
          <cell r="E155" t="str">
            <v>交通运输设备</v>
          </cell>
          <cell r="F155">
            <v>100991.01</v>
          </cell>
          <cell r="G155">
            <v>200003</v>
          </cell>
          <cell r="H155">
            <v>0.1</v>
          </cell>
          <cell r="I155">
            <v>12</v>
          </cell>
          <cell r="J155">
            <v>10099.1</v>
          </cell>
          <cell r="K155">
            <v>18178.439999999999</v>
          </cell>
          <cell r="L155">
            <v>1514.87</v>
          </cell>
          <cell r="M155">
            <v>82812.570000000007</v>
          </cell>
        </row>
        <row r="156">
          <cell r="A156" t="str">
            <v>00316</v>
          </cell>
          <cell r="B156" t="str">
            <v>奥迪A6车(551)</v>
          </cell>
          <cell r="C156" t="str">
            <v>2006.05.31</v>
          </cell>
          <cell r="D156">
            <v>5</v>
          </cell>
          <cell r="E156" t="str">
            <v>交通运输设备</v>
          </cell>
          <cell r="F156">
            <v>501330.05</v>
          </cell>
          <cell r="G156">
            <v>200004</v>
          </cell>
          <cell r="H156">
            <v>0.1</v>
          </cell>
          <cell r="I156">
            <v>7</v>
          </cell>
          <cell r="J156">
            <v>50133.01</v>
          </cell>
          <cell r="K156">
            <v>52639.65</v>
          </cell>
          <cell r="L156">
            <v>7519.95</v>
          </cell>
          <cell r="M156">
            <v>448690.4</v>
          </cell>
        </row>
        <row r="157">
          <cell r="E157" t="str">
            <v>交通运输设备 汇总</v>
          </cell>
        </row>
        <row r="158">
          <cell r="A158" t="str">
            <v>00078</v>
          </cell>
          <cell r="B158" t="str">
            <v>左/右装饰板-地毯压条(口模)</v>
          </cell>
          <cell r="C158" t="str">
            <v>2005.01.26</v>
          </cell>
          <cell r="D158">
            <v>5</v>
          </cell>
          <cell r="E158" t="str">
            <v>模具</v>
          </cell>
          <cell r="F158">
            <v>35000</v>
          </cell>
          <cell r="G158">
            <v>4700001</v>
          </cell>
          <cell r="H158">
            <v>0.1</v>
          </cell>
          <cell r="I158">
            <v>23</v>
          </cell>
          <cell r="J158">
            <v>3500</v>
          </cell>
          <cell r="K158">
            <v>7881.25</v>
          </cell>
          <cell r="L158">
            <v>631.25</v>
          </cell>
          <cell r="M158">
            <v>27118.75</v>
          </cell>
        </row>
        <row r="159">
          <cell r="A159" t="str">
            <v>00079</v>
          </cell>
          <cell r="B159" t="str">
            <v>左/右装饰板-地毯压条(定型模)</v>
          </cell>
          <cell r="C159" t="str">
            <v>2005.01.26</v>
          </cell>
          <cell r="D159">
            <v>5</v>
          </cell>
          <cell r="E159" t="str">
            <v>模具</v>
          </cell>
          <cell r="F159">
            <v>40250</v>
          </cell>
          <cell r="G159">
            <v>4700002</v>
          </cell>
          <cell r="H159">
            <v>0.1</v>
          </cell>
          <cell r="I159">
            <v>23</v>
          </cell>
          <cell r="J159">
            <v>4025</v>
          </cell>
          <cell r="K159">
            <v>9063.5400000000009</v>
          </cell>
          <cell r="L159">
            <v>725.94</v>
          </cell>
          <cell r="M159">
            <v>31186.46</v>
          </cell>
        </row>
        <row r="160">
          <cell r="A160" t="str">
            <v>00084</v>
          </cell>
          <cell r="B160" t="str">
            <v>前/后地毯压条(口模)</v>
          </cell>
          <cell r="C160" t="str">
            <v>2005.01.26</v>
          </cell>
          <cell r="D160">
            <v>5</v>
          </cell>
          <cell r="E160" t="str">
            <v>模具</v>
          </cell>
          <cell r="F160">
            <v>30100</v>
          </cell>
          <cell r="G160">
            <v>4700003</v>
          </cell>
          <cell r="H160">
            <v>0.1</v>
          </cell>
          <cell r="I160">
            <v>23</v>
          </cell>
          <cell r="J160">
            <v>3010</v>
          </cell>
          <cell r="K160">
            <v>6777.9</v>
          </cell>
          <cell r="L160">
            <v>542.88</v>
          </cell>
          <cell r="M160">
            <v>23322.1</v>
          </cell>
        </row>
        <row r="161">
          <cell r="A161" t="str">
            <v>00085</v>
          </cell>
          <cell r="B161" t="str">
            <v>前/后地毯压条(定型模)</v>
          </cell>
          <cell r="C161" t="str">
            <v>2005.01.26</v>
          </cell>
          <cell r="D161">
            <v>5</v>
          </cell>
          <cell r="E161" t="str">
            <v>模具</v>
          </cell>
          <cell r="F161">
            <v>40250</v>
          </cell>
          <cell r="G161">
            <v>4700004</v>
          </cell>
          <cell r="H161">
            <v>0.1</v>
          </cell>
          <cell r="I161">
            <v>23</v>
          </cell>
          <cell r="J161">
            <v>4025</v>
          </cell>
          <cell r="K161">
            <v>9063.5400000000009</v>
          </cell>
          <cell r="L161">
            <v>725.94</v>
          </cell>
          <cell r="M161">
            <v>31186.46</v>
          </cell>
        </row>
        <row r="162">
          <cell r="A162" t="str">
            <v>00086</v>
          </cell>
          <cell r="B162" t="str">
            <v>左/右前/后门窗台内密封条总成(口模)</v>
          </cell>
          <cell r="C162" t="str">
            <v>2005.01.26</v>
          </cell>
          <cell r="D162">
            <v>5</v>
          </cell>
          <cell r="E162" t="str">
            <v>模具</v>
          </cell>
          <cell r="F162">
            <v>20300</v>
          </cell>
          <cell r="G162">
            <v>4700005</v>
          </cell>
          <cell r="H162">
            <v>0.1</v>
          </cell>
          <cell r="I162">
            <v>23</v>
          </cell>
          <cell r="J162">
            <v>2030</v>
          </cell>
          <cell r="K162">
            <v>4571.1499999999996</v>
          </cell>
          <cell r="L162">
            <v>366.13</v>
          </cell>
          <cell r="M162">
            <v>15728.85</v>
          </cell>
        </row>
        <row r="163">
          <cell r="A163" t="str">
            <v>00087</v>
          </cell>
          <cell r="B163" t="str">
            <v>左/右前/后门窗台内密封条总成(定型模)</v>
          </cell>
          <cell r="C163" t="str">
            <v>2005.01.26</v>
          </cell>
          <cell r="D163">
            <v>5</v>
          </cell>
          <cell r="E163" t="str">
            <v>模具</v>
          </cell>
          <cell r="F163">
            <v>40250</v>
          </cell>
          <cell r="G163">
            <v>4700006</v>
          </cell>
          <cell r="H163">
            <v>0.1</v>
          </cell>
          <cell r="I163">
            <v>23</v>
          </cell>
          <cell r="J163">
            <v>4025</v>
          </cell>
          <cell r="K163">
            <v>9063.5400000000009</v>
          </cell>
          <cell r="L163">
            <v>725.94</v>
          </cell>
          <cell r="M163">
            <v>31186.46</v>
          </cell>
        </row>
        <row r="164">
          <cell r="A164" t="str">
            <v>00088</v>
          </cell>
          <cell r="B164" t="str">
            <v>左/右前/后门槛装饰条总(口模仿</v>
          </cell>
          <cell r="C164" t="str">
            <v>2005.01.26</v>
          </cell>
          <cell r="D164">
            <v>5</v>
          </cell>
          <cell r="E164" t="str">
            <v>模具</v>
          </cell>
          <cell r="F164">
            <v>20300</v>
          </cell>
          <cell r="G164">
            <v>4700007</v>
          </cell>
          <cell r="H164">
            <v>0.1</v>
          </cell>
          <cell r="I164">
            <v>23</v>
          </cell>
          <cell r="J164">
            <v>2030</v>
          </cell>
          <cell r="K164">
            <v>4571.1499999999996</v>
          </cell>
          <cell r="L164">
            <v>366.13</v>
          </cell>
          <cell r="M164">
            <v>15728.85</v>
          </cell>
        </row>
        <row r="165">
          <cell r="A165" t="str">
            <v>00089</v>
          </cell>
          <cell r="B165" t="str">
            <v>左/右前/后门槛装饰条总成(定型模)</v>
          </cell>
          <cell r="C165" t="str">
            <v>2005.01.26</v>
          </cell>
          <cell r="D165">
            <v>5</v>
          </cell>
          <cell r="E165" t="str">
            <v>模具</v>
          </cell>
          <cell r="F165">
            <v>40250</v>
          </cell>
          <cell r="G165">
            <v>4700008</v>
          </cell>
          <cell r="H165">
            <v>0.1</v>
          </cell>
          <cell r="I165">
            <v>23</v>
          </cell>
          <cell r="J165">
            <v>4025</v>
          </cell>
          <cell r="K165">
            <v>9063.5400000000009</v>
          </cell>
          <cell r="L165">
            <v>725.94</v>
          </cell>
          <cell r="M165">
            <v>31186.46</v>
          </cell>
        </row>
        <row r="166">
          <cell r="A166" t="str">
            <v>00094</v>
          </cell>
          <cell r="B166" t="str">
            <v>左/右前门槛压条总成(口模)</v>
          </cell>
          <cell r="C166" t="str">
            <v>2005.01.26</v>
          </cell>
          <cell r="D166">
            <v>5</v>
          </cell>
          <cell r="E166" t="str">
            <v>模具</v>
          </cell>
          <cell r="F166">
            <v>46900</v>
          </cell>
          <cell r="G166">
            <v>4700009</v>
          </cell>
          <cell r="H166">
            <v>0.1</v>
          </cell>
          <cell r="I166">
            <v>23</v>
          </cell>
          <cell r="J166">
            <v>4690</v>
          </cell>
          <cell r="K166">
            <v>10560.9</v>
          </cell>
          <cell r="L166">
            <v>845.88</v>
          </cell>
          <cell r="M166">
            <v>36339.1</v>
          </cell>
        </row>
        <row r="167">
          <cell r="A167" t="str">
            <v>00095</v>
          </cell>
          <cell r="B167" t="str">
            <v>左/右前门槛压条总成(定型模)</v>
          </cell>
          <cell r="C167" t="str">
            <v>2005.01.26</v>
          </cell>
          <cell r="D167">
            <v>5</v>
          </cell>
          <cell r="E167" t="str">
            <v>模具</v>
          </cell>
          <cell r="F167">
            <v>37450</v>
          </cell>
          <cell r="G167">
            <v>4700010</v>
          </cell>
          <cell r="H167">
            <v>0.1</v>
          </cell>
          <cell r="I167">
            <v>23</v>
          </cell>
          <cell r="J167">
            <v>3745</v>
          </cell>
          <cell r="K167">
            <v>8433.0400000000009</v>
          </cell>
          <cell r="L167">
            <v>675.44</v>
          </cell>
          <cell r="M167">
            <v>29016.959999999999</v>
          </cell>
        </row>
        <row r="168">
          <cell r="A168" t="str">
            <v>00097</v>
          </cell>
          <cell r="B168" t="str">
            <v>左/右前后门窗台内压条总成（口模）</v>
          </cell>
          <cell r="C168" t="str">
            <v>2005.01.27</v>
          </cell>
          <cell r="D168">
            <v>5</v>
          </cell>
          <cell r="E168" t="str">
            <v>模具</v>
          </cell>
          <cell r="F168">
            <v>150000</v>
          </cell>
          <cell r="G168">
            <v>4700011</v>
          </cell>
          <cell r="H168">
            <v>0.1</v>
          </cell>
          <cell r="I168">
            <v>23</v>
          </cell>
          <cell r="J168">
            <v>15000</v>
          </cell>
          <cell r="K168">
            <v>33776.800000000003</v>
          </cell>
          <cell r="L168">
            <v>2705.36</v>
          </cell>
          <cell r="M168">
            <v>116223.2</v>
          </cell>
        </row>
        <row r="169">
          <cell r="A169" t="str">
            <v>00098</v>
          </cell>
          <cell r="B169" t="str">
            <v>左/右前/后门窗台内压条总成（定型模）</v>
          </cell>
          <cell r="C169" t="str">
            <v>2005.01.27</v>
          </cell>
          <cell r="D169">
            <v>5</v>
          </cell>
          <cell r="E169" t="str">
            <v>模具</v>
          </cell>
          <cell r="F169">
            <v>80250</v>
          </cell>
          <cell r="G169">
            <v>4700012</v>
          </cell>
          <cell r="H169">
            <v>0.1</v>
          </cell>
          <cell r="I169">
            <v>23</v>
          </cell>
          <cell r="J169">
            <v>8025</v>
          </cell>
          <cell r="K169">
            <v>18070.64</v>
          </cell>
          <cell r="L169">
            <v>1447.36</v>
          </cell>
          <cell r="M169">
            <v>62179.360000000001</v>
          </cell>
        </row>
        <row r="170">
          <cell r="A170" t="str">
            <v>00099</v>
          </cell>
          <cell r="B170" t="str">
            <v>C5侧梁装饰条总成之封条（口模）</v>
          </cell>
          <cell r="C170" t="str">
            <v>2005.01.27</v>
          </cell>
          <cell r="D170">
            <v>5</v>
          </cell>
          <cell r="E170" t="str">
            <v>模具</v>
          </cell>
          <cell r="F170">
            <v>48750</v>
          </cell>
          <cell r="G170">
            <v>4700013</v>
          </cell>
          <cell r="H170">
            <v>0.1</v>
          </cell>
          <cell r="I170">
            <v>23</v>
          </cell>
          <cell r="J170">
            <v>4875</v>
          </cell>
          <cell r="K170">
            <v>10977.54</v>
          </cell>
          <cell r="L170">
            <v>879.24</v>
          </cell>
          <cell r="M170">
            <v>37772.46</v>
          </cell>
        </row>
        <row r="171">
          <cell r="A171" t="str">
            <v>00100</v>
          </cell>
          <cell r="B171" t="str">
            <v>C5左/右地毯压条总成上/下片（下片口模）</v>
          </cell>
          <cell r="C171" t="str">
            <v>2005.01.27</v>
          </cell>
          <cell r="D171">
            <v>5</v>
          </cell>
          <cell r="E171" t="str">
            <v>模具</v>
          </cell>
          <cell r="F171">
            <v>48750</v>
          </cell>
          <cell r="G171">
            <v>4700014</v>
          </cell>
          <cell r="H171">
            <v>0.1</v>
          </cell>
          <cell r="I171">
            <v>23</v>
          </cell>
          <cell r="J171">
            <v>4875</v>
          </cell>
          <cell r="K171">
            <v>10977.54</v>
          </cell>
          <cell r="L171">
            <v>879.24</v>
          </cell>
          <cell r="M171">
            <v>37772.46</v>
          </cell>
        </row>
        <row r="172">
          <cell r="A172" t="str">
            <v>00101</v>
          </cell>
          <cell r="B172" t="str">
            <v>C5左/右地毯压条总成上/下片（定型模）</v>
          </cell>
          <cell r="C172" t="str">
            <v>2005.01.27</v>
          </cell>
          <cell r="D172">
            <v>5</v>
          </cell>
          <cell r="E172" t="str">
            <v>模具</v>
          </cell>
          <cell r="F172">
            <v>68250</v>
          </cell>
          <cell r="G172">
            <v>4700015</v>
          </cell>
          <cell r="H172">
            <v>0.1</v>
          </cell>
          <cell r="I172">
            <v>23</v>
          </cell>
          <cell r="J172">
            <v>6825</v>
          </cell>
          <cell r="K172">
            <v>15368.54</v>
          </cell>
          <cell r="L172">
            <v>1230.94</v>
          </cell>
          <cell r="M172">
            <v>52881.46</v>
          </cell>
        </row>
        <row r="173">
          <cell r="A173" t="str">
            <v>00102</v>
          </cell>
          <cell r="B173" t="str">
            <v>后盖装饰条总成之密封条（口模）</v>
          </cell>
          <cell r="C173" t="str">
            <v>2005.01.27</v>
          </cell>
          <cell r="D173">
            <v>5</v>
          </cell>
          <cell r="E173" t="str">
            <v>模具</v>
          </cell>
          <cell r="F173">
            <v>78000</v>
          </cell>
          <cell r="G173">
            <v>4700016</v>
          </cell>
          <cell r="H173">
            <v>0.1</v>
          </cell>
          <cell r="I173">
            <v>23</v>
          </cell>
          <cell r="J173">
            <v>7800</v>
          </cell>
          <cell r="K173">
            <v>17563.95</v>
          </cell>
          <cell r="L173">
            <v>1406.79</v>
          </cell>
          <cell r="M173">
            <v>60436.05</v>
          </cell>
        </row>
        <row r="174">
          <cell r="A174" t="str">
            <v>00103</v>
          </cell>
          <cell r="B174" t="str">
            <v>C5车门外支掌块口模（口模）</v>
          </cell>
          <cell r="C174" t="str">
            <v>2005.01.27</v>
          </cell>
          <cell r="D174">
            <v>5</v>
          </cell>
          <cell r="E174" t="str">
            <v>模具</v>
          </cell>
          <cell r="F174">
            <v>79200</v>
          </cell>
          <cell r="G174">
            <v>4700017</v>
          </cell>
          <cell r="H174">
            <v>0.1</v>
          </cell>
          <cell r="I174">
            <v>23</v>
          </cell>
          <cell r="J174">
            <v>7920</v>
          </cell>
          <cell r="K174">
            <v>17834.150000000001</v>
          </cell>
          <cell r="L174">
            <v>1428.43</v>
          </cell>
          <cell r="M174">
            <v>61365.85</v>
          </cell>
        </row>
        <row r="175">
          <cell r="A175" t="str">
            <v>00104</v>
          </cell>
          <cell r="B175" t="str">
            <v>左/右前/后门窗密封条（挤出模具口模、定型模）</v>
          </cell>
          <cell r="C175" t="str">
            <v>2005.01.27</v>
          </cell>
          <cell r="D175">
            <v>5</v>
          </cell>
          <cell r="E175" t="str">
            <v>模具</v>
          </cell>
          <cell r="F175">
            <v>450535</v>
          </cell>
          <cell r="G175">
            <v>4700018</v>
          </cell>
          <cell r="H175">
            <v>0.1</v>
          </cell>
          <cell r="I175">
            <v>23</v>
          </cell>
          <cell r="J175">
            <v>45053.5</v>
          </cell>
          <cell r="K175">
            <v>101450.78</v>
          </cell>
          <cell r="L175">
            <v>8125.72</v>
          </cell>
          <cell r="M175">
            <v>349084.22</v>
          </cell>
        </row>
        <row r="176">
          <cell r="A176" t="str">
            <v>00109</v>
          </cell>
          <cell r="B176" t="str">
            <v>门到边梁前/后密封条（口模）</v>
          </cell>
          <cell r="C176" t="str">
            <v>2005.01.27</v>
          </cell>
          <cell r="D176">
            <v>5</v>
          </cell>
          <cell r="E176" t="str">
            <v>模具</v>
          </cell>
          <cell r="F176">
            <v>15000</v>
          </cell>
          <cell r="G176">
            <v>4700019</v>
          </cell>
          <cell r="H176">
            <v>0.1</v>
          </cell>
          <cell r="I176">
            <v>23</v>
          </cell>
          <cell r="J176">
            <v>1500</v>
          </cell>
          <cell r="K176">
            <v>3377.7</v>
          </cell>
          <cell r="L176">
            <v>270.54000000000002</v>
          </cell>
          <cell r="M176">
            <v>11622.3</v>
          </cell>
        </row>
        <row r="177">
          <cell r="A177" t="str">
            <v>00110</v>
          </cell>
          <cell r="B177" t="str">
            <v>前门柱二道密封条（口模）</v>
          </cell>
          <cell r="C177" t="str">
            <v>2005.01.27</v>
          </cell>
          <cell r="D177">
            <v>5</v>
          </cell>
          <cell r="E177" t="str">
            <v>模具</v>
          </cell>
          <cell r="F177">
            <v>10000</v>
          </cell>
          <cell r="G177">
            <v>4700020</v>
          </cell>
          <cell r="H177">
            <v>0.1</v>
          </cell>
          <cell r="I177">
            <v>23</v>
          </cell>
          <cell r="J177">
            <v>1000</v>
          </cell>
          <cell r="K177">
            <v>2251.8000000000002</v>
          </cell>
          <cell r="L177">
            <v>180.36</v>
          </cell>
          <cell r="M177">
            <v>7748.2</v>
          </cell>
        </row>
        <row r="178">
          <cell r="A178" t="str">
            <v>00111</v>
          </cell>
          <cell r="B178" t="str">
            <v>前门柱二道密封条（口模）</v>
          </cell>
          <cell r="C178" t="str">
            <v>2005.01.27</v>
          </cell>
          <cell r="D178">
            <v>5</v>
          </cell>
          <cell r="E178" t="str">
            <v>模具</v>
          </cell>
          <cell r="F178">
            <v>20000</v>
          </cell>
          <cell r="G178">
            <v>4700021</v>
          </cell>
          <cell r="H178">
            <v>0.1</v>
          </cell>
          <cell r="I178">
            <v>23</v>
          </cell>
          <cell r="J178">
            <v>2000</v>
          </cell>
          <cell r="K178">
            <v>4503.55</v>
          </cell>
          <cell r="L178">
            <v>360.71</v>
          </cell>
          <cell r="M178">
            <v>15496.45</v>
          </cell>
        </row>
        <row r="179">
          <cell r="A179" t="str">
            <v>00112</v>
          </cell>
          <cell r="B179" t="str">
            <v>前门柱二道密封条（定型模）</v>
          </cell>
          <cell r="C179" t="str">
            <v>2005.01.27</v>
          </cell>
          <cell r="D179">
            <v>5</v>
          </cell>
          <cell r="E179" t="str">
            <v>模具</v>
          </cell>
          <cell r="F179">
            <v>20000</v>
          </cell>
          <cell r="G179">
            <v>4700022</v>
          </cell>
          <cell r="H179">
            <v>0.1</v>
          </cell>
          <cell r="I179">
            <v>23</v>
          </cell>
          <cell r="J179">
            <v>2000</v>
          </cell>
          <cell r="K179">
            <v>4503.55</v>
          </cell>
          <cell r="L179">
            <v>360.71</v>
          </cell>
          <cell r="M179">
            <v>15496.45</v>
          </cell>
        </row>
        <row r="180">
          <cell r="A180" t="str">
            <v>00113</v>
          </cell>
          <cell r="B180" t="str">
            <v>口模加热片（红旗口模加热片）</v>
          </cell>
          <cell r="C180" t="str">
            <v>2005.01.27</v>
          </cell>
          <cell r="D180">
            <v>5</v>
          </cell>
          <cell r="E180" t="str">
            <v>模具</v>
          </cell>
          <cell r="F180">
            <v>3750</v>
          </cell>
          <cell r="G180">
            <v>4700023</v>
          </cell>
          <cell r="H180">
            <v>0.1</v>
          </cell>
          <cell r="I180">
            <v>23</v>
          </cell>
          <cell r="J180">
            <v>375</v>
          </cell>
          <cell r="K180">
            <v>844.49</v>
          </cell>
          <cell r="L180">
            <v>67.63</v>
          </cell>
          <cell r="M180">
            <v>2905.51</v>
          </cell>
        </row>
        <row r="181">
          <cell r="A181" t="str">
            <v>00114</v>
          </cell>
          <cell r="B181" t="str">
            <v>口模加热片（捷达口模加热片）</v>
          </cell>
          <cell r="C181" t="str">
            <v>2005.01.27</v>
          </cell>
          <cell r="D181">
            <v>5</v>
          </cell>
          <cell r="E181" t="str">
            <v>模具</v>
          </cell>
          <cell r="F181">
            <v>12500</v>
          </cell>
          <cell r="G181">
            <v>4700024</v>
          </cell>
          <cell r="H181">
            <v>0.1</v>
          </cell>
          <cell r="I181">
            <v>23</v>
          </cell>
          <cell r="J181">
            <v>1250</v>
          </cell>
          <cell r="K181">
            <v>2814.75</v>
          </cell>
          <cell r="L181">
            <v>225.45</v>
          </cell>
          <cell r="M181">
            <v>9685.25</v>
          </cell>
        </row>
        <row r="182">
          <cell r="A182" t="str">
            <v>00115</v>
          </cell>
          <cell r="B182" t="str">
            <v>口模加热片（北京吉普口模加热片）</v>
          </cell>
          <cell r="C182" t="str">
            <v>2005.01.27</v>
          </cell>
          <cell r="D182">
            <v>5</v>
          </cell>
          <cell r="E182" t="str">
            <v>模具</v>
          </cell>
          <cell r="F182">
            <v>5250</v>
          </cell>
          <cell r="G182">
            <v>4700025</v>
          </cell>
          <cell r="H182">
            <v>0.1</v>
          </cell>
          <cell r="I182">
            <v>23</v>
          </cell>
          <cell r="J182">
            <v>525</v>
          </cell>
          <cell r="K182">
            <v>1182.29</v>
          </cell>
          <cell r="L182">
            <v>94.69</v>
          </cell>
          <cell r="M182">
            <v>4067.71</v>
          </cell>
        </row>
        <row r="183">
          <cell r="A183" t="str">
            <v>00116</v>
          </cell>
          <cell r="B183" t="str">
            <v>口模加热片（奥迪C5口模加热片）</v>
          </cell>
          <cell r="C183" t="str">
            <v>2005.01.27</v>
          </cell>
          <cell r="D183">
            <v>5</v>
          </cell>
          <cell r="E183" t="str">
            <v>模具</v>
          </cell>
          <cell r="F183">
            <v>7500</v>
          </cell>
          <cell r="G183">
            <v>4700026</v>
          </cell>
          <cell r="H183">
            <v>0.1</v>
          </cell>
          <cell r="I183">
            <v>23</v>
          </cell>
          <cell r="J183">
            <v>750</v>
          </cell>
          <cell r="K183">
            <v>1688.85</v>
          </cell>
          <cell r="L183">
            <v>135.27000000000001</v>
          </cell>
          <cell r="M183">
            <v>5811.15</v>
          </cell>
        </row>
        <row r="184">
          <cell r="A184" t="str">
            <v>00128</v>
          </cell>
          <cell r="B184" t="str">
            <v>华利左/右三角窗装饰条（口模）</v>
          </cell>
          <cell r="C184" t="str">
            <v>2005.01.27</v>
          </cell>
          <cell r="D184">
            <v>5</v>
          </cell>
          <cell r="E184" t="str">
            <v>模具</v>
          </cell>
          <cell r="F184">
            <v>100000</v>
          </cell>
          <cell r="G184">
            <v>4700027</v>
          </cell>
          <cell r="H184">
            <v>0.1</v>
          </cell>
          <cell r="I184">
            <v>23</v>
          </cell>
          <cell r="J184">
            <v>10000</v>
          </cell>
          <cell r="K184">
            <v>22517.85</v>
          </cell>
          <cell r="L184">
            <v>1803.57</v>
          </cell>
          <cell r="M184">
            <v>77482.149999999994</v>
          </cell>
        </row>
        <row r="185">
          <cell r="A185" t="str">
            <v>00129</v>
          </cell>
          <cell r="B185" t="str">
            <v>华利左/右三角窗装饰条（注塑模）</v>
          </cell>
          <cell r="C185" t="str">
            <v>2005.01.27</v>
          </cell>
          <cell r="D185">
            <v>5</v>
          </cell>
          <cell r="E185" t="str">
            <v>模具</v>
          </cell>
          <cell r="F185">
            <v>120000</v>
          </cell>
          <cell r="G185">
            <v>4700028</v>
          </cell>
          <cell r="H185">
            <v>0.1</v>
          </cell>
          <cell r="I185">
            <v>23</v>
          </cell>
          <cell r="J185">
            <v>12000</v>
          </cell>
          <cell r="K185">
            <v>27021.45</v>
          </cell>
          <cell r="L185">
            <v>2164.29</v>
          </cell>
          <cell r="M185">
            <v>92978.55</v>
          </cell>
        </row>
        <row r="186">
          <cell r="A186" t="str">
            <v>00130</v>
          </cell>
          <cell r="B186" t="str">
            <v>B6护板装饰条（挤出模具（口模、定型模）</v>
          </cell>
          <cell r="C186" t="str">
            <v>2005.01.27</v>
          </cell>
          <cell r="D186">
            <v>5</v>
          </cell>
          <cell r="E186" t="str">
            <v>模具</v>
          </cell>
          <cell r="F186">
            <v>360000</v>
          </cell>
          <cell r="G186">
            <v>4700029</v>
          </cell>
          <cell r="H186">
            <v>0.1</v>
          </cell>
          <cell r="I186">
            <v>23</v>
          </cell>
          <cell r="J186">
            <v>36000</v>
          </cell>
          <cell r="K186">
            <v>80932.149999999994</v>
          </cell>
          <cell r="L186">
            <v>6496.43</v>
          </cell>
          <cell r="M186">
            <v>279067.84999999998</v>
          </cell>
        </row>
        <row r="187">
          <cell r="A187" t="str">
            <v>00131</v>
          </cell>
          <cell r="B187" t="str">
            <v>B6护板装饰条（端头注塑模具）</v>
          </cell>
          <cell r="C187" t="str">
            <v>2005.01.27</v>
          </cell>
          <cell r="D187">
            <v>5</v>
          </cell>
          <cell r="E187" t="str">
            <v>模具</v>
          </cell>
          <cell r="F187">
            <v>50000</v>
          </cell>
          <cell r="G187">
            <v>4700030</v>
          </cell>
          <cell r="H187">
            <v>0.1</v>
          </cell>
          <cell r="I187">
            <v>23</v>
          </cell>
          <cell r="J187">
            <v>5000</v>
          </cell>
          <cell r="K187">
            <v>11258.95</v>
          </cell>
          <cell r="L187">
            <v>901.79</v>
          </cell>
          <cell r="M187">
            <v>38741.050000000003</v>
          </cell>
        </row>
        <row r="188">
          <cell r="A188" t="str">
            <v>00132</v>
          </cell>
          <cell r="B188" t="str">
            <v>B6门槛装饰条挤出模具（口模、定型模）</v>
          </cell>
          <cell r="C188" t="str">
            <v>2005.01.27</v>
          </cell>
          <cell r="D188">
            <v>5</v>
          </cell>
          <cell r="E188" t="str">
            <v>模具</v>
          </cell>
          <cell r="F188">
            <v>465000</v>
          </cell>
          <cell r="G188">
            <v>4700031</v>
          </cell>
          <cell r="H188">
            <v>0.1</v>
          </cell>
          <cell r="I188">
            <v>23</v>
          </cell>
          <cell r="J188">
            <v>46500</v>
          </cell>
          <cell r="K188">
            <v>104509.8</v>
          </cell>
          <cell r="L188">
            <v>8391.9599999999991</v>
          </cell>
          <cell r="M188">
            <v>360490.2</v>
          </cell>
        </row>
        <row r="189">
          <cell r="A189" t="str">
            <v>00133</v>
          </cell>
          <cell r="B189" t="str">
            <v>B6窗台外骨架（挤出模具口模、定型模）</v>
          </cell>
          <cell r="C189" t="str">
            <v>2005.01.27</v>
          </cell>
          <cell r="D189">
            <v>5</v>
          </cell>
          <cell r="E189" t="str">
            <v>模具</v>
          </cell>
          <cell r="F189">
            <v>725000</v>
          </cell>
          <cell r="G189">
            <v>4700032</v>
          </cell>
          <cell r="H189">
            <v>0.1</v>
          </cell>
          <cell r="I189">
            <v>23</v>
          </cell>
          <cell r="J189">
            <v>72500</v>
          </cell>
          <cell r="K189">
            <v>162924.1</v>
          </cell>
          <cell r="L189">
            <v>13084.82</v>
          </cell>
          <cell r="M189">
            <v>562075.9</v>
          </cell>
        </row>
        <row r="190">
          <cell r="A190" t="str">
            <v>00134</v>
          </cell>
          <cell r="B190" t="str">
            <v>B6侧梁装饰条总成之密封条（挤出模）</v>
          </cell>
          <cell r="C190" t="str">
            <v>2005.01.27</v>
          </cell>
          <cell r="D190">
            <v>5</v>
          </cell>
          <cell r="E190" t="str">
            <v>模具</v>
          </cell>
          <cell r="F190">
            <v>80000</v>
          </cell>
          <cell r="G190">
            <v>4700033</v>
          </cell>
          <cell r="H190">
            <v>0.1</v>
          </cell>
          <cell r="I190">
            <v>23</v>
          </cell>
          <cell r="J190">
            <v>8000</v>
          </cell>
          <cell r="K190">
            <v>18014.3</v>
          </cell>
          <cell r="L190">
            <v>1442.86</v>
          </cell>
          <cell r="M190">
            <v>61985.7</v>
          </cell>
        </row>
        <row r="191">
          <cell r="A191" t="str">
            <v>00145</v>
          </cell>
          <cell r="B191" t="str">
            <v>B6窗台内密封条（口模）</v>
          </cell>
          <cell r="C191" t="str">
            <v>2005.01.27</v>
          </cell>
          <cell r="D191">
            <v>5</v>
          </cell>
          <cell r="E191" t="str">
            <v>模具</v>
          </cell>
          <cell r="F191">
            <v>240000</v>
          </cell>
          <cell r="G191">
            <v>4700034</v>
          </cell>
          <cell r="H191">
            <v>0.1</v>
          </cell>
          <cell r="I191">
            <v>23</v>
          </cell>
          <cell r="J191">
            <v>24000</v>
          </cell>
          <cell r="K191">
            <v>54042.85</v>
          </cell>
          <cell r="L191">
            <v>4328.57</v>
          </cell>
          <cell r="M191">
            <v>185957.15</v>
          </cell>
        </row>
        <row r="192">
          <cell r="A192" t="str">
            <v>00146</v>
          </cell>
          <cell r="B192" t="str">
            <v>B6窗台内密封条（定型模）</v>
          </cell>
          <cell r="C192" t="str">
            <v>2005.01.27</v>
          </cell>
          <cell r="D192">
            <v>5</v>
          </cell>
          <cell r="E192" t="str">
            <v>模具</v>
          </cell>
          <cell r="F192">
            <v>130000</v>
          </cell>
          <cell r="G192">
            <v>4700035</v>
          </cell>
          <cell r="H192">
            <v>0.1</v>
          </cell>
          <cell r="I192">
            <v>23</v>
          </cell>
          <cell r="J192">
            <v>13000</v>
          </cell>
          <cell r="K192">
            <v>29273.200000000001</v>
          </cell>
          <cell r="L192">
            <v>2344.64</v>
          </cell>
          <cell r="M192">
            <v>100726.8</v>
          </cell>
        </row>
        <row r="193">
          <cell r="A193" t="str">
            <v>00148</v>
          </cell>
          <cell r="B193" t="str">
            <v>丰田车轮边（丰田车轮边滚压轮）</v>
          </cell>
          <cell r="C193" t="str">
            <v>2005.01.27</v>
          </cell>
          <cell r="D193">
            <v>5</v>
          </cell>
          <cell r="E193" t="str">
            <v>模具</v>
          </cell>
          <cell r="F193">
            <v>20000</v>
          </cell>
          <cell r="G193">
            <v>4700037</v>
          </cell>
          <cell r="H193">
            <v>0.1</v>
          </cell>
          <cell r="I193">
            <v>23</v>
          </cell>
          <cell r="J193">
            <v>2000</v>
          </cell>
          <cell r="K193">
            <v>4503.55</v>
          </cell>
          <cell r="L193">
            <v>360.71</v>
          </cell>
          <cell r="M193">
            <v>15496.45</v>
          </cell>
        </row>
        <row r="194">
          <cell r="A194" t="str">
            <v>00149</v>
          </cell>
          <cell r="B194" t="str">
            <v>丰田车轮边（挤出模、冲切）</v>
          </cell>
          <cell r="C194" t="str">
            <v>2005.01.27</v>
          </cell>
          <cell r="D194">
            <v>5</v>
          </cell>
          <cell r="E194" t="str">
            <v>模具</v>
          </cell>
          <cell r="F194">
            <v>320000</v>
          </cell>
          <cell r="G194">
            <v>4700038</v>
          </cell>
          <cell r="H194">
            <v>0.1</v>
          </cell>
          <cell r="I194">
            <v>23</v>
          </cell>
          <cell r="J194">
            <v>32000</v>
          </cell>
          <cell r="K194">
            <v>72057.149999999994</v>
          </cell>
          <cell r="L194">
            <v>5771.43</v>
          </cell>
          <cell r="M194">
            <v>247942.85</v>
          </cell>
        </row>
        <row r="195">
          <cell r="A195" t="str">
            <v>00150</v>
          </cell>
          <cell r="B195" t="str">
            <v>丰田车轮边（注塑模）</v>
          </cell>
          <cell r="C195" t="str">
            <v>2005.01.27</v>
          </cell>
          <cell r="D195">
            <v>5</v>
          </cell>
          <cell r="E195" t="str">
            <v>模具</v>
          </cell>
          <cell r="F195">
            <v>100000</v>
          </cell>
          <cell r="G195">
            <v>4700039</v>
          </cell>
          <cell r="H195">
            <v>0.1</v>
          </cell>
          <cell r="I195">
            <v>23</v>
          </cell>
          <cell r="J195">
            <v>10000</v>
          </cell>
          <cell r="K195">
            <v>22517.85</v>
          </cell>
          <cell r="L195">
            <v>1803.57</v>
          </cell>
          <cell r="M195">
            <v>77482.149999999994</v>
          </cell>
        </row>
        <row r="196">
          <cell r="A196" t="str">
            <v>00151</v>
          </cell>
          <cell r="B196" t="str">
            <v>通用顶盖（挤出模）</v>
          </cell>
          <cell r="C196" t="str">
            <v>2005.01.27</v>
          </cell>
          <cell r="D196">
            <v>5</v>
          </cell>
          <cell r="E196" t="str">
            <v>模具</v>
          </cell>
          <cell r="F196">
            <v>200000</v>
          </cell>
          <cell r="G196">
            <v>4700040</v>
          </cell>
          <cell r="H196">
            <v>0.1</v>
          </cell>
          <cell r="I196">
            <v>23</v>
          </cell>
          <cell r="J196">
            <v>20000</v>
          </cell>
          <cell r="K196">
            <v>45035.7</v>
          </cell>
          <cell r="L196">
            <v>3607.14</v>
          </cell>
          <cell r="M196">
            <v>154964.29999999999</v>
          </cell>
        </row>
        <row r="197">
          <cell r="A197" t="str">
            <v>00152</v>
          </cell>
          <cell r="B197" t="str">
            <v>通用顶盖（冲切模具）</v>
          </cell>
          <cell r="C197" t="str">
            <v>2005.01.27</v>
          </cell>
          <cell r="D197">
            <v>5</v>
          </cell>
          <cell r="E197" t="str">
            <v>模具</v>
          </cell>
          <cell r="F197">
            <v>20000</v>
          </cell>
          <cell r="G197">
            <v>4700041</v>
          </cell>
          <cell r="H197">
            <v>0.1</v>
          </cell>
          <cell r="I197">
            <v>23</v>
          </cell>
          <cell r="J197">
            <v>2000</v>
          </cell>
          <cell r="K197">
            <v>4503.55</v>
          </cell>
          <cell r="L197">
            <v>360.71</v>
          </cell>
          <cell r="M197">
            <v>15496.45</v>
          </cell>
        </row>
        <row r="198">
          <cell r="A198" t="str">
            <v>00153</v>
          </cell>
          <cell r="B198" t="str">
            <v>通用顶盖条（滚轮）</v>
          </cell>
          <cell r="C198" t="str">
            <v>2005.01.27</v>
          </cell>
          <cell r="D198">
            <v>5</v>
          </cell>
          <cell r="E198" t="str">
            <v>模具</v>
          </cell>
          <cell r="F198">
            <v>50000</v>
          </cell>
          <cell r="G198">
            <v>4700042</v>
          </cell>
          <cell r="H198">
            <v>0.1</v>
          </cell>
          <cell r="I198">
            <v>23</v>
          </cell>
          <cell r="J198">
            <v>5000</v>
          </cell>
          <cell r="K198">
            <v>11258.95</v>
          </cell>
          <cell r="L198">
            <v>901.79</v>
          </cell>
          <cell r="M198">
            <v>38741.050000000003</v>
          </cell>
        </row>
        <row r="199">
          <cell r="A199" t="str">
            <v>00158</v>
          </cell>
          <cell r="B199" t="str">
            <v>C5左/右地毯压条总成上垫片(上片口模\定型模)</v>
          </cell>
          <cell r="C199" t="str">
            <v>2005.01.27</v>
          </cell>
          <cell r="D199">
            <v>5</v>
          </cell>
          <cell r="E199" t="str">
            <v>模具</v>
          </cell>
          <cell r="F199">
            <v>300000</v>
          </cell>
          <cell r="G199">
            <v>4700043</v>
          </cell>
          <cell r="H199">
            <v>0.1</v>
          </cell>
          <cell r="I199">
            <v>23</v>
          </cell>
          <cell r="J199">
            <v>30000</v>
          </cell>
          <cell r="K199">
            <v>67553.55</v>
          </cell>
          <cell r="L199">
            <v>5410.71</v>
          </cell>
          <cell r="M199">
            <v>232446.45</v>
          </cell>
        </row>
        <row r="200">
          <cell r="A200" t="str">
            <v>00159</v>
          </cell>
          <cell r="B200" t="str">
            <v>C5车门外骨架(挤出口模)</v>
          </cell>
          <cell r="C200" t="str">
            <v>2005.01.27</v>
          </cell>
          <cell r="D200">
            <v>5</v>
          </cell>
          <cell r="E200" t="str">
            <v>模具</v>
          </cell>
          <cell r="F200">
            <v>240000</v>
          </cell>
          <cell r="G200">
            <v>4700044</v>
          </cell>
          <cell r="H200">
            <v>0.1</v>
          </cell>
          <cell r="I200">
            <v>23</v>
          </cell>
          <cell r="J200">
            <v>24000</v>
          </cell>
          <cell r="K200">
            <v>54042.85</v>
          </cell>
          <cell r="L200">
            <v>4328.57</v>
          </cell>
          <cell r="M200">
            <v>185957.15</v>
          </cell>
        </row>
        <row r="201">
          <cell r="A201" t="str">
            <v>00160</v>
          </cell>
          <cell r="B201" t="str">
            <v>C5车门外骨架(定型模)</v>
          </cell>
          <cell r="C201" t="str">
            <v>2005.01.27</v>
          </cell>
          <cell r="D201">
            <v>5</v>
          </cell>
          <cell r="E201" t="str">
            <v>模具</v>
          </cell>
          <cell r="F201">
            <v>100000</v>
          </cell>
          <cell r="G201">
            <v>4700045</v>
          </cell>
          <cell r="H201">
            <v>0.1</v>
          </cell>
          <cell r="I201">
            <v>23</v>
          </cell>
          <cell r="J201">
            <v>10000</v>
          </cell>
          <cell r="K201">
            <v>22517.85</v>
          </cell>
          <cell r="L201">
            <v>1803.57</v>
          </cell>
          <cell r="M201">
            <v>77482.149999999994</v>
          </cell>
        </row>
        <row r="202">
          <cell r="A202" t="str">
            <v>00161</v>
          </cell>
          <cell r="B202" t="str">
            <v>C5侧梁护板条总成(挤出口模)</v>
          </cell>
          <cell r="C202" t="str">
            <v>2005.01.27</v>
          </cell>
          <cell r="D202">
            <v>5</v>
          </cell>
          <cell r="E202" t="str">
            <v>模具</v>
          </cell>
          <cell r="F202">
            <v>200000</v>
          </cell>
          <cell r="G202">
            <v>4700046</v>
          </cell>
          <cell r="H202">
            <v>0.1</v>
          </cell>
          <cell r="I202">
            <v>23</v>
          </cell>
          <cell r="J202">
            <v>20000</v>
          </cell>
          <cell r="K202">
            <v>45035.7</v>
          </cell>
          <cell r="L202">
            <v>3607.14</v>
          </cell>
          <cell r="M202">
            <v>154964.29999999999</v>
          </cell>
        </row>
        <row r="203">
          <cell r="A203" t="str">
            <v>00162</v>
          </cell>
          <cell r="B203" t="str">
            <v>C5侧梁护板条总成(端头注塑模具)</v>
          </cell>
          <cell r="C203" t="str">
            <v>2005.01.27</v>
          </cell>
          <cell r="D203">
            <v>5</v>
          </cell>
          <cell r="E203" t="str">
            <v>模具</v>
          </cell>
          <cell r="F203">
            <v>60000</v>
          </cell>
          <cell r="G203">
            <v>4700047</v>
          </cell>
          <cell r="H203">
            <v>0.1</v>
          </cell>
          <cell r="I203">
            <v>23</v>
          </cell>
          <cell r="J203">
            <v>6000</v>
          </cell>
          <cell r="K203">
            <v>13510.7</v>
          </cell>
          <cell r="L203">
            <v>1082.1400000000001</v>
          </cell>
          <cell r="M203">
            <v>46489.3</v>
          </cell>
        </row>
        <row r="204">
          <cell r="A204" t="str">
            <v>00163</v>
          </cell>
          <cell r="B204" t="str">
            <v>烟台华润电桥(挤出模)</v>
          </cell>
          <cell r="C204" t="str">
            <v>2005.01.27</v>
          </cell>
          <cell r="D204">
            <v>5</v>
          </cell>
          <cell r="E204" t="str">
            <v>模具</v>
          </cell>
          <cell r="F204">
            <v>30000</v>
          </cell>
          <cell r="G204">
            <v>4700048</v>
          </cell>
          <cell r="H204">
            <v>0.1</v>
          </cell>
          <cell r="I204">
            <v>23</v>
          </cell>
          <cell r="J204">
            <v>3000</v>
          </cell>
          <cell r="K204">
            <v>6755.35</v>
          </cell>
          <cell r="L204">
            <v>541.07000000000005</v>
          </cell>
          <cell r="M204">
            <v>23244.65</v>
          </cell>
        </row>
        <row r="205">
          <cell r="A205" t="str">
            <v>00164</v>
          </cell>
          <cell r="B205" t="str">
            <v>烟台化润电桥(定型模)</v>
          </cell>
          <cell r="C205" t="str">
            <v>2005.01.27</v>
          </cell>
          <cell r="D205">
            <v>5</v>
          </cell>
          <cell r="E205" t="str">
            <v>模具</v>
          </cell>
          <cell r="F205">
            <v>20000</v>
          </cell>
          <cell r="G205">
            <v>4700049</v>
          </cell>
          <cell r="H205">
            <v>0.1</v>
          </cell>
          <cell r="I205">
            <v>23</v>
          </cell>
          <cell r="J205">
            <v>2000</v>
          </cell>
          <cell r="K205">
            <v>4503.55</v>
          </cell>
          <cell r="L205">
            <v>360.71</v>
          </cell>
          <cell r="M205">
            <v>15496.45</v>
          </cell>
        </row>
        <row r="206">
          <cell r="A206" t="str">
            <v>00165</v>
          </cell>
          <cell r="B206" t="str">
            <v>奇瑞B-14窗台外装饰密封条(复合挤出模)</v>
          </cell>
          <cell r="C206" t="str">
            <v>2005.01.27</v>
          </cell>
          <cell r="D206">
            <v>5</v>
          </cell>
          <cell r="E206" t="str">
            <v>模具</v>
          </cell>
          <cell r="F206">
            <v>120000</v>
          </cell>
          <cell r="G206">
            <v>4700050</v>
          </cell>
          <cell r="H206">
            <v>0.1</v>
          </cell>
          <cell r="I206">
            <v>23</v>
          </cell>
          <cell r="J206">
            <v>12000</v>
          </cell>
          <cell r="K206">
            <v>27021.45</v>
          </cell>
          <cell r="L206">
            <v>2164.29</v>
          </cell>
          <cell r="M206">
            <v>92978.55</v>
          </cell>
        </row>
        <row r="207">
          <cell r="A207" t="str">
            <v>00166</v>
          </cell>
          <cell r="B207" t="str">
            <v>C301窗台内密封条(复合挤出模)</v>
          </cell>
          <cell r="C207" t="str">
            <v>2005.01.27</v>
          </cell>
          <cell r="D207">
            <v>5</v>
          </cell>
          <cell r="E207" t="str">
            <v>模具</v>
          </cell>
          <cell r="F207">
            <v>100000</v>
          </cell>
          <cell r="G207">
            <v>4700051</v>
          </cell>
          <cell r="H207">
            <v>0.1</v>
          </cell>
          <cell r="I207">
            <v>23</v>
          </cell>
          <cell r="J207">
            <v>10000</v>
          </cell>
          <cell r="K207">
            <v>22517.85</v>
          </cell>
          <cell r="L207">
            <v>1803.57</v>
          </cell>
          <cell r="M207">
            <v>77482.149999999994</v>
          </cell>
        </row>
        <row r="208">
          <cell r="A208" t="str">
            <v>00167</v>
          </cell>
          <cell r="B208" t="str">
            <v>6铡梁护板条(复合挤出模具</v>
          </cell>
          <cell r="C208" t="str">
            <v>2005.01.27</v>
          </cell>
          <cell r="D208">
            <v>5</v>
          </cell>
          <cell r="E208" t="str">
            <v>模具</v>
          </cell>
          <cell r="F208">
            <v>80000</v>
          </cell>
          <cell r="G208">
            <v>4700052</v>
          </cell>
          <cell r="H208">
            <v>0.1</v>
          </cell>
          <cell r="I208">
            <v>23</v>
          </cell>
          <cell r="J208">
            <v>8000</v>
          </cell>
          <cell r="K208">
            <v>18014.3</v>
          </cell>
          <cell r="L208">
            <v>1442.86</v>
          </cell>
          <cell r="M208">
            <v>61985.7</v>
          </cell>
        </row>
        <row r="209">
          <cell r="A209" t="str">
            <v>00168</v>
          </cell>
          <cell r="B209" t="str">
            <v>B6门槛条(复合挤出模具)</v>
          </cell>
          <cell r="C209" t="str">
            <v>2005.01.27</v>
          </cell>
          <cell r="D209">
            <v>5</v>
          </cell>
          <cell r="E209" t="str">
            <v>模具</v>
          </cell>
          <cell r="F209">
            <v>80000</v>
          </cell>
          <cell r="G209">
            <v>4700053</v>
          </cell>
          <cell r="H209">
            <v>0.1</v>
          </cell>
          <cell r="I209">
            <v>23</v>
          </cell>
          <cell r="J209">
            <v>8000</v>
          </cell>
          <cell r="K209">
            <v>18014.3</v>
          </cell>
          <cell r="L209">
            <v>1442.86</v>
          </cell>
          <cell r="M209">
            <v>61985.7</v>
          </cell>
        </row>
        <row r="210">
          <cell r="A210" t="str">
            <v>00169</v>
          </cell>
          <cell r="B210" t="str">
            <v>B6门槛条(定型模)</v>
          </cell>
          <cell r="C210" t="str">
            <v>2005.01.27</v>
          </cell>
          <cell r="D210">
            <v>5</v>
          </cell>
          <cell r="E210" t="str">
            <v>模具</v>
          </cell>
          <cell r="F210">
            <v>20000</v>
          </cell>
          <cell r="G210">
            <v>4700054</v>
          </cell>
          <cell r="H210">
            <v>0.1</v>
          </cell>
          <cell r="I210">
            <v>23</v>
          </cell>
          <cell r="J210">
            <v>2000</v>
          </cell>
          <cell r="K210">
            <v>4503.55</v>
          </cell>
          <cell r="L210">
            <v>360.71</v>
          </cell>
          <cell r="M210">
            <v>15496.45</v>
          </cell>
        </row>
        <row r="211">
          <cell r="A211" t="str">
            <v>00170</v>
          </cell>
          <cell r="B211" t="str">
            <v>C6侧梁护板条(复合挤出模具)</v>
          </cell>
          <cell r="C211" t="str">
            <v>2005.01.27</v>
          </cell>
          <cell r="D211">
            <v>5</v>
          </cell>
          <cell r="E211" t="str">
            <v>模具</v>
          </cell>
          <cell r="F211">
            <v>150000</v>
          </cell>
          <cell r="G211">
            <v>4700055</v>
          </cell>
          <cell r="H211">
            <v>0.1</v>
          </cell>
          <cell r="I211">
            <v>23</v>
          </cell>
          <cell r="J211">
            <v>15000</v>
          </cell>
          <cell r="K211">
            <v>33776.800000000003</v>
          </cell>
          <cell r="L211">
            <v>2705.36</v>
          </cell>
          <cell r="M211">
            <v>116223.2</v>
          </cell>
        </row>
        <row r="212">
          <cell r="A212" t="str">
            <v>00171</v>
          </cell>
          <cell r="B212" t="str">
            <v>C6侧梁护板条(定型模)</v>
          </cell>
          <cell r="C212" t="str">
            <v>2005.01.27</v>
          </cell>
          <cell r="D212">
            <v>5</v>
          </cell>
          <cell r="E212" t="str">
            <v>模具</v>
          </cell>
          <cell r="F212">
            <v>30000</v>
          </cell>
          <cell r="G212">
            <v>4700056</v>
          </cell>
          <cell r="H212">
            <v>0.1</v>
          </cell>
          <cell r="I212">
            <v>23</v>
          </cell>
          <cell r="J212">
            <v>3000</v>
          </cell>
          <cell r="K212">
            <v>6755.35</v>
          </cell>
          <cell r="L212">
            <v>541.07000000000005</v>
          </cell>
          <cell r="M212">
            <v>23244.65</v>
          </cell>
        </row>
        <row r="213">
          <cell r="A213" t="str">
            <v>00172</v>
          </cell>
          <cell r="B213" t="str">
            <v>C6侧梁护板条(C6注塑端头模具)</v>
          </cell>
          <cell r="C213" t="str">
            <v>2005.01.27</v>
          </cell>
          <cell r="D213">
            <v>5</v>
          </cell>
          <cell r="E213" t="str">
            <v>模具</v>
          </cell>
          <cell r="F213">
            <v>6500</v>
          </cell>
          <cell r="G213">
            <v>4700057</v>
          </cell>
          <cell r="H213">
            <v>0.1</v>
          </cell>
          <cell r="I213">
            <v>23</v>
          </cell>
          <cell r="J213">
            <v>650</v>
          </cell>
          <cell r="K213">
            <v>1463.65</v>
          </cell>
          <cell r="L213">
            <v>117.23</v>
          </cell>
          <cell r="M213">
            <v>5036.3500000000004</v>
          </cell>
        </row>
        <row r="214">
          <cell r="A214" t="str">
            <v>00173</v>
          </cell>
          <cell r="B214" t="str">
            <v>C6车门外骨架(复合挤出模具)</v>
          </cell>
          <cell r="C214" t="str">
            <v>2005.01.27</v>
          </cell>
          <cell r="D214">
            <v>5</v>
          </cell>
          <cell r="E214" t="str">
            <v>模具</v>
          </cell>
          <cell r="F214">
            <v>280000</v>
          </cell>
          <cell r="G214">
            <v>4700058</v>
          </cell>
          <cell r="H214">
            <v>0.1</v>
          </cell>
          <cell r="I214">
            <v>23</v>
          </cell>
          <cell r="J214">
            <v>28000</v>
          </cell>
          <cell r="K214">
            <v>63050</v>
          </cell>
          <cell r="L214">
            <v>5050</v>
          </cell>
          <cell r="M214">
            <v>216950</v>
          </cell>
        </row>
        <row r="215">
          <cell r="A215" t="str">
            <v>00174</v>
          </cell>
          <cell r="B215" t="str">
            <v>C6车门外骨架(定型模)</v>
          </cell>
          <cell r="C215" t="str">
            <v>2005.01.27</v>
          </cell>
          <cell r="D215">
            <v>5</v>
          </cell>
          <cell r="E215" t="str">
            <v>模具</v>
          </cell>
          <cell r="F215">
            <v>40000</v>
          </cell>
          <cell r="G215">
            <v>4700059</v>
          </cell>
          <cell r="H215">
            <v>0.1</v>
          </cell>
          <cell r="I215">
            <v>23</v>
          </cell>
          <cell r="J215">
            <v>4000</v>
          </cell>
          <cell r="K215">
            <v>9007.15</v>
          </cell>
          <cell r="L215">
            <v>721.43</v>
          </cell>
          <cell r="M215">
            <v>30992.85</v>
          </cell>
        </row>
        <row r="216">
          <cell r="A216" t="str">
            <v>00182</v>
          </cell>
          <cell r="B216" t="str">
            <v>C6侧梁前/后密封条(挤出模具)</v>
          </cell>
          <cell r="C216" t="str">
            <v>2005.01.27</v>
          </cell>
          <cell r="D216">
            <v>5</v>
          </cell>
          <cell r="E216" t="str">
            <v>模具</v>
          </cell>
          <cell r="F216">
            <v>60000</v>
          </cell>
          <cell r="G216">
            <v>4700060</v>
          </cell>
          <cell r="H216">
            <v>0.1</v>
          </cell>
          <cell r="I216">
            <v>23</v>
          </cell>
          <cell r="J216">
            <v>6000</v>
          </cell>
          <cell r="K216">
            <v>13510.7</v>
          </cell>
          <cell r="L216">
            <v>1082.1400000000001</v>
          </cell>
          <cell r="M216">
            <v>46489.3</v>
          </cell>
        </row>
        <row r="217">
          <cell r="A217" t="str">
            <v>00183</v>
          </cell>
          <cell r="B217" t="str">
            <v>C6前/后地毯压条(复合注塑模)</v>
          </cell>
          <cell r="C217" t="str">
            <v>2005.01.27</v>
          </cell>
          <cell r="D217">
            <v>5</v>
          </cell>
          <cell r="E217" t="str">
            <v>模具</v>
          </cell>
          <cell r="F217">
            <v>3276000</v>
          </cell>
          <cell r="G217">
            <v>4700061</v>
          </cell>
          <cell r="H217">
            <v>0.1</v>
          </cell>
          <cell r="I217">
            <v>23</v>
          </cell>
          <cell r="J217">
            <v>327600</v>
          </cell>
          <cell r="K217">
            <v>737685</v>
          </cell>
          <cell r="L217">
            <v>59085</v>
          </cell>
          <cell r="M217">
            <v>2538315</v>
          </cell>
        </row>
        <row r="218">
          <cell r="A218" t="str">
            <v>00184</v>
          </cell>
          <cell r="B218" t="str">
            <v>小红旗左/右密封条-三角窗(口模)</v>
          </cell>
          <cell r="C218" t="str">
            <v>2005.01.27</v>
          </cell>
          <cell r="D218">
            <v>5</v>
          </cell>
          <cell r="E218" t="str">
            <v>模具</v>
          </cell>
          <cell r="F218">
            <v>2900</v>
          </cell>
          <cell r="G218">
            <v>4700062</v>
          </cell>
          <cell r="H218">
            <v>0.1</v>
          </cell>
          <cell r="I218">
            <v>23</v>
          </cell>
          <cell r="J218">
            <v>290</v>
          </cell>
          <cell r="K218">
            <v>653</v>
          </cell>
          <cell r="L218">
            <v>52.3</v>
          </cell>
          <cell r="M218">
            <v>2247</v>
          </cell>
        </row>
        <row r="219">
          <cell r="A219" t="str">
            <v>00185</v>
          </cell>
          <cell r="B219" t="str">
            <v>小红旗左/右密封条-三角窗(定型模)</v>
          </cell>
          <cell r="C219" t="str">
            <v>2005.01.27</v>
          </cell>
          <cell r="D219">
            <v>5</v>
          </cell>
          <cell r="E219" t="str">
            <v>模具</v>
          </cell>
          <cell r="F219">
            <v>8600</v>
          </cell>
          <cell r="G219">
            <v>4700063</v>
          </cell>
          <cell r="H219">
            <v>0.1</v>
          </cell>
          <cell r="I219">
            <v>23</v>
          </cell>
          <cell r="J219">
            <v>860</v>
          </cell>
          <cell r="K219">
            <v>1936.55</v>
          </cell>
          <cell r="L219">
            <v>155.11000000000001</v>
          </cell>
          <cell r="M219">
            <v>6663.45</v>
          </cell>
        </row>
        <row r="220">
          <cell r="A220" t="str">
            <v>00186</v>
          </cell>
          <cell r="B220" t="str">
            <v>小红旗护-左/右前/中侧梁(口模)</v>
          </cell>
          <cell r="C220" t="str">
            <v>2005.01.27</v>
          </cell>
          <cell r="D220">
            <v>5</v>
          </cell>
          <cell r="E220" t="str">
            <v>模具</v>
          </cell>
          <cell r="F220">
            <v>8600</v>
          </cell>
          <cell r="G220">
            <v>4700064</v>
          </cell>
          <cell r="H220">
            <v>0.1</v>
          </cell>
          <cell r="I220">
            <v>23</v>
          </cell>
          <cell r="J220">
            <v>860</v>
          </cell>
          <cell r="K220">
            <v>1936.55</v>
          </cell>
          <cell r="L220">
            <v>155.11000000000001</v>
          </cell>
          <cell r="M220">
            <v>6663.45</v>
          </cell>
        </row>
        <row r="221">
          <cell r="A221" t="str">
            <v>00187</v>
          </cell>
          <cell r="B221" t="str">
            <v>小红旗护板条-左/右前/中侧梁(定型模)</v>
          </cell>
          <cell r="C221" t="str">
            <v>2005.01.27</v>
          </cell>
          <cell r="D221">
            <v>5</v>
          </cell>
          <cell r="E221" t="str">
            <v>模具</v>
          </cell>
          <cell r="F221">
            <v>11500</v>
          </cell>
          <cell r="G221">
            <v>4700065</v>
          </cell>
          <cell r="H221">
            <v>0.1</v>
          </cell>
          <cell r="I221">
            <v>23</v>
          </cell>
          <cell r="J221">
            <v>1150</v>
          </cell>
          <cell r="K221">
            <v>2589.5500000000002</v>
          </cell>
          <cell r="L221">
            <v>207.41</v>
          </cell>
          <cell r="M221">
            <v>8910.4500000000007</v>
          </cell>
        </row>
        <row r="222">
          <cell r="A222" t="str">
            <v>00188</v>
          </cell>
          <cell r="B222" t="str">
            <v>小红旗支掌条-前/后门窗外部装饰条(口模)</v>
          </cell>
          <cell r="C222" t="str">
            <v>2005.01.27</v>
          </cell>
          <cell r="D222">
            <v>5</v>
          </cell>
          <cell r="E222" t="str">
            <v>模具</v>
          </cell>
          <cell r="F222">
            <v>2900</v>
          </cell>
          <cell r="G222">
            <v>4700066</v>
          </cell>
          <cell r="H222">
            <v>0.1</v>
          </cell>
          <cell r="I222">
            <v>23</v>
          </cell>
          <cell r="J222">
            <v>290</v>
          </cell>
          <cell r="K222">
            <v>653</v>
          </cell>
          <cell r="L222">
            <v>52.3</v>
          </cell>
          <cell r="M222">
            <v>2247</v>
          </cell>
        </row>
        <row r="223">
          <cell r="A223" t="str">
            <v>00189</v>
          </cell>
          <cell r="B223" t="str">
            <v>小红旗掌条-前/后门窗外部装饰条(定型模)</v>
          </cell>
          <cell r="C223" t="str">
            <v>2005.01.27</v>
          </cell>
          <cell r="D223">
            <v>5</v>
          </cell>
          <cell r="E223" t="str">
            <v>模具</v>
          </cell>
          <cell r="F223">
            <v>11400</v>
          </cell>
          <cell r="G223">
            <v>4700067</v>
          </cell>
          <cell r="H223">
            <v>0.1</v>
          </cell>
          <cell r="I223">
            <v>23</v>
          </cell>
          <cell r="J223">
            <v>1140</v>
          </cell>
          <cell r="K223">
            <v>2567.0500000000002</v>
          </cell>
          <cell r="L223">
            <v>205.61</v>
          </cell>
          <cell r="M223">
            <v>8832.9500000000007</v>
          </cell>
        </row>
        <row r="224">
          <cell r="A224" t="str">
            <v>00197</v>
          </cell>
          <cell r="B224" t="str">
            <v>固定条总成-门槛外装饰板(口模)</v>
          </cell>
          <cell r="C224" t="str">
            <v>2005.01.27</v>
          </cell>
          <cell r="D224">
            <v>5</v>
          </cell>
          <cell r="E224" t="str">
            <v>模具</v>
          </cell>
          <cell r="F224">
            <v>12000</v>
          </cell>
          <cell r="G224">
            <v>4700068</v>
          </cell>
          <cell r="H224">
            <v>0.1</v>
          </cell>
          <cell r="I224">
            <v>23</v>
          </cell>
          <cell r="J224">
            <v>1200</v>
          </cell>
          <cell r="K224">
            <v>2702.15</v>
          </cell>
          <cell r="L224">
            <v>216.43</v>
          </cell>
          <cell r="M224">
            <v>9297.85</v>
          </cell>
        </row>
        <row r="225">
          <cell r="A225" t="str">
            <v>00198</v>
          </cell>
          <cell r="B225" t="str">
            <v>固定条总成-门槛外装饰板(定型模)</v>
          </cell>
          <cell r="C225" t="str">
            <v>2005.01.27</v>
          </cell>
          <cell r="D225">
            <v>5</v>
          </cell>
          <cell r="E225" t="str">
            <v>模具</v>
          </cell>
          <cell r="F225">
            <v>16000</v>
          </cell>
          <cell r="G225">
            <v>4700069</v>
          </cell>
          <cell r="H225">
            <v>0.1</v>
          </cell>
          <cell r="I225">
            <v>23</v>
          </cell>
          <cell r="J225">
            <v>1600</v>
          </cell>
          <cell r="K225">
            <v>3602.85</v>
          </cell>
          <cell r="L225">
            <v>288.57</v>
          </cell>
          <cell r="M225">
            <v>12397.15</v>
          </cell>
        </row>
        <row r="226">
          <cell r="A226" t="str">
            <v>00199</v>
          </cell>
          <cell r="B226" t="str">
            <v>左/右前/后门玻璃框架(口模)</v>
          </cell>
          <cell r="C226" t="str">
            <v>2005.01.27</v>
          </cell>
          <cell r="D226">
            <v>5</v>
          </cell>
          <cell r="E226" t="str">
            <v>模具</v>
          </cell>
          <cell r="F226">
            <v>16000</v>
          </cell>
          <cell r="G226">
            <v>4700070</v>
          </cell>
          <cell r="H226">
            <v>0.1</v>
          </cell>
          <cell r="I226">
            <v>23</v>
          </cell>
          <cell r="J226">
            <v>1600</v>
          </cell>
          <cell r="K226">
            <v>3602.85</v>
          </cell>
          <cell r="L226">
            <v>288.57</v>
          </cell>
          <cell r="M226">
            <v>12397.15</v>
          </cell>
        </row>
        <row r="227">
          <cell r="A227" t="str">
            <v>00216</v>
          </cell>
          <cell r="B227" t="str">
            <v>标牌挂具</v>
          </cell>
          <cell r="C227" t="str">
            <v>2005.03.31</v>
          </cell>
          <cell r="D227">
            <v>5</v>
          </cell>
          <cell r="E227" t="str">
            <v>模具</v>
          </cell>
          <cell r="F227">
            <v>11144.56</v>
          </cell>
          <cell r="G227">
            <v>4700071</v>
          </cell>
          <cell r="H227">
            <v>0.1</v>
          </cell>
          <cell r="I227">
            <v>21</v>
          </cell>
          <cell r="J227">
            <v>1114.46</v>
          </cell>
          <cell r="K227">
            <v>2362.1799999999998</v>
          </cell>
          <cell r="L227">
            <v>204.98</v>
          </cell>
          <cell r="M227">
            <v>8782.3799999999992</v>
          </cell>
        </row>
        <row r="228">
          <cell r="A228" t="str">
            <v>00279</v>
          </cell>
          <cell r="B228" t="str">
            <v>B7前门槛压条注射模具</v>
          </cell>
          <cell r="C228" t="str">
            <v>2005.12.19</v>
          </cell>
          <cell r="D228">
            <v>5</v>
          </cell>
          <cell r="E228" t="str">
            <v>模具</v>
          </cell>
          <cell r="F228">
            <v>196000</v>
          </cell>
          <cell r="G228">
            <v>4700072</v>
          </cell>
          <cell r="H228">
            <v>0.1</v>
          </cell>
          <cell r="I228">
            <v>12</v>
          </cell>
          <cell r="J228">
            <v>19600</v>
          </cell>
          <cell r="K228">
            <v>29890</v>
          </cell>
          <cell r="L228">
            <v>3920</v>
          </cell>
          <cell r="M228">
            <v>166110</v>
          </cell>
        </row>
        <row r="229">
          <cell r="A229" t="str">
            <v>00280</v>
          </cell>
          <cell r="B229" t="str">
            <v>B7后门门槛压条注射模具</v>
          </cell>
          <cell r="C229" t="str">
            <v>2005.12.19</v>
          </cell>
          <cell r="D229">
            <v>5</v>
          </cell>
          <cell r="E229" t="str">
            <v>模具</v>
          </cell>
          <cell r="F229">
            <v>178000</v>
          </cell>
          <cell r="G229">
            <v>4700073</v>
          </cell>
          <cell r="H229">
            <v>0.1</v>
          </cell>
          <cell r="I229">
            <v>12</v>
          </cell>
          <cell r="J229">
            <v>17800</v>
          </cell>
          <cell r="K229">
            <v>27145</v>
          </cell>
          <cell r="L229">
            <v>3560</v>
          </cell>
          <cell r="M229">
            <v>150855</v>
          </cell>
        </row>
        <row r="230">
          <cell r="A230" t="str">
            <v>00291</v>
          </cell>
          <cell r="B230" t="str">
            <v>B7窗台内密封条注射端头模具</v>
          </cell>
          <cell r="C230" t="str">
            <v>2005.12.28</v>
          </cell>
          <cell r="D230">
            <v>5</v>
          </cell>
          <cell r="E230" t="str">
            <v>模具</v>
          </cell>
          <cell r="F230">
            <v>25000</v>
          </cell>
          <cell r="G230">
            <v>4700074</v>
          </cell>
          <cell r="H230">
            <v>0.1</v>
          </cell>
          <cell r="I230">
            <v>12</v>
          </cell>
          <cell r="J230">
            <v>2500</v>
          </cell>
          <cell r="K230">
            <v>3812.5</v>
          </cell>
          <cell r="L230">
            <v>500</v>
          </cell>
          <cell r="M230">
            <v>21187.5</v>
          </cell>
        </row>
        <row r="231">
          <cell r="A231" t="str">
            <v>00312</v>
          </cell>
          <cell r="B231" t="str">
            <v>C6门下部粘胶模具1套（4付）</v>
          </cell>
          <cell r="C231" t="str">
            <v>2006.05.16</v>
          </cell>
          <cell r="D231">
            <v>5</v>
          </cell>
          <cell r="E231" t="str">
            <v>模具</v>
          </cell>
          <cell r="F231">
            <v>36000</v>
          </cell>
          <cell r="G231">
            <v>4700075</v>
          </cell>
          <cell r="H231">
            <v>0.1</v>
          </cell>
          <cell r="I231">
            <v>7</v>
          </cell>
          <cell r="J231">
            <v>3600</v>
          </cell>
          <cell r="K231">
            <v>4300.7</v>
          </cell>
          <cell r="L231">
            <v>752.14</v>
          </cell>
          <cell r="M231">
            <v>31699.3</v>
          </cell>
        </row>
        <row r="232">
          <cell r="A232" t="str">
            <v>00329</v>
          </cell>
          <cell r="B232" t="str">
            <v>罗孚前/后风窗饰条拉弯型芯模具3套</v>
          </cell>
          <cell r="C232" t="str">
            <v>2006.08.18</v>
          </cell>
          <cell r="D232">
            <v>5</v>
          </cell>
          <cell r="E232" t="str">
            <v>模具</v>
          </cell>
          <cell r="F232">
            <v>13500</v>
          </cell>
          <cell r="G232">
            <v>4700076</v>
          </cell>
          <cell r="H232">
            <v>0.1</v>
          </cell>
          <cell r="I232">
            <v>4</v>
          </cell>
          <cell r="J232">
            <v>1350</v>
          </cell>
          <cell r="K232">
            <v>810</v>
          </cell>
          <cell r="L232">
            <v>202.5</v>
          </cell>
          <cell r="M232">
            <v>12690</v>
          </cell>
        </row>
        <row r="233">
          <cell r="A233" t="str">
            <v>00332</v>
          </cell>
          <cell r="B233" t="str">
            <v>B53盖板主体模具1套</v>
          </cell>
          <cell r="C233" t="str">
            <v>2006.08.29</v>
          </cell>
          <cell r="D233">
            <v>5</v>
          </cell>
          <cell r="E233" t="str">
            <v>模具</v>
          </cell>
          <cell r="F233">
            <v>105000</v>
          </cell>
          <cell r="G233">
            <v>4700077</v>
          </cell>
          <cell r="H233">
            <v>0.1</v>
          </cell>
          <cell r="I233">
            <v>4</v>
          </cell>
          <cell r="J233">
            <v>10500</v>
          </cell>
          <cell r="K233">
            <v>6300</v>
          </cell>
          <cell r="L233">
            <v>1575</v>
          </cell>
          <cell r="M233">
            <v>98700</v>
          </cell>
        </row>
        <row r="234">
          <cell r="A234" t="str">
            <v>00333</v>
          </cell>
          <cell r="B234" t="str">
            <v>B53TPE密封饰条模具1套</v>
          </cell>
          <cell r="C234" t="str">
            <v>2006.08.29</v>
          </cell>
          <cell r="D234">
            <v>5</v>
          </cell>
          <cell r="E234" t="str">
            <v>模具</v>
          </cell>
          <cell r="F234">
            <v>125000</v>
          </cell>
          <cell r="G234">
            <v>4700078</v>
          </cell>
          <cell r="H234">
            <v>0.1</v>
          </cell>
          <cell r="I234">
            <v>4</v>
          </cell>
          <cell r="J234">
            <v>12500</v>
          </cell>
          <cell r="K234">
            <v>7500</v>
          </cell>
          <cell r="L234">
            <v>1875</v>
          </cell>
          <cell r="M234">
            <v>117500</v>
          </cell>
        </row>
        <row r="235">
          <cell r="A235" t="str">
            <v>00334</v>
          </cell>
          <cell r="B235" t="str">
            <v>B53盖板固定卡扣模具1套</v>
          </cell>
          <cell r="C235" t="str">
            <v>2006.08.29</v>
          </cell>
          <cell r="D235">
            <v>5</v>
          </cell>
          <cell r="E235" t="str">
            <v>模具</v>
          </cell>
          <cell r="F235">
            <v>25000</v>
          </cell>
          <cell r="G235">
            <v>4700079</v>
          </cell>
          <cell r="H235">
            <v>0.1</v>
          </cell>
          <cell r="I235">
            <v>4</v>
          </cell>
          <cell r="J235">
            <v>2500</v>
          </cell>
          <cell r="K235">
            <v>1500</v>
          </cell>
          <cell r="L235">
            <v>375</v>
          </cell>
          <cell r="M235">
            <v>23500</v>
          </cell>
        </row>
        <row r="236">
          <cell r="A236" t="str">
            <v>00335</v>
          </cell>
          <cell r="B236" t="str">
            <v>B53连接卡扣模具1套</v>
          </cell>
          <cell r="C236" t="str">
            <v>2006.08.29</v>
          </cell>
          <cell r="D236">
            <v>5</v>
          </cell>
          <cell r="E236" t="str">
            <v>模具</v>
          </cell>
          <cell r="F236">
            <v>15000</v>
          </cell>
          <cell r="G236">
            <v>4700080</v>
          </cell>
          <cell r="H236">
            <v>0.1</v>
          </cell>
          <cell r="I236">
            <v>4</v>
          </cell>
          <cell r="J236">
            <v>1500</v>
          </cell>
          <cell r="K236">
            <v>900</v>
          </cell>
          <cell r="L236">
            <v>225</v>
          </cell>
          <cell r="M236">
            <v>14100</v>
          </cell>
        </row>
        <row r="237">
          <cell r="A237" t="str">
            <v>00336</v>
          </cell>
          <cell r="B237" t="str">
            <v>B53金属饰条固定卡块模具1套</v>
          </cell>
          <cell r="C237" t="str">
            <v>2006.08.29</v>
          </cell>
          <cell r="D237">
            <v>5</v>
          </cell>
          <cell r="E237" t="str">
            <v>模具</v>
          </cell>
          <cell r="F237">
            <v>14000</v>
          </cell>
          <cell r="G237">
            <v>4700081</v>
          </cell>
          <cell r="H237">
            <v>0.1</v>
          </cell>
          <cell r="I237">
            <v>4</v>
          </cell>
          <cell r="J237">
            <v>1400</v>
          </cell>
          <cell r="K237">
            <v>840</v>
          </cell>
          <cell r="L237">
            <v>210</v>
          </cell>
          <cell r="M237">
            <v>13160</v>
          </cell>
        </row>
        <row r="238">
          <cell r="A238" t="str">
            <v>00340</v>
          </cell>
          <cell r="B238" t="str">
            <v>300C侧装饰件ABS底座塑料模具1套</v>
          </cell>
          <cell r="C238" t="str">
            <v>2006.09.20</v>
          </cell>
          <cell r="D238">
            <v>5</v>
          </cell>
          <cell r="E238" t="str">
            <v>模具</v>
          </cell>
          <cell r="F238">
            <v>8000</v>
          </cell>
          <cell r="G238">
            <v>4700082</v>
          </cell>
          <cell r="H238">
            <v>0.1</v>
          </cell>
          <cell r="I238">
            <v>3</v>
          </cell>
          <cell r="J238">
            <v>800</v>
          </cell>
          <cell r="K238">
            <v>360</v>
          </cell>
          <cell r="L238">
            <v>120</v>
          </cell>
          <cell r="M238">
            <v>7640</v>
          </cell>
        </row>
        <row r="239">
          <cell r="A239" t="str">
            <v>00341</v>
          </cell>
          <cell r="B239" t="str">
            <v>300C侧装饰件PMMA标准塑料模具1套</v>
          </cell>
          <cell r="C239" t="str">
            <v>2006.09.20</v>
          </cell>
          <cell r="D239">
            <v>5</v>
          </cell>
          <cell r="E239" t="str">
            <v>模具</v>
          </cell>
          <cell r="F239">
            <v>12000</v>
          </cell>
          <cell r="G239">
            <v>4700083</v>
          </cell>
          <cell r="H239">
            <v>0.1</v>
          </cell>
          <cell r="I239">
            <v>3</v>
          </cell>
          <cell r="J239">
            <v>1200</v>
          </cell>
          <cell r="K239">
            <v>540</v>
          </cell>
          <cell r="L239">
            <v>180</v>
          </cell>
          <cell r="M239">
            <v>11460</v>
          </cell>
        </row>
        <row r="240">
          <cell r="A240" t="str">
            <v>00342</v>
          </cell>
          <cell r="B240" t="str">
            <v>R75右门槛饰条前端成型模具(精切缺口模具1付)</v>
          </cell>
          <cell r="C240" t="str">
            <v>2006.09.20</v>
          </cell>
          <cell r="D240">
            <v>5</v>
          </cell>
          <cell r="E240" t="str">
            <v>模具</v>
          </cell>
          <cell r="F240">
            <v>3500</v>
          </cell>
          <cell r="G240">
            <v>4700084</v>
          </cell>
          <cell r="H240">
            <v>0.1</v>
          </cell>
          <cell r="I240">
            <v>3</v>
          </cell>
          <cell r="J240">
            <v>350</v>
          </cell>
          <cell r="K240">
            <v>157.5</v>
          </cell>
          <cell r="L240">
            <v>52.5</v>
          </cell>
          <cell r="M240">
            <v>3342.5</v>
          </cell>
        </row>
        <row r="241">
          <cell r="A241" t="str">
            <v>00343</v>
          </cell>
          <cell r="B241" t="str">
            <v>R75右门槛饰条前端成型模具(精切直边模具1付)</v>
          </cell>
          <cell r="C241" t="str">
            <v>2006.09.20</v>
          </cell>
          <cell r="D241">
            <v>5</v>
          </cell>
          <cell r="E241" t="str">
            <v>模具</v>
          </cell>
          <cell r="F241">
            <v>5000</v>
          </cell>
          <cell r="G241">
            <v>4700085</v>
          </cell>
          <cell r="H241">
            <v>0.1</v>
          </cell>
          <cell r="I241">
            <v>3</v>
          </cell>
          <cell r="J241">
            <v>500</v>
          </cell>
          <cell r="K241">
            <v>225</v>
          </cell>
          <cell r="L241">
            <v>75</v>
          </cell>
          <cell r="M241">
            <v>4775</v>
          </cell>
        </row>
        <row r="242">
          <cell r="A242" t="str">
            <v>00344</v>
          </cell>
          <cell r="B242" t="str">
            <v>R75右门槛饰条前端成型模具(倒角模具1付)</v>
          </cell>
          <cell r="C242" t="str">
            <v>2006.09.20</v>
          </cell>
          <cell r="D242">
            <v>5</v>
          </cell>
          <cell r="E242" t="str">
            <v>模具</v>
          </cell>
          <cell r="F242">
            <v>3500</v>
          </cell>
          <cell r="G242">
            <v>4700086</v>
          </cell>
          <cell r="H242">
            <v>0.1</v>
          </cell>
          <cell r="I242">
            <v>3</v>
          </cell>
          <cell r="J242">
            <v>350</v>
          </cell>
          <cell r="K242">
            <v>157.5</v>
          </cell>
          <cell r="L242">
            <v>52.5</v>
          </cell>
          <cell r="M242">
            <v>3342.5</v>
          </cell>
        </row>
        <row r="243">
          <cell r="A243" t="str">
            <v>00345</v>
          </cell>
          <cell r="B243" t="str">
            <v>R75右门槛条前端成型模具(精切缺口模具1付)</v>
          </cell>
          <cell r="C243" t="str">
            <v>2006.09.20</v>
          </cell>
          <cell r="D243">
            <v>5</v>
          </cell>
          <cell r="E243" t="str">
            <v>模具</v>
          </cell>
          <cell r="F243">
            <v>3500</v>
          </cell>
          <cell r="G243">
            <v>4700087</v>
          </cell>
          <cell r="H243">
            <v>0.1</v>
          </cell>
          <cell r="I243">
            <v>3</v>
          </cell>
          <cell r="J243">
            <v>350</v>
          </cell>
          <cell r="K243">
            <v>157.5</v>
          </cell>
          <cell r="L243">
            <v>52.5</v>
          </cell>
          <cell r="M243">
            <v>3342.5</v>
          </cell>
        </row>
        <row r="244">
          <cell r="A244" t="str">
            <v>00346</v>
          </cell>
          <cell r="B244" t="str">
            <v>R75右门槛饰条前端成型模具(倒角模具1付)</v>
          </cell>
          <cell r="C244" t="str">
            <v>2006.09.20</v>
          </cell>
          <cell r="D244">
            <v>5</v>
          </cell>
          <cell r="E244" t="str">
            <v>模具</v>
          </cell>
          <cell r="F244">
            <v>4000</v>
          </cell>
          <cell r="G244">
            <v>4700088</v>
          </cell>
          <cell r="H244">
            <v>0.1</v>
          </cell>
          <cell r="I244">
            <v>3</v>
          </cell>
          <cell r="J244">
            <v>400</v>
          </cell>
          <cell r="K244">
            <v>180</v>
          </cell>
          <cell r="L244">
            <v>60</v>
          </cell>
          <cell r="M244">
            <v>3820</v>
          </cell>
        </row>
        <row r="245">
          <cell r="A245" t="str">
            <v>00347</v>
          </cell>
          <cell r="B245" t="str">
            <v>R75右门槛饰条前端成型模具(成型模具1付)</v>
          </cell>
          <cell r="C245" t="str">
            <v>2006.09.20</v>
          </cell>
          <cell r="D245">
            <v>5</v>
          </cell>
          <cell r="E245" t="str">
            <v>模具</v>
          </cell>
          <cell r="F245">
            <v>5500</v>
          </cell>
          <cell r="G245">
            <v>4700089</v>
          </cell>
          <cell r="H245">
            <v>0.1</v>
          </cell>
          <cell r="I245">
            <v>3</v>
          </cell>
          <cell r="J245">
            <v>550</v>
          </cell>
          <cell r="K245">
            <v>247.5</v>
          </cell>
          <cell r="L245">
            <v>82.5</v>
          </cell>
          <cell r="M245">
            <v>5252.5</v>
          </cell>
        </row>
        <row r="246">
          <cell r="A246" t="str">
            <v>00348</v>
          </cell>
          <cell r="B246" t="str">
            <v>R75右门槛饰条前端成型模具(精切模具3付)</v>
          </cell>
          <cell r="C246" t="str">
            <v>2006.09.20</v>
          </cell>
          <cell r="D246">
            <v>5</v>
          </cell>
          <cell r="E246" t="str">
            <v>模具</v>
          </cell>
          <cell r="F246">
            <v>15000</v>
          </cell>
          <cell r="G246">
            <v>4700090</v>
          </cell>
          <cell r="H246">
            <v>0.1</v>
          </cell>
          <cell r="I246">
            <v>3</v>
          </cell>
          <cell r="J246">
            <v>1500</v>
          </cell>
          <cell r="K246">
            <v>675</v>
          </cell>
          <cell r="L246">
            <v>225</v>
          </cell>
          <cell r="M246">
            <v>14325</v>
          </cell>
        </row>
        <row r="247">
          <cell r="A247" t="str">
            <v>00349</v>
          </cell>
          <cell r="B247" t="str">
            <v>R75门槛饰条冲切及成型模具(精切直边模具6付)</v>
          </cell>
          <cell r="C247" t="str">
            <v>2006.09.20</v>
          </cell>
          <cell r="D247">
            <v>5</v>
          </cell>
          <cell r="E247" t="str">
            <v>模具</v>
          </cell>
          <cell r="F247">
            <v>48000</v>
          </cell>
          <cell r="G247">
            <v>4700091</v>
          </cell>
          <cell r="H247">
            <v>0.1</v>
          </cell>
          <cell r="I247">
            <v>3</v>
          </cell>
          <cell r="J247">
            <v>4800</v>
          </cell>
          <cell r="K247">
            <v>2160</v>
          </cell>
          <cell r="L247">
            <v>720</v>
          </cell>
          <cell r="M247">
            <v>45840</v>
          </cell>
        </row>
        <row r="248">
          <cell r="A248" t="str">
            <v>00350</v>
          </cell>
          <cell r="B248" t="str">
            <v>R75门槛条冲切及成型模具(精切圆角模具3付)</v>
          </cell>
          <cell r="C248" t="str">
            <v>2006.09.20</v>
          </cell>
          <cell r="D248">
            <v>5</v>
          </cell>
          <cell r="E248" t="str">
            <v>模具</v>
          </cell>
          <cell r="F248">
            <v>24000</v>
          </cell>
          <cell r="G248">
            <v>4700092</v>
          </cell>
          <cell r="H248">
            <v>0.1</v>
          </cell>
          <cell r="I248">
            <v>3</v>
          </cell>
          <cell r="J248">
            <v>2400</v>
          </cell>
          <cell r="K248">
            <v>1080</v>
          </cell>
          <cell r="L248">
            <v>360</v>
          </cell>
          <cell r="M248">
            <v>22920</v>
          </cell>
        </row>
        <row r="249">
          <cell r="A249" t="str">
            <v>00351</v>
          </cell>
          <cell r="B249" t="str">
            <v>R75门槛饰条冲切及成型模具(成型模具3付)</v>
          </cell>
          <cell r="C249" t="str">
            <v>2006.09.20</v>
          </cell>
          <cell r="D249">
            <v>5</v>
          </cell>
          <cell r="E249" t="str">
            <v>模具</v>
          </cell>
          <cell r="F249">
            <v>24000</v>
          </cell>
          <cell r="G249">
            <v>4700093</v>
          </cell>
          <cell r="H249">
            <v>0.1</v>
          </cell>
          <cell r="I249">
            <v>3</v>
          </cell>
          <cell r="J249">
            <v>2400</v>
          </cell>
          <cell r="K249">
            <v>1080</v>
          </cell>
          <cell r="L249">
            <v>360</v>
          </cell>
          <cell r="M249">
            <v>22920</v>
          </cell>
        </row>
        <row r="250">
          <cell r="A250" t="str">
            <v>00352</v>
          </cell>
          <cell r="B250" t="str">
            <v>R75门槛饰条冲切及成型模具(加工中心制具3付)</v>
          </cell>
          <cell r="C250" t="str">
            <v>2006.09.20</v>
          </cell>
          <cell r="D250">
            <v>5</v>
          </cell>
          <cell r="E250" t="str">
            <v>模具</v>
          </cell>
          <cell r="F250">
            <v>24000</v>
          </cell>
          <cell r="G250">
            <v>4700094</v>
          </cell>
          <cell r="H250">
            <v>0.1</v>
          </cell>
          <cell r="I250">
            <v>3</v>
          </cell>
          <cell r="J250">
            <v>2400</v>
          </cell>
          <cell r="K250">
            <v>1080</v>
          </cell>
          <cell r="L250">
            <v>360</v>
          </cell>
          <cell r="M250">
            <v>22920</v>
          </cell>
        </row>
        <row r="251">
          <cell r="A251" t="str">
            <v>00355</v>
          </cell>
          <cell r="B251" t="str">
            <v>B14塑料注射堵头注射模具(前门前端头1套)</v>
          </cell>
          <cell r="C251" t="str">
            <v>2006.09.20</v>
          </cell>
          <cell r="D251">
            <v>5</v>
          </cell>
          <cell r="E251" t="str">
            <v>模具</v>
          </cell>
          <cell r="F251">
            <v>6000</v>
          </cell>
          <cell r="G251">
            <v>4700095</v>
          </cell>
          <cell r="H251">
            <v>0.1</v>
          </cell>
          <cell r="I251">
            <v>3</v>
          </cell>
          <cell r="J251">
            <v>600</v>
          </cell>
          <cell r="K251">
            <v>270</v>
          </cell>
          <cell r="L251">
            <v>90</v>
          </cell>
          <cell r="M251">
            <v>5730</v>
          </cell>
        </row>
        <row r="252">
          <cell r="A252" t="str">
            <v>00356</v>
          </cell>
          <cell r="B252" t="str">
            <v>B14塑料注射堵头注射模具(后门前端头1套)</v>
          </cell>
          <cell r="C252" t="str">
            <v>2006.09.20</v>
          </cell>
          <cell r="D252">
            <v>5</v>
          </cell>
          <cell r="E252" t="str">
            <v>模具</v>
          </cell>
          <cell r="F252">
            <v>6000</v>
          </cell>
          <cell r="G252">
            <v>4700096</v>
          </cell>
          <cell r="H252">
            <v>0.1</v>
          </cell>
          <cell r="I252">
            <v>3</v>
          </cell>
          <cell r="J252">
            <v>600</v>
          </cell>
          <cell r="K252">
            <v>270</v>
          </cell>
          <cell r="L252">
            <v>90</v>
          </cell>
          <cell r="M252">
            <v>5730</v>
          </cell>
        </row>
        <row r="253">
          <cell r="A253" t="str">
            <v>00357</v>
          </cell>
          <cell r="B253" t="str">
            <v>B14塑料注射堵头注射模具(后门后端头1套)</v>
          </cell>
          <cell r="C253" t="str">
            <v>2006.09.20</v>
          </cell>
          <cell r="D253">
            <v>5</v>
          </cell>
          <cell r="E253" t="str">
            <v>模具</v>
          </cell>
          <cell r="F253">
            <v>6000</v>
          </cell>
          <cell r="G253">
            <v>4700097</v>
          </cell>
          <cell r="H253">
            <v>0.1</v>
          </cell>
          <cell r="I253">
            <v>3</v>
          </cell>
          <cell r="J253">
            <v>600</v>
          </cell>
          <cell r="K253">
            <v>270</v>
          </cell>
          <cell r="L253">
            <v>90</v>
          </cell>
          <cell r="M253">
            <v>5730</v>
          </cell>
        </row>
        <row r="254">
          <cell r="A254" t="str">
            <v>00358</v>
          </cell>
          <cell r="B254" t="str">
            <v>R75侧围支撑芯模具1套</v>
          </cell>
          <cell r="C254" t="str">
            <v>2006.09.21</v>
          </cell>
          <cell r="D254">
            <v>5</v>
          </cell>
          <cell r="E254" t="str">
            <v>模具</v>
          </cell>
          <cell r="F254">
            <v>4500</v>
          </cell>
          <cell r="G254">
            <v>4700098</v>
          </cell>
          <cell r="H254">
            <v>0.1</v>
          </cell>
          <cell r="I254">
            <v>3</v>
          </cell>
          <cell r="J254">
            <v>450</v>
          </cell>
          <cell r="K254">
            <v>202.5</v>
          </cell>
          <cell r="L254">
            <v>67.5</v>
          </cell>
          <cell r="M254">
            <v>4297.5</v>
          </cell>
        </row>
        <row r="255">
          <cell r="A255" t="str">
            <v>00366</v>
          </cell>
          <cell r="B255" t="str">
            <v>300C拉弯型芯模具3套</v>
          </cell>
          <cell r="C255" t="str">
            <v>2006.10.20</v>
          </cell>
          <cell r="D255">
            <v>5</v>
          </cell>
          <cell r="E255" t="str">
            <v>模具</v>
          </cell>
          <cell r="F255">
            <v>13500</v>
          </cell>
          <cell r="G255">
            <v>4700099</v>
          </cell>
          <cell r="H255">
            <v>0.1</v>
          </cell>
          <cell r="I255">
            <v>2</v>
          </cell>
          <cell r="J255">
            <v>1350</v>
          </cell>
          <cell r="K255">
            <v>405</v>
          </cell>
          <cell r="L255">
            <v>202.5</v>
          </cell>
          <cell r="M255">
            <v>13095</v>
          </cell>
        </row>
        <row r="256">
          <cell r="A256" t="str">
            <v>00369</v>
          </cell>
          <cell r="B256" t="str">
            <v>MG拉弯型芯模具1套</v>
          </cell>
          <cell r="C256" t="str">
            <v>2006.10.30</v>
          </cell>
          <cell r="D256">
            <v>5</v>
          </cell>
          <cell r="E256" t="str">
            <v>模具</v>
          </cell>
          <cell r="F256">
            <v>4500</v>
          </cell>
          <cell r="G256">
            <v>4700100</v>
          </cell>
          <cell r="H256">
            <v>0.1</v>
          </cell>
          <cell r="I256">
            <v>2</v>
          </cell>
          <cell r="J256">
            <v>450</v>
          </cell>
          <cell r="K256">
            <v>135</v>
          </cell>
          <cell r="L256">
            <v>67.5</v>
          </cell>
          <cell r="M256">
            <v>4365</v>
          </cell>
        </row>
        <row r="257">
          <cell r="A257" t="str">
            <v>00370</v>
          </cell>
          <cell r="B257" t="str">
            <v>TF拉弯型芯模具1套</v>
          </cell>
          <cell r="C257" t="str">
            <v>2006.10.30</v>
          </cell>
          <cell r="D257">
            <v>5</v>
          </cell>
          <cell r="E257" t="str">
            <v>模具</v>
          </cell>
          <cell r="F257">
            <v>4500</v>
          </cell>
          <cell r="G257">
            <v>4700101</v>
          </cell>
          <cell r="H257">
            <v>0.1</v>
          </cell>
          <cell r="I257">
            <v>2</v>
          </cell>
          <cell r="J257">
            <v>450</v>
          </cell>
          <cell r="K257">
            <v>135</v>
          </cell>
          <cell r="L257">
            <v>67.5</v>
          </cell>
          <cell r="M257">
            <v>4365</v>
          </cell>
        </row>
        <row r="258">
          <cell r="A258" t="str">
            <v>00371</v>
          </cell>
          <cell r="B258" t="str">
            <v>B7前门注塑面板模具</v>
          </cell>
          <cell r="C258" t="str">
            <v>2006.11.10</v>
          </cell>
          <cell r="D258">
            <v>5</v>
          </cell>
          <cell r="E258" t="str">
            <v>模具</v>
          </cell>
          <cell r="F258">
            <v>214000</v>
          </cell>
          <cell r="G258">
            <v>4700102</v>
          </cell>
          <cell r="H258">
            <v>0.1</v>
          </cell>
          <cell r="I258">
            <v>1</v>
          </cell>
          <cell r="J258">
            <v>21400</v>
          </cell>
          <cell r="K258">
            <v>3210</v>
          </cell>
          <cell r="L258">
            <v>3210</v>
          </cell>
          <cell r="M258">
            <v>210790</v>
          </cell>
        </row>
        <row r="259">
          <cell r="A259" t="str">
            <v>00372</v>
          </cell>
          <cell r="B259" t="str">
            <v>B7后门注塑面板模具</v>
          </cell>
          <cell r="C259" t="str">
            <v>2006.11.10</v>
          </cell>
          <cell r="D259">
            <v>5</v>
          </cell>
          <cell r="E259" t="str">
            <v>模具</v>
          </cell>
          <cell r="F259">
            <v>168000</v>
          </cell>
          <cell r="G259">
            <v>4700103</v>
          </cell>
          <cell r="H259">
            <v>0.1</v>
          </cell>
          <cell r="I259">
            <v>1</v>
          </cell>
          <cell r="J259">
            <v>16800</v>
          </cell>
          <cell r="K259">
            <v>2520</v>
          </cell>
          <cell r="L259">
            <v>2520</v>
          </cell>
          <cell r="M259">
            <v>165480</v>
          </cell>
        </row>
        <row r="260">
          <cell r="A260" t="str">
            <v>00373</v>
          </cell>
          <cell r="B260" t="str">
            <v>B7前门前段支撑架模具</v>
          </cell>
          <cell r="C260" t="str">
            <v>2006.11.10</v>
          </cell>
          <cell r="D260">
            <v>5</v>
          </cell>
          <cell r="E260" t="str">
            <v>模具</v>
          </cell>
          <cell r="F260">
            <v>60000</v>
          </cell>
          <cell r="G260">
            <v>4700104</v>
          </cell>
          <cell r="H260">
            <v>0.1</v>
          </cell>
          <cell r="I260">
            <v>1</v>
          </cell>
          <cell r="J260">
            <v>6000</v>
          </cell>
          <cell r="K260">
            <v>900</v>
          </cell>
          <cell r="L260">
            <v>900</v>
          </cell>
          <cell r="M260">
            <v>59100</v>
          </cell>
        </row>
        <row r="261">
          <cell r="A261" t="str">
            <v>00374</v>
          </cell>
          <cell r="B261" t="str">
            <v>B7前门后段支撑架模具</v>
          </cell>
          <cell r="C261" t="str">
            <v>2006.11.10</v>
          </cell>
          <cell r="D261">
            <v>5</v>
          </cell>
          <cell r="E261" t="str">
            <v>模具</v>
          </cell>
          <cell r="F261">
            <v>71000</v>
          </cell>
          <cell r="G261">
            <v>4700105</v>
          </cell>
          <cell r="H261">
            <v>0.1</v>
          </cell>
          <cell r="I261">
            <v>1</v>
          </cell>
          <cell r="J261">
            <v>7100</v>
          </cell>
          <cell r="K261">
            <v>1065</v>
          </cell>
          <cell r="L261">
            <v>1065</v>
          </cell>
          <cell r="M261">
            <v>69935</v>
          </cell>
        </row>
        <row r="262">
          <cell r="A262" t="str">
            <v>00375</v>
          </cell>
          <cell r="B262" t="str">
            <v>B7后门支撑架</v>
          </cell>
          <cell r="C262" t="str">
            <v>2006.11.10</v>
          </cell>
          <cell r="D262">
            <v>5</v>
          </cell>
          <cell r="E262" t="str">
            <v>模具</v>
          </cell>
          <cell r="F262">
            <v>94000</v>
          </cell>
          <cell r="G262">
            <v>4700106</v>
          </cell>
          <cell r="H262">
            <v>0.1</v>
          </cell>
          <cell r="I262">
            <v>1</v>
          </cell>
          <cell r="J262">
            <v>9400</v>
          </cell>
          <cell r="K262">
            <v>1410</v>
          </cell>
          <cell r="L262">
            <v>1410</v>
          </cell>
          <cell r="M262">
            <v>92590</v>
          </cell>
        </row>
        <row r="263">
          <cell r="A263" t="str">
            <v>00376</v>
          </cell>
          <cell r="B263" t="str">
            <v>B7前门堵盖模具</v>
          </cell>
          <cell r="C263" t="str">
            <v>2006.11.10</v>
          </cell>
          <cell r="D263">
            <v>5</v>
          </cell>
          <cell r="E263" t="str">
            <v>模具</v>
          </cell>
          <cell r="F263">
            <v>16000</v>
          </cell>
          <cell r="G263">
            <v>4700107</v>
          </cell>
          <cell r="H263">
            <v>0.1</v>
          </cell>
          <cell r="I263">
            <v>1</v>
          </cell>
          <cell r="J263">
            <v>1600</v>
          </cell>
          <cell r="K263">
            <v>240</v>
          </cell>
          <cell r="L263">
            <v>240</v>
          </cell>
          <cell r="M263">
            <v>15760</v>
          </cell>
        </row>
        <row r="264">
          <cell r="A264" t="str">
            <v>00377</v>
          </cell>
          <cell r="B264" t="str">
            <v>B7后门堵盖模具</v>
          </cell>
          <cell r="C264" t="str">
            <v>2006.11.10</v>
          </cell>
          <cell r="D264">
            <v>5</v>
          </cell>
          <cell r="E264" t="str">
            <v>模具</v>
          </cell>
          <cell r="F264">
            <v>16000</v>
          </cell>
          <cell r="G264">
            <v>4700108</v>
          </cell>
          <cell r="H264">
            <v>0.1</v>
          </cell>
          <cell r="I264">
            <v>1</v>
          </cell>
          <cell r="J264">
            <v>1600</v>
          </cell>
          <cell r="K264">
            <v>240</v>
          </cell>
          <cell r="L264">
            <v>240</v>
          </cell>
          <cell r="M264">
            <v>15760</v>
          </cell>
        </row>
        <row r="265">
          <cell r="A265" t="str">
            <v>00378</v>
          </cell>
          <cell r="B265" t="str">
            <v>C6前门注塑面板模具</v>
          </cell>
          <cell r="C265" t="str">
            <v>2006.11.10</v>
          </cell>
          <cell r="D265">
            <v>5</v>
          </cell>
          <cell r="E265" t="str">
            <v>模具</v>
          </cell>
          <cell r="F265">
            <v>223000</v>
          </cell>
          <cell r="G265">
            <v>4700109</v>
          </cell>
          <cell r="H265">
            <v>0.1</v>
          </cell>
          <cell r="I265">
            <v>1</v>
          </cell>
          <cell r="J265">
            <v>22300</v>
          </cell>
          <cell r="K265">
            <v>3345</v>
          </cell>
          <cell r="L265">
            <v>3345</v>
          </cell>
          <cell r="M265">
            <v>219655</v>
          </cell>
        </row>
        <row r="266">
          <cell r="A266" t="str">
            <v>00379</v>
          </cell>
          <cell r="B266" t="str">
            <v>C6后门注塑面板模具</v>
          </cell>
          <cell r="C266" t="str">
            <v>2006.11.10</v>
          </cell>
          <cell r="D266">
            <v>5</v>
          </cell>
          <cell r="E266" t="str">
            <v>模具</v>
          </cell>
          <cell r="F266">
            <v>205000</v>
          </cell>
          <cell r="G266">
            <v>4700110</v>
          </cell>
          <cell r="H266">
            <v>0.1</v>
          </cell>
          <cell r="I266">
            <v>1</v>
          </cell>
          <cell r="J266">
            <v>20500</v>
          </cell>
          <cell r="K266">
            <v>3075</v>
          </cell>
          <cell r="L266">
            <v>3075</v>
          </cell>
          <cell r="M266">
            <v>201925</v>
          </cell>
        </row>
        <row r="267">
          <cell r="A267" t="str">
            <v>00380</v>
          </cell>
          <cell r="B267" t="str">
            <v>C6前门前段支撑架模具</v>
          </cell>
          <cell r="C267" t="str">
            <v>2006.11.10</v>
          </cell>
          <cell r="D267">
            <v>5</v>
          </cell>
          <cell r="E267" t="str">
            <v>模具</v>
          </cell>
          <cell r="F267">
            <v>78000</v>
          </cell>
          <cell r="G267">
            <v>4700111</v>
          </cell>
          <cell r="H267">
            <v>0.1</v>
          </cell>
          <cell r="I267">
            <v>1</v>
          </cell>
          <cell r="J267">
            <v>7800</v>
          </cell>
          <cell r="K267">
            <v>1170</v>
          </cell>
          <cell r="L267">
            <v>1170</v>
          </cell>
          <cell r="M267">
            <v>76830</v>
          </cell>
        </row>
        <row r="268">
          <cell r="A268" t="str">
            <v>00381</v>
          </cell>
          <cell r="B268" t="str">
            <v>C6前门后段支撑架模具</v>
          </cell>
          <cell r="C268" t="str">
            <v>2006.11.10</v>
          </cell>
          <cell r="D268">
            <v>5</v>
          </cell>
          <cell r="E268" t="str">
            <v>模具</v>
          </cell>
          <cell r="F268">
            <v>73000</v>
          </cell>
          <cell r="G268">
            <v>4700112</v>
          </cell>
          <cell r="H268">
            <v>0.1</v>
          </cell>
          <cell r="I268">
            <v>1</v>
          </cell>
          <cell r="J268">
            <v>7300</v>
          </cell>
          <cell r="K268">
            <v>1095</v>
          </cell>
          <cell r="L268">
            <v>1095</v>
          </cell>
          <cell r="M268">
            <v>71905</v>
          </cell>
        </row>
        <row r="269">
          <cell r="A269" t="str">
            <v>00382</v>
          </cell>
          <cell r="B269" t="str">
            <v>C6后门支撑架模具</v>
          </cell>
          <cell r="C269" t="str">
            <v>2006.11.10</v>
          </cell>
          <cell r="D269">
            <v>5</v>
          </cell>
          <cell r="E269" t="str">
            <v>模具</v>
          </cell>
          <cell r="F269">
            <v>136000</v>
          </cell>
          <cell r="G269">
            <v>4700113</v>
          </cell>
          <cell r="H269">
            <v>0.1</v>
          </cell>
          <cell r="I269">
            <v>1</v>
          </cell>
          <cell r="J269">
            <v>13600</v>
          </cell>
          <cell r="K269">
            <v>2040</v>
          </cell>
          <cell r="L269">
            <v>2040</v>
          </cell>
          <cell r="M269">
            <v>133960</v>
          </cell>
        </row>
        <row r="270">
          <cell r="A270" t="str">
            <v>00383</v>
          </cell>
          <cell r="B270" t="str">
            <v>C6前门堵盖模具</v>
          </cell>
          <cell r="C270" t="str">
            <v>2006.11.10</v>
          </cell>
          <cell r="D270">
            <v>5</v>
          </cell>
          <cell r="E270" t="str">
            <v>模具</v>
          </cell>
          <cell r="F270">
            <v>16000</v>
          </cell>
          <cell r="G270">
            <v>4700114</v>
          </cell>
          <cell r="H270">
            <v>0.1</v>
          </cell>
          <cell r="I270">
            <v>1</v>
          </cell>
          <cell r="J270">
            <v>1600</v>
          </cell>
          <cell r="K270">
            <v>240</v>
          </cell>
          <cell r="L270">
            <v>240</v>
          </cell>
          <cell r="M270">
            <v>15760</v>
          </cell>
        </row>
        <row r="271">
          <cell r="A271" t="str">
            <v>00384</v>
          </cell>
          <cell r="B271" t="str">
            <v>C6后门堵盖模具</v>
          </cell>
          <cell r="C271" t="str">
            <v>2006.11.10</v>
          </cell>
          <cell r="D271">
            <v>5</v>
          </cell>
          <cell r="E271" t="str">
            <v>模具</v>
          </cell>
          <cell r="F271">
            <v>16000</v>
          </cell>
          <cell r="G271">
            <v>4700115</v>
          </cell>
          <cell r="H271">
            <v>0.1</v>
          </cell>
          <cell r="I271">
            <v>1</v>
          </cell>
          <cell r="J271">
            <v>1600</v>
          </cell>
          <cell r="K271">
            <v>240</v>
          </cell>
          <cell r="L271">
            <v>240</v>
          </cell>
          <cell r="M271">
            <v>15760</v>
          </cell>
        </row>
        <row r="272">
          <cell r="A272" t="str">
            <v>00394</v>
          </cell>
          <cell r="B272" t="str">
            <v>宝莱A5前后左右B柱饰板冲压模具</v>
          </cell>
          <cell r="C272" t="str">
            <v>2006.12.21</v>
          </cell>
          <cell r="D272">
            <v>5</v>
          </cell>
          <cell r="E272" t="str">
            <v>模具</v>
          </cell>
          <cell r="F272">
            <v>520000</v>
          </cell>
          <cell r="G272">
            <v>4700116</v>
          </cell>
          <cell r="H272">
            <v>0.1</v>
          </cell>
          <cell r="I272">
            <v>0</v>
          </cell>
          <cell r="J272">
            <v>52000</v>
          </cell>
          <cell r="K272">
            <v>0</v>
          </cell>
          <cell r="L272">
            <v>0</v>
          </cell>
          <cell r="M272">
            <v>520000</v>
          </cell>
        </row>
        <row r="273">
          <cell r="A273" t="str">
            <v>00395</v>
          </cell>
          <cell r="B273" t="str">
            <v>罗孚前B柱左右拉弯/锯切/冲压模</v>
          </cell>
          <cell r="C273" t="str">
            <v>2006.12.21</v>
          </cell>
          <cell r="D273">
            <v>5</v>
          </cell>
          <cell r="E273" t="str">
            <v>模具</v>
          </cell>
          <cell r="F273">
            <v>950000</v>
          </cell>
          <cell r="G273">
            <v>4700117</v>
          </cell>
          <cell r="H273">
            <v>0.1</v>
          </cell>
          <cell r="I273">
            <v>0</v>
          </cell>
          <cell r="J273">
            <v>95000</v>
          </cell>
          <cell r="K273">
            <v>0</v>
          </cell>
          <cell r="L273">
            <v>0</v>
          </cell>
          <cell r="M273">
            <v>950000</v>
          </cell>
        </row>
        <row r="274">
          <cell r="E274" t="str">
            <v>模具 汇总</v>
          </cell>
        </row>
        <row r="275">
          <cell r="A275" t="str">
            <v>00047</v>
          </cell>
          <cell r="B275" t="str">
            <v>手提是电焊机</v>
          </cell>
          <cell r="C275" t="str">
            <v>2005.01.26</v>
          </cell>
          <cell r="D275">
            <v>10</v>
          </cell>
          <cell r="E275" t="str">
            <v>模具加工中心设备</v>
          </cell>
          <cell r="F275">
            <v>375</v>
          </cell>
          <cell r="G275">
            <v>4400001</v>
          </cell>
          <cell r="H275">
            <v>0.1</v>
          </cell>
          <cell r="I275">
            <v>23</v>
          </cell>
          <cell r="J275">
            <v>37.5</v>
          </cell>
          <cell r="K275">
            <v>64.63</v>
          </cell>
          <cell r="L275">
            <v>2.81</v>
          </cell>
          <cell r="M275">
            <v>310.37</v>
          </cell>
        </row>
        <row r="276">
          <cell r="A276" t="str">
            <v>00048</v>
          </cell>
          <cell r="B276" t="str">
            <v>万能铣头</v>
          </cell>
          <cell r="C276" t="str">
            <v>2005.01.26</v>
          </cell>
          <cell r="D276">
            <v>10</v>
          </cell>
          <cell r="E276" t="str">
            <v>模具加工中心设备</v>
          </cell>
          <cell r="F276">
            <v>750</v>
          </cell>
          <cell r="G276">
            <v>4400002</v>
          </cell>
          <cell r="H276">
            <v>0.1</v>
          </cell>
          <cell r="I276">
            <v>23</v>
          </cell>
          <cell r="J276">
            <v>75</v>
          </cell>
          <cell r="K276">
            <v>129.49</v>
          </cell>
          <cell r="L276">
            <v>5.63</v>
          </cell>
          <cell r="M276">
            <v>620.51</v>
          </cell>
        </row>
        <row r="277">
          <cell r="A277" t="str">
            <v>00049</v>
          </cell>
          <cell r="B277" t="str">
            <v>摇臂钻</v>
          </cell>
          <cell r="C277" t="str">
            <v>2005.01.26</v>
          </cell>
          <cell r="D277">
            <v>10</v>
          </cell>
          <cell r="E277" t="str">
            <v>模具加工中心设备</v>
          </cell>
          <cell r="F277">
            <v>9300</v>
          </cell>
          <cell r="G277">
            <v>4400003</v>
          </cell>
          <cell r="H277">
            <v>0.1</v>
          </cell>
          <cell r="I277">
            <v>23</v>
          </cell>
          <cell r="J277">
            <v>930</v>
          </cell>
          <cell r="K277">
            <v>1604.25</v>
          </cell>
          <cell r="L277">
            <v>69.75</v>
          </cell>
          <cell r="M277">
            <v>7695.75</v>
          </cell>
        </row>
        <row r="278">
          <cell r="A278" t="str">
            <v>00050</v>
          </cell>
          <cell r="B278" t="str">
            <v>台式钻床</v>
          </cell>
          <cell r="C278" t="str">
            <v>2005.01.26</v>
          </cell>
          <cell r="D278">
            <v>10</v>
          </cell>
          <cell r="E278" t="str">
            <v>模具加工中心设备</v>
          </cell>
          <cell r="F278">
            <v>1125</v>
          </cell>
          <cell r="G278">
            <v>4400004</v>
          </cell>
          <cell r="H278">
            <v>0.1</v>
          </cell>
          <cell r="I278">
            <v>23</v>
          </cell>
          <cell r="J278">
            <v>112.5</v>
          </cell>
          <cell r="K278">
            <v>194.12</v>
          </cell>
          <cell r="L278">
            <v>8.44</v>
          </cell>
          <cell r="M278">
            <v>930.88</v>
          </cell>
        </row>
        <row r="279">
          <cell r="A279" t="str">
            <v>00051</v>
          </cell>
          <cell r="B279" t="str">
            <v>卧铣</v>
          </cell>
          <cell r="C279" t="str">
            <v>2005.01.26</v>
          </cell>
          <cell r="D279">
            <v>10</v>
          </cell>
          <cell r="E279" t="str">
            <v>模具加工中心设备</v>
          </cell>
          <cell r="F279">
            <v>15900</v>
          </cell>
          <cell r="G279">
            <v>4400005</v>
          </cell>
          <cell r="H279">
            <v>0.1</v>
          </cell>
          <cell r="I279">
            <v>23</v>
          </cell>
          <cell r="J279">
            <v>1590</v>
          </cell>
          <cell r="K279">
            <v>2742.75</v>
          </cell>
          <cell r="L279">
            <v>119.25</v>
          </cell>
          <cell r="M279">
            <v>13157.25</v>
          </cell>
        </row>
        <row r="280">
          <cell r="A280" t="str">
            <v>00052</v>
          </cell>
          <cell r="B280" t="str">
            <v>砂轮机</v>
          </cell>
          <cell r="C280" t="str">
            <v>2005.01.26</v>
          </cell>
          <cell r="D280">
            <v>10</v>
          </cell>
          <cell r="E280" t="str">
            <v>模具加工中心设备</v>
          </cell>
          <cell r="F280">
            <v>450</v>
          </cell>
          <cell r="G280">
            <v>4400006</v>
          </cell>
          <cell r="H280">
            <v>0.1</v>
          </cell>
          <cell r="I280">
            <v>23</v>
          </cell>
          <cell r="J280">
            <v>45</v>
          </cell>
          <cell r="K280">
            <v>77.739999999999995</v>
          </cell>
          <cell r="L280">
            <v>3.38</v>
          </cell>
          <cell r="M280">
            <v>372.26</v>
          </cell>
        </row>
        <row r="281">
          <cell r="A281" t="str">
            <v>00053</v>
          </cell>
          <cell r="B281" t="str">
            <v>万能铣床</v>
          </cell>
          <cell r="C281" t="str">
            <v>2005.01.26</v>
          </cell>
          <cell r="D281">
            <v>10</v>
          </cell>
          <cell r="E281" t="str">
            <v>模具加工中心设备</v>
          </cell>
          <cell r="F281">
            <v>22000</v>
          </cell>
          <cell r="G281">
            <v>4400007</v>
          </cell>
          <cell r="H281">
            <v>0.1</v>
          </cell>
          <cell r="I281">
            <v>23</v>
          </cell>
          <cell r="J281">
            <v>2200</v>
          </cell>
          <cell r="K281">
            <v>3795</v>
          </cell>
          <cell r="L281">
            <v>165</v>
          </cell>
          <cell r="M281">
            <v>18205</v>
          </cell>
        </row>
        <row r="282">
          <cell r="A282" t="str">
            <v>00054</v>
          </cell>
          <cell r="B282" t="str">
            <v>万能铣床</v>
          </cell>
          <cell r="C282" t="str">
            <v>2005.01.26</v>
          </cell>
          <cell r="D282">
            <v>10</v>
          </cell>
          <cell r="E282" t="str">
            <v>模具加工中心设备</v>
          </cell>
          <cell r="F282">
            <v>38900</v>
          </cell>
          <cell r="G282">
            <v>4400008</v>
          </cell>
          <cell r="H282">
            <v>0.1</v>
          </cell>
          <cell r="I282">
            <v>23</v>
          </cell>
          <cell r="J282">
            <v>3890</v>
          </cell>
          <cell r="K282">
            <v>6710.25</v>
          </cell>
          <cell r="L282">
            <v>291.75</v>
          </cell>
          <cell r="M282">
            <v>32189.75</v>
          </cell>
        </row>
        <row r="283">
          <cell r="A283" t="str">
            <v>00055</v>
          </cell>
          <cell r="B283" t="str">
            <v>万能工具铣床</v>
          </cell>
          <cell r="C283" t="str">
            <v>2005.01.26</v>
          </cell>
          <cell r="D283">
            <v>10</v>
          </cell>
          <cell r="E283" t="str">
            <v>模具加工中心设备</v>
          </cell>
          <cell r="F283">
            <v>25200</v>
          </cell>
          <cell r="G283">
            <v>4400009</v>
          </cell>
          <cell r="H283">
            <v>0.1</v>
          </cell>
          <cell r="I283">
            <v>23</v>
          </cell>
          <cell r="J283">
            <v>2520</v>
          </cell>
          <cell r="K283">
            <v>4347</v>
          </cell>
          <cell r="L283">
            <v>189</v>
          </cell>
          <cell r="M283">
            <v>20853</v>
          </cell>
        </row>
        <row r="284">
          <cell r="A284" t="str">
            <v>00056</v>
          </cell>
          <cell r="B284" t="str">
            <v>立铣床</v>
          </cell>
          <cell r="C284" t="str">
            <v>2005.01.26</v>
          </cell>
          <cell r="D284">
            <v>10</v>
          </cell>
          <cell r="E284" t="str">
            <v>模具加工中心设备</v>
          </cell>
          <cell r="F284">
            <v>41500</v>
          </cell>
          <cell r="G284">
            <v>4400010</v>
          </cell>
          <cell r="H284">
            <v>0.1</v>
          </cell>
          <cell r="I284">
            <v>23</v>
          </cell>
          <cell r="J284">
            <v>4150</v>
          </cell>
          <cell r="K284">
            <v>7158.75</v>
          </cell>
          <cell r="L284">
            <v>311.25</v>
          </cell>
          <cell r="M284">
            <v>34341.25</v>
          </cell>
        </row>
        <row r="285">
          <cell r="A285" t="str">
            <v>00057</v>
          </cell>
          <cell r="B285" t="str">
            <v>立铣头</v>
          </cell>
          <cell r="C285" t="str">
            <v>2005.01.26</v>
          </cell>
          <cell r="D285">
            <v>10</v>
          </cell>
          <cell r="E285" t="str">
            <v>模具加工中心设备</v>
          </cell>
          <cell r="F285">
            <v>5000</v>
          </cell>
          <cell r="G285">
            <v>4400011</v>
          </cell>
          <cell r="H285">
            <v>0.1</v>
          </cell>
          <cell r="I285">
            <v>23</v>
          </cell>
          <cell r="J285">
            <v>500</v>
          </cell>
          <cell r="K285">
            <v>862.5</v>
          </cell>
          <cell r="L285">
            <v>37.5</v>
          </cell>
          <cell r="M285">
            <v>4137.5</v>
          </cell>
        </row>
        <row r="286">
          <cell r="A286" t="str">
            <v>00058</v>
          </cell>
          <cell r="B286" t="str">
            <v>空气压缩机</v>
          </cell>
          <cell r="C286" t="str">
            <v>2005.01.26</v>
          </cell>
          <cell r="D286">
            <v>10</v>
          </cell>
          <cell r="E286" t="str">
            <v>模具加工中心设备</v>
          </cell>
          <cell r="F286">
            <v>2500</v>
          </cell>
          <cell r="G286">
            <v>4400012</v>
          </cell>
          <cell r="H286">
            <v>0.1</v>
          </cell>
          <cell r="I286">
            <v>23</v>
          </cell>
          <cell r="J286">
            <v>250</v>
          </cell>
          <cell r="K286">
            <v>431.25</v>
          </cell>
          <cell r="L286">
            <v>18.75</v>
          </cell>
          <cell r="M286">
            <v>2068.75</v>
          </cell>
        </row>
        <row r="287">
          <cell r="A287" t="str">
            <v>00059</v>
          </cell>
          <cell r="B287" t="str">
            <v>平面磨床</v>
          </cell>
          <cell r="C287" t="str">
            <v>2005.01.26</v>
          </cell>
          <cell r="D287">
            <v>10</v>
          </cell>
          <cell r="E287" t="str">
            <v>模具加工中心设备</v>
          </cell>
          <cell r="F287">
            <v>49200</v>
          </cell>
          <cell r="G287">
            <v>4400013</v>
          </cell>
          <cell r="H287">
            <v>0.1</v>
          </cell>
          <cell r="I287">
            <v>23</v>
          </cell>
          <cell r="J287">
            <v>4920</v>
          </cell>
          <cell r="K287">
            <v>8487</v>
          </cell>
          <cell r="L287">
            <v>369</v>
          </cell>
          <cell r="M287">
            <v>40713</v>
          </cell>
        </row>
        <row r="288">
          <cell r="A288" t="str">
            <v>00060</v>
          </cell>
          <cell r="B288" t="str">
            <v>线切割加工机床</v>
          </cell>
          <cell r="C288" t="str">
            <v>2005.01.26</v>
          </cell>
          <cell r="D288">
            <v>10</v>
          </cell>
          <cell r="E288" t="str">
            <v>模具加工中心设备</v>
          </cell>
          <cell r="F288">
            <v>39500</v>
          </cell>
          <cell r="G288">
            <v>4400014</v>
          </cell>
          <cell r="H288">
            <v>0.1</v>
          </cell>
          <cell r="I288">
            <v>23</v>
          </cell>
          <cell r="J288">
            <v>3950</v>
          </cell>
          <cell r="K288">
            <v>6813.75</v>
          </cell>
          <cell r="L288">
            <v>296.25</v>
          </cell>
          <cell r="M288">
            <v>32686.25</v>
          </cell>
        </row>
        <row r="289">
          <cell r="A289" t="str">
            <v>00061</v>
          </cell>
          <cell r="B289" t="str">
            <v>普通车床</v>
          </cell>
          <cell r="C289" t="str">
            <v>2005.01.26</v>
          </cell>
          <cell r="D289">
            <v>10</v>
          </cell>
          <cell r="E289" t="str">
            <v>模具加工中心设备</v>
          </cell>
          <cell r="F289">
            <v>24600</v>
          </cell>
          <cell r="G289">
            <v>4400015</v>
          </cell>
          <cell r="H289">
            <v>0.1</v>
          </cell>
          <cell r="I289">
            <v>23</v>
          </cell>
          <cell r="J289">
            <v>2460</v>
          </cell>
          <cell r="K289">
            <v>4243.5</v>
          </cell>
          <cell r="L289">
            <v>184.5</v>
          </cell>
          <cell r="M289">
            <v>20356.5</v>
          </cell>
        </row>
        <row r="290">
          <cell r="A290" t="str">
            <v>00062</v>
          </cell>
          <cell r="B290" t="str">
            <v>摇臂钻床</v>
          </cell>
          <cell r="C290" t="str">
            <v>2005.01.26</v>
          </cell>
          <cell r="D290">
            <v>10</v>
          </cell>
          <cell r="E290" t="str">
            <v>模具加工中心设备</v>
          </cell>
          <cell r="F290">
            <v>17000</v>
          </cell>
          <cell r="G290">
            <v>4400016</v>
          </cell>
          <cell r="H290">
            <v>0.1</v>
          </cell>
          <cell r="I290">
            <v>23</v>
          </cell>
          <cell r="J290">
            <v>1700</v>
          </cell>
          <cell r="K290">
            <v>2932.5</v>
          </cell>
          <cell r="L290">
            <v>127.5</v>
          </cell>
          <cell r="M290">
            <v>14067.5</v>
          </cell>
        </row>
        <row r="291">
          <cell r="A291" t="str">
            <v>00063</v>
          </cell>
          <cell r="B291" t="str">
            <v>台式钻床</v>
          </cell>
          <cell r="C291" t="str">
            <v>2005.01.26</v>
          </cell>
          <cell r="D291">
            <v>10</v>
          </cell>
          <cell r="E291" t="str">
            <v>模具加工中心设备</v>
          </cell>
          <cell r="F291">
            <v>2250</v>
          </cell>
          <cell r="G291">
            <v>4400017</v>
          </cell>
          <cell r="H291">
            <v>0.1</v>
          </cell>
          <cell r="I291">
            <v>23</v>
          </cell>
          <cell r="J291">
            <v>225</v>
          </cell>
          <cell r="K291">
            <v>388.24</v>
          </cell>
          <cell r="L291">
            <v>16.88</v>
          </cell>
          <cell r="M291">
            <v>1861.76</v>
          </cell>
        </row>
        <row r="292">
          <cell r="A292" t="str">
            <v>00064</v>
          </cell>
          <cell r="B292" t="str">
            <v>台式钻床</v>
          </cell>
          <cell r="C292" t="str">
            <v>2005.01.26</v>
          </cell>
          <cell r="D292">
            <v>10</v>
          </cell>
          <cell r="E292" t="str">
            <v>模具加工中心设备</v>
          </cell>
          <cell r="F292">
            <v>2250</v>
          </cell>
          <cell r="G292">
            <v>4400018</v>
          </cell>
          <cell r="H292">
            <v>0.1</v>
          </cell>
          <cell r="I292">
            <v>23</v>
          </cell>
          <cell r="J292">
            <v>225</v>
          </cell>
          <cell r="K292">
            <v>388.24</v>
          </cell>
          <cell r="L292">
            <v>16.88</v>
          </cell>
          <cell r="M292">
            <v>1861.76</v>
          </cell>
        </row>
        <row r="293">
          <cell r="A293" t="str">
            <v>00065</v>
          </cell>
          <cell r="B293" t="str">
            <v>台式钻床</v>
          </cell>
          <cell r="C293" t="str">
            <v>2005.01.26</v>
          </cell>
          <cell r="D293">
            <v>10</v>
          </cell>
          <cell r="E293" t="str">
            <v>模具加工中心设备</v>
          </cell>
          <cell r="F293">
            <v>2250</v>
          </cell>
          <cell r="G293">
            <v>4400019</v>
          </cell>
          <cell r="H293">
            <v>0.1</v>
          </cell>
          <cell r="I293">
            <v>23</v>
          </cell>
          <cell r="J293">
            <v>225</v>
          </cell>
          <cell r="K293">
            <v>388.24</v>
          </cell>
          <cell r="L293">
            <v>16.88</v>
          </cell>
          <cell r="M293">
            <v>1861.76</v>
          </cell>
        </row>
        <row r="294">
          <cell r="A294" t="str">
            <v>00066</v>
          </cell>
          <cell r="B294" t="str">
            <v>超生波模具抛光机</v>
          </cell>
          <cell r="C294" t="str">
            <v>2005.01.26</v>
          </cell>
          <cell r="D294">
            <v>10</v>
          </cell>
          <cell r="E294" t="str">
            <v>模具加工中心设备</v>
          </cell>
          <cell r="F294">
            <v>2400</v>
          </cell>
          <cell r="G294">
            <v>4400020</v>
          </cell>
          <cell r="H294">
            <v>0.1</v>
          </cell>
          <cell r="I294">
            <v>23</v>
          </cell>
          <cell r="J294">
            <v>240</v>
          </cell>
          <cell r="K294">
            <v>414</v>
          </cell>
          <cell r="L294">
            <v>18</v>
          </cell>
          <cell r="M294">
            <v>1986</v>
          </cell>
        </row>
        <row r="295">
          <cell r="A295" t="str">
            <v>00067</v>
          </cell>
          <cell r="B295" t="str">
            <v>万度分度头</v>
          </cell>
          <cell r="C295" t="str">
            <v>2005.01.26</v>
          </cell>
          <cell r="D295">
            <v>10</v>
          </cell>
          <cell r="E295" t="str">
            <v>模具加工中心设备</v>
          </cell>
          <cell r="F295">
            <v>2500</v>
          </cell>
          <cell r="G295">
            <v>4400021</v>
          </cell>
          <cell r="H295">
            <v>0.1</v>
          </cell>
          <cell r="I295">
            <v>23</v>
          </cell>
          <cell r="J295">
            <v>250</v>
          </cell>
          <cell r="K295">
            <v>431.25</v>
          </cell>
          <cell r="L295">
            <v>18.75</v>
          </cell>
          <cell r="M295">
            <v>2068.75</v>
          </cell>
        </row>
        <row r="296">
          <cell r="A296" t="str">
            <v>00068</v>
          </cell>
          <cell r="B296" t="str">
            <v>手动压力机</v>
          </cell>
          <cell r="C296" t="str">
            <v>2005.01.26</v>
          </cell>
          <cell r="D296">
            <v>10</v>
          </cell>
          <cell r="E296" t="str">
            <v>模具加工中心设备</v>
          </cell>
          <cell r="F296">
            <v>5000</v>
          </cell>
          <cell r="G296">
            <v>4400022</v>
          </cell>
          <cell r="H296">
            <v>0.1</v>
          </cell>
          <cell r="I296">
            <v>23</v>
          </cell>
          <cell r="J296">
            <v>500</v>
          </cell>
          <cell r="K296">
            <v>862.5</v>
          </cell>
          <cell r="L296">
            <v>37.5</v>
          </cell>
          <cell r="M296">
            <v>4137.5</v>
          </cell>
        </row>
        <row r="297">
          <cell r="E297" t="str">
            <v>模具加工中心设备 汇总</v>
          </cell>
        </row>
        <row r="298">
          <cell r="A298" t="str">
            <v>00033</v>
          </cell>
          <cell r="B298" t="str">
            <v>破碎机(粉碎机)</v>
          </cell>
          <cell r="C298" t="str">
            <v>2005.01.26</v>
          </cell>
          <cell r="D298">
            <v>10</v>
          </cell>
          <cell r="E298" t="str">
            <v>其他设备</v>
          </cell>
          <cell r="F298">
            <v>1320</v>
          </cell>
          <cell r="G298">
            <v>4500001</v>
          </cell>
          <cell r="H298">
            <v>0.1</v>
          </cell>
          <cell r="I298">
            <v>23</v>
          </cell>
          <cell r="J298">
            <v>132</v>
          </cell>
          <cell r="K298">
            <v>227.7</v>
          </cell>
          <cell r="L298">
            <v>9.9</v>
          </cell>
          <cell r="M298">
            <v>1092.3</v>
          </cell>
        </row>
        <row r="299">
          <cell r="A299" t="str">
            <v>00034</v>
          </cell>
          <cell r="B299" t="str">
            <v>破碎机2(粉碎机)</v>
          </cell>
          <cell r="C299" t="str">
            <v>2005.01.26</v>
          </cell>
          <cell r="D299">
            <v>10</v>
          </cell>
          <cell r="E299" t="str">
            <v>其他设备</v>
          </cell>
          <cell r="F299">
            <v>1320</v>
          </cell>
          <cell r="G299">
            <v>4500002</v>
          </cell>
          <cell r="H299">
            <v>0.1</v>
          </cell>
          <cell r="I299">
            <v>23</v>
          </cell>
          <cell r="J299">
            <v>132</v>
          </cell>
          <cell r="K299">
            <v>227.7</v>
          </cell>
          <cell r="L299">
            <v>9.9</v>
          </cell>
          <cell r="M299">
            <v>1092.3</v>
          </cell>
        </row>
        <row r="300">
          <cell r="A300" t="str">
            <v>00039</v>
          </cell>
          <cell r="B300" t="str">
            <v>电机</v>
          </cell>
          <cell r="C300" t="str">
            <v>2005.01.26</v>
          </cell>
          <cell r="D300">
            <v>10</v>
          </cell>
          <cell r="E300" t="str">
            <v>其他设备</v>
          </cell>
          <cell r="F300">
            <v>648.29999999999995</v>
          </cell>
          <cell r="G300">
            <v>4500003</v>
          </cell>
          <cell r="H300">
            <v>0.1</v>
          </cell>
          <cell r="I300">
            <v>23</v>
          </cell>
          <cell r="J300">
            <v>64.83</v>
          </cell>
          <cell r="K300">
            <v>111.78</v>
          </cell>
          <cell r="L300">
            <v>4.8600000000000003</v>
          </cell>
          <cell r="M300">
            <v>536.52</v>
          </cell>
        </row>
        <row r="301">
          <cell r="A301" t="str">
            <v>00040</v>
          </cell>
          <cell r="B301" t="str">
            <v>手动静电除尘器</v>
          </cell>
          <cell r="C301" t="str">
            <v>2005.01.26</v>
          </cell>
          <cell r="D301">
            <v>10</v>
          </cell>
          <cell r="E301" t="str">
            <v>其他设备</v>
          </cell>
          <cell r="F301">
            <v>2160</v>
          </cell>
          <cell r="G301">
            <v>4500004</v>
          </cell>
          <cell r="H301">
            <v>0.1</v>
          </cell>
          <cell r="I301">
            <v>23</v>
          </cell>
          <cell r="J301">
            <v>216</v>
          </cell>
          <cell r="K301">
            <v>372.6</v>
          </cell>
          <cell r="L301">
            <v>16.2</v>
          </cell>
          <cell r="M301">
            <v>1787.4</v>
          </cell>
        </row>
        <row r="302">
          <cell r="A302" t="str">
            <v>00041</v>
          </cell>
          <cell r="B302" t="str">
            <v>日立牌电锤</v>
          </cell>
          <cell r="C302" t="str">
            <v>2005.01.26</v>
          </cell>
          <cell r="D302">
            <v>10</v>
          </cell>
          <cell r="E302" t="str">
            <v>其他设备</v>
          </cell>
          <cell r="F302">
            <v>450</v>
          </cell>
          <cell r="G302">
            <v>4500005</v>
          </cell>
          <cell r="H302">
            <v>0.1</v>
          </cell>
          <cell r="I302">
            <v>23</v>
          </cell>
          <cell r="J302">
            <v>45</v>
          </cell>
          <cell r="K302">
            <v>77.739999999999995</v>
          </cell>
          <cell r="L302">
            <v>3.38</v>
          </cell>
          <cell r="M302">
            <v>372.26</v>
          </cell>
        </row>
        <row r="303">
          <cell r="A303" t="str">
            <v>00042</v>
          </cell>
          <cell r="B303" t="str">
            <v>冷水机</v>
          </cell>
          <cell r="C303" t="str">
            <v>2005.01.26</v>
          </cell>
          <cell r="D303">
            <v>10</v>
          </cell>
          <cell r="E303" t="str">
            <v>其他设备</v>
          </cell>
          <cell r="F303">
            <v>91260</v>
          </cell>
          <cell r="G303">
            <v>4500006</v>
          </cell>
          <cell r="H303">
            <v>0.1</v>
          </cell>
          <cell r="I303">
            <v>23</v>
          </cell>
          <cell r="J303">
            <v>9126</v>
          </cell>
          <cell r="K303">
            <v>15742.35</v>
          </cell>
          <cell r="L303">
            <v>684.45</v>
          </cell>
          <cell r="M303">
            <v>75517.649999999994</v>
          </cell>
        </row>
        <row r="304">
          <cell r="A304" t="str">
            <v>00043</v>
          </cell>
          <cell r="B304" t="str">
            <v>植绒机</v>
          </cell>
          <cell r="C304" t="str">
            <v>2005.01.26</v>
          </cell>
          <cell r="D304">
            <v>10</v>
          </cell>
          <cell r="E304" t="str">
            <v>其他设备</v>
          </cell>
          <cell r="F304">
            <v>4993.75</v>
          </cell>
          <cell r="G304">
            <v>4500007</v>
          </cell>
          <cell r="H304">
            <v>0.1</v>
          </cell>
          <cell r="I304">
            <v>23</v>
          </cell>
          <cell r="J304">
            <v>499.38</v>
          </cell>
          <cell r="K304">
            <v>861.35</v>
          </cell>
          <cell r="L304">
            <v>37.450000000000003</v>
          </cell>
          <cell r="M304">
            <v>4132.3999999999996</v>
          </cell>
        </row>
        <row r="305">
          <cell r="A305" t="str">
            <v>00044</v>
          </cell>
          <cell r="B305" t="str">
            <v>研磨机</v>
          </cell>
          <cell r="C305" t="str">
            <v>2005.01.26</v>
          </cell>
          <cell r="D305">
            <v>10</v>
          </cell>
          <cell r="E305" t="str">
            <v>其他设备</v>
          </cell>
          <cell r="F305">
            <v>23600</v>
          </cell>
          <cell r="G305">
            <v>4500008</v>
          </cell>
          <cell r="H305">
            <v>0.1</v>
          </cell>
          <cell r="I305">
            <v>23</v>
          </cell>
          <cell r="J305">
            <v>2360</v>
          </cell>
          <cell r="K305">
            <v>4071</v>
          </cell>
          <cell r="L305">
            <v>177</v>
          </cell>
          <cell r="M305">
            <v>19529</v>
          </cell>
        </row>
        <row r="306">
          <cell r="A306" t="str">
            <v>00045</v>
          </cell>
          <cell r="B306" t="str">
            <v>稳压器</v>
          </cell>
          <cell r="C306" t="str">
            <v>2005.01.26</v>
          </cell>
          <cell r="D306">
            <v>10</v>
          </cell>
          <cell r="E306" t="str">
            <v>其他设备</v>
          </cell>
          <cell r="F306">
            <v>8289</v>
          </cell>
          <cell r="G306">
            <v>4500009</v>
          </cell>
          <cell r="H306">
            <v>0.1</v>
          </cell>
          <cell r="I306">
            <v>23</v>
          </cell>
          <cell r="J306">
            <v>828.9</v>
          </cell>
          <cell r="K306">
            <v>1429.91</v>
          </cell>
          <cell r="L306">
            <v>62.17</v>
          </cell>
          <cell r="M306">
            <v>6859.09</v>
          </cell>
        </row>
        <row r="307">
          <cell r="A307" t="str">
            <v>00046</v>
          </cell>
          <cell r="B307" t="str">
            <v>点焊机</v>
          </cell>
          <cell r="C307" t="str">
            <v>2005.01.26</v>
          </cell>
          <cell r="D307">
            <v>10</v>
          </cell>
          <cell r="E307" t="str">
            <v>其他设备</v>
          </cell>
          <cell r="F307">
            <v>6000</v>
          </cell>
          <cell r="G307">
            <v>4500010</v>
          </cell>
          <cell r="H307">
            <v>0.1</v>
          </cell>
          <cell r="I307">
            <v>23</v>
          </cell>
          <cell r="J307">
            <v>600</v>
          </cell>
          <cell r="K307">
            <v>1035</v>
          </cell>
          <cell r="L307">
            <v>45</v>
          </cell>
          <cell r="M307">
            <v>4965</v>
          </cell>
        </row>
        <row r="308">
          <cell r="A308" t="str">
            <v>00217</v>
          </cell>
          <cell r="B308" t="str">
            <v>硬度计</v>
          </cell>
          <cell r="C308" t="str">
            <v>2005.03.31</v>
          </cell>
          <cell r="D308">
            <v>10</v>
          </cell>
          <cell r="E308" t="str">
            <v>其他设备</v>
          </cell>
          <cell r="F308">
            <v>4527.4399999999996</v>
          </cell>
          <cell r="G308">
            <v>4500011</v>
          </cell>
          <cell r="H308">
            <v>0.1</v>
          </cell>
          <cell r="I308">
            <v>21</v>
          </cell>
          <cell r="J308">
            <v>452.74</v>
          </cell>
          <cell r="K308">
            <v>713.16</v>
          </cell>
          <cell r="L308">
            <v>33.96</v>
          </cell>
          <cell r="M308">
            <v>3814.28</v>
          </cell>
        </row>
        <row r="309">
          <cell r="A309" t="str">
            <v>00218</v>
          </cell>
          <cell r="B309" t="str">
            <v>三座标旋转测量设备</v>
          </cell>
          <cell r="C309" t="str">
            <v>2005.03.31</v>
          </cell>
          <cell r="D309">
            <v>10</v>
          </cell>
          <cell r="E309" t="str">
            <v>其他设备</v>
          </cell>
          <cell r="F309">
            <v>187066.64</v>
          </cell>
          <cell r="G309">
            <v>4500012</v>
          </cell>
          <cell r="H309">
            <v>0.1</v>
          </cell>
          <cell r="I309">
            <v>21</v>
          </cell>
          <cell r="J309">
            <v>18706.66</v>
          </cell>
          <cell r="K309">
            <v>29463</v>
          </cell>
          <cell r="L309">
            <v>1403</v>
          </cell>
          <cell r="M309">
            <v>157603.64000000001</v>
          </cell>
        </row>
        <row r="310">
          <cell r="A310" t="str">
            <v>00219</v>
          </cell>
          <cell r="B310" t="str">
            <v>三座标升级软件</v>
          </cell>
          <cell r="C310" t="str">
            <v>2005.03.31</v>
          </cell>
          <cell r="D310">
            <v>5</v>
          </cell>
          <cell r="E310" t="str">
            <v>其他设备</v>
          </cell>
          <cell r="F310">
            <v>12015.2</v>
          </cell>
          <cell r="G310">
            <v>4500013</v>
          </cell>
          <cell r="H310">
            <v>0.1</v>
          </cell>
          <cell r="I310">
            <v>21</v>
          </cell>
          <cell r="J310">
            <v>1201.52</v>
          </cell>
          <cell r="K310">
            <v>3784.83</v>
          </cell>
          <cell r="L310">
            <v>180.23</v>
          </cell>
          <cell r="M310">
            <v>8230.3700000000008</v>
          </cell>
        </row>
        <row r="311">
          <cell r="A311" t="str">
            <v>00245</v>
          </cell>
          <cell r="B311" t="str">
            <v>气动胶枪（2支）</v>
          </cell>
          <cell r="C311" t="str">
            <v>2005.06.23</v>
          </cell>
          <cell r="D311">
            <v>10</v>
          </cell>
          <cell r="E311" t="str">
            <v>其他设备</v>
          </cell>
          <cell r="F311">
            <v>5300</v>
          </cell>
          <cell r="G311">
            <v>4500014</v>
          </cell>
          <cell r="H311">
            <v>0.1</v>
          </cell>
          <cell r="I311">
            <v>18</v>
          </cell>
          <cell r="J311">
            <v>530</v>
          </cell>
          <cell r="K311">
            <v>715.5</v>
          </cell>
          <cell r="L311">
            <v>39.75</v>
          </cell>
          <cell r="M311">
            <v>4584.5</v>
          </cell>
        </row>
        <row r="312">
          <cell r="A312" t="str">
            <v>00251</v>
          </cell>
          <cell r="B312" t="str">
            <v>电晕处理设备</v>
          </cell>
          <cell r="C312" t="str">
            <v>2005.08.19</v>
          </cell>
          <cell r="D312">
            <v>10</v>
          </cell>
          <cell r="E312" t="str">
            <v>其他设备</v>
          </cell>
          <cell r="F312">
            <v>85200</v>
          </cell>
          <cell r="G312">
            <v>4500015</v>
          </cell>
          <cell r="H312">
            <v>0.1</v>
          </cell>
          <cell r="I312">
            <v>16</v>
          </cell>
          <cell r="J312">
            <v>8520</v>
          </cell>
          <cell r="K312">
            <v>10224</v>
          </cell>
          <cell r="L312">
            <v>639</v>
          </cell>
          <cell r="M312">
            <v>74976</v>
          </cell>
        </row>
        <row r="313">
          <cell r="A313" t="str">
            <v>00257</v>
          </cell>
          <cell r="B313" t="str">
            <v>叉车(林德)</v>
          </cell>
          <cell r="C313" t="str">
            <v>2005.10.26</v>
          </cell>
          <cell r="D313">
            <v>10</v>
          </cell>
          <cell r="E313" t="str">
            <v>其他设备</v>
          </cell>
          <cell r="F313">
            <v>176920</v>
          </cell>
          <cell r="G313">
            <v>4500016</v>
          </cell>
          <cell r="H313">
            <v>0.1</v>
          </cell>
          <cell r="I313">
            <v>14</v>
          </cell>
          <cell r="J313">
            <v>17692</v>
          </cell>
          <cell r="K313">
            <v>18576.599999999999</v>
          </cell>
          <cell r="L313">
            <v>1326.9</v>
          </cell>
          <cell r="M313">
            <v>158343.4</v>
          </cell>
        </row>
        <row r="314">
          <cell r="A314" t="str">
            <v>00259</v>
          </cell>
          <cell r="B314" t="str">
            <v>电机(2套)</v>
          </cell>
          <cell r="C314" t="str">
            <v>2005.10.27</v>
          </cell>
          <cell r="D314">
            <v>10</v>
          </cell>
          <cell r="E314" t="str">
            <v>其他设备</v>
          </cell>
          <cell r="F314">
            <v>5400</v>
          </cell>
          <cell r="G314">
            <v>4500017</v>
          </cell>
          <cell r="H314">
            <v>0.1</v>
          </cell>
          <cell r="I314">
            <v>14</v>
          </cell>
          <cell r="J314">
            <v>540</v>
          </cell>
          <cell r="K314">
            <v>567</v>
          </cell>
          <cell r="L314">
            <v>40.5</v>
          </cell>
          <cell r="M314">
            <v>4833</v>
          </cell>
        </row>
        <row r="315">
          <cell r="A315" t="str">
            <v>00273</v>
          </cell>
          <cell r="B315" t="str">
            <v>特制干燥箱(植绒)</v>
          </cell>
          <cell r="C315" t="str">
            <v>2005.11.25</v>
          </cell>
          <cell r="D315">
            <v>10</v>
          </cell>
          <cell r="E315" t="str">
            <v>其他设备</v>
          </cell>
          <cell r="F315">
            <v>33000</v>
          </cell>
          <cell r="G315">
            <v>4500018</v>
          </cell>
          <cell r="H315">
            <v>0.1</v>
          </cell>
          <cell r="I315">
            <v>13</v>
          </cell>
          <cell r="J315">
            <v>3300</v>
          </cell>
          <cell r="K315">
            <v>3217.5</v>
          </cell>
          <cell r="L315">
            <v>247.5</v>
          </cell>
          <cell r="M315">
            <v>29782.5</v>
          </cell>
        </row>
        <row r="316">
          <cell r="A316" t="str">
            <v>00274</v>
          </cell>
          <cell r="B316" t="str">
            <v>侧移叉车(林德)</v>
          </cell>
          <cell r="C316" t="str">
            <v>2005.12.19</v>
          </cell>
          <cell r="D316">
            <v>10</v>
          </cell>
          <cell r="E316" t="str">
            <v>其他设备</v>
          </cell>
          <cell r="F316">
            <v>15300</v>
          </cell>
          <cell r="G316">
            <v>4500019</v>
          </cell>
          <cell r="H316">
            <v>0.1</v>
          </cell>
          <cell r="I316">
            <v>12</v>
          </cell>
          <cell r="J316">
            <v>1530</v>
          </cell>
          <cell r="K316">
            <v>1377</v>
          </cell>
          <cell r="L316">
            <v>114.75</v>
          </cell>
          <cell r="M316">
            <v>13923</v>
          </cell>
        </row>
        <row r="317">
          <cell r="A317" t="str">
            <v>00281</v>
          </cell>
          <cell r="B317" t="str">
            <v>C6门槛压条注射模具温控箱</v>
          </cell>
          <cell r="C317" t="str">
            <v>2005.12.19</v>
          </cell>
          <cell r="D317">
            <v>10</v>
          </cell>
          <cell r="E317" t="str">
            <v>其他设备</v>
          </cell>
          <cell r="F317">
            <v>4000</v>
          </cell>
          <cell r="G317">
            <v>4500020</v>
          </cell>
          <cell r="H317">
            <v>0.1</v>
          </cell>
          <cell r="I317">
            <v>12</v>
          </cell>
          <cell r="J317">
            <v>400</v>
          </cell>
          <cell r="K317">
            <v>360</v>
          </cell>
          <cell r="L317">
            <v>30</v>
          </cell>
          <cell r="M317">
            <v>3640</v>
          </cell>
        </row>
        <row r="318">
          <cell r="A318" t="str">
            <v>00296</v>
          </cell>
          <cell r="B318" t="str">
            <v>电加热器</v>
          </cell>
          <cell r="C318" t="str">
            <v>2006.01.25</v>
          </cell>
          <cell r="D318">
            <v>5</v>
          </cell>
          <cell r="E318" t="str">
            <v>其他设备</v>
          </cell>
          <cell r="F318">
            <v>3800</v>
          </cell>
          <cell r="G318">
            <v>4500021</v>
          </cell>
          <cell r="H318">
            <v>0.1</v>
          </cell>
          <cell r="I318">
            <v>11</v>
          </cell>
          <cell r="J318">
            <v>380</v>
          </cell>
          <cell r="K318">
            <v>627</v>
          </cell>
          <cell r="L318">
            <v>57</v>
          </cell>
          <cell r="M318">
            <v>3173</v>
          </cell>
        </row>
        <row r="319">
          <cell r="A319" t="str">
            <v>00297</v>
          </cell>
          <cell r="B319" t="str">
            <v>电加热器</v>
          </cell>
          <cell r="C319" t="str">
            <v>2006.01.25</v>
          </cell>
          <cell r="D319">
            <v>5</v>
          </cell>
          <cell r="E319" t="str">
            <v>其他设备</v>
          </cell>
          <cell r="F319">
            <v>4330</v>
          </cell>
          <cell r="G319">
            <v>4500022</v>
          </cell>
          <cell r="H319">
            <v>0.1</v>
          </cell>
          <cell r="I319">
            <v>11</v>
          </cell>
          <cell r="J319">
            <v>433</v>
          </cell>
          <cell r="K319">
            <v>714.45</v>
          </cell>
          <cell r="L319">
            <v>64.95</v>
          </cell>
          <cell r="M319">
            <v>3615.55</v>
          </cell>
        </row>
        <row r="320">
          <cell r="A320" t="str">
            <v>00299</v>
          </cell>
          <cell r="B320" t="str">
            <v>汉高胶枪(5把)</v>
          </cell>
          <cell r="C320" t="str">
            <v>2006.03.15</v>
          </cell>
          <cell r="D320">
            <v>5</v>
          </cell>
          <cell r="E320" t="str">
            <v>其他设备</v>
          </cell>
          <cell r="F320">
            <v>21001.5</v>
          </cell>
          <cell r="G320">
            <v>4500023</v>
          </cell>
          <cell r="H320">
            <v>0.1</v>
          </cell>
          <cell r="I320">
            <v>9</v>
          </cell>
          <cell r="J320">
            <v>2100.15</v>
          </cell>
          <cell r="K320">
            <v>2835.18</v>
          </cell>
          <cell r="L320">
            <v>315.02</v>
          </cell>
          <cell r="M320">
            <v>18166.32</v>
          </cell>
        </row>
        <row r="321">
          <cell r="A321" t="str">
            <v>00300</v>
          </cell>
          <cell r="B321" t="str">
            <v>电热鼓风干燥烤箱</v>
          </cell>
          <cell r="C321" t="str">
            <v>2006.03.20</v>
          </cell>
          <cell r="D321">
            <v>5</v>
          </cell>
          <cell r="E321" t="str">
            <v>其他设备</v>
          </cell>
          <cell r="F321">
            <v>2340</v>
          </cell>
          <cell r="G321">
            <v>4500024</v>
          </cell>
          <cell r="H321">
            <v>0.1</v>
          </cell>
          <cell r="I321">
            <v>9</v>
          </cell>
          <cell r="J321">
            <v>234</v>
          </cell>
          <cell r="K321">
            <v>315.89999999999998</v>
          </cell>
          <cell r="L321">
            <v>35.1</v>
          </cell>
          <cell r="M321">
            <v>2024.1</v>
          </cell>
        </row>
        <row r="322">
          <cell r="A322" t="str">
            <v>00301</v>
          </cell>
          <cell r="B322" t="str">
            <v>等离子电晕处理设备(1套)</v>
          </cell>
          <cell r="C322" t="str">
            <v>2006.03.22</v>
          </cell>
          <cell r="D322">
            <v>10</v>
          </cell>
          <cell r="E322" t="str">
            <v>其他设备</v>
          </cell>
          <cell r="F322">
            <v>85200</v>
          </cell>
          <cell r="G322">
            <v>4500025</v>
          </cell>
          <cell r="H322">
            <v>0.1</v>
          </cell>
          <cell r="I322">
            <v>9</v>
          </cell>
          <cell r="J322">
            <v>8520</v>
          </cell>
          <cell r="K322">
            <v>5751</v>
          </cell>
          <cell r="L322">
            <v>639</v>
          </cell>
          <cell r="M322">
            <v>79449</v>
          </cell>
        </row>
        <row r="323">
          <cell r="A323" t="str">
            <v>00320</v>
          </cell>
          <cell r="B323" t="str">
            <v>工业吸尘器1台</v>
          </cell>
          <cell r="C323" t="str">
            <v>2006.07.18</v>
          </cell>
          <cell r="D323">
            <v>5</v>
          </cell>
          <cell r="E323" t="str">
            <v>其他设备</v>
          </cell>
          <cell r="F323">
            <v>6800</v>
          </cell>
          <cell r="G323">
            <v>4500026</v>
          </cell>
          <cell r="H323">
            <v>0.1</v>
          </cell>
          <cell r="I323">
            <v>5</v>
          </cell>
          <cell r="J323">
            <v>680</v>
          </cell>
          <cell r="K323">
            <v>510</v>
          </cell>
          <cell r="L323">
            <v>102</v>
          </cell>
          <cell r="M323">
            <v>6290</v>
          </cell>
        </row>
        <row r="324">
          <cell r="A324" t="str">
            <v>00331</v>
          </cell>
          <cell r="B324" t="str">
            <v>300C-C柱3MK-8螺柱焊机</v>
          </cell>
          <cell r="C324" t="str">
            <v>2006.08.24</v>
          </cell>
          <cell r="D324">
            <v>10</v>
          </cell>
          <cell r="E324" t="str">
            <v>其他设备</v>
          </cell>
          <cell r="F324">
            <v>37800</v>
          </cell>
          <cell r="G324">
            <v>4500027</v>
          </cell>
          <cell r="H324">
            <v>0.1</v>
          </cell>
          <cell r="I324">
            <v>4</v>
          </cell>
          <cell r="J324">
            <v>3780</v>
          </cell>
          <cell r="K324">
            <v>1134</v>
          </cell>
          <cell r="L324">
            <v>283.5</v>
          </cell>
          <cell r="M324">
            <v>36666</v>
          </cell>
        </row>
        <row r="325">
          <cell r="A325" t="str">
            <v>00339</v>
          </cell>
          <cell r="B325" t="str">
            <v>铝板挂具</v>
          </cell>
          <cell r="C325" t="str">
            <v>2006.09.18</v>
          </cell>
          <cell r="D325">
            <v>5</v>
          </cell>
          <cell r="E325" t="str">
            <v>其他设备</v>
          </cell>
          <cell r="F325">
            <v>14000</v>
          </cell>
          <cell r="G325">
            <v>4500028</v>
          </cell>
          <cell r="H325">
            <v>0.1</v>
          </cell>
          <cell r="I325">
            <v>3</v>
          </cell>
          <cell r="J325">
            <v>1400</v>
          </cell>
          <cell r="K325">
            <v>630</v>
          </cell>
          <cell r="L325">
            <v>210</v>
          </cell>
          <cell r="M325">
            <v>13370</v>
          </cell>
        </row>
        <row r="326">
          <cell r="A326" t="str">
            <v>00363</v>
          </cell>
          <cell r="B326" t="str">
            <v>货叉(林德叉车)2台122*45*2000/KENHAR</v>
          </cell>
          <cell r="C326" t="str">
            <v>2006.10.13</v>
          </cell>
          <cell r="D326">
            <v>5</v>
          </cell>
          <cell r="E326" t="str">
            <v>其他设备</v>
          </cell>
          <cell r="F326">
            <v>7600</v>
          </cell>
          <cell r="G326">
            <v>4500029</v>
          </cell>
          <cell r="H326">
            <v>0.1</v>
          </cell>
          <cell r="I326">
            <v>2</v>
          </cell>
          <cell r="J326">
            <v>760</v>
          </cell>
          <cell r="K326">
            <v>228</v>
          </cell>
          <cell r="L326">
            <v>114</v>
          </cell>
          <cell r="M326">
            <v>7372</v>
          </cell>
        </row>
        <row r="327">
          <cell r="A327" t="str">
            <v>00390</v>
          </cell>
          <cell r="B327" t="str">
            <v>抛光机7125(2台)</v>
          </cell>
          <cell r="C327" t="str">
            <v>2006.11.27</v>
          </cell>
          <cell r="D327">
            <v>10</v>
          </cell>
          <cell r="E327" t="str">
            <v>其他设备</v>
          </cell>
          <cell r="F327">
            <v>12936</v>
          </cell>
          <cell r="G327">
            <v>4500030</v>
          </cell>
          <cell r="H327">
            <v>0.1</v>
          </cell>
          <cell r="I327">
            <v>1</v>
          </cell>
          <cell r="J327">
            <v>1293.5999999999999</v>
          </cell>
          <cell r="K327">
            <v>97.02</v>
          </cell>
          <cell r="L327">
            <v>97.02</v>
          </cell>
          <cell r="M327">
            <v>12838.98</v>
          </cell>
        </row>
        <row r="328">
          <cell r="A328" t="str">
            <v>00391</v>
          </cell>
          <cell r="B328" t="str">
            <v>抛光机7403(6台)</v>
          </cell>
          <cell r="C328" t="str">
            <v>2006.11.27</v>
          </cell>
          <cell r="D328">
            <v>10</v>
          </cell>
          <cell r="E328" t="str">
            <v>其他设备</v>
          </cell>
          <cell r="F328">
            <v>30010.5</v>
          </cell>
          <cell r="G328">
            <v>4500031</v>
          </cell>
          <cell r="H328">
            <v>0.1</v>
          </cell>
          <cell r="I328">
            <v>1</v>
          </cell>
          <cell r="J328">
            <v>3001.05</v>
          </cell>
          <cell r="K328">
            <v>225.08</v>
          </cell>
          <cell r="L328">
            <v>225.08</v>
          </cell>
          <cell r="M328">
            <v>29785.42</v>
          </cell>
        </row>
        <row r="329">
          <cell r="E329" t="str">
            <v>其他设备 汇总</v>
          </cell>
        </row>
        <row r="330">
          <cell r="A330" t="str">
            <v>00001</v>
          </cell>
          <cell r="B330" t="str">
            <v>摩纳哥挤出生产线（进口部分-挤出线）</v>
          </cell>
          <cell r="C330" t="str">
            <v>2005.01.26</v>
          </cell>
          <cell r="D330">
            <v>10</v>
          </cell>
          <cell r="E330" t="str">
            <v>塑料挤出设备</v>
          </cell>
          <cell r="F330">
            <v>1392832</v>
          </cell>
          <cell r="G330">
            <v>4100001</v>
          </cell>
          <cell r="H330">
            <v>0.1</v>
          </cell>
          <cell r="I330">
            <v>23</v>
          </cell>
          <cell r="J330">
            <v>139283.20000000001</v>
          </cell>
          <cell r="K330">
            <v>240263.52</v>
          </cell>
          <cell r="L330">
            <v>10446.24</v>
          </cell>
          <cell r="M330">
            <v>1152568.48</v>
          </cell>
        </row>
        <row r="331">
          <cell r="A331" t="str">
            <v>00002</v>
          </cell>
          <cell r="B331" t="str">
            <v>摩纳哥挤出生产线（冷水机）</v>
          </cell>
          <cell r="C331" t="str">
            <v>2005.01.26</v>
          </cell>
          <cell r="D331">
            <v>10</v>
          </cell>
          <cell r="E331" t="str">
            <v>塑料挤出设备</v>
          </cell>
          <cell r="F331">
            <v>30430</v>
          </cell>
          <cell r="G331">
            <v>4100002</v>
          </cell>
          <cell r="H331">
            <v>0.1</v>
          </cell>
          <cell r="I331">
            <v>23</v>
          </cell>
          <cell r="J331">
            <v>3043</v>
          </cell>
          <cell r="K331">
            <v>5249.29</v>
          </cell>
          <cell r="L331">
            <v>228.23</v>
          </cell>
          <cell r="M331">
            <v>25180.71</v>
          </cell>
        </row>
        <row r="332">
          <cell r="A332" t="str">
            <v>00003</v>
          </cell>
          <cell r="B332" t="str">
            <v>摩纳哥挤出生产线（自动加料机）</v>
          </cell>
          <cell r="C332" t="str">
            <v>2005.01.26</v>
          </cell>
          <cell r="D332">
            <v>10</v>
          </cell>
          <cell r="E332" t="str">
            <v>塑料挤出设备</v>
          </cell>
          <cell r="F332">
            <v>3570</v>
          </cell>
          <cell r="G332">
            <v>4100003</v>
          </cell>
          <cell r="H332">
            <v>0.1</v>
          </cell>
          <cell r="I332">
            <v>23</v>
          </cell>
          <cell r="J332">
            <v>357</v>
          </cell>
          <cell r="K332">
            <v>615.94000000000005</v>
          </cell>
          <cell r="L332">
            <v>26.78</v>
          </cell>
          <cell r="M332">
            <v>2954.06</v>
          </cell>
        </row>
        <row r="333">
          <cell r="A333" t="str">
            <v>00004</v>
          </cell>
          <cell r="B333" t="str">
            <v>摩纳哥挤出生产线（干燥机）</v>
          </cell>
          <cell r="C333" t="str">
            <v>2005.01.26</v>
          </cell>
          <cell r="D333">
            <v>10</v>
          </cell>
          <cell r="E333" t="str">
            <v>塑料挤出设备</v>
          </cell>
          <cell r="F333">
            <v>4080</v>
          </cell>
          <cell r="G333">
            <v>4100004</v>
          </cell>
          <cell r="H333">
            <v>0.1</v>
          </cell>
          <cell r="I333">
            <v>23</v>
          </cell>
          <cell r="J333">
            <v>408</v>
          </cell>
          <cell r="K333">
            <v>703.8</v>
          </cell>
          <cell r="L333">
            <v>30.6</v>
          </cell>
          <cell r="M333">
            <v>3376.2</v>
          </cell>
        </row>
        <row r="334">
          <cell r="A334" t="str">
            <v>00005</v>
          </cell>
          <cell r="B334" t="str">
            <v>液压复合挤出生产线（挤出机）</v>
          </cell>
          <cell r="C334" t="str">
            <v>2005.01.26</v>
          </cell>
          <cell r="D334">
            <v>10</v>
          </cell>
          <cell r="E334" t="str">
            <v>塑料挤出设备</v>
          </cell>
          <cell r="F334">
            <v>34188.03</v>
          </cell>
          <cell r="G334">
            <v>4100005</v>
          </cell>
          <cell r="H334">
            <v>0.1</v>
          </cell>
          <cell r="I334">
            <v>23</v>
          </cell>
          <cell r="J334">
            <v>3418.8</v>
          </cell>
          <cell r="K334">
            <v>5897.43</v>
          </cell>
          <cell r="L334">
            <v>256.41000000000003</v>
          </cell>
          <cell r="M334">
            <v>28290.6</v>
          </cell>
        </row>
        <row r="335">
          <cell r="A335" t="str">
            <v>00006</v>
          </cell>
          <cell r="B335" t="str">
            <v>液压复合挤出生产线(挤出机)</v>
          </cell>
          <cell r="C335" t="str">
            <v>2005.01.26</v>
          </cell>
          <cell r="D335">
            <v>10</v>
          </cell>
          <cell r="E335" t="str">
            <v>塑料挤出设备</v>
          </cell>
          <cell r="F335">
            <v>6600</v>
          </cell>
          <cell r="G335">
            <v>4100006</v>
          </cell>
          <cell r="H335">
            <v>0.1</v>
          </cell>
          <cell r="I335">
            <v>23</v>
          </cell>
          <cell r="J335">
            <v>660</v>
          </cell>
          <cell r="K335">
            <v>1138.5</v>
          </cell>
          <cell r="L335">
            <v>49.5</v>
          </cell>
          <cell r="M335">
            <v>5461.5</v>
          </cell>
        </row>
        <row r="336">
          <cell r="A336" t="str">
            <v>00007</v>
          </cell>
          <cell r="B336" t="str">
            <v>滚压复合挤出生产线(门下部等)$45挤出机</v>
          </cell>
          <cell r="C336" t="str">
            <v>2005.01.26</v>
          </cell>
          <cell r="D336">
            <v>10</v>
          </cell>
          <cell r="E336" t="str">
            <v>塑料挤出设备</v>
          </cell>
          <cell r="F336">
            <v>57500</v>
          </cell>
          <cell r="G336">
            <v>4100007</v>
          </cell>
          <cell r="H336">
            <v>0.1</v>
          </cell>
          <cell r="I336">
            <v>23</v>
          </cell>
          <cell r="J336">
            <v>5750</v>
          </cell>
          <cell r="K336">
            <v>9918.75</v>
          </cell>
          <cell r="L336">
            <v>431.25</v>
          </cell>
          <cell r="M336">
            <v>47581.25</v>
          </cell>
        </row>
        <row r="337">
          <cell r="A337" t="str">
            <v>00008</v>
          </cell>
          <cell r="B337" t="str">
            <v>滚压复合挤出生产线(门下部等)挤出机螺杆</v>
          </cell>
          <cell r="C337" t="str">
            <v>2005.01.26</v>
          </cell>
          <cell r="D337">
            <v>10</v>
          </cell>
          <cell r="E337" t="str">
            <v>塑料挤出设备</v>
          </cell>
          <cell r="F337">
            <v>1703.2</v>
          </cell>
          <cell r="G337">
            <v>4100008</v>
          </cell>
          <cell r="H337">
            <v>0.1</v>
          </cell>
          <cell r="I337">
            <v>23</v>
          </cell>
          <cell r="J337">
            <v>170.32</v>
          </cell>
          <cell r="K337">
            <v>293.70999999999998</v>
          </cell>
          <cell r="L337">
            <v>12.77</v>
          </cell>
          <cell r="M337">
            <v>1409.49</v>
          </cell>
        </row>
        <row r="338">
          <cell r="A338" t="str">
            <v>00009</v>
          </cell>
          <cell r="B338" t="str">
            <v>滚压复合挤出生产线(门下部等)$30移动式挤出机</v>
          </cell>
          <cell r="C338" t="str">
            <v>2005.01.26</v>
          </cell>
          <cell r="D338">
            <v>10</v>
          </cell>
          <cell r="E338" t="str">
            <v>塑料挤出设备</v>
          </cell>
          <cell r="F338">
            <v>14948.72</v>
          </cell>
          <cell r="G338">
            <v>4100009</v>
          </cell>
          <cell r="H338">
            <v>0.1</v>
          </cell>
          <cell r="I338">
            <v>23</v>
          </cell>
          <cell r="J338">
            <v>1494.87</v>
          </cell>
          <cell r="K338">
            <v>2578.7600000000002</v>
          </cell>
          <cell r="L338">
            <v>112.12</v>
          </cell>
          <cell r="M338">
            <v>12369.96</v>
          </cell>
        </row>
        <row r="339">
          <cell r="A339" t="str">
            <v>00010</v>
          </cell>
          <cell r="B339" t="str">
            <v>$65与$20复合挤出机组(小红旗)$65挤出机+挤出机链</v>
          </cell>
          <cell r="C339" t="str">
            <v>2005.01.26</v>
          </cell>
          <cell r="D339">
            <v>10</v>
          </cell>
          <cell r="E339" t="str">
            <v>塑料挤出设备</v>
          </cell>
          <cell r="F339">
            <v>30625</v>
          </cell>
          <cell r="G339">
            <v>4100010</v>
          </cell>
          <cell r="H339">
            <v>0.1</v>
          </cell>
          <cell r="I339">
            <v>23</v>
          </cell>
          <cell r="J339">
            <v>3062.5</v>
          </cell>
          <cell r="K339">
            <v>5282.87</v>
          </cell>
          <cell r="L339">
            <v>229.69</v>
          </cell>
          <cell r="M339">
            <v>25342.13</v>
          </cell>
        </row>
        <row r="340">
          <cell r="A340" t="str">
            <v>00011</v>
          </cell>
          <cell r="B340" t="str">
            <v>$65与$20复合挤出机组(小红旗)出机件</v>
          </cell>
          <cell r="C340" t="str">
            <v>2005.01.26</v>
          </cell>
          <cell r="D340">
            <v>10</v>
          </cell>
          <cell r="E340" t="str">
            <v>塑料挤出设备</v>
          </cell>
          <cell r="F340">
            <v>2100</v>
          </cell>
          <cell r="G340">
            <v>4100011</v>
          </cell>
          <cell r="H340">
            <v>0.1</v>
          </cell>
          <cell r="I340">
            <v>23</v>
          </cell>
          <cell r="J340">
            <v>210</v>
          </cell>
          <cell r="K340">
            <v>362.25</v>
          </cell>
          <cell r="L340">
            <v>15.75</v>
          </cell>
          <cell r="M340">
            <v>1737.75</v>
          </cell>
        </row>
        <row r="341">
          <cell r="A341" t="str">
            <v>00012</v>
          </cell>
          <cell r="B341" t="str">
            <v>$65与$20复合挤出机组(小红旗)$20挤出机</v>
          </cell>
          <cell r="C341" t="str">
            <v>2005.01.26</v>
          </cell>
          <cell r="D341">
            <v>10</v>
          </cell>
          <cell r="E341" t="str">
            <v>塑料挤出设备</v>
          </cell>
          <cell r="F341">
            <v>7500</v>
          </cell>
          <cell r="G341">
            <v>4100012</v>
          </cell>
          <cell r="H341">
            <v>0.1</v>
          </cell>
          <cell r="I341">
            <v>23</v>
          </cell>
          <cell r="J341">
            <v>750</v>
          </cell>
          <cell r="K341">
            <v>1293.75</v>
          </cell>
          <cell r="L341">
            <v>56.25</v>
          </cell>
          <cell r="M341">
            <v>6206.25</v>
          </cell>
        </row>
        <row r="342">
          <cell r="A342" t="str">
            <v>00013</v>
          </cell>
          <cell r="B342" t="str">
            <v>465与$20复合挤出机组(小红旗)真空上料系统(加料机)</v>
          </cell>
          <cell r="C342" t="str">
            <v>2005.01.26</v>
          </cell>
          <cell r="D342">
            <v>10</v>
          </cell>
          <cell r="E342" t="str">
            <v>塑料挤出设备</v>
          </cell>
          <cell r="F342">
            <v>4400</v>
          </cell>
          <cell r="G342">
            <v>4100013</v>
          </cell>
          <cell r="H342">
            <v>0.1</v>
          </cell>
          <cell r="I342">
            <v>23</v>
          </cell>
          <cell r="J342">
            <v>440</v>
          </cell>
          <cell r="K342">
            <v>759</v>
          </cell>
          <cell r="L342">
            <v>33</v>
          </cell>
          <cell r="M342">
            <v>3641</v>
          </cell>
        </row>
        <row r="343">
          <cell r="A343" t="str">
            <v>00014</v>
          </cell>
          <cell r="B343" t="str">
            <v>$45挤出机($45与$30复合挤出机组(窗台内等)</v>
          </cell>
          <cell r="C343" t="str">
            <v>2005.01.26</v>
          </cell>
          <cell r="D343">
            <v>10</v>
          </cell>
          <cell r="E343" t="str">
            <v>塑料挤出设备</v>
          </cell>
          <cell r="F343">
            <v>75200</v>
          </cell>
          <cell r="G343">
            <v>4100014</v>
          </cell>
          <cell r="H343">
            <v>0.1</v>
          </cell>
          <cell r="I343">
            <v>23</v>
          </cell>
          <cell r="J343">
            <v>7520</v>
          </cell>
          <cell r="K343">
            <v>12972</v>
          </cell>
          <cell r="L343">
            <v>564</v>
          </cell>
          <cell r="M343">
            <v>62228</v>
          </cell>
        </row>
        <row r="344">
          <cell r="A344" t="str">
            <v>00015</v>
          </cell>
          <cell r="B344" t="str">
            <v>$30移动式挤出机($45与$30复合挤出机组(窗台内等)</v>
          </cell>
          <cell r="C344" t="str">
            <v>2005.01.26</v>
          </cell>
          <cell r="D344">
            <v>10</v>
          </cell>
          <cell r="E344" t="str">
            <v>塑料挤出设备</v>
          </cell>
          <cell r="F344">
            <v>4000</v>
          </cell>
          <cell r="G344">
            <v>4100015</v>
          </cell>
          <cell r="H344">
            <v>0.1</v>
          </cell>
          <cell r="I344">
            <v>23</v>
          </cell>
          <cell r="J344">
            <v>400</v>
          </cell>
          <cell r="K344">
            <v>690</v>
          </cell>
          <cell r="L344">
            <v>30</v>
          </cell>
          <cell r="M344">
            <v>3310</v>
          </cell>
        </row>
        <row r="345">
          <cell r="A345" t="str">
            <v>00016</v>
          </cell>
          <cell r="B345" t="str">
            <v>自动上料机($45与$30复合挤出机组(窗台内等)</v>
          </cell>
          <cell r="C345" t="str">
            <v>2005.01.26</v>
          </cell>
          <cell r="D345">
            <v>10</v>
          </cell>
          <cell r="E345" t="str">
            <v>塑料挤出设备</v>
          </cell>
          <cell r="F345">
            <v>3780</v>
          </cell>
          <cell r="G345">
            <v>4100016</v>
          </cell>
          <cell r="H345">
            <v>0.1</v>
          </cell>
          <cell r="I345">
            <v>23</v>
          </cell>
          <cell r="J345">
            <v>378</v>
          </cell>
          <cell r="K345">
            <v>652.04999999999995</v>
          </cell>
          <cell r="L345">
            <v>28.35</v>
          </cell>
          <cell r="M345">
            <v>3127.95</v>
          </cell>
        </row>
        <row r="346">
          <cell r="A346" t="str">
            <v>00017</v>
          </cell>
          <cell r="B346" t="str">
            <v>烘干机($45与$30复合挤出机组(窗台内等)</v>
          </cell>
          <cell r="C346" t="str">
            <v>2005.01.26</v>
          </cell>
          <cell r="D346">
            <v>10</v>
          </cell>
          <cell r="E346" t="str">
            <v>塑料挤出设备</v>
          </cell>
          <cell r="F346">
            <v>4320</v>
          </cell>
          <cell r="G346">
            <v>4100017</v>
          </cell>
          <cell r="H346">
            <v>0.1</v>
          </cell>
          <cell r="I346">
            <v>23</v>
          </cell>
          <cell r="J346">
            <v>432</v>
          </cell>
          <cell r="K346">
            <v>745.2</v>
          </cell>
          <cell r="L346">
            <v>32.4</v>
          </cell>
          <cell r="M346">
            <v>3574.8</v>
          </cell>
        </row>
        <row r="347">
          <cell r="A347" t="str">
            <v>00018</v>
          </cell>
          <cell r="B347" t="str">
            <v>$20挤出机($20与$30复合挤出机组)</v>
          </cell>
          <cell r="C347" t="str">
            <v>2005.01.26</v>
          </cell>
          <cell r="D347">
            <v>10</v>
          </cell>
          <cell r="E347" t="str">
            <v>塑料挤出设备</v>
          </cell>
          <cell r="F347">
            <v>9000</v>
          </cell>
          <cell r="G347">
            <v>4100018</v>
          </cell>
          <cell r="H347">
            <v>0.1</v>
          </cell>
          <cell r="I347">
            <v>23</v>
          </cell>
          <cell r="J347">
            <v>900</v>
          </cell>
          <cell r="K347">
            <v>1552.5</v>
          </cell>
          <cell r="L347">
            <v>67.5</v>
          </cell>
          <cell r="M347">
            <v>7447.5</v>
          </cell>
        </row>
        <row r="348">
          <cell r="A348" t="str">
            <v>00019</v>
          </cell>
          <cell r="B348" t="str">
            <v>$30移动式挤出机($20与$30复合挤出机组)</v>
          </cell>
          <cell r="C348" t="str">
            <v>2005.01.26</v>
          </cell>
          <cell r="D348">
            <v>10</v>
          </cell>
          <cell r="E348" t="str">
            <v>塑料挤出设备</v>
          </cell>
          <cell r="F348">
            <v>6410.26</v>
          </cell>
          <cell r="G348">
            <v>4100019</v>
          </cell>
          <cell r="H348">
            <v>0.1</v>
          </cell>
          <cell r="I348">
            <v>23</v>
          </cell>
          <cell r="J348">
            <v>641.03</v>
          </cell>
          <cell r="K348">
            <v>1105.8399999999999</v>
          </cell>
          <cell r="L348">
            <v>48.08</v>
          </cell>
          <cell r="M348">
            <v>5304.42</v>
          </cell>
        </row>
        <row r="349">
          <cell r="A349" t="str">
            <v>00020</v>
          </cell>
          <cell r="B349" t="str">
            <v>小牵引机($20与$30复合挤出机组)</v>
          </cell>
          <cell r="C349" t="str">
            <v>2005.01.26</v>
          </cell>
          <cell r="D349">
            <v>10</v>
          </cell>
          <cell r="E349" t="str">
            <v>塑料挤出设备</v>
          </cell>
          <cell r="F349">
            <v>2250</v>
          </cell>
          <cell r="G349">
            <v>4100020</v>
          </cell>
          <cell r="H349">
            <v>0.1</v>
          </cell>
          <cell r="I349">
            <v>23</v>
          </cell>
          <cell r="J349">
            <v>225</v>
          </cell>
          <cell r="K349">
            <v>388.24</v>
          </cell>
          <cell r="L349">
            <v>16.88</v>
          </cell>
          <cell r="M349">
            <v>1861.76</v>
          </cell>
        </row>
        <row r="350">
          <cell r="A350" t="str">
            <v>00021</v>
          </cell>
          <cell r="B350" t="str">
            <v>大牵引机(牵引机)</v>
          </cell>
          <cell r="C350" t="str">
            <v>2005.01.26</v>
          </cell>
          <cell r="D350">
            <v>10</v>
          </cell>
          <cell r="E350" t="str">
            <v>塑料挤出设备</v>
          </cell>
          <cell r="F350">
            <v>36000</v>
          </cell>
          <cell r="G350">
            <v>4100021</v>
          </cell>
          <cell r="H350">
            <v>0.1</v>
          </cell>
          <cell r="I350">
            <v>23</v>
          </cell>
          <cell r="J350">
            <v>3600</v>
          </cell>
          <cell r="K350">
            <v>6210</v>
          </cell>
          <cell r="L350">
            <v>270</v>
          </cell>
          <cell r="M350">
            <v>29790</v>
          </cell>
        </row>
        <row r="351">
          <cell r="A351" t="str">
            <v>00022</v>
          </cell>
          <cell r="B351" t="str">
            <v>小牵引机(牵引机)</v>
          </cell>
          <cell r="C351" t="str">
            <v>2005.01.26</v>
          </cell>
          <cell r="D351">
            <v>10</v>
          </cell>
          <cell r="E351" t="str">
            <v>塑料挤出设备</v>
          </cell>
          <cell r="F351">
            <v>35000</v>
          </cell>
          <cell r="G351">
            <v>4100022</v>
          </cell>
          <cell r="H351">
            <v>0.1</v>
          </cell>
          <cell r="I351">
            <v>23</v>
          </cell>
          <cell r="J351">
            <v>3500</v>
          </cell>
          <cell r="K351">
            <v>6037.5</v>
          </cell>
          <cell r="L351">
            <v>262.5</v>
          </cell>
          <cell r="M351">
            <v>28962.5</v>
          </cell>
        </row>
        <row r="352">
          <cell r="A352" t="str">
            <v>00023</v>
          </cell>
          <cell r="B352" t="str">
            <v>小牵引机(牵引机)</v>
          </cell>
          <cell r="C352" t="str">
            <v>2005.01.26</v>
          </cell>
          <cell r="D352">
            <v>10</v>
          </cell>
          <cell r="E352" t="str">
            <v>塑料挤出设备</v>
          </cell>
          <cell r="F352">
            <v>2250</v>
          </cell>
          <cell r="G352">
            <v>4100023</v>
          </cell>
          <cell r="H352">
            <v>0.1</v>
          </cell>
          <cell r="I352">
            <v>23</v>
          </cell>
          <cell r="J352">
            <v>225</v>
          </cell>
          <cell r="K352">
            <v>388.24</v>
          </cell>
          <cell r="L352">
            <v>16.88</v>
          </cell>
          <cell r="M352">
            <v>1861.76</v>
          </cell>
        </row>
        <row r="353">
          <cell r="A353" t="str">
            <v>00037</v>
          </cell>
          <cell r="B353" t="str">
            <v>立式注塑成型机</v>
          </cell>
          <cell r="C353" t="str">
            <v>2005.01.26</v>
          </cell>
          <cell r="D353">
            <v>10</v>
          </cell>
          <cell r="E353" t="str">
            <v>塑料挤出设备</v>
          </cell>
          <cell r="F353">
            <v>38700</v>
          </cell>
          <cell r="G353">
            <v>4100024</v>
          </cell>
          <cell r="H353">
            <v>0.1</v>
          </cell>
          <cell r="I353">
            <v>23</v>
          </cell>
          <cell r="J353">
            <v>3870</v>
          </cell>
          <cell r="K353">
            <v>6675.75</v>
          </cell>
          <cell r="L353">
            <v>290.25</v>
          </cell>
          <cell r="M353">
            <v>32024.25</v>
          </cell>
        </row>
        <row r="354">
          <cell r="A354" t="str">
            <v>00038</v>
          </cell>
          <cell r="B354" t="str">
            <v>立式注塑成型机</v>
          </cell>
          <cell r="C354" t="str">
            <v>2005.01.26</v>
          </cell>
          <cell r="D354">
            <v>10</v>
          </cell>
          <cell r="E354" t="str">
            <v>塑料挤出设备</v>
          </cell>
          <cell r="F354">
            <v>27000</v>
          </cell>
          <cell r="G354">
            <v>4100025</v>
          </cell>
          <cell r="H354">
            <v>0.1</v>
          </cell>
          <cell r="I354">
            <v>23</v>
          </cell>
          <cell r="J354">
            <v>2700</v>
          </cell>
          <cell r="K354">
            <v>4657.5</v>
          </cell>
          <cell r="L354">
            <v>202.5</v>
          </cell>
          <cell r="M354">
            <v>22342.5</v>
          </cell>
        </row>
        <row r="355">
          <cell r="A355" t="str">
            <v>00077</v>
          </cell>
          <cell r="B355" t="str">
            <v>吸尘器</v>
          </cell>
          <cell r="C355" t="str">
            <v>2005.01.26</v>
          </cell>
          <cell r="D355">
            <v>10</v>
          </cell>
          <cell r="E355" t="str">
            <v>塑料挤出设备</v>
          </cell>
          <cell r="F355">
            <v>540</v>
          </cell>
          <cell r="G355">
            <v>4100026</v>
          </cell>
          <cell r="H355">
            <v>0.1</v>
          </cell>
          <cell r="I355">
            <v>23</v>
          </cell>
          <cell r="J355">
            <v>54</v>
          </cell>
          <cell r="K355">
            <v>93.15</v>
          </cell>
          <cell r="L355">
            <v>4.05</v>
          </cell>
          <cell r="M355">
            <v>446.85</v>
          </cell>
        </row>
        <row r="356">
          <cell r="A356" t="str">
            <v>00220</v>
          </cell>
          <cell r="B356" t="str">
            <v>电火花线切割机床</v>
          </cell>
          <cell r="C356" t="str">
            <v>2005.03.31</v>
          </cell>
          <cell r="D356">
            <v>10</v>
          </cell>
          <cell r="E356" t="str">
            <v>塑料挤出设备</v>
          </cell>
          <cell r="F356">
            <v>149059.81</v>
          </cell>
          <cell r="G356">
            <v>4100027</v>
          </cell>
          <cell r="H356">
            <v>0.1</v>
          </cell>
          <cell r="I356">
            <v>21</v>
          </cell>
          <cell r="J356">
            <v>14905.98</v>
          </cell>
          <cell r="K356">
            <v>23476.95</v>
          </cell>
          <cell r="L356">
            <v>1117.95</v>
          </cell>
          <cell r="M356">
            <v>125582.86</v>
          </cell>
        </row>
        <row r="357">
          <cell r="A357" t="str">
            <v>00221</v>
          </cell>
          <cell r="B357" t="str">
            <v>拌料机</v>
          </cell>
          <cell r="C357" t="str">
            <v>2005.03.31</v>
          </cell>
          <cell r="D357">
            <v>10</v>
          </cell>
          <cell r="E357" t="str">
            <v>塑料挤出设备</v>
          </cell>
          <cell r="F357">
            <v>6945.94</v>
          </cell>
          <cell r="G357">
            <v>4100028</v>
          </cell>
          <cell r="H357">
            <v>0.1</v>
          </cell>
          <cell r="I357">
            <v>21</v>
          </cell>
          <cell r="J357">
            <v>694.59</v>
          </cell>
          <cell r="K357">
            <v>1093.8900000000001</v>
          </cell>
          <cell r="L357">
            <v>52.09</v>
          </cell>
          <cell r="M357">
            <v>5852.05</v>
          </cell>
        </row>
        <row r="358">
          <cell r="A358" t="str">
            <v>00222</v>
          </cell>
          <cell r="B358" t="str">
            <v>变频器(TRIER进口)</v>
          </cell>
          <cell r="C358" t="str">
            <v>2005.03.31</v>
          </cell>
          <cell r="D358">
            <v>10</v>
          </cell>
          <cell r="E358" t="str">
            <v>塑料挤出设备</v>
          </cell>
          <cell r="F358">
            <v>22953.22</v>
          </cell>
          <cell r="G358">
            <v>4100029</v>
          </cell>
          <cell r="H358">
            <v>0.1</v>
          </cell>
          <cell r="I358">
            <v>21</v>
          </cell>
          <cell r="J358">
            <v>2295.3200000000002</v>
          </cell>
          <cell r="K358">
            <v>3615.15</v>
          </cell>
          <cell r="L358">
            <v>172.15</v>
          </cell>
          <cell r="M358">
            <v>19338.07</v>
          </cell>
        </row>
        <row r="359">
          <cell r="A359" t="str">
            <v>00223</v>
          </cell>
          <cell r="B359" t="str">
            <v>切割机1台</v>
          </cell>
          <cell r="C359" t="str">
            <v>2005.03.31</v>
          </cell>
          <cell r="D359">
            <v>10</v>
          </cell>
          <cell r="E359" t="str">
            <v>塑料挤出设备</v>
          </cell>
          <cell r="F359">
            <v>4098.1499999999996</v>
          </cell>
          <cell r="G359">
            <v>4100030</v>
          </cell>
          <cell r="H359">
            <v>0.1</v>
          </cell>
          <cell r="I359">
            <v>21</v>
          </cell>
          <cell r="J359">
            <v>409.82</v>
          </cell>
          <cell r="K359">
            <v>645.54</v>
          </cell>
          <cell r="L359">
            <v>30.74</v>
          </cell>
          <cell r="M359">
            <v>3452.61</v>
          </cell>
        </row>
        <row r="360">
          <cell r="A360" t="str">
            <v>00224</v>
          </cell>
          <cell r="B360" t="str">
            <v>切割机(通用顶缝)</v>
          </cell>
          <cell r="C360" t="str">
            <v>2005.03.31</v>
          </cell>
          <cell r="D360">
            <v>10</v>
          </cell>
          <cell r="E360" t="str">
            <v>塑料挤出设备</v>
          </cell>
          <cell r="F360">
            <v>16185.01</v>
          </cell>
          <cell r="G360">
            <v>4100031</v>
          </cell>
          <cell r="H360">
            <v>0.1</v>
          </cell>
          <cell r="I360">
            <v>21</v>
          </cell>
          <cell r="J360">
            <v>1618.5</v>
          </cell>
          <cell r="K360">
            <v>2549.19</v>
          </cell>
          <cell r="L360">
            <v>121.39</v>
          </cell>
          <cell r="M360">
            <v>13635.82</v>
          </cell>
        </row>
        <row r="361">
          <cell r="A361" t="str">
            <v>00225</v>
          </cell>
          <cell r="B361" t="str">
            <v>丰田隔离装饰围杆</v>
          </cell>
          <cell r="C361" t="str">
            <v>2005.03.31</v>
          </cell>
          <cell r="D361">
            <v>10</v>
          </cell>
          <cell r="E361" t="str">
            <v>塑料挤出设备</v>
          </cell>
          <cell r="F361">
            <v>12600</v>
          </cell>
          <cell r="G361">
            <v>4100032</v>
          </cell>
          <cell r="H361">
            <v>0.1</v>
          </cell>
          <cell r="I361">
            <v>21</v>
          </cell>
          <cell r="J361">
            <v>1260</v>
          </cell>
          <cell r="K361">
            <v>1984.5</v>
          </cell>
          <cell r="L361">
            <v>94.5</v>
          </cell>
          <cell r="M361">
            <v>10615.5</v>
          </cell>
        </row>
        <row r="362">
          <cell r="A362" t="str">
            <v>00226</v>
          </cell>
          <cell r="B362" t="str">
            <v>直立式单螺杆挤出机</v>
          </cell>
          <cell r="C362" t="str">
            <v>2005.03.31</v>
          </cell>
          <cell r="D362">
            <v>10</v>
          </cell>
          <cell r="E362" t="str">
            <v>塑料挤出设备</v>
          </cell>
          <cell r="F362">
            <v>48932.99</v>
          </cell>
          <cell r="G362">
            <v>4100033</v>
          </cell>
          <cell r="H362">
            <v>0.1</v>
          </cell>
          <cell r="I362">
            <v>21</v>
          </cell>
          <cell r="J362">
            <v>4893.3</v>
          </cell>
          <cell r="K362">
            <v>7347</v>
          </cell>
          <cell r="L362">
            <v>367</v>
          </cell>
          <cell r="M362">
            <v>41585.99</v>
          </cell>
        </row>
        <row r="363">
          <cell r="A363" t="str">
            <v>00227</v>
          </cell>
          <cell r="B363" t="str">
            <v>定型冷却水槽</v>
          </cell>
          <cell r="C363" t="str">
            <v>2005.03.31</v>
          </cell>
          <cell r="D363">
            <v>10</v>
          </cell>
          <cell r="E363" t="str">
            <v>塑料挤出设备</v>
          </cell>
          <cell r="F363">
            <v>39030.01</v>
          </cell>
          <cell r="G363">
            <v>4100034</v>
          </cell>
          <cell r="H363">
            <v>0.1</v>
          </cell>
          <cell r="I363">
            <v>21</v>
          </cell>
          <cell r="J363">
            <v>3903</v>
          </cell>
          <cell r="K363">
            <v>6147.33</v>
          </cell>
          <cell r="L363">
            <v>292.73</v>
          </cell>
          <cell r="M363">
            <v>32882.68</v>
          </cell>
        </row>
        <row r="364">
          <cell r="A364" t="str">
            <v>00228</v>
          </cell>
          <cell r="B364" t="str">
            <v>切割机</v>
          </cell>
          <cell r="C364" t="str">
            <v>2005.03.31</v>
          </cell>
          <cell r="D364">
            <v>10</v>
          </cell>
          <cell r="E364" t="str">
            <v>塑料挤出设备</v>
          </cell>
          <cell r="F364">
            <v>34151.24</v>
          </cell>
          <cell r="G364">
            <v>4100035</v>
          </cell>
          <cell r="H364">
            <v>0.1</v>
          </cell>
          <cell r="I364">
            <v>21</v>
          </cell>
          <cell r="J364">
            <v>3415.12</v>
          </cell>
          <cell r="K364">
            <v>5378.73</v>
          </cell>
          <cell r="L364">
            <v>256.13</v>
          </cell>
          <cell r="M364">
            <v>28772.51</v>
          </cell>
        </row>
        <row r="365">
          <cell r="A365" t="str">
            <v>00229</v>
          </cell>
          <cell r="B365" t="str">
            <v>集尘器</v>
          </cell>
          <cell r="C365" t="str">
            <v>2005.03.31</v>
          </cell>
          <cell r="D365">
            <v>10</v>
          </cell>
          <cell r="E365" t="str">
            <v>塑料挤出设备</v>
          </cell>
          <cell r="F365">
            <v>4878.74</v>
          </cell>
          <cell r="G365">
            <v>4100036</v>
          </cell>
          <cell r="H365">
            <v>0.1</v>
          </cell>
          <cell r="I365">
            <v>21</v>
          </cell>
          <cell r="J365">
            <v>487.87</v>
          </cell>
          <cell r="K365">
            <v>768.39</v>
          </cell>
          <cell r="L365">
            <v>36.590000000000003</v>
          </cell>
          <cell r="M365">
            <v>4110.3500000000004</v>
          </cell>
        </row>
        <row r="366">
          <cell r="A366" t="str">
            <v>00230</v>
          </cell>
          <cell r="B366" t="str">
            <v>堆放架</v>
          </cell>
          <cell r="C366" t="str">
            <v>2005.03.31</v>
          </cell>
          <cell r="D366">
            <v>10</v>
          </cell>
          <cell r="E366" t="str">
            <v>塑料挤出设备</v>
          </cell>
          <cell r="F366">
            <v>7805.99</v>
          </cell>
          <cell r="G366">
            <v>4100037</v>
          </cell>
          <cell r="H366">
            <v>0.1</v>
          </cell>
          <cell r="I366">
            <v>21</v>
          </cell>
          <cell r="J366">
            <v>780.6</v>
          </cell>
          <cell r="K366">
            <v>1229.3399999999999</v>
          </cell>
          <cell r="L366">
            <v>58.54</v>
          </cell>
          <cell r="M366">
            <v>6576.65</v>
          </cell>
        </row>
        <row r="367">
          <cell r="A367" t="str">
            <v>00231</v>
          </cell>
          <cell r="B367" t="str">
            <v>自动上料机</v>
          </cell>
          <cell r="C367" t="str">
            <v>2005.03.31</v>
          </cell>
          <cell r="D367">
            <v>10</v>
          </cell>
          <cell r="E367" t="str">
            <v>塑料挤出设备</v>
          </cell>
          <cell r="F367">
            <v>4390.8599999999997</v>
          </cell>
          <cell r="G367">
            <v>4100038</v>
          </cell>
          <cell r="H367">
            <v>0.1</v>
          </cell>
          <cell r="I367">
            <v>21</v>
          </cell>
          <cell r="J367">
            <v>439.09</v>
          </cell>
          <cell r="K367">
            <v>691.53</v>
          </cell>
          <cell r="L367">
            <v>32.93</v>
          </cell>
          <cell r="M367">
            <v>3699.33</v>
          </cell>
        </row>
        <row r="368">
          <cell r="A368" t="str">
            <v>00232</v>
          </cell>
          <cell r="B368" t="str">
            <v>于燥机</v>
          </cell>
          <cell r="C368" t="str">
            <v>2005.03.31</v>
          </cell>
          <cell r="D368">
            <v>10</v>
          </cell>
          <cell r="E368" t="str">
            <v>塑料挤出设备</v>
          </cell>
          <cell r="F368">
            <v>7318.11</v>
          </cell>
          <cell r="G368">
            <v>4100039</v>
          </cell>
          <cell r="H368">
            <v>0.1</v>
          </cell>
          <cell r="I368">
            <v>21</v>
          </cell>
          <cell r="J368">
            <v>731.81</v>
          </cell>
          <cell r="K368">
            <v>1152.69</v>
          </cell>
          <cell r="L368">
            <v>54.89</v>
          </cell>
          <cell r="M368">
            <v>6165.42</v>
          </cell>
        </row>
        <row r="369">
          <cell r="A369" t="str">
            <v>00233</v>
          </cell>
          <cell r="B369" t="str">
            <v>牵引机</v>
          </cell>
          <cell r="C369" t="str">
            <v>2005.03.31</v>
          </cell>
          <cell r="D369">
            <v>10</v>
          </cell>
          <cell r="E369" t="str">
            <v>塑料挤出设备</v>
          </cell>
          <cell r="F369">
            <v>37078.49</v>
          </cell>
          <cell r="G369">
            <v>4100040</v>
          </cell>
          <cell r="H369">
            <v>0.1</v>
          </cell>
          <cell r="I369">
            <v>21</v>
          </cell>
          <cell r="J369">
            <v>3707.85</v>
          </cell>
          <cell r="K369">
            <v>5839.89</v>
          </cell>
          <cell r="L369">
            <v>278.08999999999997</v>
          </cell>
          <cell r="M369">
            <v>31238.6</v>
          </cell>
        </row>
        <row r="370">
          <cell r="A370" t="str">
            <v>00234</v>
          </cell>
          <cell r="B370" t="str">
            <v>移动式单螺杆挤出机</v>
          </cell>
          <cell r="C370" t="str">
            <v>2005.03.31</v>
          </cell>
          <cell r="D370">
            <v>10</v>
          </cell>
          <cell r="E370" t="str">
            <v>塑料挤出设备</v>
          </cell>
          <cell r="F370">
            <v>61472.25</v>
          </cell>
          <cell r="G370">
            <v>4100041</v>
          </cell>
          <cell r="H370">
            <v>0.1</v>
          </cell>
          <cell r="I370">
            <v>21</v>
          </cell>
          <cell r="J370">
            <v>6147.23</v>
          </cell>
          <cell r="K370">
            <v>9681.84</v>
          </cell>
          <cell r="L370">
            <v>461.04</v>
          </cell>
          <cell r="M370">
            <v>51790.41</v>
          </cell>
        </row>
        <row r="371">
          <cell r="A371" t="str">
            <v>00235</v>
          </cell>
          <cell r="B371" t="str">
            <v>单螺杆挤出机</v>
          </cell>
          <cell r="C371" t="str">
            <v>2005.03.31</v>
          </cell>
          <cell r="D371">
            <v>10</v>
          </cell>
          <cell r="E371" t="str">
            <v>塑料挤出设备</v>
          </cell>
          <cell r="F371">
            <v>80987.240000000005</v>
          </cell>
          <cell r="G371">
            <v>4100042</v>
          </cell>
          <cell r="H371">
            <v>0.1</v>
          </cell>
          <cell r="I371">
            <v>21</v>
          </cell>
          <cell r="J371">
            <v>8098.72</v>
          </cell>
          <cell r="K371">
            <v>12755.4</v>
          </cell>
          <cell r="L371">
            <v>607.4</v>
          </cell>
          <cell r="M371">
            <v>68231.839999999997</v>
          </cell>
        </row>
        <row r="372">
          <cell r="A372" t="str">
            <v>00236</v>
          </cell>
          <cell r="B372" t="str">
            <v>冷水机</v>
          </cell>
          <cell r="C372" t="str">
            <v>2005.03.31</v>
          </cell>
          <cell r="D372">
            <v>10</v>
          </cell>
          <cell r="E372" t="str">
            <v>塑料挤出设备</v>
          </cell>
          <cell r="F372">
            <v>30736.11</v>
          </cell>
          <cell r="G372">
            <v>4100043</v>
          </cell>
          <cell r="H372">
            <v>0.1</v>
          </cell>
          <cell r="I372">
            <v>21</v>
          </cell>
          <cell r="J372">
            <v>3073.61</v>
          </cell>
          <cell r="K372">
            <v>4840.92</v>
          </cell>
          <cell r="L372">
            <v>230.52</v>
          </cell>
          <cell r="M372">
            <v>25895.19</v>
          </cell>
        </row>
        <row r="373">
          <cell r="A373" t="str">
            <v>00237</v>
          </cell>
          <cell r="B373" t="str">
            <v>台湾液压生产线(1条)</v>
          </cell>
          <cell r="C373" t="str">
            <v>2005.03.31</v>
          </cell>
          <cell r="D373">
            <v>10</v>
          </cell>
          <cell r="E373" t="str">
            <v>塑料挤出设备</v>
          </cell>
          <cell r="F373">
            <v>632200</v>
          </cell>
          <cell r="G373">
            <v>4100044</v>
          </cell>
          <cell r="H373">
            <v>0.1</v>
          </cell>
          <cell r="I373">
            <v>21</v>
          </cell>
          <cell r="J373">
            <v>63220</v>
          </cell>
          <cell r="K373">
            <v>99571.5</v>
          </cell>
          <cell r="L373">
            <v>4741.5</v>
          </cell>
          <cell r="M373">
            <v>532628.5</v>
          </cell>
        </row>
        <row r="374">
          <cell r="A374" t="str">
            <v>00238</v>
          </cell>
          <cell r="B374" t="str">
            <v>C5地毯压条组生产线(1条)</v>
          </cell>
          <cell r="C374" t="str">
            <v>2005.03.31</v>
          </cell>
          <cell r="D374">
            <v>10</v>
          </cell>
          <cell r="E374" t="str">
            <v>塑料挤出设备</v>
          </cell>
          <cell r="F374">
            <v>2449251.61</v>
          </cell>
          <cell r="G374">
            <v>4100045</v>
          </cell>
          <cell r="H374">
            <v>0.1</v>
          </cell>
          <cell r="I374">
            <v>21</v>
          </cell>
          <cell r="J374">
            <v>244925.16</v>
          </cell>
          <cell r="K374">
            <v>385757.19</v>
          </cell>
          <cell r="L374">
            <v>18369.39</v>
          </cell>
          <cell r="M374">
            <v>2063494.42</v>
          </cell>
        </row>
        <row r="375">
          <cell r="A375" t="str">
            <v>00239</v>
          </cell>
          <cell r="B375" t="str">
            <v>精油压追踪切断机(台湾)</v>
          </cell>
          <cell r="C375" t="str">
            <v>2005.03.31</v>
          </cell>
          <cell r="D375">
            <v>10</v>
          </cell>
          <cell r="E375" t="str">
            <v>塑料挤出设备</v>
          </cell>
          <cell r="F375">
            <v>136164.87</v>
          </cell>
          <cell r="G375">
            <v>4100046</v>
          </cell>
          <cell r="H375">
            <v>0.1</v>
          </cell>
          <cell r="I375">
            <v>21</v>
          </cell>
          <cell r="J375">
            <v>13616.49</v>
          </cell>
          <cell r="K375">
            <v>21446.04</v>
          </cell>
          <cell r="L375">
            <v>1021.24</v>
          </cell>
          <cell r="M375">
            <v>114718.83</v>
          </cell>
        </row>
        <row r="376">
          <cell r="A376" t="str">
            <v>00246</v>
          </cell>
          <cell r="B376" t="str">
            <v>立式注塑成型机(3台)</v>
          </cell>
          <cell r="C376" t="str">
            <v>2005.07.18</v>
          </cell>
          <cell r="D376">
            <v>10</v>
          </cell>
          <cell r="E376" t="str">
            <v>塑料挤出设备</v>
          </cell>
          <cell r="F376">
            <v>137100</v>
          </cell>
          <cell r="G376">
            <v>4100047</v>
          </cell>
          <cell r="H376">
            <v>0.1</v>
          </cell>
          <cell r="I376">
            <v>17</v>
          </cell>
          <cell r="J376">
            <v>13710</v>
          </cell>
          <cell r="K376">
            <v>17480.25</v>
          </cell>
          <cell r="L376">
            <v>1028.25</v>
          </cell>
          <cell r="M376">
            <v>119619.75</v>
          </cell>
        </row>
        <row r="377">
          <cell r="A377" t="str">
            <v>00248</v>
          </cell>
          <cell r="B377" t="str">
            <v>冷水机(SIC-10A)</v>
          </cell>
          <cell r="C377" t="str">
            <v>2005.08.11</v>
          </cell>
          <cell r="D377">
            <v>10</v>
          </cell>
          <cell r="E377" t="str">
            <v>塑料挤出设备</v>
          </cell>
          <cell r="F377">
            <v>38400</v>
          </cell>
          <cell r="G377">
            <v>4100048</v>
          </cell>
          <cell r="H377">
            <v>0.1</v>
          </cell>
          <cell r="I377">
            <v>16</v>
          </cell>
          <cell r="J377">
            <v>3840</v>
          </cell>
          <cell r="K377">
            <v>4608</v>
          </cell>
          <cell r="L377">
            <v>288</v>
          </cell>
          <cell r="M377">
            <v>33792</v>
          </cell>
        </row>
        <row r="378">
          <cell r="A378" t="str">
            <v>00249</v>
          </cell>
          <cell r="B378" t="str">
            <v>冷水机(SIC-8A)</v>
          </cell>
          <cell r="C378" t="str">
            <v>2005.08.11</v>
          </cell>
          <cell r="D378">
            <v>10</v>
          </cell>
          <cell r="E378" t="str">
            <v>塑料挤出设备</v>
          </cell>
          <cell r="F378">
            <v>34800</v>
          </cell>
          <cell r="G378">
            <v>4100049</v>
          </cell>
          <cell r="H378">
            <v>0.1</v>
          </cell>
          <cell r="I378">
            <v>16</v>
          </cell>
          <cell r="J378">
            <v>3480</v>
          </cell>
          <cell r="K378">
            <v>4176</v>
          </cell>
          <cell r="L378">
            <v>261</v>
          </cell>
          <cell r="M378">
            <v>30624</v>
          </cell>
        </row>
        <row r="379">
          <cell r="A379" t="str">
            <v>00250</v>
          </cell>
          <cell r="B379" t="str">
            <v>冷水机(SIC-5A)</v>
          </cell>
          <cell r="C379" t="str">
            <v>2005.08.11</v>
          </cell>
          <cell r="D379">
            <v>10</v>
          </cell>
          <cell r="E379" t="str">
            <v>塑料挤出设备</v>
          </cell>
          <cell r="F379">
            <v>21480</v>
          </cell>
          <cell r="G379">
            <v>4100050</v>
          </cell>
          <cell r="H379">
            <v>0.1</v>
          </cell>
          <cell r="I379">
            <v>16</v>
          </cell>
          <cell r="J379">
            <v>2148</v>
          </cell>
          <cell r="K379">
            <v>2577.6</v>
          </cell>
          <cell r="L379">
            <v>161.1</v>
          </cell>
          <cell r="M379">
            <v>18902.400000000001</v>
          </cell>
        </row>
        <row r="380">
          <cell r="A380" t="str">
            <v>00253</v>
          </cell>
          <cell r="B380" t="str">
            <v>冷水机(水流分布器)</v>
          </cell>
          <cell r="C380" t="str">
            <v>2005.09.12</v>
          </cell>
          <cell r="D380">
            <v>10</v>
          </cell>
          <cell r="E380" t="str">
            <v>塑料挤出设备</v>
          </cell>
          <cell r="F380">
            <v>72200</v>
          </cell>
          <cell r="G380">
            <v>4100051</v>
          </cell>
          <cell r="H380">
            <v>0.1</v>
          </cell>
          <cell r="I380">
            <v>15</v>
          </cell>
          <cell r="J380">
            <v>7220</v>
          </cell>
          <cell r="K380">
            <v>8122.5</v>
          </cell>
          <cell r="L380">
            <v>541.5</v>
          </cell>
          <cell r="M380">
            <v>64077.5</v>
          </cell>
        </row>
        <row r="381">
          <cell r="A381" t="str">
            <v>00254</v>
          </cell>
          <cell r="B381" t="str">
            <v>干燥机</v>
          </cell>
          <cell r="C381" t="str">
            <v>2005.09.12</v>
          </cell>
          <cell r="D381">
            <v>10</v>
          </cell>
          <cell r="E381" t="str">
            <v>塑料挤出设备</v>
          </cell>
          <cell r="F381">
            <v>9980</v>
          </cell>
          <cell r="G381">
            <v>4100052</v>
          </cell>
          <cell r="H381">
            <v>0.1</v>
          </cell>
          <cell r="I381">
            <v>15</v>
          </cell>
          <cell r="J381">
            <v>998</v>
          </cell>
          <cell r="K381">
            <v>1122.75</v>
          </cell>
          <cell r="L381">
            <v>74.849999999999994</v>
          </cell>
          <cell r="M381">
            <v>8857.25</v>
          </cell>
        </row>
        <row r="382">
          <cell r="A382" t="str">
            <v>00260</v>
          </cell>
          <cell r="B382" t="str">
            <v>横温机(2台)</v>
          </cell>
          <cell r="C382" t="str">
            <v>2005.10.31</v>
          </cell>
          <cell r="D382">
            <v>10</v>
          </cell>
          <cell r="E382" t="str">
            <v>塑料挤出设备</v>
          </cell>
          <cell r="F382">
            <v>17800</v>
          </cell>
          <cell r="G382">
            <v>4100053</v>
          </cell>
          <cell r="H382">
            <v>0.1</v>
          </cell>
          <cell r="I382">
            <v>14</v>
          </cell>
          <cell r="J382">
            <v>1780</v>
          </cell>
          <cell r="K382">
            <v>1869</v>
          </cell>
          <cell r="L382">
            <v>133.5</v>
          </cell>
          <cell r="M382">
            <v>15931</v>
          </cell>
        </row>
        <row r="383">
          <cell r="A383" t="str">
            <v>00275</v>
          </cell>
          <cell r="B383" t="str">
            <v>B14左前门端头注塑模具</v>
          </cell>
          <cell r="C383" t="str">
            <v>2005.12.19</v>
          </cell>
          <cell r="D383">
            <v>10</v>
          </cell>
          <cell r="E383" t="str">
            <v>塑料挤出设备</v>
          </cell>
          <cell r="F383">
            <v>6706.7</v>
          </cell>
          <cell r="G383">
            <v>4100054</v>
          </cell>
          <cell r="H383">
            <v>0.1</v>
          </cell>
          <cell r="I383">
            <v>12</v>
          </cell>
          <cell r="J383">
            <v>670.67</v>
          </cell>
          <cell r="K383">
            <v>603.6</v>
          </cell>
          <cell r="L383">
            <v>50.3</v>
          </cell>
          <cell r="M383">
            <v>6103.1</v>
          </cell>
        </row>
        <row r="384">
          <cell r="A384" t="str">
            <v>00276</v>
          </cell>
          <cell r="B384" t="str">
            <v>B14右前门端头注塑模具</v>
          </cell>
          <cell r="C384" t="str">
            <v>2005.12.19</v>
          </cell>
          <cell r="D384">
            <v>10</v>
          </cell>
          <cell r="E384" t="str">
            <v>塑料挤出设备</v>
          </cell>
          <cell r="F384">
            <v>6706.7</v>
          </cell>
          <cell r="G384">
            <v>4100055</v>
          </cell>
          <cell r="H384">
            <v>0.1</v>
          </cell>
          <cell r="I384">
            <v>12</v>
          </cell>
          <cell r="J384">
            <v>670.67</v>
          </cell>
          <cell r="K384">
            <v>603.6</v>
          </cell>
          <cell r="L384">
            <v>50.3</v>
          </cell>
          <cell r="M384">
            <v>6103.1</v>
          </cell>
        </row>
        <row r="385">
          <cell r="A385" t="str">
            <v>00277</v>
          </cell>
          <cell r="B385" t="str">
            <v>B14左后门端头注塑模具</v>
          </cell>
          <cell r="C385" t="str">
            <v>2005.12.19</v>
          </cell>
          <cell r="D385">
            <v>10</v>
          </cell>
          <cell r="E385" t="str">
            <v>塑料挤出设备</v>
          </cell>
          <cell r="F385">
            <v>7964.2</v>
          </cell>
          <cell r="G385">
            <v>4100056</v>
          </cell>
          <cell r="H385">
            <v>0.1</v>
          </cell>
          <cell r="I385">
            <v>12</v>
          </cell>
          <cell r="J385">
            <v>796.42</v>
          </cell>
          <cell r="K385">
            <v>716.76</v>
          </cell>
          <cell r="L385">
            <v>59.73</v>
          </cell>
          <cell r="M385">
            <v>7247.44</v>
          </cell>
        </row>
        <row r="386">
          <cell r="A386" t="str">
            <v>00278</v>
          </cell>
          <cell r="B386" t="str">
            <v>B14右后门端头注塑模具</v>
          </cell>
          <cell r="C386" t="str">
            <v>2005.12.19</v>
          </cell>
          <cell r="D386">
            <v>10</v>
          </cell>
          <cell r="E386" t="str">
            <v>塑料挤出设备</v>
          </cell>
          <cell r="F386">
            <v>6706.7</v>
          </cell>
          <cell r="G386">
            <v>4100057</v>
          </cell>
          <cell r="H386">
            <v>0.1</v>
          </cell>
          <cell r="I386">
            <v>12</v>
          </cell>
          <cell r="J386">
            <v>670.67</v>
          </cell>
          <cell r="K386">
            <v>603.6</v>
          </cell>
          <cell r="L386">
            <v>50.3</v>
          </cell>
          <cell r="M386">
            <v>6103.1</v>
          </cell>
        </row>
        <row r="387">
          <cell r="A387" t="str">
            <v>00282</v>
          </cell>
          <cell r="B387" t="str">
            <v>塑料注射成型机</v>
          </cell>
          <cell r="C387" t="str">
            <v>2005.12.19</v>
          </cell>
          <cell r="D387">
            <v>10</v>
          </cell>
          <cell r="E387" t="str">
            <v>塑料挤出设备</v>
          </cell>
          <cell r="F387">
            <v>898000</v>
          </cell>
          <cell r="G387">
            <v>4100058</v>
          </cell>
          <cell r="H387">
            <v>0.1</v>
          </cell>
          <cell r="I387">
            <v>12</v>
          </cell>
          <cell r="J387">
            <v>89800</v>
          </cell>
          <cell r="K387">
            <v>80820</v>
          </cell>
          <cell r="L387">
            <v>6735</v>
          </cell>
          <cell r="M387">
            <v>817180</v>
          </cell>
        </row>
        <row r="388">
          <cell r="A388" t="str">
            <v>00283</v>
          </cell>
          <cell r="B388" t="str">
            <v>塑料注射成型机</v>
          </cell>
          <cell r="C388" t="str">
            <v>2005.12.19</v>
          </cell>
          <cell r="D388">
            <v>10</v>
          </cell>
          <cell r="E388" t="str">
            <v>塑料挤出设备</v>
          </cell>
          <cell r="F388">
            <v>438000</v>
          </cell>
          <cell r="G388">
            <v>4100059</v>
          </cell>
          <cell r="H388">
            <v>0.1</v>
          </cell>
          <cell r="I388">
            <v>12</v>
          </cell>
          <cell r="J388">
            <v>43800</v>
          </cell>
          <cell r="K388">
            <v>39420</v>
          </cell>
          <cell r="L388">
            <v>3285</v>
          </cell>
          <cell r="M388">
            <v>398580</v>
          </cell>
        </row>
        <row r="389">
          <cell r="A389" t="str">
            <v>00284</v>
          </cell>
          <cell r="B389" t="str">
            <v>塑料注射成型机</v>
          </cell>
          <cell r="C389" t="str">
            <v>2005.12.19</v>
          </cell>
          <cell r="D389">
            <v>10</v>
          </cell>
          <cell r="E389" t="str">
            <v>塑料挤出设备</v>
          </cell>
          <cell r="F389">
            <v>144000</v>
          </cell>
          <cell r="G389">
            <v>4100060</v>
          </cell>
          <cell r="H389">
            <v>0.1</v>
          </cell>
          <cell r="I389">
            <v>12</v>
          </cell>
          <cell r="J389">
            <v>14400</v>
          </cell>
          <cell r="K389">
            <v>12960</v>
          </cell>
          <cell r="L389">
            <v>1080</v>
          </cell>
          <cell r="M389">
            <v>131040</v>
          </cell>
        </row>
        <row r="390">
          <cell r="A390" t="str">
            <v>00302</v>
          </cell>
          <cell r="B390" t="str">
            <v>吸料机</v>
          </cell>
          <cell r="C390" t="str">
            <v>2006.03.27</v>
          </cell>
          <cell r="D390">
            <v>10</v>
          </cell>
          <cell r="E390" t="str">
            <v>塑料挤出设备</v>
          </cell>
          <cell r="F390">
            <v>5100</v>
          </cell>
          <cell r="G390">
            <v>4100061</v>
          </cell>
          <cell r="H390">
            <v>0.1</v>
          </cell>
          <cell r="I390">
            <v>9</v>
          </cell>
          <cell r="J390">
            <v>510</v>
          </cell>
          <cell r="K390">
            <v>344.25</v>
          </cell>
          <cell r="L390">
            <v>38.25</v>
          </cell>
          <cell r="M390">
            <v>4755.75</v>
          </cell>
        </row>
        <row r="391">
          <cell r="A391" t="str">
            <v>00303</v>
          </cell>
          <cell r="B391" t="str">
            <v>干燥机</v>
          </cell>
          <cell r="C391" t="str">
            <v>2006.03.27</v>
          </cell>
          <cell r="D391">
            <v>10</v>
          </cell>
          <cell r="E391" t="str">
            <v>塑料挤出设备</v>
          </cell>
          <cell r="F391">
            <v>4800</v>
          </cell>
          <cell r="G391">
            <v>4100062</v>
          </cell>
          <cell r="H391">
            <v>0.1</v>
          </cell>
          <cell r="I391">
            <v>9</v>
          </cell>
          <cell r="J391">
            <v>480</v>
          </cell>
          <cell r="K391">
            <v>324</v>
          </cell>
          <cell r="L391">
            <v>36</v>
          </cell>
          <cell r="M391">
            <v>4476</v>
          </cell>
        </row>
        <row r="392">
          <cell r="A392" t="str">
            <v>00304</v>
          </cell>
          <cell r="B392" t="str">
            <v>模温机</v>
          </cell>
          <cell r="C392" t="str">
            <v>2006.03.27</v>
          </cell>
          <cell r="D392">
            <v>10</v>
          </cell>
          <cell r="E392" t="str">
            <v>塑料挤出设备</v>
          </cell>
          <cell r="F392">
            <v>8900</v>
          </cell>
          <cell r="G392">
            <v>4100063</v>
          </cell>
          <cell r="H392">
            <v>0.1</v>
          </cell>
          <cell r="I392">
            <v>9</v>
          </cell>
          <cell r="J392">
            <v>890</v>
          </cell>
          <cell r="K392">
            <v>600.75</v>
          </cell>
          <cell r="L392">
            <v>66.75</v>
          </cell>
          <cell r="M392">
            <v>8299.25</v>
          </cell>
        </row>
        <row r="393">
          <cell r="A393" t="str">
            <v>00305</v>
          </cell>
          <cell r="B393" t="str">
            <v>干燥箱</v>
          </cell>
          <cell r="C393" t="str">
            <v>2006.03.27</v>
          </cell>
          <cell r="D393">
            <v>10</v>
          </cell>
          <cell r="E393" t="str">
            <v>塑料挤出设备</v>
          </cell>
          <cell r="F393">
            <v>8200</v>
          </cell>
          <cell r="G393">
            <v>4100064</v>
          </cell>
          <cell r="H393">
            <v>0.1</v>
          </cell>
          <cell r="I393">
            <v>9</v>
          </cell>
          <cell r="J393">
            <v>820</v>
          </cell>
          <cell r="K393">
            <v>553.5</v>
          </cell>
          <cell r="L393">
            <v>61.5</v>
          </cell>
          <cell r="M393">
            <v>7646.5</v>
          </cell>
        </row>
        <row r="394">
          <cell r="A394" t="str">
            <v>00311</v>
          </cell>
          <cell r="B394" t="str">
            <v>挤出机</v>
          </cell>
          <cell r="C394" t="str">
            <v>2006.05.12</v>
          </cell>
          <cell r="D394">
            <v>10</v>
          </cell>
          <cell r="E394" t="str">
            <v>塑料挤出设备</v>
          </cell>
          <cell r="F394">
            <v>62100</v>
          </cell>
          <cell r="G394">
            <v>4100065</v>
          </cell>
          <cell r="H394">
            <v>0.1</v>
          </cell>
          <cell r="I394">
            <v>7</v>
          </cell>
          <cell r="J394">
            <v>6210</v>
          </cell>
          <cell r="K394">
            <v>3260.25</v>
          </cell>
          <cell r="L394">
            <v>465.75</v>
          </cell>
          <cell r="M394">
            <v>58839.75</v>
          </cell>
        </row>
        <row r="395">
          <cell r="A395" t="str">
            <v>00315</v>
          </cell>
          <cell r="B395" t="str">
            <v>皮带牵引机</v>
          </cell>
          <cell r="C395" t="str">
            <v>2006.05.30</v>
          </cell>
          <cell r="D395">
            <v>10</v>
          </cell>
          <cell r="E395" t="str">
            <v>塑料挤出设备</v>
          </cell>
          <cell r="F395">
            <v>40000</v>
          </cell>
          <cell r="G395">
            <v>4100066</v>
          </cell>
          <cell r="H395">
            <v>0.1</v>
          </cell>
          <cell r="I395">
            <v>7</v>
          </cell>
          <cell r="J395">
            <v>4000</v>
          </cell>
          <cell r="K395">
            <v>2100</v>
          </cell>
          <cell r="L395">
            <v>300</v>
          </cell>
          <cell r="M395">
            <v>37900</v>
          </cell>
        </row>
        <row r="396">
          <cell r="A396" t="str">
            <v>00328</v>
          </cell>
          <cell r="B396" t="str">
            <v>除湿干燥机(欧化三机一体)</v>
          </cell>
          <cell r="C396" t="str">
            <v>2006.08.17</v>
          </cell>
          <cell r="D396">
            <v>10</v>
          </cell>
          <cell r="E396" t="str">
            <v>塑料挤出设备</v>
          </cell>
          <cell r="F396">
            <v>53000</v>
          </cell>
          <cell r="G396">
            <v>4100067</v>
          </cell>
          <cell r="H396">
            <v>0.1</v>
          </cell>
          <cell r="I396">
            <v>4</v>
          </cell>
          <cell r="J396">
            <v>5300</v>
          </cell>
          <cell r="K396">
            <v>1590</v>
          </cell>
          <cell r="L396">
            <v>397.5</v>
          </cell>
          <cell r="M396">
            <v>51410</v>
          </cell>
        </row>
        <row r="397">
          <cell r="A397" t="str">
            <v>00337</v>
          </cell>
          <cell r="B397" t="str">
            <v>台湾挤出生产线(1套)</v>
          </cell>
          <cell r="C397" t="str">
            <v>2006.08.29</v>
          </cell>
          <cell r="D397">
            <v>10</v>
          </cell>
          <cell r="E397" t="str">
            <v>塑料挤出设备</v>
          </cell>
          <cell r="F397">
            <v>1241274.6399999999</v>
          </cell>
          <cell r="G397">
            <v>4100068</v>
          </cell>
          <cell r="H397">
            <v>0.1</v>
          </cell>
          <cell r="I397">
            <v>4</v>
          </cell>
          <cell r="J397">
            <v>124127.46</v>
          </cell>
          <cell r="K397">
            <v>37238.239999999998</v>
          </cell>
          <cell r="L397">
            <v>9309.56</v>
          </cell>
          <cell r="M397">
            <v>1204036.3999999999</v>
          </cell>
        </row>
        <row r="398">
          <cell r="A398" t="str">
            <v>00353</v>
          </cell>
          <cell r="B398" t="str">
            <v>吸料机2台</v>
          </cell>
          <cell r="C398" t="str">
            <v>2006.09.20</v>
          </cell>
          <cell r="D398">
            <v>10</v>
          </cell>
          <cell r="E398" t="str">
            <v>塑料挤出设备</v>
          </cell>
          <cell r="F398">
            <v>9800</v>
          </cell>
          <cell r="G398">
            <v>4100069</v>
          </cell>
          <cell r="H398">
            <v>0.1</v>
          </cell>
          <cell r="I398">
            <v>3</v>
          </cell>
          <cell r="J398">
            <v>980</v>
          </cell>
          <cell r="K398">
            <v>220.5</v>
          </cell>
          <cell r="L398">
            <v>73.5</v>
          </cell>
          <cell r="M398">
            <v>9579.5</v>
          </cell>
        </row>
        <row r="399">
          <cell r="A399" t="str">
            <v>00354</v>
          </cell>
          <cell r="B399" t="str">
            <v>干燥机2台</v>
          </cell>
          <cell r="C399" t="str">
            <v>2006.09.20</v>
          </cell>
          <cell r="D399">
            <v>10</v>
          </cell>
          <cell r="E399" t="str">
            <v>塑料挤出设备</v>
          </cell>
          <cell r="F399">
            <v>12800</v>
          </cell>
          <cell r="G399">
            <v>4100070</v>
          </cell>
          <cell r="H399">
            <v>0.1</v>
          </cell>
          <cell r="I399">
            <v>3</v>
          </cell>
          <cell r="J399">
            <v>1280</v>
          </cell>
          <cell r="K399">
            <v>288</v>
          </cell>
          <cell r="L399">
            <v>96</v>
          </cell>
          <cell r="M399">
            <v>12512</v>
          </cell>
        </row>
        <row r="400">
          <cell r="A400" t="str">
            <v>00359</v>
          </cell>
          <cell r="B400" t="str">
            <v>冷水机(2台)</v>
          </cell>
          <cell r="C400" t="str">
            <v>2006.09.22</v>
          </cell>
          <cell r="D400">
            <v>10</v>
          </cell>
          <cell r="E400" t="str">
            <v>塑料挤出设备</v>
          </cell>
          <cell r="F400">
            <v>108000</v>
          </cell>
          <cell r="G400">
            <v>4100071</v>
          </cell>
          <cell r="H400">
            <v>0.1</v>
          </cell>
          <cell r="I400">
            <v>3</v>
          </cell>
          <cell r="J400">
            <v>10800</v>
          </cell>
          <cell r="K400">
            <v>2430</v>
          </cell>
          <cell r="L400">
            <v>810</v>
          </cell>
          <cell r="M400">
            <v>105570</v>
          </cell>
        </row>
        <row r="401">
          <cell r="A401" t="str">
            <v>00360</v>
          </cell>
          <cell r="B401" t="str">
            <v>模温机(2台)</v>
          </cell>
          <cell r="C401" t="str">
            <v>2006.09.22</v>
          </cell>
          <cell r="D401">
            <v>10</v>
          </cell>
          <cell r="E401" t="str">
            <v>塑料挤出设备</v>
          </cell>
          <cell r="F401">
            <v>19000</v>
          </cell>
          <cell r="G401">
            <v>4100072</v>
          </cell>
          <cell r="H401">
            <v>0.1</v>
          </cell>
          <cell r="I401">
            <v>3</v>
          </cell>
          <cell r="J401">
            <v>1900</v>
          </cell>
          <cell r="K401">
            <v>427.5</v>
          </cell>
          <cell r="L401">
            <v>142.5</v>
          </cell>
          <cell r="M401">
            <v>18572.5</v>
          </cell>
        </row>
        <row r="402">
          <cell r="A402" t="str">
            <v>00361</v>
          </cell>
          <cell r="B402" t="str">
            <v>散热器(压缩机用)</v>
          </cell>
          <cell r="C402" t="str">
            <v>2006.09.28</v>
          </cell>
          <cell r="D402">
            <v>10</v>
          </cell>
          <cell r="E402" t="str">
            <v>塑料挤出设备</v>
          </cell>
          <cell r="F402">
            <v>5000</v>
          </cell>
          <cell r="G402">
            <v>4100073</v>
          </cell>
          <cell r="H402">
            <v>0.1</v>
          </cell>
          <cell r="I402">
            <v>3</v>
          </cell>
          <cell r="J402">
            <v>500</v>
          </cell>
          <cell r="K402">
            <v>112.5</v>
          </cell>
          <cell r="L402">
            <v>37.5</v>
          </cell>
          <cell r="M402">
            <v>4887.5</v>
          </cell>
        </row>
        <row r="403">
          <cell r="A403" t="str">
            <v>00362</v>
          </cell>
          <cell r="B403" t="str">
            <v>热风器HOT WINDS(3个)</v>
          </cell>
          <cell r="C403" t="str">
            <v>2006.09.29</v>
          </cell>
          <cell r="D403">
            <v>10</v>
          </cell>
          <cell r="E403" t="str">
            <v>塑料挤出设备</v>
          </cell>
          <cell r="F403">
            <v>15321</v>
          </cell>
          <cell r="G403">
            <v>4100074</v>
          </cell>
          <cell r="H403">
            <v>0.1</v>
          </cell>
          <cell r="I403">
            <v>3</v>
          </cell>
          <cell r="J403">
            <v>1532.1</v>
          </cell>
          <cell r="K403">
            <v>344.73</v>
          </cell>
          <cell r="L403">
            <v>114.91</v>
          </cell>
          <cell r="M403">
            <v>14976.27</v>
          </cell>
        </row>
        <row r="404">
          <cell r="A404" t="str">
            <v>00364</v>
          </cell>
          <cell r="B404" t="str">
            <v>塑料注塑成型机1台</v>
          </cell>
          <cell r="C404" t="str">
            <v>2006.10.13</v>
          </cell>
          <cell r="D404">
            <v>10</v>
          </cell>
          <cell r="E404" t="str">
            <v>塑料挤出设备</v>
          </cell>
          <cell r="F404">
            <v>910000</v>
          </cell>
          <cell r="G404">
            <v>4100075</v>
          </cell>
          <cell r="H404">
            <v>0.1</v>
          </cell>
          <cell r="I404">
            <v>2</v>
          </cell>
          <cell r="J404">
            <v>91000</v>
          </cell>
          <cell r="K404">
            <v>13650</v>
          </cell>
          <cell r="L404">
            <v>6825</v>
          </cell>
          <cell r="M404">
            <v>896350</v>
          </cell>
        </row>
        <row r="405">
          <cell r="A405" t="str">
            <v>00365</v>
          </cell>
          <cell r="B405" t="str">
            <v>塑料注塑成型机1台(双色注射)</v>
          </cell>
          <cell r="C405" t="str">
            <v>2006.10.13</v>
          </cell>
          <cell r="D405">
            <v>10</v>
          </cell>
          <cell r="E405" t="str">
            <v>塑料挤出设备</v>
          </cell>
          <cell r="F405">
            <v>676000</v>
          </cell>
          <cell r="G405">
            <v>4100076</v>
          </cell>
          <cell r="H405">
            <v>0.1</v>
          </cell>
          <cell r="I405">
            <v>2</v>
          </cell>
          <cell r="J405">
            <v>67600</v>
          </cell>
          <cell r="K405">
            <v>10140</v>
          </cell>
          <cell r="L405">
            <v>5070</v>
          </cell>
          <cell r="M405">
            <v>665860</v>
          </cell>
        </row>
        <row r="406">
          <cell r="A406" t="str">
            <v>00368</v>
          </cell>
          <cell r="B406" t="str">
            <v>冷水机2台</v>
          </cell>
          <cell r="C406" t="str">
            <v>2006.10.30</v>
          </cell>
          <cell r="D406">
            <v>10</v>
          </cell>
          <cell r="E406" t="str">
            <v>塑料挤出设备</v>
          </cell>
          <cell r="F406">
            <v>76000</v>
          </cell>
          <cell r="G406">
            <v>4100077</v>
          </cell>
          <cell r="H406">
            <v>0.1</v>
          </cell>
          <cell r="I406">
            <v>2</v>
          </cell>
          <cell r="J406">
            <v>7600</v>
          </cell>
          <cell r="K406">
            <v>1140</v>
          </cell>
          <cell r="L406">
            <v>570</v>
          </cell>
          <cell r="M406">
            <v>74860</v>
          </cell>
        </row>
        <row r="407">
          <cell r="E407" t="str">
            <v>塑料挤出设备 汇总</v>
          </cell>
        </row>
        <row r="408">
          <cell r="E408" t="str">
            <v>总计</v>
          </cell>
        </row>
        <row r="409">
          <cell r="E409" t="str">
            <v>合计:</v>
          </cell>
          <cell r="F409">
            <v>36310005.189999998</v>
          </cell>
          <cell r="J409">
            <v>3631000.52</v>
          </cell>
          <cell r="K409">
            <v>5589820.21</v>
          </cell>
        </row>
      </sheetData>
      <sheetData sheetId="2" refreshError="1">
        <row r="2">
          <cell r="A2" t="str">
            <v>卡片编号</v>
          </cell>
          <cell r="B2" t="str">
            <v>固定资产名称</v>
          </cell>
          <cell r="C2" t="str">
            <v>开始使用日期</v>
          </cell>
          <cell r="D2" t="str">
            <v>使用年限</v>
          </cell>
          <cell r="E2" t="str">
            <v>原值</v>
          </cell>
          <cell r="F2" t="str">
            <v>累计折旧</v>
          </cell>
          <cell r="G2" t="str">
            <v>净值</v>
          </cell>
          <cell r="H2" t="str">
            <v>已计提月份</v>
          </cell>
          <cell r="I2" t="str">
            <v>月折旧额</v>
          </cell>
        </row>
        <row r="3">
          <cell r="A3" t="str">
            <v>00001</v>
          </cell>
          <cell r="B3" t="str">
            <v>摩纳哥挤出生产线（进口部分-挤出线）</v>
          </cell>
          <cell r="C3" t="str">
            <v>2005.01.26</v>
          </cell>
          <cell r="D3">
            <v>10</v>
          </cell>
          <cell r="E3">
            <v>1392832</v>
          </cell>
          <cell r="F3">
            <v>114908.64</v>
          </cell>
          <cell r="G3">
            <v>1277923.3600000001</v>
          </cell>
          <cell r="H3">
            <v>11</v>
          </cell>
          <cell r="I3">
            <v>10446.24</v>
          </cell>
        </row>
        <row r="4">
          <cell r="A4" t="str">
            <v>00002</v>
          </cell>
          <cell r="B4" t="str">
            <v>摩纳哥挤出生产线（冷水机）</v>
          </cell>
          <cell r="C4" t="str">
            <v>2005.01.26</v>
          </cell>
          <cell r="D4">
            <v>10</v>
          </cell>
          <cell r="E4">
            <v>30430</v>
          </cell>
          <cell r="F4">
            <v>2510.5300000000002</v>
          </cell>
          <cell r="G4">
            <v>27919.47</v>
          </cell>
          <cell r="H4">
            <v>11</v>
          </cell>
          <cell r="I4">
            <v>228.23</v>
          </cell>
        </row>
        <row r="5">
          <cell r="A5" t="str">
            <v>00003</v>
          </cell>
          <cell r="B5" t="str">
            <v>摩纳哥挤出生产线（自动加料机）</v>
          </cell>
          <cell r="C5" t="str">
            <v>2005.01.26</v>
          </cell>
          <cell r="D5">
            <v>10</v>
          </cell>
          <cell r="E5">
            <v>3570</v>
          </cell>
          <cell r="F5">
            <v>294.58</v>
          </cell>
          <cell r="G5">
            <v>3275.42</v>
          </cell>
          <cell r="H5">
            <v>11</v>
          </cell>
          <cell r="I5">
            <v>26.78</v>
          </cell>
        </row>
        <row r="6">
          <cell r="A6" t="str">
            <v>00004</v>
          </cell>
          <cell r="B6" t="str">
            <v>摩纳哥挤出生产线（干燥机）</v>
          </cell>
          <cell r="C6" t="str">
            <v>2005.01.26</v>
          </cell>
          <cell r="D6">
            <v>10</v>
          </cell>
          <cell r="E6">
            <v>4080</v>
          </cell>
          <cell r="F6">
            <v>336.6</v>
          </cell>
          <cell r="G6">
            <v>3743.4</v>
          </cell>
          <cell r="H6">
            <v>11</v>
          </cell>
          <cell r="I6">
            <v>30.6</v>
          </cell>
        </row>
        <row r="7">
          <cell r="A7" t="str">
            <v>00005</v>
          </cell>
          <cell r="B7" t="str">
            <v>液压复合挤出生产线（挤出机）</v>
          </cell>
          <cell r="C7" t="str">
            <v>2005.01.26</v>
          </cell>
          <cell r="D7">
            <v>10</v>
          </cell>
          <cell r="E7">
            <v>34188.03</v>
          </cell>
          <cell r="F7">
            <v>2820.51</v>
          </cell>
          <cell r="G7">
            <v>31367.52</v>
          </cell>
          <cell r="H7">
            <v>11</v>
          </cell>
          <cell r="I7">
            <v>256.41000000000003</v>
          </cell>
        </row>
        <row r="8">
          <cell r="A8" t="str">
            <v>00006</v>
          </cell>
          <cell r="B8" t="str">
            <v>液压复合挤出生产线(挤出机)</v>
          </cell>
          <cell r="C8" t="str">
            <v>2005.01.26</v>
          </cell>
          <cell r="D8">
            <v>10</v>
          </cell>
          <cell r="E8">
            <v>6600</v>
          </cell>
          <cell r="F8">
            <v>544.5</v>
          </cell>
          <cell r="G8">
            <v>6055.5</v>
          </cell>
          <cell r="H8">
            <v>11</v>
          </cell>
          <cell r="I8">
            <v>49.5</v>
          </cell>
        </row>
        <row r="9">
          <cell r="A9" t="str">
            <v>00007</v>
          </cell>
          <cell r="B9" t="str">
            <v>滚压复合挤出生产线(门下部等)$45挤出机</v>
          </cell>
          <cell r="C9" t="str">
            <v>2005.01.26</v>
          </cell>
          <cell r="D9">
            <v>10</v>
          </cell>
          <cell r="E9">
            <v>57500</v>
          </cell>
          <cell r="F9">
            <v>4743.75</v>
          </cell>
          <cell r="G9">
            <v>52756.25</v>
          </cell>
          <cell r="H9">
            <v>11</v>
          </cell>
          <cell r="I9">
            <v>431.25</v>
          </cell>
        </row>
        <row r="10">
          <cell r="A10" t="str">
            <v>00008</v>
          </cell>
          <cell r="B10" t="str">
            <v>滚压复合挤出生产线(门下部等)挤出机螺杆</v>
          </cell>
          <cell r="C10" t="str">
            <v>2005.01.26</v>
          </cell>
          <cell r="D10">
            <v>10</v>
          </cell>
          <cell r="E10">
            <v>1703.2</v>
          </cell>
          <cell r="F10">
            <v>140.47</v>
          </cell>
          <cell r="G10">
            <v>1562.73</v>
          </cell>
          <cell r="H10">
            <v>11</v>
          </cell>
          <cell r="I10">
            <v>12.77</v>
          </cell>
        </row>
        <row r="11">
          <cell r="A11" t="str">
            <v>00009</v>
          </cell>
          <cell r="B11" t="str">
            <v>滚压复合挤出生产线(门下部等)$30移动式挤出机</v>
          </cell>
          <cell r="C11" t="str">
            <v>2005.01.26</v>
          </cell>
          <cell r="D11">
            <v>10</v>
          </cell>
          <cell r="E11">
            <v>14948.72</v>
          </cell>
          <cell r="F11">
            <v>1233.32</v>
          </cell>
          <cell r="G11">
            <v>13715.4</v>
          </cell>
          <cell r="H11">
            <v>11</v>
          </cell>
          <cell r="I11">
            <v>112.12</v>
          </cell>
        </row>
        <row r="12">
          <cell r="A12" t="str">
            <v>00010</v>
          </cell>
          <cell r="B12" t="str">
            <v>$65与$20复合挤出机组(小红旗)$65挤出机+挤出机链</v>
          </cell>
          <cell r="C12" t="str">
            <v>2005.01.26</v>
          </cell>
          <cell r="D12">
            <v>10</v>
          </cell>
          <cell r="E12">
            <v>30625</v>
          </cell>
          <cell r="F12">
            <v>2526.59</v>
          </cell>
          <cell r="G12">
            <v>28098.41</v>
          </cell>
          <cell r="H12">
            <v>11</v>
          </cell>
          <cell r="I12">
            <v>229.69</v>
          </cell>
        </row>
        <row r="13">
          <cell r="A13" t="str">
            <v>00011</v>
          </cell>
          <cell r="B13" t="str">
            <v>$65与$20复合挤出机组(小红旗)出机件</v>
          </cell>
          <cell r="C13" t="str">
            <v>2005.01.26</v>
          </cell>
          <cell r="D13">
            <v>10</v>
          </cell>
          <cell r="E13">
            <v>2100</v>
          </cell>
          <cell r="F13">
            <v>173.25</v>
          </cell>
          <cell r="G13">
            <v>1926.75</v>
          </cell>
          <cell r="H13">
            <v>11</v>
          </cell>
          <cell r="I13">
            <v>15.75</v>
          </cell>
        </row>
        <row r="14">
          <cell r="A14" t="str">
            <v>00012</v>
          </cell>
          <cell r="B14" t="str">
            <v>$65与$20复合挤出机组(小红旗)$20挤出机</v>
          </cell>
          <cell r="C14" t="str">
            <v>2005.01.26</v>
          </cell>
          <cell r="D14">
            <v>10</v>
          </cell>
          <cell r="E14">
            <v>7500</v>
          </cell>
          <cell r="F14">
            <v>618.75</v>
          </cell>
          <cell r="G14">
            <v>6881.25</v>
          </cell>
          <cell r="H14">
            <v>11</v>
          </cell>
          <cell r="I14">
            <v>56.25</v>
          </cell>
        </row>
        <row r="15">
          <cell r="A15" t="str">
            <v>00013</v>
          </cell>
          <cell r="B15" t="str">
            <v>465与$20复合挤出机组(小红旗)真空上料系统(加料机)</v>
          </cell>
          <cell r="C15" t="str">
            <v>2005.01.26</v>
          </cell>
          <cell r="D15">
            <v>10</v>
          </cell>
          <cell r="E15">
            <v>4400</v>
          </cell>
          <cell r="F15">
            <v>363</v>
          </cell>
          <cell r="G15">
            <v>4037</v>
          </cell>
          <cell r="H15">
            <v>11</v>
          </cell>
          <cell r="I15">
            <v>33</v>
          </cell>
        </row>
        <row r="16">
          <cell r="A16" t="str">
            <v>00014</v>
          </cell>
          <cell r="B16" t="str">
            <v>$45挤出机($45与$30复合挤出机组(窗台内等)</v>
          </cell>
          <cell r="C16" t="str">
            <v>2005.01.26</v>
          </cell>
          <cell r="D16">
            <v>10</v>
          </cell>
          <cell r="E16">
            <v>75200</v>
          </cell>
          <cell r="F16">
            <v>6204</v>
          </cell>
          <cell r="G16">
            <v>68996</v>
          </cell>
          <cell r="H16">
            <v>11</v>
          </cell>
          <cell r="I16">
            <v>564</v>
          </cell>
        </row>
        <row r="17">
          <cell r="A17" t="str">
            <v>00015</v>
          </cell>
          <cell r="B17" t="str">
            <v>$30移动式挤出机($45与$30复合挤出机组(窗台内等)</v>
          </cell>
          <cell r="C17" t="str">
            <v>2005.01.26</v>
          </cell>
          <cell r="D17">
            <v>10</v>
          </cell>
          <cell r="E17">
            <v>4000</v>
          </cell>
          <cell r="F17">
            <v>330</v>
          </cell>
          <cell r="G17">
            <v>3670</v>
          </cell>
          <cell r="H17">
            <v>11</v>
          </cell>
          <cell r="I17">
            <v>30</v>
          </cell>
        </row>
        <row r="18">
          <cell r="A18" t="str">
            <v>00016</v>
          </cell>
          <cell r="B18" t="str">
            <v>自动上料机($45与$30复合挤出机组(窗台内等)</v>
          </cell>
          <cell r="C18" t="str">
            <v>2005.01.26</v>
          </cell>
          <cell r="D18">
            <v>10</v>
          </cell>
          <cell r="E18">
            <v>3780</v>
          </cell>
          <cell r="F18">
            <v>311.85000000000002</v>
          </cell>
          <cell r="G18">
            <v>3468.15</v>
          </cell>
          <cell r="H18">
            <v>11</v>
          </cell>
          <cell r="I18">
            <v>28.35</v>
          </cell>
        </row>
        <row r="19">
          <cell r="A19" t="str">
            <v>00017</v>
          </cell>
          <cell r="B19" t="str">
            <v>烘干机($45与$30复合挤出机组(窗台内等)</v>
          </cell>
          <cell r="C19" t="str">
            <v>2005.01.26</v>
          </cell>
          <cell r="D19">
            <v>10</v>
          </cell>
          <cell r="E19">
            <v>4320</v>
          </cell>
          <cell r="F19">
            <v>356.4</v>
          </cell>
          <cell r="G19">
            <v>3963.6</v>
          </cell>
          <cell r="H19">
            <v>11</v>
          </cell>
          <cell r="I19">
            <v>32.4</v>
          </cell>
        </row>
        <row r="20">
          <cell r="A20" t="str">
            <v>00018</v>
          </cell>
          <cell r="B20" t="str">
            <v>$20挤出机($20与$30复合挤出机组)</v>
          </cell>
          <cell r="C20" t="str">
            <v>2005.01.26</v>
          </cell>
          <cell r="D20">
            <v>10</v>
          </cell>
          <cell r="E20">
            <v>9000</v>
          </cell>
          <cell r="F20">
            <v>742.5</v>
          </cell>
          <cell r="G20">
            <v>8257.5</v>
          </cell>
          <cell r="H20">
            <v>11</v>
          </cell>
          <cell r="I20">
            <v>67.5</v>
          </cell>
        </row>
        <row r="21">
          <cell r="A21" t="str">
            <v>00019</v>
          </cell>
          <cell r="B21" t="str">
            <v>$30移动式挤出机($20与$30复合挤出机组)</v>
          </cell>
          <cell r="C21" t="str">
            <v>2005.01.26</v>
          </cell>
          <cell r="D21">
            <v>10</v>
          </cell>
          <cell r="E21">
            <v>6410.26</v>
          </cell>
          <cell r="F21">
            <v>528.88</v>
          </cell>
          <cell r="G21">
            <v>5881.38</v>
          </cell>
          <cell r="H21">
            <v>11</v>
          </cell>
          <cell r="I21">
            <v>48.08</v>
          </cell>
        </row>
        <row r="22">
          <cell r="A22" t="str">
            <v>00020</v>
          </cell>
          <cell r="B22" t="str">
            <v>小牵引机($20与$30复合挤出机组)</v>
          </cell>
          <cell r="C22" t="str">
            <v>2005.01.26</v>
          </cell>
          <cell r="D22">
            <v>10</v>
          </cell>
          <cell r="E22">
            <v>2250</v>
          </cell>
          <cell r="F22">
            <v>185.68</v>
          </cell>
          <cell r="G22">
            <v>2064.3200000000002</v>
          </cell>
          <cell r="H22">
            <v>11</v>
          </cell>
          <cell r="I22">
            <v>16.88</v>
          </cell>
        </row>
        <row r="23">
          <cell r="A23" t="str">
            <v>00021</v>
          </cell>
          <cell r="B23" t="str">
            <v>大牵引机(牵引机)</v>
          </cell>
          <cell r="C23" t="str">
            <v>2005.01.26</v>
          </cell>
          <cell r="D23">
            <v>10</v>
          </cell>
          <cell r="E23">
            <v>36000</v>
          </cell>
          <cell r="F23">
            <v>2970</v>
          </cell>
          <cell r="G23">
            <v>33030</v>
          </cell>
          <cell r="H23">
            <v>11</v>
          </cell>
          <cell r="I23">
            <v>270</v>
          </cell>
        </row>
        <row r="24">
          <cell r="A24" t="str">
            <v>00022</v>
          </cell>
          <cell r="B24" t="str">
            <v>小牵引机(牵引机)</v>
          </cell>
          <cell r="C24" t="str">
            <v>2005.01.26</v>
          </cell>
          <cell r="D24">
            <v>10</v>
          </cell>
          <cell r="E24">
            <v>35000</v>
          </cell>
          <cell r="F24">
            <v>2887.5</v>
          </cell>
          <cell r="G24">
            <v>32112.5</v>
          </cell>
          <cell r="H24">
            <v>11</v>
          </cell>
          <cell r="I24">
            <v>262.5</v>
          </cell>
        </row>
        <row r="25">
          <cell r="A25" t="str">
            <v>00023</v>
          </cell>
          <cell r="B25" t="str">
            <v>小牵引机(牵引机)</v>
          </cell>
          <cell r="C25" t="str">
            <v>2005.01.26</v>
          </cell>
          <cell r="D25">
            <v>10</v>
          </cell>
          <cell r="E25">
            <v>2250</v>
          </cell>
          <cell r="F25">
            <v>185.68</v>
          </cell>
          <cell r="G25">
            <v>2064.3200000000002</v>
          </cell>
          <cell r="H25">
            <v>11</v>
          </cell>
          <cell r="I25">
            <v>16.88</v>
          </cell>
        </row>
        <row r="26">
          <cell r="A26" t="str">
            <v>00024</v>
          </cell>
          <cell r="B26" t="str">
            <v>冲床(10T0</v>
          </cell>
          <cell r="C26" t="str">
            <v>2005.01.26</v>
          </cell>
          <cell r="D26">
            <v>10</v>
          </cell>
          <cell r="E26">
            <v>26160</v>
          </cell>
          <cell r="F26">
            <v>2158.1999999999998</v>
          </cell>
          <cell r="G26">
            <v>24001.8</v>
          </cell>
          <cell r="H26">
            <v>11</v>
          </cell>
          <cell r="I26">
            <v>196.2</v>
          </cell>
        </row>
        <row r="27">
          <cell r="A27" t="str">
            <v>00025</v>
          </cell>
          <cell r="B27" t="str">
            <v>冲床(10T)</v>
          </cell>
          <cell r="C27" t="str">
            <v>2005.01.26</v>
          </cell>
          <cell r="D27">
            <v>10</v>
          </cell>
          <cell r="E27">
            <v>10800</v>
          </cell>
          <cell r="F27">
            <v>891</v>
          </cell>
          <cell r="G27">
            <v>9909</v>
          </cell>
          <cell r="H27">
            <v>11</v>
          </cell>
          <cell r="I27">
            <v>81</v>
          </cell>
        </row>
        <row r="28">
          <cell r="A28" t="str">
            <v>00026</v>
          </cell>
          <cell r="B28" t="str">
            <v>冲床(6.3T)</v>
          </cell>
          <cell r="C28" t="str">
            <v>2005.01.26</v>
          </cell>
          <cell r="D28">
            <v>10</v>
          </cell>
          <cell r="E28">
            <v>16800</v>
          </cell>
          <cell r="F28">
            <v>1386</v>
          </cell>
          <cell r="G28">
            <v>15414</v>
          </cell>
          <cell r="H28">
            <v>11</v>
          </cell>
          <cell r="I28">
            <v>126</v>
          </cell>
        </row>
        <row r="29">
          <cell r="A29" t="str">
            <v>00027</v>
          </cell>
          <cell r="B29" t="str">
            <v>冲床16T</v>
          </cell>
          <cell r="C29" t="str">
            <v>2005.01.26</v>
          </cell>
          <cell r="D29">
            <v>10</v>
          </cell>
          <cell r="E29">
            <v>9600</v>
          </cell>
          <cell r="F29">
            <v>792</v>
          </cell>
          <cell r="G29">
            <v>8808</v>
          </cell>
          <cell r="H29">
            <v>11</v>
          </cell>
          <cell r="I29">
            <v>72</v>
          </cell>
        </row>
        <row r="30">
          <cell r="A30" t="str">
            <v>00028</v>
          </cell>
          <cell r="B30" t="str">
            <v>手动冲床</v>
          </cell>
          <cell r="C30" t="str">
            <v>2005.01.26</v>
          </cell>
          <cell r="D30">
            <v>10</v>
          </cell>
          <cell r="E30">
            <v>500</v>
          </cell>
          <cell r="F30">
            <v>41.25</v>
          </cell>
          <cell r="G30">
            <v>458.75</v>
          </cell>
          <cell r="H30">
            <v>11</v>
          </cell>
          <cell r="I30">
            <v>3.75</v>
          </cell>
        </row>
        <row r="31">
          <cell r="A31" t="str">
            <v>00029</v>
          </cell>
          <cell r="B31" t="str">
            <v>钻铣床</v>
          </cell>
          <cell r="C31" t="str">
            <v>2005.01.26</v>
          </cell>
          <cell r="D31">
            <v>10</v>
          </cell>
          <cell r="E31">
            <v>10400</v>
          </cell>
          <cell r="F31">
            <v>858</v>
          </cell>
          <cell r="G31">
            <v>9542</v>
          </cell>
          <cell r="H31">
            <v>11</v>
          </cell>
          <cell r="I31">
            <v>78</v>
          </cell>
        </row>
        <row r="32">
          <cell r="A32" t="str">
            <v>00030</v>
          </cell>
          <cell r="B32" t="str">
            <v>钻铣床</v>
          </cell>
          <cell r="C32" t="str">
            <v>2005.01.26</v>
          </cell>
          <cell r="D32">
            <v>10</v>
          </cell>
          <cell r="E32">
            <v>5610</v>
          </cell>
          <cell r="F32">
            <v>462.88</v>
          </cell>
          <cell r="G32">
            <v>5147.12</v>
          </cell>
          <cell r="H32">
            <v>11</v>
          </cell>
          <cell r="I32">
            <v>42.08</v>
          </cell>
        </row>
        <row r="33">
          <cell r="A33" t="str">
            <v>00031</v>
          </cell>
          <cell r="B33" t="str">
            <v>金属圆锯机</v>
          </cell>
          <cell r="C33" t="str">
            <v>2005.01.26</v>
          </cell>
          <cell r="D33">
            <v>10</v>
          </cell>
          <cell r="E33">
            <v>9000</v>
          </cell>
          <cell r="F33">
            <v>742.5</v>
          </cell>
          <cell r="G33">
            <v>8257.5</v>
          </cell>
          <cell r="H33">
            <v>11</v>
          </cell>
          <cell r="I33">
            <v>67.5</v>
          </cell>
        </row>
        <row r="34">
          <cell r="A34" t="str">
            <v>00032</v>
          </cell>
          <cell r="B34" t="str">
            <v>金属圆锯机</v>
          </cell>
          <cell r="C34" t="str">
            <v>2005.01.26</v>
          </cell>
          <cell r="D34">
            <v>10</v>
          </cell>
          <cell r="E34">
            <v>40500</v>
          </cell>
          <cell r="F34">
            <v>3341.25</v>
          </cell>
          <cell r="G34">
            <v>37158.75</v>
          </cell>
          <cell r="H34">
            <v>11</v>
          </cell>
          <cell r="I34">
            <v>303.75</v>
          </cell>
        </row>
        <row r="35">
          <cell r="A35" t="str">
            <v>00033</v>
          </cell>
          <cell r="B35" t="str">
            <v>破碎机(粉碎机)</v>
          </cell>
          <cell r="C35" t="str">
            <v>2005.01.26</v>
          </cell>
          <cell r="D35">
            <v>10</v>
          </cell>
          <cell r="E35">
            <v>1320</v>
          </cell>
          <cell r="F35">
            <v>108.9</v>
          </cell>
          <cell r="G35">
            <v>1211.0999999999999</v>
          </cell>
          <cell r="H35">
            <v>11</v>
          </cell>
          <cell r="I35">
            <v>9.9</v>
          </cell>
        </row>
        <row r="36">
          <cell r="A36" t="str">
            <v>00034</v>
          </cell>
          <cell r="B36" t="str">
            <v>破碎机2(粉碎机)</v>
          </cell>
          <cell r="C36" t="str">
            <v>2005.01.26</v>
          </cell>
          <cell r="D36">
            <v>10</v>
          </cell>
          <cell r="E36">
            <v>1320</v>
          </cell>
          <cell r="F36">
            <v>108.9</v>
          </cell>
          <cell r="G36">
            <v>1211.0999999999999</v>
          </cell>
          <cell r="H36">
            <v>11</v>
          </cell>
          <cell r="I36">
            <v>9.9</v>
          </cell>
        </row>
        <row r="37">
          <cell r="A37" t="str">
            <v>00035</v>
          </cell>
          <cell r="B37" t="str">
            <v>切割锯1</v>
          </cell>
          <cell r="C37" t="str">
            <v>2005.01.26</v>
          </cell>
          <cell r="D37">
            <v>10</v>
          </cell>
          <cell r="E37">
            <v>990</v>
          </cell>
          <cell r="F37">
            <v>81.73</v>
          </cell>
          <cell r="G37">
            <v>908.27</v>
          </cell>
          <cell r="H37">
            <v>11</v>
          </cell>
          <cell r="I37">
            <v>7.43</v>
          </cell>
        </row>
        <row r="38">
          <cell r="A38" t="str">
            <v>00036</v>
          </cell>
          <cell r="B38" t="str">
            <v>切割锯2</v>
          </cell>
          <cell r="C38" t="str">
            <v>2005.01.26</v>
          </cell>
          <cell r="D38">
            <v>10</v>
          </cell>
          <cell r="E38">
            <v>4950</v>
          </cell>
          <cell r="F38">
            <v>408.43</v>
          </cell>
          <cell r="G38">
            <v>4541.57</v>
          </cell>
          <cell r="H38">
            <v>11</v>
          </cell>
          <cell r="I38">
            <v>37.130000000000003</v>
          </cell>
        </row>
        <row r="39">
          <cell r="A39" t="str">
            <v>00037</v>
          </cell>
          <cell r="B39" t="str">
            <v>立式注塑成型机</v>
          </cell>
          <cell r="C39" t="str">
            <v>2005.01.26</v>
          </cell>
          <cell r="D39">
            <v>10</v>
          </cell>
          <cell r="E39">
            <v>38700</v>
          </cell>
          <cell r="F39">
            <v>3192.75</v>
          </cell>
          <cell r="G39">
            <v>35507.25</v>
          </cell>
          <cell r="H39">
            <v>11</v>
          </cell>
          <cell r="I39">
            <v>290.25</v>
          </cell>
        </row>
        <row r="40">
          <cell r="A40" t="str">
            <v>00038</v>
          </cell>
          <cell r="B40" t="str">
            <v>立式注塑成型机</v>
          </cell>
          <cell r="C40" t="str">
            <v>2005.01.26</v>
          </cell>
          <cell r="D40">
            <v>10</v>
          </cell>
          <cell r="E40">
            <v>27000</v>
          </cell>
          <cell r="F40">
            <v>2227.5</v>
          </cell>
          <cell r="G40">
            <v>24772.5</v>
          </cell>
          <cell r="H40">
            <v>11</v>
          </cell>
          <cell r="I40">
            <v>202.5</v>
          </cell>
        </row>
        <row r="41">
          <cell r="A41" t="str">
            <v>00039</v>
          </cell>
          <cell r="B41" t="str">
            <v>电机</v>
          </cell>
          <cell r="C41" t="str">
            <v>2005.01.26</v>
          </cell>
          <cell r="D41">
            <v>10</v>
          </cell>
          <cell r="E41">
            <v>648.29999999999995</v>
          </cell>
          <cell r="F41">
            <v>53.46</v>
          </cell>
          <cell r="G41">
            <v>594.84</v>
          </cell>
          <cell r="H41">
            <v>11</v>
          </cell>
          <cell r="I41">
            <v>4.8600000000000003</v>
          </cell>
        </row>
        <row r="42">
          <cell r="A42" t="str">
            <v>00040</v>
          </cell>
          <cell r="B42" t="str">
            <v>手动静电除尘器</v>
          </cell>
          <cell r="C42" t="str">
            <v>2005.01.26</v>
          </cell>
          <cell r="D42">
            <v>10</v>
          </cell>
          <cell r="E42">
            <v>2160</v>
          </cell>
          <cell r="F42">
            <v>178.2</v>
          </cell>
          <cell r="G42">
            <v>1981.8</v>
          </cell>
          <cell r="H42">
            <v>11</v>
          </cell>
          <cell r="I42">
            <v>16.2</v>
          </cell>
        </row>
        <row r="43">
          <cell r="A43" t="str">
            <v>00041</v>
          </cell>
          <cell r="B43" t="str">
            <v>日立牌电锤</v>
          </cell>
          <cell r="C43" t="str">
            <v>2005.01.26</v>
          </cell>
          <cell r="D43">
            <v>10</v>
          </cell>
          <cell r="E43">
            <v>450</v>
          </cell>
          <cell r="F43">
            <v>37.18</v>
          </cell>
          <cell r="G43">
            <v>412.82</v>
          </cell>
          <cell r="H43">
            <v>11</v>
          </cell>
          <cell r="I43">
            <v>3.38</v>
          </cell>
        </row>
        <row r="44">
          <cell r="A44" t="str">
            <v>00042</v>
          </cell>
          <cell r="B44" t="str">
            <v>冷水机</v>
          </cell>
          <cell r="C44" t="str">
            <v>2005.01.26</v>
          </cell>
          <cell r="D44">
            <v>10</v>
          </cell>
          <cell r="E44">
            <v>91260</v>
          </cell>
          <cell r="F44">
            <v>7528.95</v>
          </cell>
          <cell r="G44">
            <v>83731.05</v>
          </cell>
          <cell r="H44">
            <v>11</v>
          </cell>
          <cell r="I44">
            <v>684.45</v>
          </cell>
        </row>
        <row r="45">
          <cell r="A45" t="str">
            <v>00043</v>
          </cell>
          <cell r="B45" t="str">
            <v>植绒机</v>
          </cell>
          <cell r="C45" t="str">
            <v>2005.01.26</v>
          </cell>
          <cell r="D45">
            <v>10</v>
          </cell>
          <cell r="E45">
            <v>4993.75</v>
          </cell>
          <cell r="F45">
            <v>411.95</v>
          </cell>
          <cell r="G45">
            <v>4581.8</v>
          </cell>
          <cell r="H45">
            <v>11</v>
          </cell>
          <cell r="I45">
            <v>37.450000000000003</v>
          </cell>
        </row>
        <row r="46">
          <cell r="A46" t="str">
            <v>00044</v>
          </cell>
          <cell r="B46" t="str">
            <v>研磨机</v>
          </cell>
          <cell r="C46" t="str">
            <v>2005.01.26</v>
          </cell>
          <cell r="D46">
            <v>10</v>
          </cell>
          <cell r="E46">
            <v>23600</v>
          </cell>
          <cell r="F46">
            <v>1947</v>
          </cell>
          <cell r="G46">
            <v>21653</v>
          </cell>
          <cell r="H46">
            <v>11</v>
          </cell>
          <cell r="I46">
            <v>177</v>
          </cell>
        </row>
        <row r="47">
          <cell r="A47" t="str">
            <v>00045</v>
          </cell>
          <cell r="B47" t="str">
            <v>稳压器</v>
          </cell>
          <cell r="C47" t="str">
            <v>2005.01.26</v>
          </cell>
          <cell r="D47">
            <v>10</v>
          </cell>
          <cell r="E47">
            <v>8289</v>
          </cell>
          <cell r="F47">
            <v>683.87</v>
          </cell>
          <cell r="G47">
            <v>7605.13</v>
          </cell>
          <cell r="H47">
            <v>11</v>
          </cell>
          <cell r="I47">
            <v>62.17</v>
          </cell>
        </row>
        <row r="48">
          <cell r="A48" t="str">
            <v>00046</v>
          </cell>
          <cell r="B48" t="str">
            <v>点焊机</v>
          </cell>
          <cell r="C48" t="str">
            <v>2005.01.26</v>
          </cell>
          <cell r="D48">
            <v>10</v>
          </cell>
          <cell r="E48">
            <v>6000</v>
          </cell>
          <cell r="F48">
            <v>495</v>
          </cell>
          <cell r="G48">
            <v>5505</v>
          </cell>
          <cell r="H48">
            <v>11</v>
          </cell>
          <cell r="I48">
            <v>45</v>
          </cell>
        </row>
        <row r="49">
          <cell r="A49" t="str">
            <v>00047</v>
          </cell>
          <cell r="B49" t="str">
            <v>手提是电焊机</v>
          </cell>
          <cell r="C49" t="str">
            <v>2005.01.26</v>
          </cell>
          <cell r="D49">
            <v>10</v>
          </cell>
          <cell r="E49">
            <v>375</v>
          </cell>
          <cell r="F49">
            <v>30.91</v>
          </cell>
          <cell r="G49">
            <v>344.09</v>
          </cell>
          <cell r="H49">
            <v>11</v>
          </cell>
          <cell r="I49">
            <v>2.81</v>
          </cell>
        </row>
        <row r="50">
          <cell r="A50" t="str">
            <v>00048</v>
          </cell>
          <cell r="B50" t="str">
            <v>万能铣头</v>
          </cell>
          <cell r="C50" t="str">
            <v>2005.01.26</v>
          </cell>
          <cell r="D50">
            <v>10</v>
          </cell>
          <cell r="E50">
            <v>750</v>
          </cell>
          <cell r="F50">
            <v>61.93</v>
          </cell>
          <cell r="G50">
            <v>688.07</v>
          </cell>
          <cell r="H50">
            <v>11</v>
          </cell>
          <cell r="I50">
            <v>5.63</v>
          </cell>
        </row>
        <row r="51">
          <cell r="A51" t="str">
            <v>00049</v>
          </cell>
          <cell r="B51" t="str">
            <v>摇臂钻</v>
          </cell>
          <cell r="C51" t="str">
            <v>2005.01.26</v>
          </cell>
          <cell r="D51">
            <v>10</v>
          </cell>
          <cell r="E51">
            <v>9300</v>
          </cell>
          <cell r="F51">
            <v>767.25</v>
          </cell>
          <cell r="G51">
            <v>8532.75</v>
          </cell>
          <cell r="H51">
            <v>11</v>
          </cell>
          <cell r="I51">
            <v>69.75</v>
          </cell>
        </row>
        <row r="52">
          <cell r="A52" t="str">
            <v>00050</v>
          </cell>
          <cell r="B52" t="str">
            <v>台式钻床</v>
          </cell>
          <cell r="C52" t="str">
            <v>2005.01.26</v>
          </cell>
          <cell r="D52">
            <v>10</v>
          </cell>
          <cell r="E52">
            <v>1125</v>
          </cell>
          <cell r="F52">
            <v>92.84</v>
          </cell>
          <cell r="G52">
            <v>1032.1600000000001</v>
          </cell>
          <cell r="H52">
            <v>11</v>
          </cell>
          <cell r="I52">
            <v>8.44</v>
          </cell>
        </row>
        <row r="53">
          <cell r="A53" t="str">
            <v>00051</v>
          </cell>
          <cell r="B53" t="str">
            <v>卧铣</v>
          </cell>
          <cell r="C53" t="str">
            <v>2005.01.26</v>
          </cell>
          <cell r="D53">
            <v>10</v>
          </cell>
          <cell r="E53">
            <v>15900</v>
          </cell>
          <cell r="F53">
            <v>1311.75</v>
          </cell>
          <cell r="G53">
            <v>14588.25</v>
          </cell>
          <cell r="H53">
            <v>11</v>
          </cell>
          <cell r="I53">
            <v>119.25</v>
          </cell>
        </row>
        <row r="54">
          <cell r="A54" t="str">
            <v>00052</v>
          </cell>
          <cell r="B54" t="str">
            <v>砂轮机</v>
          </cell>
          <cell r="C54" t="str">
            <v>2005.01.26</v>
          </cell>
          <cell r="D54">
            <v>10</v>
          </cell>
          <cell r="E54">
            <v>450</v>
          </cell>
          <cell r="F54">
            <v>37.18</v>
          </cell>
          <cell r="G54">
            <v>412.82</v>
          </cell>
          <cell r="H54">
            <v>11</v>
          </cell>
          <cell r="I54">
            <v>3.38</v>
          </cell>
        </row>
        <row r="55">
          <cell r="A55" t="str">
            <v>00053</v>
          </cell>
          <cell r="B55" t="str">
            <v>万能铣床</v>
          </cell>
          <cell r="C55" t="str">
            <v>2005.01.26</v>
          </cell>
          <cell r="D55">
            <v>10</v>
          </cell>
          <cell r="E55">
            <v>22000</v>
          </cell>
          <cell r="F55">
            <v>1815</v>
          </cell>
          <cell r="G55">
            <v>20185</v>
          </cell>
          <cell r="H55">
            <v>11</v>
          </cell>
          <cell r="I55">
            <v>165</v>
          </cell>
        </row>
        <row r="56">
          <cell r="A56" t="str">
            <v>00054</v>
          </cell>
          <cell r="B56" t="str">
            <v>万能铣床</v>
          </cell>
          <cell r="C56" t="str">
            <v>2005.01.26</v>
          </cell>
          <cell r="D56">
            <v>10</v>
          </cell>
          <cell r="E56">
            <v>38900</v>
          </cell>
          <cell r="F56">
            <v>3209.25</v>
          </cell>
          <cell r="G56">
            <v>35690.75</v>
          </cell>
          <cell r="H56">
            <v>11</v>
          </cell>
          <cell r="I56">
            <v>291.75</v>
          </cell>
        </row>
        <row r="57">
          <cell r="A57" t="str">
            <v>00055</v>
          </cell>
          <cell r="B57" t="str">
            <v>万能工具铣床</v>
          </cell>
          <cell r="C57" t="str">
            <v>2005.01.26</v>
          </cell>
          <cell r="D57">
            <v>10</v>
          </cell>
          <cell r="E57">
            <v>25200</v>
          </cell>
          <cell r="F57">
            <v>2079</v>
          </cell>
          <cell r="G57">
            <v>23121</v>
          </cell>
          <cell r="H57">
            <v>11</v>
          </cell>
          <cell r="I57">
            <v>189</v>
          </cell>
        </row>
        <row r="58">
          <cell r="A58" t="str">
            <v>00056</v>
          </cell>
          <cell r="B58" t="str">
            <v>立铣床</v>
          </cell>
          <cell r="C58" t="str">
            <v>2005.01.26</v>
          </cell>
          <cell r="D58">
            <v>10</v>
          </cell>
          <cell r="E58">
            <v>41500</v>
          </cell>
          <cell r="F58">
            <v>3423.75</v>
          </cell>
          <cell r="G58">
            <v>38076.25</v>
          </cell>
          <cell r="H58">
            <v>11</v>
          </cell>
          <cell r="I58">
            <v>311.25</v>
          </cell>
        </row>
        <row r="59">
          <cell r="A59" t="str">
            <v>00057</v>
          </cell>
          <cell r="B59" t="str">
            <v>立铣头</v>
          </cell>
          <cell r="C59" t="str">
            <v>2005.01.26</v>
          </cell>
          <cell r="D59">
            <v>10</v>
          </cell>
          <cell r="E59">
            <v>5000</v>
          </cell>
          <cell r="F59">
            <v>412.5</v>
          </cell>
          <cell r="G59">
            <v>4587.5</v>
          </cell>
          <cell r="H59">
            <v>11</v>
          </cell>
          <cell r="I59">
            <v>37.5</v>
          </cell>
        </row>
        <row r="60">
          <cell r="A60" t="str">
            <v>00058</v>
          </cell>
          <cell r="B60" t="str">
            <v>空气压缩机</v>
          </cell>
          <cell r="C60" t="str">
            <v>2005.01.26</v>
          </cell>
          <cell r="D60">
            <v>10</v>
          </cell>
          <cell r="E60">
            <v>2500</v>
          </cell>
          <cell r="F60">
            <v>206.25</v>
          </cell>
          <cell r="G60">
            <v>2293.75</v>
          </cell>
          <cell r="H60">
            <v>11</v>
          </cell>
          <cell r="I60">
            <v>18.75</v>
          </cell>
        </row>
        <row r="61">
          <cell r="A61" t="str">
            <v>00059</v>
          </cell>
          <cell r="B61" t="str">
            <v>平面磨床</v>
          </cell>
          <cell r="C61" t="str">
            <v>2005.01.26</v>
          </cell>
          <cell r="D61">
            <v>10</v>
          </cell>
          <cell r="E61">
            <v>49200</v>
          </cell>
          <cell r="F61">
            <v>4059</v>
          </cell>
          <cell r="G61">
            <v>45141</v>
          </cell>
          <cell r="H61">
            <v>11</v>
          </cell>
          <cell r="I61">
            <v>369</v>
          </cell>
        </row>
        <row r="62">
          <cell r="A62" t="str">
            <v>00060</v>
          </cell>
          <cell r="B62" t="str">
            <v>线切割加工机床</v>
          </cell>
          <cell r="C62" t="str">
            <v>2005.01.26</v>
          </cell>
          <cell r="D62">
            <v>10</v>
          </cell>
          <cell r="E62">
            <v>39500</v>
          </cell>
          <cell r="F62">
            <v>3258.75</v>
          </cell>
          <cell r="G62">
            <v>36241.25</v>
          </cell>
          <cell r="H62">
            <v>11</v>
          </cell>
          <cell r="I62">
            <v>296.25</v>
          </cell>
        </row>
        <row r="63">
          <cell r="A63" t="str">
            <v>00061</v>
          </cell>
          <cell r="B63" t="str">
            <v>普通车床</v>
          </cell>
          <cell r="C63" t="str">
            <v>2005.01.26</v>
          </cell>
          <cell r="D63">
            <v>10</v>
          </cell>
          <cell r="E63">
            <v>24600</v>
          </cell>
          <cell r="F63">
            <v>2029.5</v>
          </cell>
          <cell r="G63">
            <v>22570.5</v>
          </cell>
          <cell r="H63">
            <v>11</v>
          </cell>
          <cell r="I63">
            <v>184.5</v>
          </cell>
        </row>
        <row r="64">
          <cell r="A64" t="str">
            <v>00062</v>
          </cell>
          <cell r="B64" t="str">
            <v>摇臂钻床</v>
          </cell>
          <cell r="C64" t="str">
            <v>2005.01.26</v>
          </cell>
          <cell r="D64">
            <v>10</v>
          </cell>
          <cell r="E64">
            <v>17000</v>
          </cell>
          <cell r="F64">
            <v>1402.5</v>
          </cell>
          <cell r="G64">
            <v>15597.5</v>
          </cell>
          <cell r="H64">
            <v>11</v>
          </cell>
          <cell r="I64">
            <v>127.5</v>
          </cell>
        </row>
        <row r="65">
          <cell r="A65" t="str">
            <v>00063</v>
          </cell>
          <cell r="B65" t="str">
            <v>台式钻床</v>
          </cell>
          <cell r="C65" t="str">
            <v>2005.01.26</v>
          </cell>
          <cell r="D65">
            <v>10</v>
          </cell>
          <cell r="E65">
            <v>2250</v>
          </cell>
          <cell r="F65">
            <v>185.68</v>
          </cell>
          <cell r="G65">
            <v>2064.3200000000002</v>
          </cell>
          <cell r="H65">
            <v>11</v>
          </cell>
          <cell r="I65">
            <v>16.88</v>
          </cell>
        </row>
        <row r="66">
          <cell r="A66" t="str">
            <v>00064</v>
          </cell>
          <cell r="B66" t="str">
            <v>台式钻床</v>
          </cell>
          <cell r="C66" t="str">
            <v>2005.01.26</v>
          </cell>
          <cell r="D66">
            <v>10</v>
          </cell>
          <cell r="E66">
            <v>2250</v>
          </cell>
          <cell r="F66">
            <v>185.68</v>
          </cell>
          <cell r="G66">
            <v>2064.3200000000002</v>
          </cell>
          <cell r="H66">
            <v>11</v>
          </cell>
          <cell r="I66">
            <v>16.88</v>
          </cell>
        </row>
        <row r="67">
          <cell r="A67" t="str">
            <v>00065</v>
          </cell>
          <cell r="B67" t="str">
            <v>台式钻床</v>
          </cell>
          <cell r="C67" t="str">
            <v>2005.01.26</v>
          </cell>
          <cell r="D67">
            <v>10</v>
          </cell>
          <cell r="E67">
            <v>2250</v>
          </cell>
          <cell r="F67">
            <v>185.68</v>
          </cell>
          <cell r="G67">
            <v>2064.3200000000002</v>
          </cell>
          <cell r="H67">
            <v>11</v>
          </cell>
          <cell r="I67">
            <v>16.88</v>
          </cell>
        </row>
        <row r="68">
          <cell r="A68" t="str">
            <v>00066</v>
          </cell>
          <cell r="B68" t="str">
            <v>超生波模具抛光机</v>
          </cell>
          <cell r="C68" t="str">
            <v>2005.01.26</v>
          </cell>
          <cell r="D68">
            <v>10</v>
          </cell>
          <cell r="E68">
            <v>2400</v>
          </cell>
          <cell r="F68">
            <v>198</v>
          </cell>
          <cell r="G68">
            <v>2202</v>
          </cell>
          <cell r="H68">
            <v>11</v>
          </cell>
          <cell r="I68">
            <v>18</v>
          </cell>
        </row>
        <row r="69">
          <cell r="A69" t="str">
            <v>00067</v>
          </cell>
          <cell r="B69" t="str">
            <v>万度分度头</v>
          </cell>
          <cell r="C69" t="str">
            <v>2005.01.26</v>
          </cell>
          <cell r="D69">
            <v>10</v>
          </cell>
          <cell r="E69">
            <v>2500</v>
          </cell>
          <cell r="F69">
            <v>206.25</v>
          </cell>
          <cell r="G69">
            <v>2293.75</v>
          </cell>
          <cell r="H69">
            <v>11</v>
          </cell>
          <cell r="I69">
            <v>18.75</v>
          </cell>
        </row>
        <row r="70">
          <cell r="A70" t="str">
            <v>00068</v>
          </cell>
          <cell r="B70" t="str">
            <v>手动压力机</v>
          </cell>
          <cell r="C70" t="str">
            <v>2005.01.26</v>
          </cell>
          <cell r="D70">
            <v>10</v>
          </cell>
          <cell r="E70">
            <v>5000</v>
          </cell>
          <cell r="F70">
            <v>412.5</v>
          </cell>
          <cell r="G70">
            <v>4587.5</v>
          </cell>
          <cell r="H70">
            <v>11</v>
          </cell>
          <cell r="I70">
            <v>37.5</v>
          </cell>
        </row>
        <row r="71">
          <cell r="A71" t="str">
            <v>00069</v>
          </cell>
          <cell r="B71" t="str">
            <v>水加热箱</v>
          </cell>
          <cell r="C71" t="str">
            <v>2005.01.26</v>
          </cell>
          <cell r="D71">
            <v>10</v>
          </cell>
          <cell r="E71">
            <v>2400</v>
          </cell>
          <cell r="F71">
            <v>198</v>
          </cell>
          <cell r="G71">
            <v>2202</v>
          </cell>
          <cell r="H71">
            <v>11</v>
          </cell>
          <cell r="I71">
            <v>18</v>
          </cell>
        </row>
        <row r="72">
          <cell r="A72" t="str">
            <v>00070</v>
          </cell>
          <cell r="B72" t="str">
            <v>自制烤箱</v>
          </cell>
          <cell r="C72" t="str">
            <v>2005.01.26</v>
          </cell>
          <cell r="D72">
            <v>10</v>
          </cell>
          <cell r="E72">
            <v>3000</v>
          </cell>
          <cell r="F72">
            <v>247.5</v>
          </cell>
          <cell r="G72">
            <v>2752.5</v>
          </cell>
          <cell r="H72">
            <v>11</v>
          </cell>
          <cell r="I72">
            <v>22.5</v>
          </cell>
        </row>
        <row r="73">
          <cell r="A73" t="str">
            <v>00071</v>
          </cell>
          <cell r="B73" t="str">
            <v>自制烤箱</v>
          </cell>
          <cell r="C73" t="str">
            <v>2005.01.26</v>
          </cell>
          <cell r="D73">
            <v>10</v>
          </cell>
          <cell r="E73">
            <v>1500</v>
          </cell>
          <cell r="F73">
            <v>123.75</v>
          </cell>
          <cell r="G73">
            <v>1376.25</v>
          </cell>
          <cell r="H73">
            <v>11</v>
          </cell>
          <cell r="I73">
            <v>11.25</v>
          </cell>
        </row>
        <row r="74">
          <cell r="A74" t="str">
            <v>00072</v>
          </cell>
          <cell r="B74" t="str">
            <v>自制烤箱</v>
          </cell>
          <cell r="C74" t="str">
            <v>2005.01.26</v>
          </cell>
          <cell r="D74">
            <v>10</v>
          </cell>
          <cell r="E74">
            <v>1500</v>
          </cell>
          <cell r="F74">
            <v>123.75</v>
          </cell>
          <cell r="G74">
            <v>1376.25</v>
          </cell>
          <cell r="H74">
            <v>11</v>
          </cell>
          <cell r="I74">
            <v>11.25</v>
          </cell>
        </row>
        <row r="75">
          <cell r="A75" t="str">
            <v>00073</v>
          </cell>
          <cell r="B75" t="str">
            <v>自制加热设备</v>
          </cell>
          <cell r="C75" t="str">
            <v>2005.01.26</v>
          </cell>
          <cell r="D75">
            <v>10</v>
          </cell>
          <cell r="E75">
            <v>3750</v>
          </cell>
          <cell r="F75">
            <v>309.43</v>
          </cell>
          <cell r="G75">
            <v>3440.57</v>
          </cell>
          <cell r="H75">
            <v>11</v>
          </cell>
          <cell r="I75">
            <v>28.13</v>
          </cell>
        </row>
        <row r="76">
          <cell r="A76" t="str">
            <v>00074</v>
          </cell>
          <cell r="B76" t="str">
            <v>自制滚压机</v>
          </cell>
          <cell r="C76" t="str">
            <v>2005.01.26</v>
          </cell>
          <cell r="D76">
            <v>10</v>
          </cell>
          <cell r="E76">
            <v>7500</v>
          </cell>
          <cell r="F76">
            <v>618.75</v>
          </cell>
          <cell r="G76">
            <v>6881.25</v>
          </cell>
          <cell r="H76">
            <v>11</v>
          </cell>
          <cell r="I76">
            <v>56.25</v>
          </cell>
        </row>
        <row r="77">
          <cell r="A77" t="str">
            <v>00075</v>
          </cell>
          <cell r="B77" t="str">
            <v>自制滚压机</v>
          </cell>
          <cell r="C77" t="str">
            <v>2005.01.26</v>
          </cell>
          <cell r="D77">
            <v>10</v>
          </cell>
          <cell r="E77">
            <v>7500</v>
          </cell>
          <cell r="F77">
            <v>618.75</v>
          </cell>
          <cell r="G77">
            <v>6881.25</v>
          </cell>
          <cell r="H77">
            <v>11</v>
          </cell>
          <cell r="I77">
            <v>56.25</v>
          </cell>
        </row>
        <row r="78">
          <cell r="A78" t="str">
            <v>00076</v>
          </cell>
          <cell r="B78" t="str">
            <v>自制滚压生产线</v>
          </cell>
          <cell r="C78" t="str">
            <v>2005.01.26</v>
          </cell>
          <cell r="D78">
            <v>10</v>
          </cell>
          <cell r="E78">
            <v>3000</v>
          </cell>
          <cell r="F78">
            <v>247.5</v>
          </cell>
          <cell r="G78">
            <v>2752.5</v>
          </cell>
          <cell r="H78">
            <v>11</v>
          </cell>
          <cell r="I78">
            <v>22.5</v>
          </cell>
        </row>
        <row r="79">
          <cell r="A79" t="str">
            <v>00077</v>
          </cell>
          <cell r="B79" t="str">
            <v>吸尘器</v>
          </cell>
          <cell r="C79" t="str">
            <v>2005.01.26</v>
          </cell>
          <cell r="D79">
            <v>10</v>
          </cell>
          <cell r="E79">
            <v>540</v>
          </cell>
          <cell r="F79">
            <v>44.55</v>
          </cell>
          <cell r="G79">
            <v>495.45</v>
          </cell>
          <cell r="H79">
            <v>11</v>
          </cell>
          <cell r="I79">
            <v>4.05</v>
          </cell>
        </row>
        <row r="80">
          <cell r="A80" t="str">
            <v>00078</v>
          </cell>
          <cell r="B80" t="str">
            <v>左/右装饰板-地毯压条(口模)</v>
          </cell>
          <cell r="C80" t="str">
            <v>2005.01.26</v>
          </cell>
          <cell r="D80">
            <v>10</v>
          </cell>
          <cell r="E80">
            <v>35000</v>
          </cell>
          <cell r="F80">
            <v>2887.5</v>
          </cell>
          <cell r="G80">
            <v>32112.5</v>
          </cell>
          <cell r="H80">
            <v>11</v>
          </cell>
          <cell r="I80">
            <v>262.5</v>
          </cell>
        </row>
        <row r="81">
          <cell r="A81" t="str">
            <v>00079</v>
          </cell>
          <cell r="B81" t="str">
            <v>左/右装饰板-地毯压条(定型模)</v>
          </cell>
          <cell r="C81" t="str">
            <v>2005.01.26</v>
          </cell>
          <cell r="D81">
            <v>10</v>
          </cell>
          <cell r="E81">
            <v>40250</v>
          </cell>
          <cell r="F81">
            <v>3320.68</v>
          </cell>
          <cell r="G81">
            <v>36929.32</v>
          </cell>
          <cell r="H81">
            <v>11</v>
          </cell>
          <cell r="I81">
            <v>301.88</v>
          </cell>
        </row>
        <row r="82">
          <cell r="A82" t="str">
            <v>00080</v>
          </cell>
          <cell r="B82" t="str">
            <v>左/右装饰板-地毯压条(工装)</v>
          </cell>
          <cell r="C82" t="str">
            <v>2005.01.26</v>
          </cell>
          <cell r="D82">
            <v>10</v>
          </cell>
          <cell r="E82">
            <v>80150</v>
          </cell>
          <cell r="F82">
            <v>6612.43</v>
          </cell>
          <cell r="G82">
            <v>73537.570000000007</v>
          </cell>
          <cell r="H82">
            <v>11</v>
          </cell>
          <cell r="I82">
            <v>601.13</v>
          </cell>
        </row>
        <row r="83">
          <cell r="A83" t="str">
            <v>00081</v>
          </cell>
          <cell r="B83" t="str">
            <v>前/后地毯压条(工装)</v>
          </cell>
          <cell r="C83" t="str">
            <v>2005.01.26</v>
          </cell>
          <cell r="D83">
            <v>10</v>
          </cell>
          <cell r="E83">
            <v>12250</v>
          </cell>
          <cell r="F83">
            <v>1010.68</v>
          </cell>
          <cell r="G83">
            <v>11239.32</v>
          </cell>
          <cell r="H83">
            <v>11</v>
          </cell>
          <cell r="I83">
            <v>91.88</v>
          </cell>
        </row>
        <row r="84">
          <cell r="A84" t="str">
            <v>00082</v>
          </cell>
          <cell r="B84" t="str">
            <v>左/右前/后门窗台内密封条总(工装)</v>
          </cell>
          <cell r="C84" t="str">
            <v>2005.01.26</v>
          </cell>
          <cell r="D84">
            <v>10</v>
          </cell>
          <cell r="E84">
            <v>12250</v>
          </cell>
          <cell r="F84">
            <v>1010.68</v>
          </cell>
          <cell r="G84">
            <v>11239.32</v>
          </cell>
          <cell r="H84">
            <v>11</v>
          </cell>
          <cell r="I84">
            <v>91.88</v>
          </cell>
        </row>
        <row r="85">
          <cell r="A85" t="str">
            <v>00083</v>
          </cell>
          <cell r="B85" t="str">
            <v>左/右前/后门槛装饰条总成</v>
          </cell>
          <cell r="C85" t="str">
            <v>2005.01.26</v>
          </cell>
          <cell r="D85">
            <v>10</v>
          </cell>
          <cell r="E85">
            <v>32200</v>
          </cell>
          <cell r="F85">
            <v>2656.5</v>
          </cell>
          <cell r="G85">
            <v>29543.5</v>
          </cell>
          <cell r="H85">
            <v>11</v>
          </cell>
          <cell r="I85">
            <v>241.5</v>
          </cell>
        </row>
        <row r="86">
          <cell r="A86" t="str">
            <v>00084</v>
          </cell>
          <cell r="B86" t="str">
            <v>前/后地毯压条(口模)</v>
          </cell>
          <cell r="C86" t="str">
            <v>2005.01.26</v>
          </cell>
          <cell r="D86">
            <v>10</v>
          </cell>
          <cell r="E86">
            <v>30100</v>
          </cell>
          <cell r="F86">
            <v>2483.25</v>
          </cell>
          <cell r="G86">
            <v>27616.75</v>
          </cell>
          <cell r="H86">
            <v>11</v>
          </cell>
          <cell r="I86">
            <v>225.75</v>
          </cell>
        </row>
        <row r="87">
          <cell r="A87" t="str">
            <v>00085</v>
          </cell>
          <cell r="B87" t="str">
            <v>前/后地毯压条(定型模)</v>
          </cell>
          <cell r="C87" t="str">
            <v>2005.01.26</v>
          </cell>
          <cell r="D87">
            <v>10</v>
          </cell>
          <cell r="E87">
            <v>40250</v>
          </cell>
          <cell r="F87">
            <v>3320.68</v>
          </cell>
          <cell r="G87">
            <v>36929.32</v>
          </cell>
          <cell r="H87">
            <v>11</v>
          </cell>
          <cell r="I87">
            <v>301.88</v>
          </cell>
        </row>
        <row r="88">
          <cell r="A88" t="str">
            <v>00086</v>
          </cell>
          <cell r="B88" t="str">
            <v>左/右前/后门窗台内密封条总成(口模)</v>
          </cell>
          <cell r="C88" t="str">
            <v>2005.01.26</v>
          </cell>
          <cell r="D88">
            <v>10</v>
          </cell>
          <cell r="E88">
            <v>20300</v>
          </cell>
          <cell r="F88">
            <v>1674.75</v>
          </cell>
          <cell r="G88">
            <v>18625.25</v>
          </cell>
          <cell r="H88">
            <v>11</v>
          </cell>
          <cell r="I88">
            <v>152.25</v>
          </cell>
        </row>
        <row r="89">
          <cell r="A89" t="str">
            <v>00087</v>
          </cell>
          <cell r="B89" t="str">
            <v>左/右前/后门窗台内密封条总成(定型模)</v>
          </cell>
          <cell r="C89" t="str">
            <v>2005.01.26</v>
          </cell>
          <cell r="D89">
            <v>10</v>
          </cell>
          <cell r="E89">
            <v>40250</v>
          </cell>
          <cell r="F89">
            <v>3320.68</v>
          </cell>
          <cell r="G89">
            <v>36929.32</v>
          </cell>
          <cell r="H89">
            <v>11</v>
          </cell>
          <cell r="I89">
            <v>301.88</v>
          </cell>
        </row>
        <row r="90">
          <cell r="A90" t="str">
            <v>00088</v>
          </cell>
          <cell r="B90" t="str">
            <v>左/右前/后门槛装饰条总(口模仿</v>
          </cell>
          <cell r="C90" t="str">
            <v>2005.01.26</v>
          </cell>
          <cell r="D90">
            <v>10</v>
          </cell>
          <cell r="E90">
            <v>20300</v>
          </cell>
          <cell r="F90">
            <v>1674.75</v>
          </cell>
          <cell r="G90">
            <v>18625.25</v>
          </cell>
          <cell r="H90">
            <v>11</v>
          </cell>
          <cell r="I90">
            <v>152.25</v>
          </cell>
        </row>
        <row r="91">
          <cell r="A91" t="str">
            <v>00089</v>
          </cell>
          <cell r="B91" t="str">
            <v>左/右前/后门槛装饰条总成(定型模)</v>
          </cell>
          <cell r="C91" t="str">
            <v>2005.01.26</v>
          </cell>
          <cell r="D91">
            <v>10</v>
          </cell>
          <cell r="E91">
            <v>40250</v>
          </cell>
          <cell r="F91">
            <v>3320.68</v>
          </cell>
          <cell r="G91">
            <v>36929.32</v>
          </cell>
          <cell r="H91">
            <v>11</v>
          </cell>
          <cell r="I91">
            <v>301.88</v>
          </cell>
        </row>
        <row r="92">
          <cell r="A92" t="str">
            <v>00090</v>
          </cell>
          <cell r="B92" t="str">
            <v>左/右前/后门窗台外饰条总成(滚压工装)</v>
          </cell>
          <cell r="C92" t="str">
            <v>2005.01.26</v>
          </cell>
          <cell r="D92">
            <v>10</v>
          </cell>
          <cell r="E92">
            <v>444010</v>
          </cell>
          <cell r="F92">
            <v>36630.879999999997</v>
          </cell>
          <cell r="G92">
            <v>407379.12</v>
          </cell>
          <cell r="H92">
            <v>11</v>
          </cell>
          <cell r="I92">
            <v>3330.08</v>
          </cell>
        </row>
        <row r="93">
          <cell r="A93" t="str">
            <v>00091</v>
          </cell>
          <cell r="B93" t="str">
            <v>左/右前/后门窗台外饰条总成(冲切工装)</v>
          </cell>
          <cell r="C93" t="str">
            <v>2005.01.26</v>
          </cell>
          <cell r="D93">
            <v>10</v>
          </cell>
          <cell r="E93">
            <v>80150</v>
          </cell>
          <cell r="F93">
            <v>6612.43</v>
          </cell>
          <cell r="G93">
            <v>73537.570000000007</v>
          </cell>
          <cell r="H93">
            <v>11</v>
          </cell>
          <cell r="I93">
            <v>601.13</v>
          </cell>
        </row>
        <row r="94">
          <cell r="A94" t="str">
            <v>00092</v>
          </cell>
          <cell r="B94" t="str">
            <v>左/右前门槛压条总成(工装)</v>
          </cell>
          <cell r="C94" t="str">
            <v>2005.01.26</v>
          </cell>
          <cell r="D94">
            <v>10</v>
          </cell>
          <cell r="E94">
            <v>70350</v>
          </cell>
          <cell r="F94">
            <v>5803.93</v>
          </cell>
          <cell r="G94">
            <v>64546.07</v>
          </cell>
          <cell r="H94">
            <v>11</v>
          </cell>
          <cell r="I94">
            <v>527.63</v>
          </cell>
        </row>
        <row r="95">
          <cell r="A95" t="str">
            <v>00093</v>
          </cell>
          <cell r="B95" t="str">
            <v>左/右前/后门窗台内压条总成(工装)</v>
          </cell>
          <cell r="C95" t="str">
            <v>2005.01.26</v>
          </cell>
          <cell r="D95">
            <v>10</v>
          </cell>
          <cell r="E95">
            <v>44250</v>
          </cell>
          <cell r="F95">
            <v>3650.68</v>
          </cell>
          <cell r="G95">
            <v>40599.32</v>
          </cell>
          <cell r="H95">
            <v>11</v>
          </cell>
          <cell r="I95">
            <v>331.88</v>
          </cell>
        </row>
        <row r="96">
          <cell r="A96" t="str">
            <v>00094</v>
          </cell>
          <cell r="B96" t="str">
            <v>左/右前门槛压条总成(口模)</v>
          </cell>
          <cell r="C96" t="str">
            <v>2005.01.26</v>
          </cell>
          <cell r="D96">
            <v>10</v>
          </cell>
          <cell r="E96">
            <v>46900</v>
          </cell>
          <cell r="F96">
            <v>3869.25</v>
          </cell>
          <cell r="G96">
            <v>43030.75</v>
          </cell>
          <cell r="H96">
            <v>11</v>
          </cell>
          <cell r="I96">
            <v>351.75</v>
          </cell>
        </row>
        <row r="97">
          <cell r="A97" t="str">
            <v>00095</v>
          </cell>
          <cell r="B97" t="str">
            <v>左/右前门槛压条总成(定型模)</v>
          </cell>
          <cell r="C97" t="str">
            <v>2005.01.26</v>
          </cell>
          <cell r="D97">
            <v>10</v>
          </cell>
          <cell r="E97">
            <v>37450</v>
          </cell>
          <cell r="F97">
            <v>3089.68</v>
          </cell>
          <cell r="G97">
            <v>34360.32</v>
          </cell>
          <cell r="H97">
            <v>11</v>
          </cell>
          <cell r="I97">
            <v>280.88</v>
          </cell>
        </row>
        <row r="98">
          <cell r="A98" t="str">
            <v>00096</v>
          </cell>
          <cell r="B98" t="str">
            <v>左/右前门槛压条总成</v>
          </cell>
          <cell r="C98" t="str">
            <v>2005.01.27</v>
          </cell>
          <cell r="D98">
            <v>5</v>
          </cell>
          <cell r="E98">
            <v>11620</v>
          </cell>
          <cell r="F98">
            <v>1917.3</v>
          </cell>
          <cell r="G98">
            <v>9702.7000000000007</v>
          </cell>
          <cell r="H98">
            <v>11</v>
          </cell>
          <cell r="I98">
            <v>174.3</v>
          </cell>
        </row>
        <row r="99">
          <cell r="A99" t="str">
            <v>00097</v>
          </cell>
          <cell r="B99" t="str">
            <v>左/右前后门窗台内压条总成（口模）</v>
          </cell>
          <cell r="C99" t="str">
            <v>2005.01.27</v>
          </cell>
          <cell r="D99">
            <v>10</v>
          </cell>
          <cell r="E99">
            <v>150000</v>
          </cell>
          <cell r="F99">
            <v>12375</v>
          </cell>
          <cell r="G99">
            <v>137625</v>
          </cell>
          <cell r="H99">
            <v>11</v>
          </cell>
          <cell r="I99">
            <v>1125</v>
          </cell>
        </row>
        <row r="100">
          <cell r="A100" t="str">
            <v>00098</v>
          </cell>
          <cell r="B100" t="str">
            <v>左/右前/后门窗台内压条总成（定型模）</v>
          </cell>
          <cell r="C100" t="str">
            <v>2005.01.27</v>
          </cell>
          <cell r="D100">
            <v>10</v>
          </cell>
          <cell r="E100">
            <v>80250</v>
          </cell>
          <cell r="F100">
            <v>6620.68</v>
          </cell>
          <cell r="G100">
            <v>73629.320000000007</v>
          </cell>
          <cell r="H100">
            <v>11</v>
          </cell>
          <cell r="I100">
            <v>601.88</v>
          </cell>
        </row>
        <row r="101">
          <cell r="A101" t="str">
            <v>00099</v>
          </cell>
          <cell r="B101" t="str">
            <v>C5侧梁装饰条总成之封条（口模）</v>
          </cell>
          <cell r="C101" t="str">
            <v>2005.01.27</v>
          </cell>
          <cell r="D101">
            <v>10</v>
          </cell>
          <cell r="E101">
            <v>48750</v>
          </cell>
          <cell r="F101">
            <v>4021.93</v>
          </cell>
          <cell r="G101">
            <v>44728.07</v>
          </cell>
          <cell r="H101">
            <v>11</v>
          </cell>
          <cell r="I101">
            <v>365.63</v>
          </cell>
        </row>
        <row r="102">
          <cell r="A102" t="str">
            <v>00100</v>
          </cell>
          <cell r="B102" t="str">
            <v>C5左/右地毯压条总成上/下片（下片口模）</v>
          </cell>
          <cell r="C102" t="str">
            <v>2005.01.27</v>
          </cell>
          <cell r="D102">
            <v>10</v>
          </cell>
          <cell r="E102">
            <v>48750</v>
          </cell>
          <cell r="F102">
            <v>4021.93</v>
          </cell>
          <cell r="G102">
            <v>44728.07</v>
          </cell>
          <cell r="H102">
            <v>11</v>
          </cell>
          <cell r="I102">
            <v>365.63</v>
          </cell>
        </row>
        <row r="103">
          <cell r="A103" t="str">
            <v>00101</v>
          </cell>
          <cell r="B103" t="str">
            <v>C5左/右地毯压条总成上/下片（定型模）</v>
          </cell>
          <cell r="C103" t="str">
            <v>2005.01.27</v>
          </cell>
          <cell r="D103">
            <v>10</v>
          </cell>
          <cell r="E103">
            <v>68250</v>
          </cell>
          <cell r="F103">
            <v>5630.68</v>
          </cell>
          <cell r="G103">
            <v>62619.32</v>
          </cell>
          <cell r="H103">
            <v>11</v>
          </cell>
          <cell r="I103">
            <v>511.88</v>
          </cell>
        </row>
        <row r="104">
          <cell r="A104" t="str">
            <v>00102</v>
          </cell>
          <cell r="B104" t="str">
            <v>后盖装饰条总成之密封条（口模）</v>
          </cell>
          <cell r="C104" t="str">
            <v>2005.01.27</v>
          </cell>
          <cell r="D104">
            <v>10</v>
          </cell>
          <cell r="E104">
            <v>78000</v>
          </cell>
          <cell r="F104">
            <v>6435</v>
          </cell>
          <cell r="G104">
            <v>71565</v>
          </cell>
          <cell r="H104">
            <v>11</v>
          </cell>
          <cell r="I104">
            <v>585</v>
          </cell>
        </row>
        <row r="105">
          <cell r="A105" t="str">
            <v>00103</v>
          </cell>
          <cell r="B105" t="str">
            <v>C5车门外支掌块口模（口模）</v>
          </cell>
          <cell r="C105" t="str">
            <v>2005.01.27</v>
          </cell>
          <cell r="D105">
            <v>10</v>
          </cell>
          <cell r="E105">
            <v>79200</v>
          </cell>
          <cell r="F105">
            <v>6534</v>
          </cell>
          <cell r="G105">
            <v>72666</v>
          </cell>
          <cell r="H105">
            <v>11</v>
          </cell>
          <cell r="I105">
            <v>594</v>
          </cell>
        </row>
        <row r="106">
          <cell r="A106" t="str">
            <v>00104</v>
          </cell>
          <cell r="B106" t="str">
            <v>左/右前/后门窗密封条（挤出模具口模、定型模）</v>
          </cell>
          <cell r="C106" t="str">
            <v>2005.01.27</v>
          </cell>
          <cell r="D106">
            <v>10</v>
          </cell>
          <cell r="E106">
            <v>450535</v>
          </cell>
          <cell r="F106">
            <v>37169.11</v>
          </cell>
          <cell r="G106">
            <v>413365.89</v>
          </cell>
          <cell r="H106">
            <v>11</v>
          </cell>
          <cell r="I106">
            <v>3379.01</v>
          </cell>
        </row>
        <row r="107">
          <cell r="A107" t="str">
            <v>00105</v>
          </cell>
          <cell r="B107" t="str">
            <v>C5左/右地毯压条总成上/下片（工装）</v>
          </cell>
          <cell r="C107" t="str">
            <v>2005.01.27</v>
          </cell>
          <cell r="D107">
            <v>10</v>
          </cell>
          <cell r="E107">
            <v>97500</v>
          </cell>
          <cell r="F107">
            <v>8043.75</v>
          </cell>
          <cell r="G107">
            <v>89456.25</v>
          </cell>
          <cell r="H107">
            <v>11</v>
          </cell>
          <cell r="I107">
            <v>731.25</v>
          </cell>
        </row>
        <row r="108">
          <cell r="A108" t="str">
            <v>00106</v>
          </cell>
          <cell r="B108" t="str">
            <v>左/右顶盖装饰条（工装）</v>
          </cell>
          <cell r="C108" t="str">
            <v>2005.01.27</v>
          </cell>
          <cell r="D108">
            <v>10</v>
          </cell>
          <cell r="E108">
            <v>40000</v>
          </cell>
          <cell r="F108">
            <v>3300</v>
          </cell>
          <cell r="G108">
            <v>36700</v>
          </cell>
          <cell r="H108">
            <v>11</v>
          </cell>
          <cell r="I108">
            <v>300</v>
          </cell>
        </row>
        <row r="109">
          <cell r="A109" t="str">
            <v>00107</v>
          </cell>
          <cell r="B109" t="str">
            <v>左/右前/后门窗密封条（冲切工装）</v>
          </cell>
          <cell r="C109" t="str">
            <v>2005.01.27</v>
          </cell>
          <cell r="D109">
            <v>10</v>
          </cell>
          <cell r="E109">
            <v>100000</v>
          </cell>
          <cell r="F109">
            <v>8250</v>
          </cell>
          <cell r="G109">
            <v>91750</v>
          </cell>
          <cell r="H109">
            <v>11</v>
          </cell>
          <cell r="I109">
            <v>750</v>
          </cell>
        </row>
        <row r="110">
          <cell r="A110" t="str">
            <v>00108</v>
          </cell>
          <cell r="B110" t="str">
            <v>左/右前/后门窗密封条（检具）</v>
          </cell>
          <cell r="C110" t="str">
            <v>2005.01.27</v>
          </cell>
          <cell r="D110">
            <v>5</v>
          </cell>
          <cell r="E110">
            <v>26000</v>
          </cell>
          <cell r="F110">
            <v>4290</v>
          </cell>
          <cell r="G110">
            <v>21710</v>
          </cell>
          <cell r="H110">
            <v>11</v>
          </cell>
          <cell r="I110">
            <v>390</v>
          </cell>
        </row>
        <row r="111">
          <cell r="A111" t="str">
            <v>00109</v>
          </cell>
          <cell r="B111" t="str">
            <v>门到边梁前/后密封条（口模）</v>
          </cell>
          <cell r="C111" t="str">
            <v>2005.01.27</v>
          </cell>
          <cell r="D111">
            <v>10</v>
          </cell>
          <cell r="E111">
            <v>15000</v>
          </cell>
          <cell r="F111">
            <v>1237.5</v>
          </cell>
          <cell r="G111">
            <v>13762.5</v>
          </cell>
          <cell r="H111">
            <v>11</v>
          </cell>
          <cell r="I111">
            <v>112.5</v>
          </cell>
        </row>
        <row r="112">
          <cell r="A112" t="str">
            <v>00110</v>
          </cell>
          <cell r="B112" t="str">
            <v>前门柱二道密封条（口模）</v>
          </cell>
          <cell r="C112" t="str">
            <v>2005.01.27</v>
          </cell>
          <cell r="D112">
            <v>10</v>
          </cell>
          <cell r="E112">
            <v>10000</v>
          </cell>
          <cell r="F112">
            <v>825</v>
          </cell>
          <cell r="G112">
            <v>9175</v>
          </cell>
          <cell r="H112">
            <v>11</v>
          </cell>
          <cell r="I112">
            <v>75</v>
          </cell>
        </row>
        <row r="113">
          <cell r="A113" t="str">
            <v>00111</v>
          </cell>
          <cell r="B113" t="str">
            <v>前门柱二道密封条（口模）</v>
          </cell>
          <cell r="C113" t="str">
            <v>2005.01.27</v>
          </cell>
          <cell r="D113">
            <v>10</v>
          </cell>
          <cell r="E113">
            <v>20000</v>
          </cell>
          <cell r="F113">
            <v>1650</v>
          </cell>
          <cell r="G113">
            <v>18350</v>
          </cell>
          <cell r="H113">
            <v>11</v>
          </cell>
          <cell r="I113">
            <v>150</v>
          </cell>
        </row>
        <row r="114">
          <cell r="A114" t="str">
            <v>00112</v>
          </cell>
          <cell r="B114" t="str">
            <v>前门柱二道密封条（定型模）</v>
          </cell>
          <cell r="C114" t="str">
            <v>2005.01.27</v>
          </cell>
          <cell r="D114">
            <v>10</v>
          </cell>
          <cell r="E114">
            <v>20000</v>
          </cell>
          <cell r="F114">
            <v>1650</v>
          </cell>
          <cell r="G114">
            <v>18350</v>
          </cell>
          <cell r="H114">
            <v>11</v>
          </cell>
          <cell r="I114">
            <v>150</v>
          </cell>
        </row>
        <row r="115">
          <cell r="A115" t="str">
            <v>00113</v>
          </cell>
          <cell r="B115" t="str">
            <v>口模加热片（红旗口模加热片）</v>
          </cell>
          <cell r="C115" t="str">
            <v>2005.01.27</v>
          </cell>
          <cell r="D115">
            <v>10</v>
          </cell>
          <cell r="E115">
            <v>3750</v>
          </cell>
          <cell r="F115">
            <v>309.43</v>
          </cell>
          <cell r="G115">
            <v>3440.57</v>
          </cell>
          <cell r="H115">
            <v>11</v>
          </cell>
          <cell r="I115">
            <v>28.13</v>
          </cell>
        </row>
        <row r="116">
          <cell r="A116" t="str">
            <v>00114</v>
          </cell>
          <cell r="B116" t="str">
            <v>口模加热片（捷达口模加热片）</v>
          </cell>
          <cell r="C116" t="str">
            <v>2005.01.27</v>
          </cell>
          <cell r="D116">
            <v>10</v>
          </cell>
          <cell r="E116">
            <v>12500</v>
          </cell>
          <cell r="F116">
            <v>1031.25</v>
          </cell>
          <cell r="G116">
            <v>11468.75</v>
          </cell>
          <cell r="H116">
            <v>11</v>
          </cell>
          <cell r="I116">
            <v>93.75</v>
          </cell>
        </row>
        <row r="117">
          <cell r="A117" t="str">
            <v>00115</v>
          </cell>
          <cell r="B117" t="str">
            <v>口模加热片（北京吉普口模加热片）</v>
          </cell>
          <cell r="C117" t="str">
            <v>2005.01.27</v>
          </cell>
          <cell r="D117">
            <v>10</v>
          </cell>
          <cell r="E117">
            <v>5250</v>
          </cell>
          <cell r="F117">
            <v>433.18</v>
          </cell>
          <cell r="G117">
            <v>4816.82</v>
          </cell>
          <cell r="H117">
            <v>11</v>
          </cell>
          <cell r="I117">
            <v>39.380000000000003</v>
          </cell>
        </row>
        <row r="118">
          <cell r="A118" t="str">
            <v>00116</v>
          </cell>
          <cell r="B118" t="str">
            <v>口模加热片（奥迪C5口模加热片）</v>
          </cell>
          <cell r="C118" t="str">
            <v>2005.01.27</v>
          </cell>
          <cell r="D118">
            <v>10</v>
          </cell>
          <cell r="E118">
            <v>7500</v>
          </cell>
          <cell r="F118">
            <v>618.75</v>
          </cell>
          <cell r="G118">
            <v>6881.25</v>
          </cell>
          <cell r="H118">
            <v>11</v>
          </cell>
          <cell r="I118">
            <v>56.25</v>
          </cell>
        </row>
        <row r="119">
          <cell r="A119" t="str">
            <v>00117</v>
          </cell>
          <cell r="B119" t="str">
            <v>通用类工装（塑料加工件通用工装订</v>
          </cell>
          <cell r="C119" t="str">
            <v>2005.01.27</v>
          </cell>
          <cell r="D119">
            <v>10</v>
          </cell>
          <cell r="E119">
            <v>10000</v>
          </cell>
          <cell r="F119">
            <v>825</v>
          </cell>
          <cell r="G119">
            <v>9175</v>
          </cell>
          <cell r="H119">
            <v>11</v>
          </cell>
          <cell r="I119">
            <v>75</v>
          </cell>
        </row>
        <row r="120">
          <cell r="A120" t="str">
            <v>00118</v>
          </cell>
          <cell r="B120" t="str">
            <v>通用类工装（金属加工件通用工装）</v>
          </cell>
          <cell r="C120" t="str">
            <v>2005.01.27</v>
          </cell>
          <cell r="D120">
            <v>10</v>
          </cell>
          <cell r="E120">
            <v>21000</v>
          </cell>
          <cell r="F120">
            <v>1732.5</v>
          </cell>
          <cell r="G120">
            <v>19267.5</v>
          </cell>
          <cell r="H120">
            <v>11</v>
          </cell>
          <cell r="I120">
            <v>157.5</v>
          </cell>
        </row>
        <row r="121">
          <cell r="A121" t="str">
            <v>00119</v>
          </cell>
          <cell r="B121" t="str">
            <v>通用类工装（吉普车通用工装）</v>
          </cell>
          <cell r="C121" t="str">
            <v>2005.01.27</v>
          </cell>
          <cell r="D121">
            <v>10</v>
          </cell>
          <cell r="E121">
            <v>36000</v>
          </cell>
          <cell r="F121">
            <v>2970</v>
          </cell>
          <cell r="G121">
            <v>33030</v>
          </cell>
          <cell r="H121">
            <v>11</v>
          </cell>
          <cell r="I121">
            <v>270</v>
          </cell>
        </row>
        <row r="122">
          <cell r="A122" t="str">
            <v>00120</v>
          </cell>
          <cell r="B122" t="str">
            <v>通用类工装（牵引带通用工装）</v>
          </cell>
          <cell r="C122" t="str">
            <v>2005.01.27</v>
          </cell>
          <cell r="D122">
            <v>10</v>
          </cell>
          <cell r="E122">
            <v>16250</v>
          </cell>
          <cell r="F122">
            <v>1340.68</v>
          </cell>
          <cell r="G122">
            <v>14909.32</v>
          </cell>
          <cell r="H122">
            <v>11</v>
          </cell>
          <cell r="I122">
            <v>121.88</v>
          </cell>
        </row>
        <row r="123">
          <cell r="A123" t="str">
            <v>00121</v>
          </cell>
          <cell r="B123" t="str">
            <v>高尔夫顶盖（工装）</v>
          </cell>
          <cell r="C123" t="str">
            <v>2005.01.27</v>
          </cell>
          <cell r="D123">
            <v>10</v>
          </cell>
          <cell r="E123">
            <v>20000</v>
          </cell>
          <cell r="F123">
            <v>1650</v>
          </cell>
          <cell r="G123">
            <v>18350</v>
          </cell>
          <cell r="H123">
            <v>11</v>
          </cell>
          <cell r="I123">
            <v>150</v>
          </cell>
        </row>
        <row r="124">
          <cell r="A124" t="str">
            <v>00122</v>
          </cell>
          <cell r="B124" t="str">
            <v>高尔夫窗台内密封条（冲切工装）</v>
          </cell>
          <cell r="C124" t="str">
            <v>2005.01.27</v>
          </cell>
          <cell r="D124">
            <v>10</v>
          </cell>
          <cell r="E124">
            <v>16000</v>
          </cell>
          <cell r="F124">
            <v>1320</v>
          </cell>
          <cell r="G124">
            <v>14680</v>
          </cell>
          <cell r="H124">
            <v>11</v>
          </cell>
          <cell r="I124">
            <v>120</v>
          </cell>
        </row>
        <row r="125">
          <cell r="A125" t="str">
            <v>00123</v>
          </cell>
          <cell r="B125" t="str">
            <v>B6护板装饰条（冲切工装）</v>
          </cell>
          <cell r="C125" t="str">
            <v>2005.01.27</v>
          </cell>
          <cell r="D125">
            <v>10</v>
          </cell>
          <cell r="E125">
            <v>50000</v>
          </cell>
          <cell r="F125">
            <v>4125</v>
          </cell>
          <cell r="G125">
            <v>45875</v>
          </cell>
          <cell r="H125">
            <v>11</v>
          </cell>
          <cell r="I125">
            <v>375</v>
          </cell>
        </row>
        <row r="126">
          <cell r="A126" t="str">
            <v>00124</v>
          </cell>
          <cell r="B126" t="str">
            <v>高尔夫顶盖（检具）</v>
          </cell>
          <cell r="C126" t="str">
            <v>2005.01.27</v>
          </cell>
          <cell r="D126">
            <v>5</v>
          </cell>
          <cell r="E126">
            <v>2000</v>
          </cell>
          <cell r="F126">
            <v>330</v>
          </cell>
          <cell r="G126">
            <v>1670</v>
          </cell>
          <cell r="H126">
            <v>11</v>
          </cell>
          <cell r="I126">
            <v>30</v>
          </cell>
        </row>
        <row r="127">
          <cell r="A127" t="str">
            <v>00125</v>
          </cell>
          <cell r="B127" t="str">
            <v>高尔夫窗台内密封条（检具）</v>
          </cell>
          <cell r="C127" t="str">
            <v>2005.01.27</v>
          </cell>
          <cell r="D127">
            <v>5</v>
          </cell>
          <cell r="E127">
            <v>4000</v>
          </cell>
          <cell r="F127">
            <v>660</v>
          </cell>
          <cell r="G127">
            <v>3340</v>
          </cell>
          <cell r="H127">
            <v>11</v>
          </cell>
          <cell r="I127">
            <v>60</v>
          </cell>
        </row>
        <row r="128">
          <cell r="A128" t="str">
            <v>00126</v>
          </cell>
          <cell r="B128" t="str">
            <v>华利左/右三角窗装饰条（检具）</v>
          </cell>
          <cell r="C128" t="str">
            <v>2005.01.27</v>
          </cell>
          <cell r="D128">
            <v>5</v>
          </cell>
          <cell r="E128">
            <v>5000</v>
          </cell>
          <cell r="F128">
            <v>825</v>
          </cell>
          <cell r="G128">
            <v>4175</v>
          </cell>
          <cell r="H128">
            <v>11</v>
          </cell>
          <cell r="I128">
            <v>75</v>
          </cell>
        </row>
        <row r="129">
          <cell r="A129" t="str">
            <v>00127</v>
          </cell>
          <cell r="B129" t="str">
            <v>B6护板装饰条（检具）</v>
          </cell>
          <cell r="C129" t="str">
            <v>2005.01.27</v>
          </cell>
          <cell r="D129">
            <v>5</v>
          </cell>
          <cell r="E129">
            <v>2000</v>
          </cell>
          <cell r="F129">
            <v>330</v>
          </cell>
          <cell r="G129">
            <v>1670</v>
          </cell>
          <cell r="H129">
            <v>11</v>
          </cell>
          <cell r="I129">
            <v>30</v>
          </cell>
        </row>
        <row r="130">
          <cell r="A130" t="str">
            <v>00128</v>
          </cell>
          <cell r="B130" t="str">
            <v>华利左/右三角窗装饰条（口模）</v>
          </cell>
          <cell r="C130" t="str">
            <v>2005.01.27</v>
          </cell>
          <cell r="D130">
            <v>10</v>
          </cell>
          <cell r="E130">
            <v>100000</v>
          </cell>
          <cell r="F130">
            <v>8250</v>
          </cell>
          <cell r="G130">
            <v>91750</v>
          </cell>
          <cell r="H130">
            <v>11</v>
          </cell>
          <cell r="I130">
            <v>750</v>
          </cell>
        </row>
        <row r="131">
          <cell r="A131" t="str">
            <v>00129</v>
          </cell>
          <cell r="B131" t="str">
            <v>华利左/右三角窗装饰条（注塑模）</v>
          </cell>
          <cell r="C131" t="str">
            <v>2005.01.27</v>
          </cell>
          <cell r="D131">
            <v>10</v>
          </cell>
          <cell r="E131">
            <v>120000</v>
          </cell>
          <cell r="F131">
            <v>9900</v>
          </cell>
          <cell r="G131">
            <v>110100</v>
          </cell>
          <cell r="H131">
            <v>11</v>
          </cell>
          <cell r="I131">
            <v>900</v>
          </cell>
        </row>
        <row r="132">
          <cell r="A132" t="str">
            <v>00130</v>
          </cell>
          <cell r="B132" t="str">
            <v>B6护板装饰条（挤出模具（口模、定型模）</v>
          </cell>
          <cell r="C132" t="str">
            <v>2005.01.27</v>
          </cell>
          <cell r="D132">
            <v>10</v>
          </cell>
          <cell r="E132">
            <v>360000</v>
          </cell>
          <cell r="F132">
            <v>29550</v>
          </cell>
          <cell r="G132">
            <v>330450</v>
          </cell>
          <cell r="H132">
            <v>11</v>
          </cell>
          <cell r="I132">
            <v>2700</v>
          </cell>
        </row>
        <row r="133">
          <cell r="A133" t="str">
            <v>00131</v>
          </cell>
          <cell r="B133" t="str">
            <v>B6护板装饰条（端头注塑模具）</v>
          </cell>
          <cell r="C133" t="str">
            <v>2005.01.27</v>
          </cell>
          <cell r="D133">
            <v>10</v>
          </cell>
          <cell r="E133">
            <v>50000</v>
          </cell>
          <cell r="F133">
            <v>4125</v>
          </cell>
          <cell r="G133">
            <v>45875</v>
          </cell>
          <cell r="H133">
            <v>11</v>
          </cell>
          <cell r="I133">
            <v>375</v>
          </cell>
        </row>
        <row r="134">
          <cell r="A134" t="str">
            <v>00132</v>
          </cell>
          <cell r="B134" t="str">
            <v>B6门槛装饰条挤出模具（口模、定型模）</v>
          </cell>
          <cell r="C134" t="str">
            <v>2005.01.27</v>
          </cell>
          <cell r="D134">
            <v>10</v>
          </cell>
          <cell r="E134">
            <v>465000</v>
          </cell>
          <cell r="F134">
            <v>38137.5</v>
          </cell>
          <cell r="G134">
            <v>426862.5</v>
          </cell>
          <cell r="H134">
            <v>11</v>
          </cell>
          <cell r="I134">
            <v>3487.5</v>
          </cell>
        </row>
        <row r="135">
          <cell r="A135" t="str">
            <v>00133</v>
          </cell>
          <cell r="B135" t="str">
            <v>B6窗台外骨架（挤出模具口模、定型模）</v>
          </cell>
          <cell r="C135" t="str">
            <v>2005.01.27</v>
          </cell>
          <cell r="D135">
            <v>10</v>
          </cell>
          <cell r="E135">
            <v>725000</v>
          </cell>
          <cell r="F135">
            <v>59437.5</v>
          </cell>
          <cell r="G135">
            <v>665562.5</v>
          </cell>
          <cell r="H135">
            <v>11</v>
          </cell>
          <cell r="I135">
            <v>5437.5</v>
          </cell>
        </row>
        <row r="136">
          <cell r="A136" t="str">
            <v>00134</v>
          </cell>
          <cell r="B136" t="str">
            <v>B6侧梁装饰条总成之密封条（挤出模）</v>
          </cell>
          <cell r="C136" t="str">
            <v>2005.01.27</v>
          </cell>
          <cell r="D136">
            <v>10</v>
          </cell>
          <cell r="E136">
            <v>80000</v>
          </cell>
          <cell r="F136">
            <v>6600</v>
          </cell>
          <cell r="G136">
            <v>73400</v>
          </cell>
          <cell r="H136">
            <v>11</v>
          </cell>
          <cell r="I136">
            <v>600</v>
          </cell>
        </row>
        <row r="137">
          <cell r="A137" t="str">
            <v>00135</v>
          </cell>
          <cell r="B137" t="str">
            <v>B6门槛装饰条（冲切工装）</v>
          </cell>
          <cell r="C137" t="str">
            <v>2005.01.27</v>
          </cell>
          <cell r="D137">
            <v>10</v>
          </cell>
          <cell r="E137">
            <v>30000</v>
          </cell>
          <cell r="F137">
            <v>2475</v>
          </cell>
          <cell r="G137">
            <v>27525</v>
          </cell>
          <cell r="H137">
            <v>11</v>
          </cell>
          <cell r="I137">
            <v>225</v>
          </cell>
        </row>
        <row r="138">
          <cell r="A138" t="str">
            <v>00136</v>
          </cell>
          <cell r="B138" t="str">
            <v>B6窗台外骨架（工装）</v>
          </cell>
          <cell r="C138" t="str">
            <v>2005.01.27</v>
          </cell>
          <cell r="D138">
            <v>10</v>
          </cell>
          <cell r="E138">
            <v>30000</v>
          </cell>
          <cell r="F138">
            <v>2475</v>
          </cell>
          <cell r="G138">
            <v>27525</v>
          </cell>
          <cell r="H138">
            <v>11</v>
          </cell>
          <cell r="I138">
            <v>225</v>
          </cell>
        </row>
        <row r="139">
          <cell r="A139" t="str">
            <v>00137</v>
          </cell>
          <cell r="B139" t="str">
            <v>B6顶盖（B6拉弯工装）</v>
          </cell>
          <cell r="C139" t="str">
            <v>2005.01.27</v>
          </cell>
          <cell r="D139">
            <v>10</v>
          </cell>
          <cell r="E139">
            <v>150000</v>
          </cell>
          <cell r="F139">
            <v>12375</v>
          </cell>
          <cell r="G139">
            <v>137625</v>
          </cell>
          <cell r="H139">
            <v>11</v>
          </cell>
          <cell r="I139">
            <v>1125</v>
          </cell>
        </row>
        <row r="140">
          <cell r="A140" t="str">
            <v>00138</v>
          </cell>
          <cell r="B140" t="str">
            <v>B6顶盖（冲切工装）</v>
          </cell>
          <cell r="C140" t="str">
            <v>2005.01.27</v>
          </cell>
          <cell r="D140">
            <v>10</v>
          </cell>
          <cell r="E140">
            <v>100000</v>
          </cell>
          <cell r="F140">
            <v>8250</v>
          </cell>
          <cell r="G140">
            <v>91750</v>
          </cell>
          <cell r="H140">
            <v>11</v>
          </cell>
          <cell r="I140">
            <v>750</v>
          </cell>
        </row>
        <row r="141">
          <cell r="A141" t="str">
            <v>00139</v>
          </cell>
          <cell r="B141" t="str">
            <v>B6门槛装饰条（检具）</v>
          </cell>
          <cell r="C141" t="str">
            <v>2005.01.27</v>
          </cell>
          <cell r="D141">
            <v>5</v>
          </cell>
          <cell r="E141">
            <v>18000</v>
          </cell>
          <cell r="F141">
            <v>2970</v>
          </cell>
          <cell r="G141">
            <v>15030</v>
          </cell>
          <cell r="H141">
            <v>11</v>
          </cell>
          <cell r="I141">
            <v>270</v>
          </cell>
        </row>
        <row r="142">
          <cell r="A142" t="str">
            <v>00140</v>
          </cell>
          <cell r="B142" t="str">
            <v>B6窗台外骨架（检具）</v>
          </cell>
          <cell r="C142" t="str">
            <v>2005.01.27</v>
          </cell>
          <cell r="D142">
            <v>5</v>
          </cell>
          <cell r="E142">
            <v>4000</v>
          </cell>
          <cell r="F142">
            <v>660</v>
          </cell>
          <cell r="G142">
            <v>3340</v>
          </cell>
          <cell r="H142">
            <v>11</v>
          </cell>
          <cell r="I142">
            <v>60</v>
          </cell>
        </row>
        <row r="143">
          <cell r="A143" t="str">
            <v>00141</v>
          </cell>
          <cell r="B143" t="str">
            <v>B6顶盖（检具）</v>
          </cell>
          <cell r="C143" t="str">
            <v>2005.01.27</v>
          </cell>
          <cell r="D143">
            <v>5</v>
          </cell>
          <cell r="E143">
            <v>58000</v>
          </cell>
          <cell r="F143">
            <v>9570</v>
          </cell>
          <cell r="G143">
            <v>48430</v>
          </cell>
          <cell r="H143">
            <v>11</v>
          </cell>
          <cell r="I143">
            <v>870</v>
          </cell>
        </row>
        <row r="144">
          <cell r="A144" t="str">
            <v>00142</v>
          </cell>
          <cell r="B144" t="str">
            <v>B6窗台内密封条</v>
          </cell>
          <cell r="C144" t="str">
            <v>2005.01.27</v>
          </cell>
          <cell r="D144">
            <v>5</v>
          </cell>
          <cell r="E144">
            <v>32000</v>
          </cell>
          <cell r="F144">
            <v>5280</v>
          </cell>
          <cell r="G144">
            <v>26720</v>
          </cell>
          <cell r="H144">
            <v>11</v>
          </cell>
          <cell r="I144">
            <v>480</v>
          </cell>
        </row>
        <row r="145">
          <cell r="A145" t="str">
            <v>00143</v>
          </cell>
          <cell r="B145" t="str">
            <v>丰田车轮边（检具）</v>
          </cell>
          <cell r="C145" t="str">
            <v>2005.01.27</v>
          </cell>
          <cell r="D145">
            <v>5</v>
          </cell>
          <cell r="E145">
            <v>56000</v>
          </cell>
          <cell r="F145">
            <v>9240</v>
          </cell>
          <cell r="G145">
            <v>46760</v>
          </cell>
          <cell r="H145">
            <v>11</v>
          </cell>
          <cell r="I145">
            <v>840</v>
          </cell>
        </row>
        <row r="146">
          <cell r="A146" t="str">
            <v>00144</v>
          </cell>
          <cell r="B146" t="str">
            <v>通用顶盖条（检具）</v>
          </cell>
          <cell r="C146" t="str">
            <v>2005.01.27</v>
          </cell>
          <cell r="D146">
            <v>5</v>
          </cell>
          <cell r="E146">
            <v>159852</v>
          </cell>
          <cell r="F146">
            <v>23080.02</v>
          </cell>
          <cell r="G146">
            <v>136771.98000000001</v>
          </cell>
          <cell r="H146">
            <v>11</v>
          </cell>
          <cell r="I146">
            <v>2397.7800000000002</v>
          </cell>
        </row>
        <row r="147">
          <cell r="A147" t="str">
            <v>00145</v>
          </cell>
          <cell r="B147" t="str">
            <v>B6窗台内密封条（口模）</v>
          </cell>
          <cell r="C147" t="str">
            <v>2005.01.27</v>
          </cell>
          <cell r="D147">
            <v>10</v>
          </cell>
          <cell r="E147">
            <v>240000</v>
          </cell>
          <cell r="F147">
            <v>19800</v>
          </cell>
          <cell r="G147">
            <v>220200</v>
          </cell>
          <cell r="H147">
            <v>11</v>
          </cell>
          <cell r="I147">
            <v>1800</v>
          </cell>
        </row>
        <row r="148">
          <cell r="A148" t="str">
            <v>00146</v>
          </cell>
          <cell r="B148" t="str">
            <v>B6窗台内密封条（定型模）</v>
          </cell>
          <cell r="C148" t="str">
            <v>2005.01.27</v>
          </cell>
          <cell r="D148">
            <v>10</v>
          </cell>
          <cell r="E148">
            <v>130000</v>
          </cell>
          <cell r="F148">
            <v>10725</v>
          </cell>
          <cell r="G148">
            <v>119275</v>
          </cell>
          <cell r="H148">
            <v>11</v>
          </cell>
          <cell r="I148">
            <v>975</v>
          </cell>
        </row>
        <row r="149">
          <cell r="A149" t="str">
            <v>00148</v>
          </cell>
          <cell r="B149" t="str">
            <v>丰田车轮边（丰田车轮边滚压轮）</v>
          </cell>
          <cell r="C149" t="str">
            <v>2005.01.27</v>
          </cell>
          <cell r="D149">
            <v>10</v>
          </cell>
          <cell r="E149">
            <v>20000</v>
          </cell>
          <cell r="F149">
            <v>1650</v>
          </cell>
          <cell r="G149">
            <v>18350</v>
          </cell>
          <cell r="H149">
            <v>11</v>
          </cell>
          <cell r="I149">
            <v>150</v>
          </cell>
        </row>
        <row r="150">
          <cell r="A150" t="str">
            <v>00149</v>
          </cell>
          <cell r="B150" t="str">
            <v>丰田车轮边（挤出模、冲切）</v>
          </cell>
          <cell r="C150" t="str">
            <v>2005.01.27</v>
          </cell>
          <cell r="D150">
            <v>10</v>
          </cell>
          <cell r="E150">
            <v>320000</v>
          </cell>
          <cell r="F150">
            <v>26400</v>
          </cell>
          <cell r="G150">
            <v>293600</v>
          </cell>
          <cell r="H150">
            <v>11</v>
          </cell>
          <cell r="I150">
            <v>2400</v>
          </cell>
        </row>
        <row r="151">
          <cell r="A151" t="str">
            <v>00150</v>
          </cell>
          <cell r="B151" t="str">
            <v>丰田车轮边（注塑模）</v>
          </cell>
          <cell r="C151" t="str">
            <v>2005.01.27</v>
          </cell>
          <cell r="D151">
            <v>10</v>
          </cell>
          <cell r="E151">
            <v>100000</v>
          </cell>
          <cell r="F151">
            <v>8250</v>
          </cell>
          <cell r="G151">
            <v>91750</v>
          </cell>
          <cell r="H151">
            <v>11</v>
          </cell>
          <cell r="I151">
            <v>750</v>
          </cell>
        </row>
        <row r="152">
          <cell r="A152" t="str">
            <v>00151</v>
          </cell>
          <cell r="B152" t="str">
            <v>通用顶盖（挤出模）</v>
          </cell>
          <cell r="C152" t="str">
            <v>2005.01.27</v>
          </cell>
          <cell r="D152">
            <v>10</v>
          </cell>
          <cell r="E152">
            <v>200000</v>
          </cell>
          <cell r="F152">
            <v>16500</v>
          </cell>
          <cell r="G152">
            <v>183500</v>
          </cell>
          <cell r="H152">
            <v>11</v>
          </cell>
          <cell r="I152">
            <v>1500</v>
          </cell>
        </row>
        <row r="153">
          <cell r="A153" t="str">
            <v>00152</v>
          </cell>
          <cell r="B153" t="str">
            <v>通用顶盖（冲切模具）</v>
          </cell>
          <cell r="C153" t="str">
            <v>2005.01.27</v>
          </cell>
          <cell r="D153">
            <v>10</v>
          </cell>
          <cell r="E153">
            <v>20000</v>
          </cell>
          <cell r="F153">
            <v>1650</v>
          </cell>
          <cell r="G153">
            <v>18350</v>
          </cell>
          <cell r="H153">
            <v>11</v>
          </cell>
          <cell r="I153">
            <v>150</v>
          </cell>
        </row>
        <row r="154">
          <cell r="A154" t="str">
            <v>00153</v>
          </cell>
          <cell r="B154" t="str">
            <v>通用顶盖条（滚轮）</v>
          </cell>
          <cell r="C154" t="str">
            <v>2005.01.27</v>
          </cell>
          <cell r="D154">
            <v>10</v>
          </cell>
          <cell r="E154">
            <v>50000</v>
          </cell>
          <cell r="F154">
            <v>4125</v>
          </cell>
          <cell r="G154">
            <v>45875</v>
          </cell>
          <cell r="H154">
            <v>11</v>
          </cell>
          <cell r="I154">
            <v>375</v>
          </cell>
        </row>
        <row r="155">
          <cell r="A155" t="str">
            <v>00154</v>
          </cell>
          <cell r="B155" t="str">
            <v>丰田车轮边（拉弯机工装）</v>
          </cell>
          <cell r="C155" t="str">
            <v>2005.01.27</v>
          </cell>
          <cell r="D155">
            <v>10</v>
          </cell>
          <cell r="E155">
            <v>150000</v>
          </cell>
          <cell r="F155">
            <v>12375</v>
          </cell>
          <cell r="G155">
            <v>137625</v>
          </cell>
          <cell r="H155">
            <v>11</v>
          </cell>
          <cell r="I155">
            <v>1125</v>
          </cell>
        </row>
        <row r="156">
          <cell r="A156" t="str">
            <v>00155</v>
          </cell>
          <cell r="B156" t="str">
            <v>通用顶盖条（拉弯工装）</v>
          </cell>
          <cell r="C156" t="str">
            <v>2005.01.27</v>
          </cell>
          <cell r="D156">
            <v>10</v>
          </cell>
          <cell r="E156">
            <v>150000</v>
          </cell>
          <cell r="F156">
            <v>12375</v>
          </cell>
          <cell r="G156">
            <v>137625</v>
          </cell>
          <cell r="H156">
            <v>11</v>
          </cell>
          <cell r="I156">
            <v>1125</v>
          </cell>
        </row>
        <row r="157">
          <cell r="A157" t="str">
            <v>00156</v>
          </cell>
          <cell r="B157" t="str">
            <v>C5车门外骨架(冷却槽工装)</v>
          </cell>
          <cell r="C157" t="str">
            <v>2005.01.27</v>
          </cell>
          <cell r="D157">
            <v>10</v>
          </cell>
          <cell r="E157">
            <v>30000</v>
          </cell>
          <cell r="F157">
            <v>2475</v>
          </cell>
          <cell r="G157">
            <v>27525</v>
          </cell>
          <cell r="H157">
            <v>11</v>
          </cell>
          <cell r="I157">
            <v>225</v>
          </cell>
        </row>
        <row r="158">
          <cell r="A158" t="str">
            <v>00157</v>
          </cell>
          <cell r="B158" t="str">
            <v>奇瑞B-14窗台外装饰密封条(辊压工装)</v>
          </cell>
          <cell r="C158" t="str">
            <v>2005.01.27</v>
          </cell>
          <cell r="D158">
            <v>10</v>
          </cell>
          <cell r="E158">
            <v>60000</v>
          </cell>
          <cell r="F158">
            <v>4950</v>
          </cell>
          <cell r="G158">
            <v>55050</v>
          </cell>
          <cell r="H158">
            <v>11</v>
          </cell>
          <cell r="I158">
            <v>450</v>
          </cell>
        </row>
        <row r="159">
          <cell r="A159" t="str">
            <v>00158</v>
          </cell>
          <cell r="B159" t="str">
            <v>C5左/右地毯压条总成上垫片(上片口模\定型模)</v>
          </cell>
          <cell r="C159" t="str">
            <v>2005.01.27</v>
          </cell>
          <cell r="D159">
            <v>10</v>
          </cell>
          <cell r="E159">
            <v>300000</v>
          </cell>
          <cell r="F159">
            <v>24750</v>
          </cell>
          <cell r="G159">
            <v>275250</v>
          </cell>
          <cell r="H159">
            <v>11</v>
          </cell>
          <cell r="I159">
            <v>2250</v>
          </cell>
        </row>
        <row r="160">
          <cell r="A160" t="str">
            <v>00159</v>
          </cell>
          <cell r="B160" t="str">
            <v>C5车门外骨架(挤出口模)</v>
          </cell>
          <cell r="C160" t="str">
            <v>2005.01.27</v>
          </cell>
          <cell r="D160">
            <v>10</v>
          </cell>
          <cell r="E160">
            <v>240000</v>
          </cell>
          <cell r="F160">
            <v>19800</v>
          </cell>
          <cell r="G160">
            <v>220200</v>
          </cell>
          <cell r="H160">
            <v>11</v>
          </cell>
          <cell r="I160">
            <v>1800</v>
          </cell>
        </row>
        <row r="161">
          <cell r="A161" t="str">
            <v>00160</v>
          </cell>
          <cell r="B161" t="str">
            <v>C5车门外骨架(定型模)</v>
          </cell>
          <cell r="C161" t="str">
            <v>2005.01.27</v>
          </cell>
          <cell r="D161">
            <v>10</v>
          </cell>
          <cell r="E161">
            <v>100000</v>
          </cell>
          <cell r="F161">
            <v>8250</v>
          </cell>
          <cell r="G161">
            <v>91750</v>
          </cell>
          <cell r="H161">
            <v>11</v>
          </cell>
          <cell r="I161">
            <v>750</v>
          </cell>
        </row>
        <row r="162">
          <cell r="A162" t="str">
            <v>00161</v>
          </cell>
          <cell r="B162" t="str">
            <v>C5侧梁护板条总成(挤出口模)</v>
          </cell>
          <cell r="C162" t="str">
            <v>2005.01.27</v>
          </cell>
          <cell r="D162">
            <v>10</v>
          </cell>
          <cell r="E162">
            <v>200000</v>
          </cell>
          <cell r="F162">
            <v>16500</v>
          </cell>
          <cell r="G162">
            <v>183500</v>
          </cell>
          <cell r="H162">
            <v>11</v>
          </cell>
          <cell r="I162">
            <v>1500</v>
          </cell>
        </row>
        <row r="163">
          <cell r="A163" t="str">
            <v>00162</v>
          </cell>
          <cell r="B163" t="str">
            <v>C5侧梁护板条总成(端头注塑模具)</v>
          </cell>
          <cell r="C163" t="str">
            <v>2005.01.27</v>
          </cell>
          <cell r="D163">
            <v>10</v>
          </cell>
          <cell r="E163">
            <v>60000</v>
          </cell>
          <cell r="F163">
            <v>4950</v>
          </cell>
          <cell r="G163">
            <v>55050</v>
          </cell>
          <cell r="H163">
            <v>11</v>
          </cell>
          <cell r="I163">
            <v>450</v>
          </cell>
        </row>
        <row r="164">
          <cell r="A164" t="str">
            <v>00163</v>
          </cell>
          <cell r="B164" t="str">
            <v>烟台华润电桥(挤出模)</v>
          </cell>
          <cell r="C164" t="str">
            <v>2005.01.27</v>
          </cell>
          <cell r="D164">
            <v>10</v>
          </cell>
          <cell r="E164">
            <v>30000</v>
          </cell>
          <cell r="F164">
            <v>2475</v>
          </cell>
          <cell r="G164">
            <v>27525</v>
          </cell>
          <cell r="H164">
            <v>11</v>
          </cell>
          <cell r="I164">
            <v>225</v>
          </cell>
        </row>
        <row r="165">
          <cell r="A165" t="str">
            <v>00164</v>
          </cell>
          <cell r="B165" t="str">
            <v>烟台化润电桥(定型模)</v>
          </cell>
          <cell r="C165" t="str">
            <v>2005.01.27</v>
          </cell>
          <cell r="D165">
            <v>10</v>
          </cell>
          <cell r="E165">
            <v>20000</v>
          </cell>
          <cell r="F165">
            <v>1650</v>
          </cell>
          <cell r="G165">
            <v>18350</v>
          </cell>
          <cell r="H165">
            <v>11</v>
          </cell>
          <cell r="I165">
            <v>150</v>
          </cell>
        </row>
        <row r="166">
          <cell r="A166" t="str">
            <v>00165</v>
          </cell>
          <cell r="B166" t="str">
            <v>奇瑞B-14窗台外装饰密封条(复合挤出模)</v>
          </cell>
          <cell r="C166" t="str">
            <v>2005.01.27</v>
          </cell>
          <cell r="D166">
            <v>10</v>
          </cell>
          <cell r="E166">
            <v>120000</v>
          </cell>
          <cell r="F166">
            <v>9900</v>
          </cell>
          <cell r="G166">
            <v>110100</v>
          </cell>
          <cell r="H166">
            <v>11</v>
          </cell>
          <cell r="I166">
            <v>900</v>
          </cell>
        </row>
        <row r="167">
          <cell r="A167" t="str">
            <v>00166</v>
          </cell>
          <cell r="B167" t="str">
            <v>C301窗台内密封条(复合挤出模)</v>
          </cell>
          <cell r="C167" t="str">
            <v>2005.01.27</v>
          </cell>
          <cell r="D167">
            <v>10</v>
          </cell>
          <cell r="E167">
            <v>100000</v>
          </cell>
          <cell r="F167">
            <v>8250</v>
          </cell>
          <cell r="G167">
            <v>91750</v>
          </cell>
          <cell r="H167">
            <v>11</v>
          </cell>
          <cell r="I167">
            <v>750</v>
          </cell>
        </row>
        <row r="168">
          <cell r="A168" t="str">
            <v>00167</v>
          </cell>
          <cell r="B168" t="str">
            <v>6铡梁护板条(复合挤出模具</v>
          </cell>
          <cell r="C168" t="str">
            <v>2005.01.27</v>
          </cell>
          <cell r="D168">
            <v>10</v>
          </cell>
          <cell r="E168">
            <v>80000</v>
          </cell>
          <cell r="F168">
            <v>6600</v>
          </cell>
          <cell r="G168">
            <v>73400</v>
          </cell>
          <cell r="H168">
            <v>11</v>
          </cell>
          <cell r="I168">
            <v>600</v>
          </cell>
        </row>
        <row r="169">
          <cell r="A169" t="str">
            <v>00168</v>
          </cell>
          <cell r="B169" t="str">
            <v>B6门槛条(复合挤出模具)</v>
          </cell>
          <cell r="C169" t="str">
            <v>2005.01.27</v>
          </cell>
          <cell r="D169">
            <v>10</v>
          </cell>
          <cell r="E169">
            <v>80000</v>
          </cell>
          <cell r="F169">
            <v>6600</v>
          </cell>
          <cell r="G169">
            <v>73400</v>
          </cell>
          <cell r="H169">
            <v>11</v>
          </cell>
          <cell r="I169">
            <v>600</v>
          </cell>
        </row>
        <row r="170">
          <cell r="A170" t="str">
            <v>00169</v>
          </cell>
          <cell r="B170" t="str">
            <v>B6门槛条(定型模)</v>
          </cell>
          <cell r="C170" t="str">
            <v>2005.01.27</v>
          </cell>
          <cell r="D170">
            <v>10</v>
          </cell>
          <cell r="E170">
            <v>20000</v>
          </cell>
          <cell r="F170">
            <v>1650</v>
          </cell>
          <cell r="G170">
            <v>18350</v>
          </cell>
          <cell r="H170">
            <v>11</v>
          </cell>
          <cell r="I170">
            <v>150</v>
          </cell>
        </row>
        <row r="171">
          <cell r="A171" t="str">
            <v>00170</v>
          </cell>
          <cell r="B171" t="str">
            <v>C6侧梁护板条(复合挤出模具)</v>
          </cell>
          <cell r="C171" t="str">
            <v>2005.01.27</v>
          </cell>
          <cell r="D171">
            <v>10</v>
          </cell>
          <cell r="E171">
            <v>150000</v>
          </cell>
          <cell r="F171">
            <v>12375</v>
          </cell>
          <cell r="G171">
            <v>137625</v>
          </cell>
          <cell r="H171">
            <v>11</v>
          </cell>
          <cell r="I171">
            <v>1125</v>
          </cell>
        </row>
        <row r="172">
          <cell r="A172" t="str">
            <v>00171</v>
          </cell>
          <cell r="B172" t="str">
            <v>C6侧梁护板条(定型模)</v>
          </cell>
          <cell r="C172" t="str">
            <v>2005.01.27</v>
          </cell>
          <cell r="D172">
            <v>10</v>
          </cell>
          <cell r="E172">
            <v>30000</v>
          </cell>
          <cell r="F172">
            <v>2475</v>
          </cell>
          <cell r="G172">
            <v>27525</v>
          </cell>
          <cell r="H172">
            <v>11</v>
          </cell>
          <cell r="I172">
            <v>225</v>
          </cell>
        </row>
        <row r="173">
          <cell r="A173" t="str">
            <v>00172</v>
          </cell>
          <cell r="B173" t="str">
            <v>C6侧梁护板条(C6注塑端头模具)</v>
          </cell>
          <cell r="C173" t="str">
            <v>2005.01.27</v>
          </cell>
          <cell r="D173">
            <v>10</v>
          </cell>
          <cell r="E173">
            <v>6500</v>
          </cell>
          <cell r="F173">
            <v>536.25</v>
          </cell>
          <cell r="G173">
            <v>5963.75</v>
          </cell>
          <cell r="H173">
            <v>11</v>
          </cell>
          <cell r="I173">
            <v>48.75</v>
          </cell>
        </row>
        <row r="174">
          <cell r="A174" t="str">
            <v>00173</v>
          </cell>
          <cell r="B174" t="str">
            <v>C6车门外骨架(复合挤出模具)</v>
          </cell>
          <cell r="C174" t="str">
            <v>2005.01.27</v>
          </cell>
          <cell r="D174">
            <v>10</v>
          </cell>
          <cell r="E174">
            <v>280000</v>
          </cell>
          <cell r="F174">
            <v>23100</v>
          </cell>
          <cell r="G174">
            <v>256900</v>
          </cell>
          <cell r="H174">
            <v>11</v>
          </cell>
          <cell r="I174">
            <v>2100</v>
          </cell>
        </row>
        <row r="175">
          <cell r="A175" t="str">
            <v>00174</v>
          </cell>
          <cell r="B175" t="str">
            <v>C6车门外骨架(定型模)</v>
          </cell>
          <cell r="C175" t="str">
            <v>2005.01.27</v>
          </cell>
          <cell r="D175">
            <v>10</v>
          </cell>
          <cell r="E175">
            <v>40000</v>
          </cell>
          <cell r="F175">
            <v>3300</v>
          </cell>
          <cell r="G175">
            <v>36700</v>
          </cell>
          <cell r="H175">
            <v>11</v>
          </cell>
          <cell r="I175">
            <v>300</v>
          </cell>
        </row>
        <row r="176">
          <cell r="A176" t="str">
            <v>00175</v>
          </cell>
          <cell r="B176" t="str">
            <v>C301窗台内密封条(辊压工装)</v>
          </cell>
          <cell r="C176" t="str">
            <v>2005.01.27</v>
          </cell>
          <cell r="D176">
            <v>10</v>
          </cell>
          <cell r="E176">
            <v>60000</v>
          </cell>
          <cell r="F176">
            <v>4950</v>
          </cell>
          <cell r="G176">
            <v>55050</v>
          </cell>
          <cell r="H176">
            <v>11</v>
          </cell>
          <cell r="I176">
            <v>450</v>
          </cell>
        </row>
        <row r="177">
          <cell r="A177" t="str">
            <v>00176</v>
          </cell>
          <cell r="B177" t="str">
            <v>B侧梁护板条(调直工装)</v>
          </cell>
          <cell r="C177" t="str">
            <v>2005.01.27</v>
          </cell>
          <cell r="D177">
            <v>10</v>
          </cell>
          <cell r="E177">
            <v>4000</v>
          </cell>
          <cell r="F177">
            <v>330</v>
          </cell>
          <cell r="G177">
            <v>3670</v>
          </cell>
          <cell r="H177">
            <v>11</v>
          </cell>
          <cell r="I177">
            <v>30</v>
          </cell>
        </row>
        <row r="178">
          <cell r="A178" t="str">
            <v>00177</v>
          </cell>
          <cell r="B178" t="str">
            <v>B6门槛条(调直工装)</v>
          </cell>
          <cell r="C178" t="str">
            <v>2005.01.27</v>
          </cell>
          <cell r="D178">
            <v>10</v>
          </cell>
          <cell r="E178">
            <v>2000</v>
          </cell>
          <cell r="F178">
            <v>165</v>
          </cell>
          <cell r="G178">
            <v>1835</v>
          </cell>
          <cell r="H178">
            <v>11</v>
          </cell>
          <cell r="I178">
            <v>15</v>
          </cell>
        </row>
        <row r="179">
          <cell r="A179" t="str">
            <v>00178</v>
          </cell>
          <cell r="B179" t="str">
            <v>C6侧梁护板条(工装)</v>
          </cell>
          <cell r="C179" t="str">
            <v>2005.01.27</v>
          </cell>
          <cell r="D179">
            <v>10</v>
          </cell>
          <cell r="E179">
            <v>16000</v>
          </cell>
          <cell r="F179">
            <v>1320</v>
          </cell>
          <cell r="G179">
            <v>14680</v>
          </cell>
          <cell r="H179">
            <v>11</v>
          </cell>
          <cell r="I179">
            <v>120</v>
          </cell>
        </row>
        <row r="180">
          <cell r="A180" t="str">
            <v>00179</v>
          </cell>
          <cell r="B180" t="str">
            <v>C6车门外骨架(冲压工装)</v>
          </cell>
          <cell r="C180" t="str">
            <v>2005.01.27</v>
          </cell>
          <cell r="D180">
            <v>10</v>
          </cell>
          <cell r="E180">
            <v>90000</v>
          </cell>
          <cell r="F180">
            <v>7425</v>
          </cell>
          <cell r="G180">
            <v>82575</v>
          </cell>
          <cell r="H180">
            <v>11</v>
          </cell>
          <cell r="I180">
            <v>675</v>
          </cell>
        </row>
        <row r="181">
          <cell r="A181" t="str">
            <v>00180</v>
          </cell>
          <cell r="B181" t="str">
            <v>C6车门外骨架(辊压工装)</v>
          </cell>
          <cell r="C181" t="str">
            <v>2005.01.27</v>
          </cell>
          <cell r="D181">
            <v>10</v>
          </cell>
          <cell r="E181">
            <v>120000</v>
          </cell>
          <cell r="F181">
            <v>9900</v>
          </cell>
          <cell r="G181">
            <v>110100</v>
          </cell>
          <cell r="H181">
            <v>11</v>
          </cell>
          <cell r="I181">
            <v>900</v>
          </cell>
        </row>
        <row r="182">
          <cell r="A182" t="str">
            <v>00181</v>
          </cell>
          <cell r="B182" t="str">
            <v>BORA窗台内密封条(调直工装)</v>
          </cell>
          <cell r="C182" t="str">
            <v>2005.01.27</v>
          </cell>
          <cell r="D182">
            <v>10</v>
          </cell>
          <cell r="E182">
            <v>6000</v>
          </cell>
          <cell r="F182">
            <v>495</v>
          </cell>
          <cell r="G182">
            <v>5505</v>
          </cell>
          <cell r="H182">
            <v>11</v>
          </cell>
          <cell r="I182">
            <v>45</v>
          </cell>
        </row>
        <row r="183">
          <cell r="A183" t="str">
            <v>00182</v>
          </cell>
          <cell r="B183" t="str">
            <v>C6侧梁前/后密封条(挤出模具)</v>
          </cell>
          <cell r="C183" t="str">
            <v>2005.01.27</v>
          </cell>
          <cell r="D183">
            <v>10</v>
          </cell>
          <cell r="E183">
            <v>60000</v>
          </cell>
          <cell r="F183">
            <v>4950</v>
          </cell>
          <cell r="G183">
            <v>55050</v>
          </cell>
          <cell r="H183">
            <v>11</v>
          </cell>
          <cell r="I183">
            <v>450</v>
          </cell>
        </row>
        <row r="184">
          <cell r="A184" t="str">
            <v>00183</v>
          </cell>
          <cell r="B184" t="str">
            <v>C6前/后地毯压条(复合注塑模)</v>
          </cell>
          <cell r="C184" t="str">
            <v>2005.01.27</v>
          </cell>
          <cell r="D184">
            <v>10</v>
          </cell>
          <cell r="E184">
            <v>3276000</v>
          </cell>
          <cell r="F184">
            <v>270270</v>
          </cell>
          <cell r="G184">
            <v>3005730</v>
          </cell>
          <cell r="H184">
            <v>11</v>
          </cell>
          <cell r="I184">
            <v>24570</v>
          </cell>
        </row>
        <row r="185">
          <cell r="A185" t="str">
            <v>00184</v>
          </cell>
          <cell r="B185" t="str">
            <v>小红旗左/右密封条-三角窗(口模)</v>
          </cell>
          <cell r="C185" t="str">
            <v>2005.01.27</v>
          </cell>
          <cell r="D185">
            <v>10</v>
          </cell>
          <cell r="E185">
            <v>2900</v>
          </cell>
          <cell r="F185">
            <v>239.25</v>
          </cell>
          <cell r="G185">
            <v>2660.75</v>
          </cell>
          <cell r="H185">
            <v>11</v>
          </cell>
          <cell r="I185">
            <v>21.75</v>
          </cell>
        </row>
        <row r="186">
          <cell r="A186" t="str">
            <v>00185</v>
          </cell>
          <cell r="B186" t="str">
            <v>小红旗左/右密封条-三角窗(定型模)</v>
          </cell>
          <cell r="C186" t="str">
            <v>2005.01.27</v>
          </cell>
          <cell r="D186">
            <v>10</v>
          </cell>
          <cell r="E186">
            <v>8600</v>
          </cell>
          <cell r="F186">
            <v>709.5</v>
          </cell>
          <cell r="G186">
            <v>7890.5</v>
          </cell>
          <cell r="H186">
            <v>11</v>
          </cell>
          <cell r="I186">
            <v>64.5</v>
          </cell>
        </row>
        <row r="187">
          <cell r="A187" t="str">
            <v>00186</v>
          </cell>
          <cell r="B187" t="str">
            <v>小红旗护-左/右前/中侧梁(口模)</v>
          </cell>
          <cell r="C187" t="str">
            <v>2005.01.27</v>
          </cell>
          <cell r="D187">
            <v>10</v>
          </cell>
          <cell r="E187">
            <v>8600</v>
          </cell>
          <cell r="F187">
            <v>709.5</v>
          </cell>
          <cell r="G187">
            <v>7890.5</v>
          </cell>
          <cell r="H187">
            <v>11</v>
          </cell>
          <cell r="I187">
            <v>64.5</v>
          </cell>
        </row>
        <row r="188">
          <cell r="A188" t="str">
            <v>00187</v>
          </cell>
          <cell r="B188" t="str">
            <v>小红旗护板条-左/右前/中侧梁(定型模)</v>
          </cell>
          <cell r="C188" t="str">
            <v>2005.01.27</v>
          </cell>
          <cell r="D188">
            <v>10</v>
          </cell>
          <cell r="E188">
            <v>11500</v>
          </cell>
          <cell r="F188">
            <v>948.75</v>
          </cell>
          <cell r="G188">
            <v>10551.25</v>
          </cell>
          <cell r="H188">
            <v>11</v>
          </cell>
          <cell r="I188">
            <v>86.25</v>
          </cell>
        </row>
        <row r="189">
          <cell r="A189" t="str">
            <v>00188</v>
          </cell>
          <cell r="B189" t="str">
            <v>小红旗支掌条-前/后门窗外部装饰条(口模)</v>
          </cell>
          <cell r="C189" t="str">
            <v>2005.01.27</v>
          </cell>
          <cell r="D189">
            <v>10</v>
          </cell>
          <cell r="E189">
            <v>2900</v>
          </cell>
          <cell r="F189">
            <v>239.25</v>
          </cell>
          <cell r="G189">
            <v>2660.75</v>
          </cell>
          <cell r="H189">
            <v>11</v>
          </cell>
          <cell r="I189">
            <v>21.75</v>
          </cell>
        </row>
        <row r="190">
          <cell r="A190" t="str">
            <v>00189</v>
          </cell>
          <cell r="B190" t="str">
            <v>小红旗掌条-前/后门窗外部装饰条(定型模)</v>
          </cell>
          <cell r="C190" t="str">
            <v>2005.01.27</v>
          </cell>
          <cell r="D190">
            <v>10</v>
          </cell>
          <cell r="E190">
            <v>11400</v>
          </cell>
          <cell r="F190">
            <v>940.5</v>
          </cell>
          <cell r="G190">
            <v>10459.5</v>
          </cell>
          <cell r="H190">
            <v>11</v>
          </cell>
          <cell r="I190">
            <v>85.5</v>
          </cell>
        </row>
        <row r="191">
          <cell r="A191" t="str">
            <v>00190</v>
          </cell>
          <cell r="B191" t="str">
            <v>小红旗护板条-左/右前/中侧梁(工装)</v>
          </cell>
          <cell r="C191" t="str">
            <v>2005.01.27</v>
          </cell>
          <cell r="D191">
            <v>10</v>
          </cell>
          <cell r="E191">
            <v>17000</v>
          </cell>
          <cell r="F191">
            <v>1402.5</v>
          </cell>
          <cell r="G191">
            <v>15597.5</v>
          </cell>
          <cell r="H191">
            <v>11</v>
          </cell>
          <cell r="I191">
            <v>127.5</v>
          </cell>
        </row>
        <row r="192">
          <cell r="A192" t="str">
            <v>00191</v>
          </cell>
          <cell r="B192" t="str">
            <v>小红旗前/后风窗玻璃饰条(滚压工装)</v>
          </cell>
          <cell r="C192" t="str">
            <v>2005.01.27</v>
          </cell>
          <cell r="D192">
            <v>10</v>
          </cell>
          <cell r="E192">
            <v>28600</v>
          </cell>
          <cell r="F192">
            <v>2359.5</v>
          </cell>
          <cell r="G192">
            <v>26240.5</v>
          </cell>
          <cell r="H192">
            <v>11</v>
          </cell>
          <cell r="I192">
            <v>214.5</v>
          </cell>
        </row>
        <row r="193">
          <cell r="A193" t="str">
            <v>00192</v>
          </cell>
          <cell r="B193" t="str">
            <v>小红旗前/后风窗玻璃饰条(拉弯工装)</v>
          </cell>
          <cell r="C193" t="str">
            <v>2005.01.27</v>
          </cell>
          <cell r="D193">
            <v>10</v>
          </cell>
          <cell r="E193">
            <v>240000</v>
          </cell>
          <cell r="F193">
            <v>19800</v>
          </cell>
          <cell r="G193">
            <v>220200</v>
          </cell>
          <cell r="H193">
            <v>11</v>
          </cell>
          <cell r="I193">
            <v>1800</v>
          </cell>
        </row>
        <row r="194">
          <cell r="A194" t="str">
            <v>00193</v>
          </cell>
          <cell r="B194" t="str">
            <v>小红旗接头-前/后风窗饰条(滚压工装)</v>
          </cell>
          <cell r="C194" t="str">
            <v>2005.01.27</v>
          </cell>
          <cell r="D194">
            <v>10</v>
          </cell>
          <cell r="E194">
            <v>26000</v>
          </cell>
          <cell r="F194">
            <v>2145</v>
          </cell>
          <cell r="G194">
            <v>23855</v>
          </cell>
          <cell r="H194">
            <v>11</v>
          </cell>
          <cell r="I194">
            <v>195</v>
          </cell>
        </row>
        <row r="195">
          <cell r="A195" t="str">
            <v>00194</v>
          </cell>
          <cell r="B195" t="str">
            <v>小红旗前/后风窗玻璃饰条(检具)</v>
          </cell>
          <cell r="C195" t="str">
            <v>2005.01.27</v>
          </cell>
          <cell r="D195">
            <v>5</v>
          </cell>
          <cell r="E195">
            <v>31000</v>
          </cell>
          <cell r="F195">
            <v>5115</v>
          </cell>
          <cell r="G195">
            <v>25885</v>
          </cell>
          <cell r="H195">
            <v>11</v>
          </cell>
          <cell r="I195">
            <v>465</v>
          </cell>
        </row>
        <row r="196">
          <cell r="A196" t="str">
            <v>00195</v>
          </cell>
          <cell r="B196" t="str">
            <v>左/右前/后门玻璃框架(检具)</v>
          </cell>
          <cell r="C196" t="str">
            <v>2005.01.27</v>
          </cell>
          <cell r="D196">
            <v>5</v>
          </cell>
          <cell r="E196">
            <v>41000</v>
          </cell>
          <cell r="F196">
            <v>6765</v>
          </cell>
          <cell r="G196">
            <v>34235</v>
          </cell>
          <cell r="H196">
            <v>11</v>
          </cell>
          <cell r="I196">
            <v>615</v>
          </cell>
        </row>
        <row r="197">
          <cell r="A197" t="str">
            <v>00196</v>
          </cell>
          <cell r="B197" t="str">
            <v>别克后灯B饰条A/B(检具)</v>
          </cell>
          <cell r="C197" t="str">
            <v>2005.01.27</v>
          </cell>
          <cell r="D197">
            <v>5</v>
          </cell>
          <cell r="E197">
            <v>20000</v>
          </cell>
          <cell r="F197">
            <v>3300</v>
          </cell>
          <cell r="G197">
            <v>16700</v>
          </cell>
          <cell r="H197">
            <v>11</v>
          </cell>
          <cell r="I197">
            <v>300</v>
          </cell>
        </row>
        <row r="198">
          <cell r="A198" t="str">
            <v>00197</v>
          </cell>
          <cell r="B198" t="str">
            <v>固定条总成-门槛外装饰板(口模)</v>
          </cell>
          <cell r="C198" t="str">
            <v>2005.01.27</v>
          </cell>
          <cell r="D198">
            <v>10</v>
          </cell>
          <cell r="E198">
            <v>12000</v>
          </cell>
          <cell r="F198">
            <v>990</v>
          </cell>
          <cell r="G198">
            <v>11010</v>
          </cell>
          <cell r="H198">
            <v>11</v>
          </cell>
          <cell r="I198">
            <v>90</v>
          </cell>
        </row>
        <row r="199">
          <cell r="A199" t="str">
            <v>00198</v>
          </cell>
          <cell r="B199" t="str">
            <v>固定条总成-门槛外装饰板(定型模)</v>
          </cell>
          <cell r="C199" t="str">
            <v>2005.01.27</v>
          </cell>
          <cell r="D199">
            <v>10</v>
          </cell>
          <cell r="E199">
            <v>16000</v>
          </cell>
          <cell r="F199">
            <v>1320</v>
          </cell>
          <cell r="G199">
            <v>14680</v>
          </cell>
          <cell r="H199">
            <v>11</v>
          </cell>
          <cell r="I199">
            <v>120</v>
          </cell>
        </row>
        <row r="200">
          <cell r="A200" t="str">
            <v>00199</v>
          </cell>
          <cell r="B200" t="str">
            <v>左/右前/后门玻璃框架(口模)</v>
          </cell>
          <cell r="C200" t="str">
            <v>2005.01.27</v>
          </cell>
          <cell r="D200">
            <v>10</v>
          </cell>
          <cell r="E200">
            <v>16000</v>
          </cell>
          <cell r="F200">
            <v>1320</v>
          </cell>
          <cell r="G200">
            <v>14680</v>
          </cell>
          <cell r="H200">
            <v>11</v>
          </cell>
          <cell r="I200">
            <v>120</v>
          </cell>
        </row>
        <row r="201">
          <cell r="A201" t="str">
            <v>00200</v>
          </cell>
          <cell r="B201" t="str">
            <v>固定条总成-门槛外装饰板(冲切工装)</v>
          </cell>
          <cell r="C201" t="str">
            <v>2005.01.27</v>
          </cell>
          <cell r="D201">
            <v>10</v>
          </cell>
          <cell r="E201">
            <v>32000</v>
          </cell>
          <cell r="F201">
            <v>2640</v>
          </cell>
          <cell r="G201">
            <v>29360</v>
          </cell>
          <cell r="H201">
            <v>11</v>
          </cell>
          <cell r="I201">
            <v>240</v>
          </cell>
        </row>
        <row r="202">
          <cell r="A202" t="str">
            <v>00201</v>
          </cell>
          <cell r="B202" t="str">
            <v>左/右前/后门玻璃框架(滚压工装)</v>
          </cell>
          <cell r="C202" t="str">
            <v>2005.01.27</v>
          </cell>
          <cell r="D202">
            <v>10</v>
          </cell>
          <cell r="E202">
            <v>24000</v>
          </cell>
          <cell r="F202">
            <v>1980</v>
          </cell>
          <cell r="G202">
            <v>22020</v>
          </cell>
          <cell r="H202">
            <v>11</v>
          </cell>
          <cell r="I202">
            <v>180</v>
          </cell>
        </row>
        <row r="203">
          <cell r="A203" t="str">
            <v>00202</v>
          </cell>
          <cell r="B203" t="str">
            <v>左/右前/后门玻璃框架(拉弯工装)</v>
          </cell>
          <cell r="C203" t="str">
            <v>2005.01.27</v>
          </cell>
          <cell r="D203">
            <v>10</v>
          </cell>
          <cell r="E203">
            <v>164000</v>
          </cell>
          <cell r="F203">
            <v>13530</v>
          </cell>
          <cell r="G203">
            <v>150470</v>
          </cell>
          <cell r="H203">
            <v>11</v>
          </cell>
          <cell r="I203">
            <v>1230</v>
          </cell>
        </row>
        <row r="204">
          <cell r="A204" t="str">
            <v>00203</v>
          </cell>
          <cell r="B204" t="str">
            <v>别克后灯B饰条A/B(滚村工装)</v>
          </cell>
          <cell r="C204" t="str">
            <v>2005.01.27</v>
          </cell>
          <cell r="D204">
            <v>10</v>
          </cell>
          <cell r="E204">
            <v>44000</v>
          </cell>
          <cell r="F204">
            <v>3630</v>
          </cell>
          <cell r="G204">
            <v>40370</v>
          </cell>
          <cell r="H204">
            <v>11</v>
          </cell>
          <cell r="I204">
            <v>330</v>
          </cell>
        </row>
        <row r="205">
          <cell r="A205" t="str">
            <v>00204</v>
          </cell>
          <cell r="B205" t="str">
            <v>别克后灯B饰条A/B(冲切工装)</v>
          </cell>
          <cell r="C205" t="str">
            <v>2005.01.27</v>
          </cell>
          <cell r="D205">
            <v>10</v>
          </cell>
          <cell r="E205">
            <v>13000</v>
          </cell>
          <cell r="F205">
            <v>1072.5</v>
          </cell>
          <cell r="G205">
            <v>11927.5</v>
          </cell>
          <cell r="H205">
            <v>11</v>
          </cell>
          <cell r="I205">
            <v>97.5</v>
          </cell>
        </row>
        <row r="206">
          <cell r="A206" t="str">
            <v>00206</v>
          </cell>
          <cell r="B206" t="str">
            <v>联想电脑(杨天T6100)及激光打印机LJ2500</v>
          </cell>
          <cell r="C206" t="str">
            <v>2005.01.27</v>
          </cell>
          <cell r="D206">
            <v>5</v>
          </cell>
          <cell r="E206">
            <v>8800</v>
          </cell>
          <cell r="F206">
            <v>1452</v>
          </cell>
          <cell r="G206">
            <v>7348</v>
          </cell>
          <cell r="H206">
            <v>11</v>
          </cell>
          <cell r="I206">
            <v>132</v>
          </cell>
        </row>
        <row r="207">
          <cell r="A207" t="str">
            <v>00207</v>
          </cell>
          <cell r="B207" t="str">
            <v>联想杨天T6100及3200打印机</v>
          </cell>
          <cell r="C207" t="str">
            <v>2005.01.27</v>
          </cell>
          <cell r="D207">
            <v>5</v>
          </cell>
          <cell r="E207">
            <v>7550</v>
          </cell>
          <cell r="F207">
            <v>1245.75</v>
          </cell>
          <cell r="G207">
            <v>6304.25</v>
          </cell>
          <cell r="H207">
            <v>11</v>
          </cell>
          <cell r="I207">
            <v>113.25</v>
          </cell>
        </row>
        <row r="208">
          <cell r="A208" t="str">
            <v>00208</v>
          </cell>
          <cell r="B208" t="str">
            <v>C8000采色激光打印机</v>
          </cell>
          <cell r="C208" t="str">
            <v>2005.01.27</v>
          </cell>
          <cell r="D208">
            <v>5</v>
          </cell>
          <cell r="E208">
            <v>4200</v>
          </cell>
          <cell r="F208">
            <v>693</v>
          </cell>
          <cell r="G208">
            <v>3507</v>
          </cell>
          <cell r="H208">
            <v>11</v>
          </cell>
          <cell r="I208">
            <v>63</v>
          </cell>
        </row>
        <row r="209">
          <cell r="A209" t="str">
            <v>00209</v>
          </cell>
          <cell r="B209" t="str">
            <v>EPSON1600K3+针式打印机</v>
          </cell>
          <cell r="C209" t="str">
            <v>2005.01.27</v>
          </cell>
          <cell r="D209">
            <v>5</v>
          </cell>
          <cell r="E209">
            <v>2700</v>
          </cell>
          <cell r="F209">
            <v>445.5</v>
          </cell>
          <cell r="G209">
            <v>2254.5</v>
          </cell>
          <cell r="H209">
            <v>11</v>
          </cell>
          <cell r="I209">
            <v>40.5</v>
          </cell>
        </row>
        <row r="210">
          <cell r="A210" t="str">
            <v>00210</v>
          </cell>
          <cell r="B210" t="str">
            <v>杨天T2000电脑</v>
          </cell>
          <cell r="C210" t="str">
            <v>2005.01.27</v>
          </cell>
          <cell r="D210">
            <v>5</v>
          </cell>
          <cell r="E210">
            <v>4400</v>
          </cell>
          <cell r="F210">
            <v>726</v>
          </cell>
          <cell r="G210">
            <v>3674</v>
          </cell>
          <cell r="H210">
            <v>11</v>
          </cell>
          <cell r="I210">
            <v>66</v>
          </cell>
        </row>
        <row r="211">
          <cell r="A211" t="str">
            <v>00211</v>
          </cell>
          <cell r="B211" t="str">
            <v>HP5550打印机(A3纸)</v>
          </cell>
          <cell r="C211" t="str">
            <v>2005.01.27</v>
          </cell>
          <cell r="D211">
            <v>5</v>
          </cell>
          <cell r="E211">
            <v>30440</v>
          </cell>
          <cell r="F211">
            <v>5022.6000000000004</v>
          </cell>
          <cell r="G211">
            <v>25417.4</v>
          </cell>
          <cell r="H211">
            <v>11</v>
          </cell>
          <cell r="I211">
            <v>456.6</v>
          </cell>
        </row>
        <row r="212">
          <cell r="A212" t="str">
            <v>00212</v>
          </cell>
          <cell r="B212" t="str">
            <v>联想扬天T6100</v>
          </cell>
          <cell r="C212" t="str">
            <v>2005.01.27</v>
          </cell>
          <cell r="D212">
            <v>5</v>
          </cell>
          <cell r="E212">
            <v>7350</v>
          </cell>
          <cell r="F212">
            <v>1212.75</v>
          </cell>
          <cell r="G212">
            <v>6137.25</v>
          </cell>
          <cell r="H212">
            <v>11</v>
          </cell>
          <cell r="I212">
            <v>110.25</v>
          </cell>
        </row>
        <row r="213">
          <cell r="A213" t="str">
            <v>00213</v>
          </cell>
          <cell r="B213" t="str">
            <v>用友财务软件</v>
          </cell>
          <cell r="C213" t="str">
            <v>2005.01.27</v>
          </cell>
          <cell r="D213">
            <v>5</v>
          </cell>
          <cell r="E213">
            <v>20720</v>
          </cell>
          <cell r="F213">
            <v>2956.8</v>
          </cell>
          <cell r="G213">
            <v>17763.2</v>
          </cell>
          <cell r="H213">
            <v>11</v>
          </cell>
          <cell r="I213">
            <v>268.8</v>
          </cell>
        </row>
        <row r="214">
          <cell r="A214" t="str">
            <v>00214</v>
          </cell>
          <cell r="B214" t="str">
            <v>数码相机(SONY索尼)</v>
          </cell>
          <cell r="C214" t="str">
            <v>2005.01.27</v>
          </cell>
          <cell r="D214">
            <v>5</v>
          </cell>
          <cell r="E214">
            <v>5200</v>
          </cell>
          <cell r="F214">
            <v>858</v>
          </cell>
          <cell r="G214">
            <v>4342</v>
          </cell>
          <cell r="H214">
            <v>11</v>
          </cell>
          <cell r="I214">
            <v>78</v>
          </cell>
        </row>
        <row r="215">
          <cell r="A215" t="str">
            <v>00215</v>
          </cell>
          <cell r="B215" t="str">
            <v>扫描仪(中晶microtek5980)</v>
          </cell>
          <cell r="C215" t="str">
            <v>2005.01.27</v>
          </cell>
          <cell r="D215">
            <v>5</v>
          </cell>
          <cell r="E215">
            <v>2556</v>
          </cell>
          <cell r="F215">
            <v>421.74</v>
          </cell>
          <cell r="G215">
            <v>2134.2600000000002</v>
          </cell>
          <cell r="H215">
            <v>11</v>
          </cell>
          <cell r="I215">
            <v>38.340000000000003</v>
          </cell>
        </row>
        <row r="216">
          <cell r="A216" t="str">
            <v>00216</v>
          </cell>
          <cell r="B216" t="str">
            <v>标牌挂具</v>
          </cell>
          <cell r="C216" t="str">
            <v>2005.03.31</v>
          </cell>
          <cell r="D216">
            <v>10</v>
          </cell>
          <cell r="E216">
            <v>11144.56</v>
          </cell>
          <cell r="F216">
            <v>752.22</v>
          </cell>
          <cell r="G216">
            <v>10392.34</v>
          </cell>
          <cell r="H216">
            <v>9</v>
          </cell>
          <cell r="I216">
            <v>83.58</v>
          </cell>
        </row>
        <row r="217">
          <cell r="A217" t="str">
            <v>00217</v>
          </cell>
          <cell r="B217" t="str">
            <v>硬度计</v>
          </cell>
          <cell r="C217" t="str">
            <v>2005.03.31</v>
          </cell>
          <cell r="D217">
            <v>10</v>
          </cell>
          <cell r="E217">
            <v>4527.4399999999996</v>
          </cell>
          <cell r="F217">
            <v>305.64</v>
          </cell>
          <cell r="G217">
            <v>4221.8</v>
          </cell>
          <cell r="H217">
            <v>9</v>
          </cell>
          <cell r="I217">
            <v>33.96</v>
          </cell>
        </row>
        <row r="218">
          <cell r="A218" t="str">
            <v>00218</v>
          </cell>
          <cell r="B218" t="str">
            <v>三座标旋转测量设备</v>
          </cell>
          <cell r="C218" t="str">
            <v>2005.03.31</v>
          </cell>
          <cell r="D218">
            <v>10</v>
          </cell>
          <cell r="E218">
            <v>187066.64</v>
          </cell>
          <cell r="F218">
            <v>12627</v>
          </cell>
          <cell r="G218">
            <v>174439.64</v>
          </cell>
          <cell r="H218">
            <v>9</v>
          </cell>
          <cell r="I218">
            <v>1403</v>
          </cell>
        </row>
        <row r="219">
          <cell r="A219" t="str">
            <v>00219</v>
          </cell>
          <cell r="B219" t="str">
            <v>三座标升级软件</v>
          </cell>
          <cell r="C219" t="str">
            <v>2005.03.31</v>
          </cell>
          <cell r="D219">
            <v>5</v>
          </cell>
          <cell r="E219">
            <v>12015.2</v>
          </cell>
          <cell r="F219">
            <v>1622.07</v>
          </cell>
          <cell r="G219">
            <v>10393.129999999999</v>
          </cell>
          <cell r="H219">
            <v>9</v>
          </cell>
          <cell r="I219">
            <v>180.23</v>
          </cell>
        </row>
        <row r="220">
          <cell r="A220" t="str">
            <v>00220</v>
          </cell>
          <cell r="B220" t="str">
            <v>电火花线切割机床</v>
          </cell>
          <cell r="C220" t="str">
            <v>2005.03.31</v>
          </cell>
          <cell r="D220">
            <v>10</v>
          </cell>
          <cell r="E220">
            <v>149059.81</v>
          </cell>
          <cell r="F220">
            <v>10061.549999999999</v>
          </cell>
          <cell r="G220">
            <v>138998.26</v>
          </cell>
          <cell r="H220">
            <v>9</v>
          </cell>
          <cell r="I220">
            <v>1117.95</v>
          </cell>
        </row>
        <row r="221">
          <cell r="A221" t="str">
            <v>00221</v>
          </cell>
          <cell r="B221" t="str">
            <v>拌料机</v>
          </cell>
          <cell r="C221" t="str">
            <v>2005.03.31</v>
          </cell>
          <cell r="D221">
            <v>10</v>
          </cell>
          <cell r="E221">
            <v>6945.94</v>
          </cell>
          <cell r="F221">
            <v>468.81</v>
          </cell>
          <cell r="G221">
            <v>6477.13</v>
          </cell>
          <cell r="H221">
            <v>9</v>
          </cell>
          <cell r="I221">
            <v>52.09</v>
          </cell>
        </row>
        <row r="222">
          <cell r="A222" t="str">
            <v>00222</v>
          </cell>
          <cell r="B222" t="str">
            <v>变频器(TRIER进口)</v>
          </cell>
          <cell r="C222" t="str">
            <v>2005.03.31</v>
          </cell>
          <cell r="D222">
            <v>10</v>
          </cell>
          <cell r="E222">
            <v>22953.22</v>
          </cell>
          <cell r="F222">
            <v>1549.35</v>
          </cell>
          <cell r="G222">
            <v>21403.87</v>
          </cell>
          <cell r="H222">
            <v>9</v>
          </cell>
          <cell r="I222">
            <v>172.15</v>
          </cell>
        </row>
        <row r="223">
          <cell r="A223" t="str">
            <v>00223</v>
          </cell>
          <cell r="B223" t="str">
            <v>切割机1台</v>
          </cell>
          <cell r="C223" t="str">
            <v>2005.03.31</v>
          </cell>
          <cell r="D223">
            <v>10</v>
          </cell>
          <cell r="E223">
            <v>4098.1499999999996</v>
          </cell>
          <cell r="F223">
            <v>276.66000000000003</v>
          </cell>
          <cell r="G223">
            <v>3821.49</v>
          </cell>
          <cell r="H223">
            <v>9</v>
          </cell>
          <cell r="I223">
            <v>30.74</v>
          </cell>
        </row>
        <row r="224">
          <cell r="A224" t="str">
            <v>00224</v>
          </cell>
          <cell r="B224" t="str">
            <v>切割机(通用顶缝)</v>
          </cell>
          <cell r="C224" t="str">
            <v>2005.03.31</v>
          </cell>
          <cell r="D224">
            <v>10</v>
          </cell>
          <cell r="E224">
            <v>16185.01</v>
          </cell>
          <cell r="F224">
            <v>1092.51</v>
          </cell>
          <cell r="G224">
            <v>15092.5</v>
          </cell>
          <cell r="H224">
            <v>9</v>
          </cell>
          <cell r="I224">
            <v>121.39</v>
          </cell>
        </row>
        <row r="225">
          <cell r="A225" t="str">
            <v>00225</v>
          </cell>
          <cell r="B225" t="str">
            <v>丰田隔离装饰围杆</v>
          </cell>
          <cell r="C225" t="str">
            <v>2005.03.31</v>
          </cell>
          <cell r="D225">
            <v>10</v>
          </cell>
          <cell r="E225">
            <v>12600</v>
          </cell>
          <cell r="F225">
            <v>850.5</v>
          </cell>
          <cell r="G225">
            <v>11749.5</v>
          </cell>
          <cell r="H225">
            <v>9</v>
          </cell>
          <cell r="I225">
            <v>94.5</v>
          </cell>
        </row>
        <row r="226">
          <cell r="A226" t="str">
            <v>00226</v>
          </cell>
          <cell r="B226" t="str">
            <v>直立式单螺杆挤出机</v>
          </cell>
          <cell r="C226" t="str">
            <v>2005.03.31</v>
          </cell>
          <cell r="D226">
            <v>10</v>
          </cell>
          <cell r="E226">
            <v>48932.99</v>
          </cell>
          <cell r="F226">
            <v>2943</v>
          </cell>
          <cell r="G226">
            <v>45989.99</v>
          </cell>
          <cell r="H226">
            <v>9</v>
          </cell>
          <cell r="I226">
            <v>367</v>
          </cell>
        </row>
        <row r="227">
          <cell r="A227" t="str">
            <v>00227</v>
          </cell>
          <cell r="B227" t="str">
            <v>定型冷却水槽</v>
          </cell>
          <cell r="C227" t="str">
            <v>2005.03.31</v>
          </cell>
          <cell r="D227">
            <v>10</v>
          </cell>
          <cell r="E227">
            <v>39030.01</v>
          </cell>
          <cell r="F227">
            <v>2634.57</v>
          </cell>
          <cell r="G227">
            <v>36395.440000000002</v>
          </cell>
          <cell r="H227">
            <v>9</v>
          </cell>
          <cell r="I227">
            <v>292.73</v>
          </cell>
        </row>
        <row r="228">
          <cell r="A228" t="str">
            <v>00228</v>
          </cell>
          <cell r="B228" t="str">
            <v>切割机</v>
          </cell>
          <cell r="C228" t="str">
            <v>2005.03.31</v>
          </cell>
          <cell r="D228">
            <v>10</v>
          </cell>
          <cell r="E228">
            <v>34151.24</v>
          </cell>
          <cell r="F228">
            <v>2305.17</v>
          </cell>
          <cell r="G228">
            <v>31846.07</v>
          </cell>
          <cell r="H228">
            <v>9</v>
          </cell>
          <cell r="I228">
            <v>256.13</v>
          </cell>
        </row>
        <row r="229">
          <cell r="A229" t="str">
            <v>00229</v>
          </cell>
          <cell r="B229" t="str">
            <v>集尘器</v>
          </cell>
          <cell r="C229" t="str">
            <v>2005.03.31</v>
          </cell>
          <cell r="D229">
            <v>10</v>
          </cell>
          <cell r="E229">
            <v>4878.74</v>
          </cell>
          <cell r="F229">
            <v>329.31</v>
          </cell>
          <cell r="G229">
            <v>4549.43</v>
          </cell>
          <cell r="H229">
            <v>9</v>
          </cell>
          <cell r="I229">
            <v>36.590000000000003</v>
          </cell>
        </row>
        <row r="230">
          <cell r="A230" t="str">
            <v>00230</v>
          </cell>
          <cell r="B230" t="str">
            <v>堆放架</v>
          </cell>
          <cell r="C230" t="str">
            <v>2005.03.31</v>
          </cell>
          <cell r="D230">
            <v>10</v>
          </cell>
          <cell r="E230">
            <v>7805.99</v>
          </cell>
          <cell r="F230">
            <v>526.86</v>
          </cell>
          <cell r="G230">
            <v>7279.13</v>
          </cell>
          <cell r="H230">
            <v>9</v>
          </cell>
          <cell r="I230">
            <v>58.54</v>
          </cell>
        </row>
        <row r="231">
          <cell r="A231" t="str">
            <v>00231</v>
          </cell>
          <cell r="B231" t="str">
            <v>自动上料机</v>
          </cell>
          <cell r="C231" t="str">
            <v>2005.03.31</v>
          </cell>
          <cell r="D231">
            <v>10</v>
          </cell>
          <cell r="E231">
            <v>4390.8599999999997</v>
          </cell>
          <cell r="F231">
            <v>296.37</v>
          </cell>
          <cell r="G231">
            <v>4094.49</v>
          </cell>
          <cell r="H231">
            <v>9</v>
          </cell>
          <cell r="I231">
            <v>32.93</v>
          </cell>
        </row>
        <row r="232">
          <cell r="A232" t="str">
            <v>00232</v>
          </cell>
          <cell r="B232" t="str">
            <v>于燥机</v>
          </cell>
          <cell r="C232" t="str">
            <v>2005.03.31</v>
          </cell>
          <cell r="D232">
            <v>10</v>
          </cell>
          <cell r="E232">
            <v>7318.11</v>
          </cell>
          <cell r="F232">
            <v>494.01</v>
          </cell>
          <cell r="G232">
            <v>6824.1</v>
          </cell>
          <cell r="H232">
            <v>9</v>
          </cell>
          <cell r="I232">
            <v>54.89</v>
          </cell>
        </row>
        <row r="233">
          <cell r="A233" t="str">
            <v>00233</v>
          </cell>
          <cell r="B233" t="str">
            <v>牵引机</v>
          </cell>
          <cell r="C233" t="str">
            <v>2005.03.31</v>
          </cell>
          <cell r="D233">
            <v>10</v>
          </cell>
          <cell r="E233">
            <v>37078.49</v>
          </cell>
          <cell r="F233">
            <v>2502.81</v>
          </cell>
          <cell r="G233">
            <v>34575.68</v>
          </cell>
          <cell r="H233">
            <v>9</v>
          </cell>
          <cell r="I233">
            <v>278.08999999999997</v>
          </cell>
        </row>
        <row r="234">
          <cell r="A234" t="str">
            <v>00234</v>
          </cell>
          <cell r="B234" t="str">
            <v>移动式单螺杆挤出机</v>
          </cell>
          <cell r="C234" t="str">
            <v>2005.03.31</v>
          </cell>
          <cell r="D234">
            <v>10</v>
          </cell>
          <cell r="E234">
            <v>61472.25</v>
          </cell>
          <cell r="F234">
            <v>4149.3599999999997</v>
          </cell>
          <cell r="G234">
            <v>57322.89</v>
          </cell>
          <cell r="H234">
            <v>9</v>
          </cell>
          <cell r="I234">
            <v>461.04</v>
          </cell>
        </row>
        <row r="235">
          <cell r="A235" t="str">
            <v>00235</v>
          </cell>
          <cell r="B235" t="str">
            <v>单螺杆挤出机</v>
          </cell>
          <cell r="C235" t="str">
            <v>2005.03.31</v>
          </cell>
          <cell r="D235">
            <v>10</v>
          </cell>
          <cell r="E235">
            <v>80987.240000000005</v>
          </cell>
          <cell r="F235">
            <v>5466.6</v>
          </cell>
          <cell r="G235">
            <v>75520.639999999999</v>
          </cell>
          <cell r="H235">
            <v>9</v>
          </cell>
          <cell r="I235">
            <v>607.4</v>
          </cell>
        </row>
        <row r="236">
          <cell r="A236" t="str">
            <v>00236</v>
          </cell>
          <cell r="B236" t="str">
            <v>冷水机</v>
          </cell>
          <cell r="C236" t="str">
            <v>2005.03.31</v>
          </cell>
          <cell r="D236">
            <v>10</v>
          </cell>
          <cell r="E236">
            <v>30736.11</v>
          </cell>
          <cell r="F236">
            <v>2074.6799999999998</v>
          </cell>
          <cell r="G236">
            <v>28661.43</v>
          </cell>
          <cell r="H236">
            <v>9</v>
          </cell>
          <cell r="I236">
            <v>230.52</v>
          </cell>
        </row>
        <row r="237">
          <cell r="A237" t="str">
            <v>00237</v>
          </cell>
          <cell r="B237" t="str">
            <v>台湾液压生产线(1条)</v>
          </cell>
          <cell r="C237" t="str">
            <v>2005.03.31</v>
          </cell>
          <cell r="D237">
            <v>10</v>
          </cell>
          <cell r="E237">
            <v>632200</v>
          </cell>
          <cell r="F237">
            <v>42673.5</v>
          </cell>
          <cell r="G237">
            <v>589526.5</v>
          </cell>
          <cell r="H237">
            <v>9</v>
          </cell>
          <cell r="I237">
            <v>4741.5</v>
          </cell>
        </row>
        <row r="238">
          <cell r="A238" t="str">
            <v>00238</v>
          </cell>
          <cell r="B238" t="str">
            <v>C5地毯压条组生产线(1条)</v>
          </cell>
          <cell r="C238" t="str">
            <v>2005.03.31</v>
          </cell>
          <cell r="D238">
            <v>10</v>
          </cell>
          <cell r="E238">
            <v>2449251.61</v>
          </cell>
          <cell r="F238">
            <v>165324.51</v>
          </cell>
          <cell r="G238">
            <v>2283927.1</v>
          </cell>
          <cell r="H238">
            <v>9</v>
          </cell>
          <cell r="I238">
            <v>18369.39</v>
          </cell>
        </row>
        <row r="239">
          <cell r="A239" t="str">
            <v>00239</v>
          </cell>
          <cell r="B239" t="str">
            <v>精油压追踪切断机(台湾)</v>
          </cell>
          <cell r="C239" t="str">
            <v>2005.03.31</v>
          </cell>
          <cell r="D239">
            <v>10</v>
          </cell>
          <cell r="E239">
            <v>136164.87</v>
          </cell>
          <cell r="F239">
            <v>9191.16</v>
          </cell>
          <cell r="G239">
            <v>126973.71</v>
          </cell>
          <cell r="H239">
            <v>9</v>
          </cell>
          <cell r="I239">
            <v>1021.24</v>
          </cell>
        </row>
        <row r="240">
          <cell r="A240" t="str">
            <v>00240</v>
          </cell>
          <cell r="B240" t="str">
            <v>206顶盖条滚压成型机(工装/模具)摩纳哥进口</v>
          </cell>
          <cell r="C240" t="str">
            <v>2005.03.31</v>
          </cell>
          <cell r="D240">
            <v>10</v>
          </cell>
          <cell r="E240">
            <v>821143.89</v>
          </cell>
          <cell r="F240">
            <v>54980.98</v>
          </cell>
          <cell r="G240">
            <v>766162.91</v>
          </cell>
          <cell r="H240">
            <v>9</v>
          </cell>
          <cell r="I240">
            <v>6158.58</v>
          </cell>
        </row>
        <row r="241">
          <cell r="A241" t="str">
            <v>00241</v>
          </cell>
          <cell r="B241" t="str">
            <v>IBM笔记本电脑（1台）</v>
          </cell>
          <cell r="C241" t="str">
            <v>2005.04.26</v>
          </cell>
          <cell r="D241">
            <v>5</v>
          </cell>
          <cell r="E241">
            <v>24800</v>
          </cell>
          <cell r="F241">
            <v>2976</v>
          </cell>
          <cell r="G241">
            <v>21824</v>
          </cell>
          <cell r="H241">
            <v>8</v>
          </cell>
          <cell r="I241">
            <v>372</v>
          </cell>
        </row>
        <row r="242">
          <cell r="A242" t="str">
            <v>00242</v>
          </cell>
          <cell r="B242" t="str">
            <v>IBM笔记本电脑（1台）</v>
          </cell>
          <cell r="C242" t="str">
            <v>2005.04.26</v>
          </cell>
          <cell r="D242">
            <v>5</v>
          </cell>
          <cell r="E242">
            <v>24800</v>
          </cell>
          <cell r="F242">
            <v>2976</v>
          </cell>
          <cell r="G242">
            <v>21824</v>
          </cell>
          <cell r="H242">
            <v>8</v>
          </cell>
          <cell r="I242">
            <v>372</v>
          </cell>
        </row>
        <row r="243">
          <cell r="A243" t="str">
            <v>00243</v>
          </cell>
          <cell r="B243" t="str">
            <v>雪铁龙顶盖装饰条检具(左)</v>
          </cell>
          <cell r="C243" t="str">
            <v>2005.05.11</v>
          </cell>
          <cell r="D243">
            <v>5</v>
          </cell>
          <cell r="E243">
            <v>80000</v>
          </cell>
          <cell r="F243">
            <v>8400</v>
          </cell>
          <cell r="G243">
            <v>71600</v>
          </cell>
          <cell r="H243">
            <v>7</v>
          </cell>
          <cell r="I243">
            <v>1200</v>
          </cell>
        </row>
        <row r="244">
          <cell r="A244" t="str">
            <v>00244</v>
          </cell>
          <cell r="B244" t="str">
            <v>雪铁龙车顶盖装饰条检具(右)</v>
          </cell>
          <cell r="C244" t="str">
            <v>2005.05.11</v>
          </cell>
          <cell r="D244">
            <v>5</v>
          </cell>
          <cell r="E244">
            <v>80000</v>
          </cell>
          <cell r="F244">
            <v>8400</v>
          </cell>
          <cell r="G244">
            <v>71600</v>
          </cell>
          <cell r="H244">
            <v>7</v>
          </cell>
          <cell r="I244">
            <v>1200</v>
          </cell>
        </row>
        <row r="245">
          <cell r="A245" t="str">
            <v>00245</v>
          </cell>
          <cell r="B245" t="str">
            <v>气动胶枪（2支）</v>
          </cell>
          <cell r="C245" t="str">
            <v>2005.06.23</v>
          </cell>
          <cell r="D245">
            <v>10</v>
          </cell>
          <cell r="E245">
            <v>5300</v>
          </cell>
          <cell r="F245">
            <v>238.5</v>
          </cell>
          <cell r="G245">
            <v>5061.5</v>
          </cell>
          <cell r="H245">
            <v>6</v>
          </cell>
          <cell r="I245">
            <v>39.75</v>
          </cell>
        </row>
        <row r="246">
          <cell r="A246" t="str">
            <v>00246</v>
          </cell>
          <cell r="B246" t="str">
            <v>立式注塑成型机(3台)</v>
          </cell>
          <cell r="C246" t="str">
            <v>2005.07.18</v>
          </cell>
          <cell r="D246">
            <v>10</v>
          </cell>
          <cell r="E246">
            <v>137100</v>
          </cell>
          <cell r="F246">
            <v>5141.25</v>
          </cell>
          <cell r="G246">
            <v>131958.75</v>
          </cell>
          <cell r="H246">
            <v>5</v>
          </cell>
          <cell r="I246">
            <v>1028.25</v>
          </cell>
        </row>
        <row r="247">
          <cell r="A247" t="str">
            <v>00247</v>
          </cell>
          <cell r="B247" t="str">
            <v>C6地毯压条(门槛条)工装模具</v>
          </cell>
          <cell r="C247" t="str">
            <v>2005.07.26</v>
          </cell>
          <cell r="D247">
            <v>10</v>
          </cell>
          <cell r="E247">
            <v>3306151.78</v>
          </cell>
          <cell r="F247">
            <v>123980.7</v>
          </cell>
          <cell r="G247">
            <v>3182171.08</v>
          </cell>
          <cell r="H247">
            <v>5</v>
          </cell>
          <cell r="I247">
            <v>24796.14</v>
          </cell>
        </row>
        <row r="248">
          <cell r="A248" t="str">
            <v>00248</v>
          </cell>
          <cell r="B248" t="str">
            <v>冷水机(SIC-10A)</v>
          </cell>
          <cell r="C248" t="str">
            <v>2005.08.11</v>
          </cell>
          <cell r="D248">
            <v>10</v>
          </cell>
          <cell r="E248">
            <v>38400</v>
          </cell>
          <cell r="F248">
            <v>1152</v>
          </cell>
          <cell r="G248">
            <v>37248</v>
          </cell>
          <cell r="H248">
            <v>4</v>
          </cell>
          <cell r="I248">
            <v>288</v>
          </cell>
        </row>
        <row r="249">
          <cell r="A249" t="str">
            <v>00249</v>
          </cell>
          <cell r="B249" t="str">
            <v>冷水机(SIC-8A)</v>
          </cell>
          <cell r="C249" t="str">
            <v>2005.08.11</v>
          </cell>
          <cell r="D249">
            <v>10</v>
          </cell>
          <cell r="E249">
            <v>34800</v>
          </cell>
          <cell r="F249">
            <v>1044</v>
          </cell>
          <cell r="G249">
            <v>33756</v>
          </cell>
          <cell r="H249">
            <v>4</v>
          </cell>
          <cell r="I249">
            <v>261</v>
          </cell>
        </row>
        <row r="250">
          <cell r="A250" t="str">
            <v>00250</v>
          </cell>
          <cell r="B250" t="str">
            <v>冷水机(SIC-5A)</v>
          </cell>
          <cell r="C250" t="str">
            <v>2005.08.11</v>
          </cell>
          <cell r="D250">
            <v>10</v>
          </cell>
          <cell r="E250">
            <v>21480</v>
          </cell>
          <cell r="F250">
            <v>644.4</v>
          </cell>
          <cell r="G250">
            <v>20835.599999999999</v>
          </cell>
          <cell r="H250">
            <v>4</v>
          </cell>
          <cell r="I250">
            <v>161.1</v>
          </cell>
        </row>
        <row r="251">
          <cell r="A251" t="str">
            <v>00251</v>
          </cell>
          <cell r="B251" t="str">
            <v>电晕处理设备</v>
          </cell>
          <cell r="C251" t="str">
            <v>2005.08.19</v>
          </cell>
          <cell r="D251">
            <v>10</v>
          </cell>
          <cell r="E251">
            <v>85200</v>
          </cell>
          <cell r="F251">
            <v>2556</v>
          </cell>
          <cell r="G251">
            <v>82644</v>
          </cell>
          <cell r="H251">
            <v>4</v>
          </cell>
          <cell r="I251">
            <v>639</v>
          </cell>
        </row>
        <row r="252">
          <cell r="A252" t="str">
            <v>00252</v>
          </cell>
          <cell r="B252" t="str">
            <v>电机(2套)</v>
          </cell>
          <cell r="C252" t="str">
            <v>2005.08.29</v>
          </cell>
          <cell r="D252">
            <v>10</v>
          </cell>
          <cell r="E252">
            <v>5400</v>
          </cell>
          <cell r="F252">
            <v>162</v>
          </cell>
          <cell r="G252">
            <v>5238</v>
          </cell>
          <cell r="H252">
            <v>4</v>
          </cell>
          <cell r="I252">
            <v>40.5</v>
          </cell>
        </row>
        <row r="253">
          <cell r="A253" t="str">
            <v>00253</v>
          </cell>
          <cell r="B253" t="str">
            <v>冷水机(水流分布器)</v>
          </cell>
          <cell r="C253" t="str">
            <v>2005.09.12</v>
          </cell>
          <cell r="D253">
            <v>10</v>
          </cell>
          <cell r="E253">
            <v>72200</v>
          </cell>
          <cell r="F253">
            <v>1624.5</v>
          </cell>
          <cell r="G253">
            <v>70575.5</v>
          </cell>
          <cell r="H253">
            <v>3</v>
          </cell>
          <cell r="I253">
            <v>541.5</v>
          </cell>
        </row>
        <row r="254">
          <cell r="A254" t="str">
            <v>00254</v>
          </cell>
          <cell r="B254" t="str">
            <v>干燥机</v>
          </cell>
          <cell r="C254" t="str">
            <v>2005.09.12</v>
          </cell>
          <cell r="D254">
            <v>10</v>
          </cell>
          <cell r="E254">
            <v>9980</v>
          </cell>
          <cell r="F254">
            <v>224.55</v>
          </cell>
          <cell r="G254">
            <v>9755.4500000000007</v>
          </cell>
          <cell r="H254">
            <v>3</v>
          </cell>
          <cell r="I254">
            <v>74.849999999999994</v>
          </cell>
        </row>
        <row r="255">
          <cell r="A255" t="str">
            <v>00255</v>
          </cell>
          <cell r="B255" t="str">
            <v>自动取出机（机械手）</v>
          </cell>
          <cell r="C255" t="str">
            <v>2005.09.23</v>
          </cell>
          <cell r="D255">
            <v>10</v>
          </cell>
          <cell r="E255">
            <v>319837.99</v>
          </cell>
          <cell r="F255">
            <v>7196.34</v>
          </cell>
          <cell r="G255">
            <v>312641.65000000002</v>
          </cell>
          <cell r="H255">
            <v>3</v>
          </cell>
          <cell r="I255">
            <v>2398.7800000000002</v>
          </cell>
        </row>
        <row r="256">
          <cell r="A256" t="str">
            <v>00256</v>
          </cell>
          <cell r="B256" t="str">
            <v>自动取出机（机械手）</v>
          </cell>
          <cell r="C256" t="str">
            <v>2005.09.23</v>
          </cell>
          <cell r="D256">
            <v>10</v>
          </cell>
          <cell r="E256">
            <v>243919.78</v>
          </cell>
          <cell r="F256">
            <v>5488.2</v>
          </cell>
          <cell r="G256">
            <v>238431.58</v>
          </cell>
          <cell r="H256">
            <v>3</v>
          </cell>
          <cell r="I256">
            <v>1829.4</v>
          </cell>
        </row>
        <row r="257">
          <cell r="A257" t="str">
            <v>00257</v>
          </cell>
          <cell r="B257" t="str">
            <v>叉车(林德)</v>
          </cell>
          <cell r="C257" t="str">
            <v>2005.10.26</v>
          </cell>
          <cell r="D257">
            <v>10</v>
          </cell>
          <cell r="E257">
            <v>176920</v>
          </cell>
          <cell r="F257">
            <v>2653.8</v>
          </cell>
          <cell r="G257">
            <v>174266.2</v>
          </cell>
          <cell r="H257">
            <v>2</v>
          </cell>
          <cell r="I257">
            <v>1326.9</v>
          </cell>
        </row>
        <row r="258">
          <cell r="A258" t="str">
            <v>00258</v>
          </cell>
          <cell r="B258" t="str">
            <v>联想电脑主机(1台)</v>
          </cell>
          <cell r="C258" t="str">
            <v>2005.10.26</v>
          </cell>
          <cell r="D258">
            <v>5</v>
          </cell>
          <cell r="E258">
            <v>7300</v>
          </cell>
          <cell r="F258">
            <v>219</v>
          </cell>
          <cell r="G258">
            <v>7081</v>
          </cell>
          <cell r="H258">
            <v>2</v>
          </cell>
          <cell r="I258">
            <v>109.5</v>
          </cell>
        </row>
        <row r="259">
          <cell r="A259" t="str">
            <v>00259</v>
          </cell>
          <cell r="B259" t="str">
            <v>电机(2套)</v>
          </cell>
          <cell r="C259" t="str">
            <v>2005.10.27</v>
          </cell>
          <cell r="D259">
            <v>10</v>
          </cell>
          <cell r="E259">
            <v>5400</v>
          </cell>
          <cell r="F259">
            <v>81</v>
          </cell>
          <cell r="G259">
            <v>5319</v>
          </cell>
          <cell r="H259">
            <v>2</v>
          </cell>
          <cell r="I259">
            <v>40.5</v>
          </cell>
        </row>
        <row r="260">
          <cell r="A260" t="str">
            <v>00260</v>
          </cell>
          <cell r="B260" t="str">
            <v>横温机(2台)</v>
          </cell>
          <cell r="C260" t="str">
            <v>2005.10.31</v>
          </cell>
          <cell r="D260">
            <v>10</v>
          </cell>
          <cell r="E260">
            <v>17800</v>
          </cell>
          <cell r="F260">
            <v>267</v>
          </cell>
          <cell r="G260">
            <v>17533</v>
          </cell>
          <cell r="H260">
            <v>2</v>
          </cell>
          <cell r="I260">
            <v>133.5</v>
          </cell>
        </row>
        <row r="261">
          <cell r="A261" t="str">
            <v>00261</v>
          </cell>
          <cell r="B261" t="str">
            <v>B7门槛压条检具(1套)</v>
          </cell>
          <cell r="C261" t="str">
            <v>2005.11.16</v>
          </cell>
          <cell r="D261">
            <v>5</v>
          </cell>
          <cell r="E261">
            <v>25000</v>
          </cell>
          <cell r="F261">
            <v>375</v>
          </cell>
          <cell r="G261">
            <v>24625</v>
          </cell>
          <cell r="H261">
            <v>1</v>
          </cell>
          <cell r="I261">
            <v>375</v>
          </cell>
        </row>
        <row r="262">
          <cell r="A262" t="str">
            <v>00262</v>
          </cell>
          <cell r="B262" t="str">
            <v>B7门下部防护条检具(1套)</v>
          </cell>
          <cell r="C262" t="str">
            <v>2005.11.16</v>
          </cell>
          <cell r="D262">
            <v>5</v>
          </cell>
          <cell r="E262">
            <v>28000</v>
          </cell>
          <cell r="F262">
            <v>420</v>
          </cell>
          <cell r="G262">
            <v>27580</v>
          </cell>
          <cell r="H262">
            <v>1</v>
          </cell>
          <cell r="I262">
            <v>420</v>
          </cell>
        </row>
        <row r="263">
          <cell r="A263" t="str">
            <v>00263</v>
          </cell>
          <cell r="B263" t="str">
            <v>B7门下部左前门粘接靠模</v>
          </cell>
          <cell r="C263" t="str">
            <v>2005.11.16</v>
          </cell>
          <cell r="D263">
            <v>5</v>
          </cell>
          <cell r="E263">
            <v>9000</v>
          </cell>
          <cell r="F263">
            <v>135</v>
          </cell>
          <cell r="G263">
            <v>8865</v>
          </cell>
          <cell r="H263">
            <v>1</v>
          </cell>
          <cell r="I263">
            <v>135</v>
          </cell>
        </row>
        <row r="264">
          <cell r="A264" t="str">
            <v>00264</v>
          </cell>
          <cell r="B264" t="str">
            <v>B7门下部右前门粘接靠模</v>
          </cell>
          <cell r="C264" t="str">
            <v>2005.11.16</v>
          </cell>
          <cell r="D264">
            <v>5</v>
          </cell>
          <cell r="E264">
            <v>9000</v>
          </cell>
          <cell r="F264">
            <v>135</v>
          </cell>
          <cell r="G264">
            <v>8865</v>
          </cell>
          <cell r="H264">
            <v>1</v>
          </cell>
          <cell r="I264">
            <v>135</v>
          </cell>
        </row>
        <row r="265">
          <cell r="A265" t="str">
            <v>00265</v>
          </cell>
          <cell r="B265" t="str">
            <v>B7门下部左后门粘接靠模</v>
          </cell>
          <cell r="C265" t="str">
            <v>2005.11.16</v>
          </cell>
          <cell r="D265">
            <v>5</v>
          </cell>
          <cell r="E265">
            <v>9000</v>
          </cell>
          <cell r="F265">
            <v>135</v>
          </cell>
          <cell r="G265">
            <v>8865</v>
          </cell>
          <cell r="H265">
            <v>1</v>
          </cell>
          <cell r="I265">
            <v>135</v>
          </cell>
        </row>
        <row r="266">
          <cell r="A266" t="str">
            <v>00266</v>
          </cell>
          <cell r="B266" t="str">
            <v>B7门下部右后门粘接靠模</v>
          </cell>
          <cell r="C266" t="str">
            <v>2005.11.16</v>
          </cell>
          <cell r="D266">
            <v>5</v>
          </cell>
          <cell r="E266">
            <v>9000</v>
          </cell>
          <cell r="F266">
            <v>135</v>
          </cell>
          <cell r="G266">
            <v>8865</v>
          </cell>
          <cell r="H266">
            <v>1</v>
          </cell>
          <cell r="I266">
            <v>135</v>
          </cell>
        </row>
        <row r="267">
          <cell r="A267" t="str">
            <v>00267</v>
          </cell>
          <cell r="B267" t="str">
            <v>C6门槛压条检具(1套)</v>
          </cell>
          <cell r="C267" t="str">
            <v>2005.11.16</v>
          </cell>
          <cell r="D267">
            <v>5</v>
          </cell>
          <cell r="E267">
            <v>25000</v>
          </cell>
          <cell r="F267">
            <v>375</v>
          </cell>
          <cell r="G267">
            <v>24625</v>
          </cell>
          <cell r="H267">
            <v>1</v>
          </cell>
          <cell r="I267">
            <v>375</v>
          </cell>
        </row>
        <row r="268">
          <cell r="A268" t="str">
            <v>00268</v>
          </cell>
          <cell r="B268" t="str">
            <v>C6门下部防护条检具(1套)</v>
          </cell>
          <cell r="C268" t="str">
            <v>2005.11.16</v>
          </cell>
          <cell r="D268">
            <v>5</v>
          </cell>
          <cell r="E268">
            <v>28000</v>
          </cell>
          <cell r="F268">
            <v>420</v>
          </cell>
          <cell r="G268">
            <v>27580</v>
          </cell>
          <cell r="H268">
            <v>1</v>
          </cell>
          <cell r="I268">
            <v>420</v>
          </cell>
        </row>
        <row r="269">
          <cell r="A269" t="str">
            <v>00269</v>
          </cell>
          <cell r="B269" t="str">
            <v>C6门下部左前门粘接靠模</v>
          </cell>
          <cell r="C269" t="str">
            <v>2005.11.16</v>
          </cell>
          <cell r="D269">
            <v>5</v>
          </cell>
          <cell r="E269">
            <v>9000</v>
          </cell>
          <cell r="F269">
            <v>135</v>
          </cell>
          <cell r="G269">
            <v>8865</v>
          </cell>
          <cell r="H269">
            <v>1</v>
          </cell>
          <cell r="I269">
            <v>135</v>
          </cell>
        </row>
        <row r="270">
          <cell r="A270" t="str">
            <v>00270</v>
          </cell>
          <cell r="B270" t="str">
            <v>C6门下部右前门粘接靠模</v>
          </cell>
          <cell r="C270" t="str">
            <v>2005.11.16</v>
          </cell>
          <cell r="D270">
            <v>5</v>
          </cell>
          <cell r="E270">
            <v>9000</v>
          </cell>
          <cell r="F270">
            <v>135</v>
          </cell>
          <cell r="G270">
            <v>8865</v>
          </cell>
          <cell r="H270">
            <v>1</v>
          </cell>
          <cell r="I270">
            <v>135</v>
          </cell>
        </row>
        <row r="271">
          <cell r="A271" t="str">
            <v>00271</v>
          </cell>
          <cell r="B271" t="str">
            <v>C6门下部左后门粘接靠模</v>
          </cell>
          <cell r="C271" t="str">
            <v>2005.11.16</v>
          </cell>
          <cell r="D271">
            <v>5</v>
          </cell>
          <cell r="E271">
            <v>9000</v>
          </cell>
          <cell r="F271">
            <v>135</v>
          </cell>
          <cell r="G271">
            <v>8865</v>
          </cell>
          <cell r="H271">
            <v>1</v>
          </cell>
          <cell r="I271">
            <v>135</v>
          </cell>
        </row>
        <row r="272">
          <cell r="A272" t="str">
            <v>00272</v>
          </cell>
          <cell r="B272" t="str">
            <v>C6门下部右后门粘接靠模</v>
          </cell>
          <cell r="C272" t="str">
            <v>2005.11.16</v>
          </cell>
          <cell r="D272">
            <v>5</v>
          </cell>
          <cell r="E272">
            <v>9000</v>
          </cell>
          <cell r="F272">
            <v>135</v>
          </cell>
          <cell r="G272">
            <v>8865</v>
          </cell>
          <cell r="H272">
            <v>1</v>
          </cell>
          <cell r="I272">
            <v>135</v>
          </cell>
        </row>
        <row r="273">
          <cell r="A273" t="str">
            <v>00273</v>
          </cell>
          <cell r="B273" t="str">
            <v>特制干燥箱(植绒)</v>
          </cell>
          <cell r="C273" t="str">
            <v>2005.11.25</v>
          </cell>
          <cell r="D273">
            <v>10</v>
          </cell>
          <cell r="E273">
            <v>33000</v>
          </cell>
          <cell r="F273">
            <v>247.5</v>
          </cell>
          <cell r="G273">
            <v>32752.5</v>
          </cell>
          <cell r="H273">
            <v>1</v>
          </cell>
          <cell r="I273">
            <v>247.5</v>
          </cell>
        </row>
        <row r="274">
          <cell r="A274" t="str">
            <v>00274</v>
          </cell>
          <cell r="B274" t="str">
            <v>侧移叉车(林德)</v>
          </cell>
          <cell r="C274" t="str">
            <v>2005.12.19</v>
          </cell>
          <cell r="D274">
            <v>10</v>
          </cell>
          <cell r="E274">
            <v>15300</v>
          </cell>
          <cell r="F274">
            <v>0</v>
          </cell>
          <cell r="G274">
            <v>15300</v>
          </cell>
          <cell r="H274">
            <v>0</v>
          </cell>
          <cell r="I274">
            <v>0</v>
          </cell>
        </row>
        <row r="275">
          <cell r="A275" t="str">
            <v>00275</v>
          </cell>
          <cell r="B275" t="str">
            <v>B14左前门端头注塑模具</v>
          </cell>
          <cell r="C275" t="str">
            <v>2005.12.19</v>
          </cell>
          <cell r="D275">
            <v>10</v>
          </cell>
          <cell r="E275">
            <v>6706.7</v>
          </cell>
          <cell r="F275">
            <v>0</v>
          </cell>
          <cell r="G275">
            <v>6706.7</v>
          </cell>
          <cell r="H275">
            <v>0</v>
          </cell>
          <cell r="I275">
            <v>0</v>
          </cell>
        </row>
        <row r="276">
          <cell r="A276" t="str">
            <v>00276</v>
          </cell>
          <cell r="B276" t="str">
            <v>B14右前门端头注塑模具</v>
          </cell>
          <cell r="C276" t="str">
            <v>2005.12.19</v>
          </cell>
          <cell r="D276">
            <v>10</v>
          </cell>
          <cell r="E276">
            <v>6706.7</v>
          </cell>
          <cell r="F276">
            <v>0</v>
          </cell>
          <cell r="G276">
            <v>6706.7</v>
          </cell>
          <cell r="H276">
            <v>0</v>
          </cell>
          <cell r="I276">
            <v>0</v>
          </cell>
        </row>
        <row r="277">
          <cell r="A277" t="str">
            <v>00277</v>
          </cell>
          <cell r="B277" t="str">
            <v>B14左后门端头注塑模具</v>
          </cell>
          <cell r="C277" t="str">
            <v>2005.12.19</v>
          </cell>
          <cell r="D277">
            <v>10</v>
          </cell>
          <cell r="E277">
            <v>7964.2</v>
          </cell>
          <cell r="F277">
            <v>0</v>
          </cell>
          <cell r="G277">
            <v>7964.2</v>
          </cell>
          <cell r="H277">
            <v>0</v>
          </cell>
          <cell r="I277">
            <v>0</v>
          </cell>
        </row>
        <row r="278">
          <cell r="A278" t="str">
            <v>00278</v>
          </cell>
          <cell r="B278" t="str">
            <v>B14右后门端头注塑模具</v>
          </cell>
          <cell r="C278" t="str">
            <v>2005.12.19</v>
          </cell>
          <cell r="D278">
            <v>10</v>
          </cell>
          <cell r="E278">
            <v>6706.7</v>
          </cell>
          <cell r="F278">
            <v>0</v>
          </cell>
          <cell r="G278">
            <v>6706.7</v>
          </cell>
          <cell r="H278">
            <v>0</v>
          </cell>
          <cell r="I278">
            <v>0</v>
          </cell>
        </row>
        <row r="279">
          <cell r="A279" t="str">
            <v>00279</v>
          </cell>
          <cell r="B279" t="str">
            <v>B7前门槛压条注射模具</v>
          </cell>
          <cell r="C279" t="str">
            <v>2005.12.19</v>
          </cell>
          <cell r="D279">
            <v>10</v>
          </cell>
          <cell r="E279">
            <v>196000</v>
          </cell>
          <cell r="F279">
            <v>0</v>
          </cell>
          <cell r="G279">
            <v>196000</v>
          </cell>
          <cell r="H279">
            <v>0</v>
          </cell>
          <cell r="I279">
            <v>0</v>
          </cell>
        </row>
        <row r="280">
          <cell r="A280" t="str">
            <v>00280</v>
          </cell>
          <cell r="B280" t="str">
            <v>B7后门门槛压条注射模具</v>
          </cell>
          <cell r="C280" t="str">
            <v>2005.12.19</v>
          </cell>
          <cell r="D280">
            <v>10</v>
          </cell>
          <cell r="E280">
            <v>178000</v>
          </cell>
          <cell r="F280">
            <v>0</v>
          </cell>
          <cell r="G280">
            <v>178000</v>
          </cell>
          <cell r="H280">
            <v>0</v>
          </cell>
          <cell r="I280">
            <v>0</v>
          </cell>
        </row>
        <row r="281">
          <cell r="A281" t="str">
            <v>00281</v>
          </cell>
          <cell r="B281" t="str">
            <v>C6门槛压条注射模具温控箱</v>
          </cell>
          <cell r="C281" t="str">
            <v>2005.12.19</v>
          </cell>
          <cell r="D281">
            <v>10</v>
          </cell>
          <cell r="E281">
            <v>4000</v>
          </cell>
          <cell r="F281">
            <v>0</v>
          </cell>
          <cell r="G281">
            <v>4000</v>
          </cell>
          <cell r="H281">
            <v>0</v>
          </cell>
          <cell r="I281">
            <v>0</v>
          </cell>
        </row>
        <row r="282">
          <cell r="A282" t="str">
            <v>00282</v>
          </cell>
          <cell r="B282" t="str">
            <v>塑料注射成型机</v>
          </cell>
          <cell r="C282" t="str">
            <v>2005.12.19</v>
          </cell>
          <cell r="D282">
            <v>10</v>
          </cell>
          <cell r="E282">
            <v>898000</v>
          </cell>
          <cell r="F282">
            <v>0</v>
          </cell>
          <cell r="G282">
            <v>898000</v>
          </cell>
          <cell r="H282">
            <v>0</v>
          </cell>
          <cell r="I282">
            <v>0</v>
          </cell>
        </row>
        <row r="283">
          <cell r="A283" t="str">
            <v>00283</v>
          </cell>
          <cell r="B283" t="str">
            <v>塑料注射成型机</v>
          </cell>
          <cell r="C283" t="str">
            <v>2005.12.19</v>
          </cell>
          <cell r="D283">
            <v>10</v>
          </cell>
          <cell r="E283">
            <v>438000</v>
          </cell>
          <cell r="F283">
            <v>0</v>
          </cell>
          <cell r="G283">
            <v>438000</v>
          </cell>
          <cell r="H283">
            <v>0</v>
          </cell>
          <cell r="I283">
            <v>0</v>
          </cell>
        </row>
        <row r="284">
          <cell r="A284" t="str">
            <v>00284</v>
          </cell>
          <cell r="B284" t="str">
            <v>塑料注射成型机</v>
          </cell>
          <cell r="C284" t="str">
            <v>2005.12.19</v>
          </cell>
          <cell r="D284">
            <v>10</v>
          </cell>
          <cell r="E284">
            <v>144000</v>
          </cell>
          <cell r="F284">
            <v>0</v>
          </cell>
          <cell r="G284">
            <v>144000</v>
          </cell>
          <cell r="H284">
            <v>0</v>
          </cell>
          <cell r="I284">
            <v>0</v>
          </cell>
        </row>
        <row r="285">
          <cell r="A285" t="str">
            <v>00285</v>
          </cell>
          <cell r="B285" t="str">
            <v>C6B柱(左右)检具</v>
          </cell>
          <cell r="C285" t="str">
            <v>2005.12.19</v>
          </cell>
          <cell r="D285">
            <v>5</v>
          </cell>
          <cell r="E285">
            <v>50000</v>
          </cell>
          <cell r="F285">
            <v>0</v>
          </cell>
          <cell r="G285">
            <v>50000</v>
          </cell>
          <cell r="H285">
            <v>0</v>
          </cell>
          <cell r="I285">
            <v>0</v>
          </cell>
        </row>
        <row r="286">
          <cell r="A286" t="str">
            <v>00286</v>
          </cell>
          <cell r="B286" t="str">
            <v>B7B柱(左右)检具</v>
          </cell>
          <cell r="C286" t="str">
            <v>2005.12.19</v>
          </cell>
          <cell r="D286">
            <v>5</v>
          </cell>
          <cell r="E286">
            <v>50000</v>
          </cell>
          <cell r="F286">
            <v>0</v>
          </cell>
          <cell r="G286">
            <v>50000</v>
          </cell>
          <cell r="H286">
            <v>0</v>
          </cell>
          <cell r="I286">
            <v>0</v>
          </cell>
        </row>
        <row r="287">
          <cell r="A287" t="str">
            <v>00287</v>
          </cell>
          <cell r="B287" t="str">
            <v>空压机（1台）</v>
          </cell>
          <cell r="C287" t="str">
            <v>2005.12.21</v>
          </cell>
          <cell r="D287">
            <v>10</v>
          </cell>
          <cell r="E287">
            <v>7900</v>
          </cell>
          <cell r="F287">
            <v>0</v>
          </cell>
          <cell r="G287">
            <v>7900</v>
          </cell>
          <cell r="H287">
            <v>0</v>
          </cell>
          <cell r="I287">
            <v>0</v>
          </cell>
        </row>
        <row r="288">
          <cell r="A288" t="str">
            <v>00288</v>
          </cell>
          <cell r="B288" t="str">
            <v>冲床(25T)1台</v>
          </cell>
          <cell r="C288" t="str">
            <v>2005.12.21</v>
          </cell>
          <cell r="D288">
            <v>10</v>
          </cell>
          <cell r="E288">
            <v>20000</v>
          </cell>
          <cell r="F288">
            <v>0</v>
          </cell>
          <cell r="G288">
            <v>20000</v>
          </cell>
          <cell r="H288">
            <v>0</v>
          </cell>
          <cell r="I288">
            <v>0</v>
          </cell>
        </row>
        <row r="289">
          <cell r="A289" t="str">
            <v>00289</v>
          </cell>
          <cell r="B289" t="str">
            <v>加湿器</v>
          </cell>
          <cell r="C289" t="str">
            <v>2005.12.28</v>
          </cell>
          <cell r="D289">
            <v>5</v>
          </cell>
          <cell r="E289">
            <v>15500</v>
          </cell>
          <cell r="F289">
            <v>0</v>
          </cell>
          <cell r="G289">
            <v>15500</v>
          </cell>
          <cell r="H289">
            <v>0</v>
          </cell>
          <cell r="I289">
            <v>0</v>
          </cell>
        </row>
        <row r="290">
          <cell r="A290" t="str">
            <v>00290</v>
          </cell>
          <cell r="B290" t="str">
            <v>加湿器</v>
          </cell>
          <cell r="C290" t="str">
            <v>2005.12.28</v>
          </cell>
          <cell r="D290">
            <v>5</v>
          </cell>
          <cell r="E290">
            <v>6500</v>
          </cell>
          <cell r="F290">
            <v>0</v>
          </cell>
          <cell r="G290">
            <v>6500</v>
          </cell>
          <cell r="H290">
            <v>0</v>
          </cell>
          <cell r="I290">
            <v>0</v>
          </cell>
        </row>
        <row r="291">
          <cell r="A291" t="str">
            <v>00291</v>
          </cell>
          <cell r="B291" t="str">
            <v>B7窗台内密封条注射端头模具</v>
          </cell>
          <cell r="C291" t="str">
            <v>2005.12.28</v>
          </cell>
          <cell r="D291">
            <v>10</v>
          </cell>
          <cell r="E291">
            <v>25000</v>
          </cell>
          <cell r="F291">
            <v>0</v>
          </cell>
          <cell r="G291">
            <v>25000</v>
          </cell>
          <cell r="H291">
            <v>0</v>
          </cell>
          <cell r="I291">
            <v>0</v>
          </cell>
        </row>
        <row r="292">
          <cell r="A292" t="str">
            <v>00292</v>
          </cell>
          <cell r="B292" t="str">
            <v>奥迪A6轿车</v>
          </cell>
          <cell r="C292" t="str">
            <v>2005.12.29</v>
          </cell>
          <cell r="D292">
            <v>5</v>
          </cell>
          <cell r="E292">
            <v>141704.67000000001</v>
          </cell>
          <cell r="F292">
            <v>0</v>
          </cell>
          <cell r="G292">
            <v>141704.67000000001</v>
          </cell>
          <cell r="H292">
            <v>0</v>
          </cell>
          <cell r="I292">
            <v>0</v>
          </cell>
        </row>
        <row r="293">
          <cell r="A293" t="str">
            <v>00293</v>
          </cell>
          <cell r="B293" t="str">
            <v>捷达轿车</v>
          </cell>
          <cell r="C293" t="str">
            <v>2005.12.29</v>
          </cell>
          <cell r="D293">
            <v>5</v>
          </cell>
          <cell r="E293">
            <v>79930.34</v>
          </cell>
          <cell r="F293">
            <v>0</v>
          </cell>
          <cell r="G293">
            <v>79930.34</v>
          </cell>
          <cell r="H293">
            <v>0</v>
          </cell>
          <cell r="I293">
            <v>0</v>
          </cell>
        </row>
        <row r="294">
          <cell r="A294" t="str">
            <v>00294</v>
          </cell>
          <cell r="B294" t="str">
            <v>高尔夫轿车</v>
          </cell>
          <cell r="C294" t="str">
            <v>2005.12.29</v>
          </cell>
          <cell r="D294">
            <v>5</v>
          </cell>
          <cell r="E294">
            <v>100991.01</v>
          </cell>
          <cell r="F294">
            <v>0</v>
          </cell>
          <cell r="G294">
            <v>100991.01</v>
          </cell>
          <cell r="H294">
            <v>0</v>
          </cell>
          <cell r="I294">
            <v>0</v>
          </cell>
        </row>
        <row r="295">
          <cell r="C295" t="str">
            <v>合计:</v>
          </cell>
          <cell r="E295">
            <v>27623749.5</v>
          </cell>
          <cell r="F295">
            <v>1824228.39</v>
          </cell>
        </row>
      </sheetData>
      <sheetData sheetId="3"/>
      <sheetData sheetId="4" refreshError="1"/>
      <sheetData sheetId="5" refreshError="1"/>
      <sheetData sheetId="6" refreshError="1"/>
      <sheetData sheetId="7"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本部折旧测算 (2)"/>
      <sheetName val="Sheet1"/>
      <sheetName val="Sheet2"/>
      <sheetName val="本部折旧测算"/>
      <sheetName val="陇县折旧测算"/>
      <sheetName val="蔡家坡折旧测算"/>
      <sheetName val="陈仓区折旧测算"/>
      <sheetName val="凤翔折旧测算"/>
      <sheetName val="凤县折旧测算"/>
      <sheetName val="Sheet4"/>
      <sheetName val="眉县折旧测算"/>
      <sheetName val="天水一店折旧测算"/>
      <sheetName val="天水二店折旧测算"/>
      <sheetName val="天水三店折旧测算"/>
      <sheetName val="宝鸡饭店折旧测算"/>
      <sheetName val="Sheet3"/>
      <sheetName val="ycl"/>
      <sheetName val="kcsp"/>
      <sheetName val="XL4Poppy"/>
      <sheetName val="银行存款明细G2001"/>
      <sheetName val="xj"/>
      <sheetName val="资产负债表"/>
      <sheetName val="科目余额表"/>
      <sheetName val="综合成本分析01.01-0205"/>
      <sheetName val="合并数"/>
      <sheetName val="FA-06-不看"/>
      <sheetName val="FA-05-不看"/>
      <sheetName val="盘点表"/>
      <sheetName val="07-所得税"/>
      <sheetName val="06-所得税"/>
      <sheetName val="05-所得税"/>
      <sheetName val="预收帐款"/>
      <sheetName val="真实性U120C"/>
      <sheetName val="差异调整9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
      <sheetName val="需补充资料清单"/>
      <sheetName val="填写指南"/>
      <sheetName val="准则差异指南"/>
      <sheetName val="财务公司科目对照表"/>
      <sheetName val="检查清单"/>
      <sheetName val="试算平衡表"/>
      <sheetName val="现金流量表"/>
      <sheetName val="现金流量表附注1"/>
      <sheetName val="现金流量表附注2"/>
      <sheetName val="现金流量表附注3"/>
      <sheetName val="PRC调整分录"/>
      <sheetName val="HK调整分录"/>
      <sheetName val="货币资金"/>
      <sheetName val="短期投资"/>
      <sheetName val="应收票据"/>
      <sheetName val="应收股利"/>
      <sheetName val="应收帐款"/>
      <sheetName val="存货"/>
      <sheetName val="其他应收款"/>
      <sheetName val="预付账款"/>
      <sheetName val="待摊费用"/>
      <sheetName val="应收补贴款及应收出口退税"/>
      <sheetName val="长期投资"/>
      <sheetName val="联营公司"/>
      <sheetName val="合营公司"/>
      <sheetName val="非合并子公司"/>
      <sheetName val="合并价差"/>
      <sheetName val="股票投资"/>
      <sheetName val="其他股权投资"/>
      <sheetName val="债券投资"/>
      <sheetName val="其他债权投资"/>
      <sheetName val="长期委托贷款"/>
      <sheetName val="内部往来"/>
      <sheetName val="内部交易"/>
      <sheetName val="未实现利润"/>
      <sheetName val="在建工程、固定资产"/>
      <sheetName val="在建工程"/>
      <sheetName val="固定资产清理"/>
      <sheetName val="无形资产"/>
      <sheetName val="长期待摊费用"/>
      <sheetName val="其他长期资产"/>
      <sheetName val="短期借款"/>
      <sheetName val="应付票据"/>
      <sheetName val="应付帐款"/>
      <sheetName val="应交税金"/>
      <sheetName val="递延税款"/>
      <sheetName val="预收货款"/>
      <sheetName val="应付工资、福利费"/>
      <sheetName val="应付股利"/>
      <sheetName val="其他应交款"/>
      <sheetName val="其他应付款"/>
      <sheetName val="预提费用"/>
      <sheetName val="预计负债"/>
      <sheetName val="其他流动负债"/>
      <sheetName val="长期借款"/>
      <sheetName val="长期应付款"/>
      <sheetName val="专项应付款"/>
      <sheetName val="其他长期负债"/>
      <sheetName val="资本承诺"/>
      <sheetName val="经营租赁"/>
      <sheetName val="其他或有负债"/>
      <sheetName val="法律诉讼"/>
      <sheetName val="所有者权益变动表"/>
      <sheetName val="主营业务收支"/>
      <sheetName val="其他业务收支"/>
      <sheetName val="销售费用"/>
      <sheetName val="管理费用"/>
      <sheetName val="财务费用"/>
      <sheetName val="投资收益"/>
      <sheetName val="补贴收入"/>
      <sheetName val="营业外收支"/>
      <sheetName val="关联方往来"/>
      <sheetName val="关联方交易"/>
      <sheetName val="财务公司往来"/>
      <sheetName val="HK Notes"/>
    </sheetNames>
    <sheetDataSet>
      <sheetData sheetId="0" refreshError="1">
        <row r="20">
          <cell r="D20" t="str">
            <v>存货的采购/(销售)</v>
          </cell>
        </row>
        <row r="21">
          <cell r="D21" t="str">
            <v>劳务的接受/(提供)</v>
          </cell>
        </row>
        <row r="22">
          <cell r="D22" t="str">
            <v>固定资产的采购/(销售)</v>
          </cell>
        </row>
        <row r="23">
          <cell r="D23" t="str">
            <v>其他业务往来-买/(卖)</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程序"/>
      <sheetName val="主表"/>
      <sheetName val="管理费用明细表"/>
      <sheetName val="管理费用分析表"/>
      <sheetName val="合并数"/>
      <sheetName val="研究开发费"/>
      <sheetName val="管理抽"/>
      <sheetName val="程序 (2)"/>
      <sheetName val="营业费用主表"/>
      <sheetName val="营业费用明细表 "/>
      <sheetName val="营业费用分析表"/>
      <sheetName val="营业费合并合并"/>
      <sheetName val="房租测算"/>
      <sheetName val="营业费抽"/>
      <sheetName val="财务费用主表"/>
      <sheetName val="财务费用明细"/>
      <sheetName val="财务费用明细 "/>
      <sheetName val="财务费用分析表"/>
      <sheetName val="财务费用附注"/>
      <sheetName val="费用"/>
      <sheetName val="XREF"/>
      <sheetName val="07-所得税"/>
      <sheetName val="06-所得税"/>
      <sheetName val="05-所得税"/>
      <sheetName val="剥离前"/>
      <sheetName val="凤县折旧测算"/>
      <sheetName val="Consolidation"/>
      <sheetName val="资产负债表"/>
      <sheetName val="79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固定资产主表"/>
      <sheetName val="固定资产情况表（本部）"/>
      <sheetName val="固定资产情况表（分公司）"/>
      <sheetName val="明细级累计折旧测算"/>
      <sheetName val="OS test-2005"/>
      <sheetName val="评估增值折旧匡算"/>
      <sheetName val="XREF"/>
      <sheetName val="Tickmarks"/>
      <sheetName val="9-固定资产1 "/>
      <sheetName val="9-固定资产2"/>
      <sheetName val="9-固定资产3"/>
      <sheetName val="9-固定资产4"/>
      <sheetName val="9-固定资产减值准备"/>
      <sheetName val="合并数"/>
      <sheetName val="项目信息"/>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剥离前"/>
      <sheetName val="XREF"/>
      <sheetName val="科目余额表"/>
      <sheetName val="资产负债表"/>
      <sheetName val="数外余额"/>
      <sheetName val="销账"/>
    </sheetNames>
    <sheetDataSet>
      <sheetData sheetId="0" refreshError="1">
        <row r="2">
          <cell r="A2" t="str">
            <v>部门名称</v>
          </cell>
          <cell r="B2" t="str">
            <v>资产类别</v>
          </cell>
          <cell r="C2" t="str">
            <v>数量</v>
          </cell>
          <cell r="D2">
            <v>37621</v>
          </cell>
          <cell r="E2" t="str">
            <v>本期增加</v>
          </cell>
          <cell r="F2" t="str">
            <v>本期减少</v>
          </cell>
          <cell r="G2">
            <v>37955</v>
          </cell>
          <cell r="H2">
            <v>37621</v>
          </cell>
          <cell r="I2" t="str">
            <v>本期增加</v>
          </cell>
          <cell r="J2" t="str">
            <v>本期减少</v>
          </cell>
          <cell r="K2">
            <v>37955</v>
          </cell>
          <cell r="L2">
            <v>37621</v>
          </cell>
        </row>
        <row r="3">
          <cell r="A3" t="str">
            <v>厂部(01)</v>
          </cell>
          <cell r="C3">
            <v>97</v>
          </cell>
        </row>
        <row r="4">
          <cell r="B4" t="str">
            <v>房屋建筑物(01)</v>
          </cell>
          <cell r="C4">
            <v>22</v>
          </cell>
          <cell r="D4">
            <v>5629071.2999999998</v>
          </cell>
          <cell r="E4">
            <v>0</v>
          </cell>
          <cell r="F4">
            <v>0</v>
          </cell>
          <cell r="G4">
            <v>5629071.2999999998</v>
          </cell>
          <cell r="H4">
            <v>1987746.74</v>
          </cell>
          <cell r="I4">
            <v>170724.63</v>
          </cell>
          <cell r="J4">
            <v>0</v>
          </cell>
          <cell r="K4">
            <v>2158471.37</v>
          </cell>
          <cell r="L4">
            <v>3641324.5599999996</v>
          </cell>
        </row>
        <row r="5">
          <cell r="B5" t="str">
            <v>管道及沟槽(02)</v>
          </cell>
          <cell r="C5">
            <v>1</v>
          </cell>
          <cell r="G5">
            <v>0</v>
          </cell>
          <cell r="K5">
            <v>0</v>
          </cell>
          <cell r="L5">
            <v>0</v>
          </cell>
        </row>
        <row r="6">
          <cell r="B6" t="str">
            <v>机器设备(03)</v>
          </cell>
          <cell r="C6">
            <v>18</v>
          </cell>
          <cell r="D6">
            <v>189500</v>
          </cell>
          <cell r="E6">
            <v>544700</v>
          </cell>
          <cell r="G6">
            <v>734200</v>
          </cell>
          <cell r="H6">
            <v>102587.4</v>
          </cell>
          <cell r="I6">
            <v>23425.149999999994</v>
          </cell>
          <cell r="J6">
            <v>0</v>
          </cell>
          <cell r="K6">
            <v>126012.54999999999</v>
          </cell>
          <cell r="L6">
            <v>86912.6</v>
          </cell>
        </row>
        <row r="7">
          <cell r="B7" t="str">
            <v>运输工具(04)</v>
          </cell>
          <cell r="C7">
            <v>26</v>
          </cell>
          <cell r="D7">
            <v>3770490</v>
          </cell>
          <cell r="E7">
            <v>0</v>
          </cell>
          <cell r="F7">
            <v>0</v>
          </cell>
          <cell r="G7">
            <v>3770490</v>
          </cell>
          <cell r="H7">
            <v>1403223.2299999997</v>
          </cell>
          <cell r="I7">
            <v>296553.74</v>
          </cell>
          <cell r="K7">
            <v>1699776.9699999997</v>
          </cell>
          <cell r="L7">
            <v>2367266.7700000005</v>
          </cell>
        </row>
        <row r="8">
          <cell r="B8" t="str">
            <v>电子设备(05)</v>
          </cell>
          <cell r="C8">
            <v>15</v>
          </cell>
          <cell r="G8">
            <v>0</v>
          </cell>
          <cell r="K8">
            <v>0</v>
          </cell>
          <cell r="L8">
            <v>0</v>
          </cell>
        </row>
        <row r="9">
          <cell r="B9" t="str">
            <v>办公设备(06)</v>
          </cell>
          <cell r="C9">
            <v>10</v>
          </cell>
          <cell r="D9">
            <v>520085</v>
          </cell>
          <cell r="E9">
            <v>47850</v>
          </cell>
          <cell r="G9">
            <v>567935</v>
          </cell>
          <cell r="H9">
            <v>301768.19</v>
          </cell>
          <cell r="I9">
            <v>42085.59</v>
          </cell>
          <cell r="K9">
            <v>343853.78</v>
          </cell>
          <cell r="L9">
            <v>218316.81</v>
          </cell>
        </row>
        <row r="10">
          <cell r="B10" t="str">
            <v>其他(07)</v>
          </cell>
          <cell r="C10">
            <v>5</v>
          </cell>
          <cell r="D10">
            <v>5563600</v>
          </cell>
          <cell r="E10">
            <v>94805.98</v>
          </cell>
          <cell r="F10">
            <v>0</v>
          </cell>
          <cell r="G10">
            <v>5658405.9800000004</v>
          </cell>
          <cell r="H10">
            <v>2053030.48</v>
          </cell>
          <cell r="I10">
            <v>204763.09000000003</v>
          </cell>
          <cell r="K10">
            <v>2257793.5699999998</v>
          </cell>
          <cell r="L10">
            <v>3510569.52</v>
          </cell>
        </row>
        <row r="11">
          <cell r="B11" t="str">
            <v>小计</v>
          </cell>
          <cell r="D11">
            <v>15672746.300000001</v>
          </cell>
          <cell r="E11">
            <v>687355.98</v>
          </cell>
          <cell r="F11">
            <v>0</v>
          </cell>
          <cell r="G11">
            <v>16360102.280000001</v>
          </cell>
          <cell r="H11">
            <v>5848356.0399999991</v>
          </cell>
          <cell r="I11">
            <v>737552.2</v>
          </cell>
          <cell r="J11">
            <v>0</v>
          </cell>
          <cell r="K11">
            <v>6585908.2400000002</v>
          </cell>
          <cell r="L11">
            <v>9824390.2600000016</v>
          </cell>
        </row>
        <row r="12">
          <cell r="A12" t="str">
            <v>电解车间(02)</v>
          </cell>
          <cell r="C12">
            <v>61</v>
          </cell>
          <cell r="G12">
            <v>0</v>
          </cell>
          <cell r="K12">
            <v>0</v>
          </cell>
          <cell r="L12">
            <v>0</v>
          </cell>
        </row>
        <row r="13">
          <cell r="B13" t="str">
            <v>房屋建筑物(01)</v>
          </cell>
          <cell r="C13">
            <v>9</v>
          </cell>
          <cell r="D13">
            <v>25579000</v>
          </cell>
          <cell r="E13">
            <v>264534.44</v>
          </cell>
          <cell r="G13">
            <v>25843534.440000001</v>
          </cell>
          <cell r="H13">
            <v>18662290.440000001</v>
          </cell>
          <cell r="I13">
            <v>1936074.94</v>
          </cell>
          <cell r="J13">
            <v>0</v>
          </cell>
          <cell r="K13">
            <v>20598365.380000003</v>
          </cell>
          <cell r="L13">
            <v>6916709.5599999987</v>
          </cell>
        </row>
        <row r="14">
          <cell r="B14" t="str">
            <v>机器设备(03)</v>
          </cell>
          <cell r="C14">
            <v>38</v>
          </cell>
          <cell r="D14">
            <v>48218632.170000002</v>
          </cell>
          <cell r="E14">
            <v>13683875.689999999</v>
          </cell>
          <cell r="G14">
            <v>61902507.859999999</v>
          </cell>
          <cell r="H14">
            <v>47829088.609999999</v>
          </cell>
          <cell r="I14">
            <v>531890.46</v>
          </cell>
          <cell r="K14">
            <v>48360979.07</v>
          </cell>
          <cell r="L14">
            <v>389543.56000000238</v>
          </cell>
        </row>
        <row r="15">
          <cell r="B15" t="str">
            <v>电子设备(05)</v>
          </cell>
          <cell r="C15">
            <v>6</v>
          </cell>
          <cell r="G15">
            <v>0</v>
          </cell>
          <cell r="K15">
            <v>0</v>
          </cell>
          <cell r="L15">
            <v>0</v>
          </cell>
        </row>
        <row r="16">
          <cell r="B16" t="str">
            <v>其他(07)</v>
          </cell>
          <cell r="C16">
            <v>8</v>
          </cell>
          <cell r="D16">
            <v>187676.56</v>
          </cell>
          <cell r="E16">
            <v>0</v>
          </cell>
          <cell r="F16">
            <v>0</v>
          </cell>
          <cell r="G16">
            <v>187676.56</v>
          </cell>
          <cell r="H16">
            <v>43179.32</v>
          </cell>
          <cell r="I16">
            <v>8419.34</v>
          </cell>
          <cell r="K16">
            <v>51598.66</v>
          </cell>
          <cell r="L16">
            <v>144497.24</v>
          </cell>
        </row>
        <row r="17">
          <cell r="B17" t="str">
            <v>小计</v>
          </cell>
          <cell r="D17">
            <v>73985308.730000004</v>
          </cell>
          <cell r="E17">
            <v>13948410.129999999</v>
          </cell>
          <cell r="F17">
            <v>0</v>
          </cell>
          <cell r="G17">
            <v>87933718.859999999</v>
          </cell>
          <cell r="H17">
            <v>66534558.369999997</v>
          </cell>
          <cell r="I17">
            <v>2476384.7399999998</v>
          </cell>
          <cell r="J17">
            <v>0</v>
          </cell>
          <cell r="K17">
            <v>69010943.109999999</v>
          </cell>
          <cell r="L17">
            <v>7450750.3600000069</v>
          </cell>
        </row>
        <row r="18">
          <cell r="A18" t="str">
            <v>供电车间(04)</v>
          </cell>
          <cell r="C18">
            <v>54</v>
          </cell>
          <cell r="G18">
            <v>0</v>
          </cell>
          <cell r="K18">
            <v>0</v>
          </cell>
          <cell r="L18">
            <v>0</v>
          </cell>
        </row>
        <row r="19">
          <cell r="B19" t="str">
            <v>房屋建筑物(01)</v>
          </cell>
          <cell r="C19">
            <v>6</v>
          </cell>
          <cell r="D19">
            <v>3538742</v>
          </cell>
          <cell r="E19">
            <v>0</v>
          </cell>
          <cell r="F19">
            <v>0</v>
          </cell>
          <cell r="G19">
            <v>3538742</v>
          </cell>
          <cell r="H19">
            <v>1556378.64</v>
          </cell>
          <cell r="I19">
            <v>133692.93</v>
          </cell>
          <cell r="K19">
            <v>1690071.5699999998</v>
          </cell>
          <cell r="L19">
            <v>1982363.36</v>
          </cell>
        </row>
        <row r="20">
          <cell r="B20" t="str">
            <v>机器设备(03)</v>
          </cell>
          <cell r="C20">
            <v>43</v>
          </cell>
          <cell r="D20">
            <v>10790139.550000001</v>
          </cell>
          <cell r="E20">
            <v>25800</v>
          </cell>
          <cell r="F20">
            <v>0</v>
          </cell>
          <cell r="G20">
            <v>10815939.550000001</v>
          </cell>
          <cell r="H20">
            <v>5538783.9100000001</v>
          </cell>
          <cell r="I20">
            <v>486439.57</v>
          </cell>
          <cell r="K20">
            <v>6025223.4800000004</v>
          </cell>
          <cell r="L20">
            <v>5251355.6400000006</v>
          </cell>
        </row>
        <row r="21">
          <cell r="B21" t="str">
            <v>电子设备(05)</v>
          </cell>
          <cell r="C21">
            <v>4</v>
          </cell>
          <cell r="G21">
            <v>0</v>
          </cell>
          <cell r="K21">
            <v>0</v>
          </cell>
          <cell r="L21">
            <v>0</v>
          </cell>
        </row>
        <row r="22">
          <cell r="B22" t="str">
            <v>其他(07)</v>
          </cell>
          <cell r="C22">
            <v>1</v>
          </cell>
          <cell r="G22">
            <v>0</v>
          </cell>
          <cell r="K22">
            <v>0</v>
          </cell>
          <cell r="L22">
            <v>0</v>
          </cell>
        </row>
        <row r="23">
          <cell r="B23" t="str">
            <v>小计</v>
          </cell>
          <cell r="D23">
            <v>14328881.550000001</v>
          </cell>
          <cell r="E23">
            <v>25800</v>
          </cell>
          <cell r="F23">
            <v>0</v>
          </cell>
          <cell r="G23">
            <v>14354681.550000001</v>
          </cell>
          <cell r="H23">
            <v>7095162.5499999998</v>
          </cell>
          <cell r="I23">
            <v>620132.5</v>
          </cell>
          <cell r="J23">
            <v>0</v>
          </cell>
          <cell r="K23">
            <v>7715295.0500000007</v>
          </cell>
          <cell r="L23">
            <v>7233719.0000000009</v>
          </cell>
        </row>
        <row r="24">
          <cell r="A24" t="str">
            <v>质检科(06)</v>
          </cell>
          <cell r="C24">
            <v>21</v>
          </cell>
          <cell r="G24">
            <v>0</v>
          </cell>
          <cell r="K24">
            <v>0</v>
          </cell>
          <cell r="L24">
            <v>0</v>
          </cell>
        </row>
        <row r="25">
          <cell r="B25" t="str">
            <v>房屋建筑物(01)</v>
          </cell>
          <cell r="C25">
            <v>1</v>
          </cell>
          <cell r="D25">
            <v>1112475</v>
          </cell>
          <cell r="E25">
            <v>0</v>
          </cell>
          <cell r="F25">
            <v>0</v>
          </cell>
          <cell r="G25">
            <v>1112475</v>
          </cell>
          <cell r="H25">
            <v>434577.83</v>
          </cell>
          <cell r="I25">
            <v>30995.5</v>
          </cell>
          <cell r="K25">
            <v>465573.33</v>
          </cell>
          <cell r="L25">
            <v>677897.16999999993</v>
          </cell>
        </row>
        <row r="26">
          <cell r="B26" t="str">
            <v>机器设备(03)</v>
          </cell>
          <cell r="C26">
            <v>9</v>
          </cell>
          <cell r="D26">
            <v>516823</v>
          </cell>
          <cell r="E26">
            <v>15450</v>
          </cell>
          <cell r="G26">
            <v>532273</v>
          </cell>
          <cell r="H26">
            <v>437417.93</v>
          </cell>
          <cell r="I26">
            <v>20521.010000000002</v>
          </cell>
          <cell r="K26">
            <v>457938.94</v>
          </cell>
          <cell r="L26">
            <v>79405.070000000007</v>
          </cell>
        </row>
        <row r="27">
          <cell r="B27" t="str">
            <v>电子设备(05)</v>
          </cell>
          <cell r="C27">
            <v>4</v>
          </cell>
          <cell r="G27">
            <v>0</v>
          </cell>
          <cell r="K27">
            <v>0</v>
          </cell>
          <cell r="L27">
            <v>0</v>
          </cell>
        </row>
        <row r="28">
          <cell r="B28" t="str">
            <v>其他(07)</v>
          </cell>
          <cell r="C28">
            <v>7</v>
          </cell>
          <cell r="G28">
            <v>0</v>
          </cell>
          <cell r="K28">
            <v>0</v>
          </cell>
          <cell r="L28">
            <v>0</v>
          </cell>
        </row>
        <row r="29">
          <cell r="B29" t="str">
            <v>小计</v>
          </cell>
          <cell r="D29">
            <v>1629298</v>
          </cell>
          <cell r="E29">
            <v>15450</v>
          </cell>
          <cell r="F29">
            <v>0</v>
          </cell>
          <cell r="G29">
            <v>1644748</v>
          </cell>
          <cell r="H29">
            <v>871995.76</v>
          </cell>
          <cell r="I29">
            <v>51516.51</v>
          </cell>
          <cell r="J29">
            <v>0</v>
          </cell>
          <cell r="K29">
            <v>923512.27</v>
          </cell>
          <cell r="L29">
            <v>757302.24</v>
          </cell>
        </row>
        <row r="30">
          <cell r="A30" t="str">
            <v>劳动服务公司(07)</v>
          </cell>
          <cell r="C30">
            <v>11</v>
          </cell>
          <cell r="G30">
            <v>0</v>
          </cell>
          <cell r="K30">
            <v>0</v>
          </cell>
          <cell r="L30">
            <v>0</v>
          </cell>
        </row>
        <row r="31">
          <cell r="B31" t="str">
            <v>房屋建筑物(01)</v>
          </cell>
          <cell r="C31">
            <v>2</v>
          </cell>
          <cell r="D31">
            <v>625241.32999999996</v>
          </cell>
          <cell r="E31">
            <v>0</v>
          </cell>
          <cell r="F31">
            <v>0</v>
          </cell>
          <cell r="G31">
            <v>625241.32999999996</v>
          </cell>
          <cell r="H31">
            <v>76984.320000000007</v>
          </cell>
          <cell r="I31">
            <v>16446.830000000002</v>
          </cell>
          <cell r="J31">
            <v>0</v>
          </cell>
          <cell r="K31">
            <v>93431.150000000009</v>
          </cell>
          <cell r="L31">
            <v>548257.01</v>
          </cell>
        </row>
        <row r="32">
          <cell r="B32" t="str">
            <v>机器设备(03)</v>
          </cell>
          <cell r="C32">
            <v>8</v>
          </cell>
          <cell r="D32">
            <v>55000</v>
          </cell>
          <cell r="G32">
            <v>55000</v>
          </cell>
          <cell r="H32">
            <v>25404.339999999997</v>
          </cell>
          <cell r="I32">
            <v>17147.88</v>
          </cell>
          <cell r="K32">
            <v>42552.22</v>
          </cell>
          <cell r="L32">
            <v>29595.660000000003</v>
          </cell>
        </row>
        <row r="33">
          <cell r="B33" t="str">
            <v>运输工具(04)</v>
          </cell>
          <cell r="C33">
            <v>1</v>
          </cell>
          <cell r="D33">
            <v>0</v>
          </cell>
          <cell r="G33">
            <v>0</v>
          </cell>
          <cell r="H33">
            <v>0</v>
          </cell>
          <cell r="I33">
            <v>6682.0000000000036</v>
          </cell>
          <cell r="K33">
            <v>6682.0000000000036</v>
          </cell>
          <cell r="L33">
            <v>0</v>
          </cell>
        </row>
        <row r="34">
          <cell r="B34" t="str">
            <v>小计</v>
          </cell>
          <cell r="D34">
            <v>680241.33</v>
          </cell>
          <cell r="E34">
            <v>0</v>
          </cell>
          <cell r="F34">
            <v>0</v>
          </cell>
          <cell r="G34">
            <v>680241.33</v>
          </cell>
          <cell r="H34">
            <v>102388.66</v>
          </cell>
          <cell r="I34">
            <v>40276.710000000006</v>
          </cell>
          <cell r="J34">
            <v>0</v>
          </cell>
          <cell r="K34">
            <v>142665.37</v>
          </cell>
          <cell r="L34">
            <v>577852.66999999993</v>
          </cell>
        </row>
        <row r="35">
          <cell r="A35" t="str">
            <v>都江堰铝加工厂(09)</v>
          </cell>
          <cell r="C35">
            <v>30</v>
          </cell>
          <cell r="G35">
            <v>0</v>
          </cell>
          <cell r="K35">
            <v>0</v>
          </cell>
          <cell r="L35">
            <v>0</v>
          </cell>
        </row>
        <row r="36">
          <cell r="B36" t="str">
            <v>房屋建筑物(01)</v>
          </cell>
          <cell r="C36">
            <v>7</v>
          </cell>
          <cell r="D36">
            <v>0</v>
          </cell>
          <cell r="E36">
            <v>0</v>
          </cell>
          <cell r="F36">
            <v>0</v>
          </cell>
          <cell r="G36">
            <v>0</v>
          </cell>
          <cell r="H36">
            <v>0</v>
          </cell>
          <cell r="I36">
            <v>0</v>
          </cell>
          <cell r="K36">
            <v>0</v>
          </cell>
          <cell r="L36">
            <v>0</v>
          </cell>
        </row>
        <row r="37">
          <cell r="B37" t="str">
            <v>机器设备(03)</v>
          </cell>
          <cell r="C37">
            <v>18</v>
          </cell>
          <cell r="D37">
            <v>4214</v>
          </cell>
          <cell r="E37">
            <v>0</v>
          </cell>
          <cell r="F37">
            <v>0</v>
          </cell>
          <cell r="G37">
            <v>4214</v>
          </cell>
          <cell r="K37">
            <v>0</v>
          </cell>
          <cell r="L37">
            <v>4214</v>
          </cell>
        </row>
        <row r="38">
          <cell r="B38" t="str">
            <v>办公设备(06)</v>
          </cell>
          <cell r="C38">
            <v>2</v>
          </cell>
          <cell r="G38">
            <v>0</v>
          </cell>
          <cell r="K38">
            <v>0</v>
          </cell>
          <cell r="L38">
            <v>0</v>
          </cell>
        </row>
        <row r="39">
          <cell r="B39" t="str">
            <v>其他(07)</v>
          </cell>
          <cell r="C39">
            <v>3</v>
          </cell>
          <cell r="D39">
            <v>0</v>
          </cell>
          <cell r="E39">
            <v>0</v>
          </cell>
          <cell r="F39">
            <v>0</v>
          </cell>
          <cell r="G39">
            <v>0</v>
          </cell>
          <cell r="H39">
            <v>0</v>
          </cell>
          <cell r="I39">
            <v>0</v>
          </cell>
          <cell r="K39">
            <v>0</v>
          </cell>
          <cell r="L39">
            <v>0</v>
          </cell>
        </row>
        <row r="40">
          <cell r="B40" t="str">
            <v>小计</v>
          </cell>
          <cell r="D40">
            <v>4214</v>
          </cell>
          <cell r="E40">
            <v>0</v>
          </cell>
          <cell r="F40">
            <v>0</v>
          </cell>
          <cell r="G40">
            <v>4214</v>
          </cell>
          <cell r="H40">
            <v>0</v>
          </cell>
          <cell r="I40">
            <v>0</v>
          </cell>
          <cell r="J40">
            <v>0</v>
          </cell>
          <cell r="K40">
            <v>0</v>
          </cell>
          <cell r="L40">
            <v>4214</v>
          </cell>
        </row>
        <row r="41">
          <cell r="A41" t="str">
            <v>白花生活区(10)</v>
          </cell>
          <cell r="C41">
            <v>32</v>
          </cell>
          <cell r="G41">
            <v>0</v>
          </cell>
          <cell r="K41">
            <v>0</v>
          </cell>
          <cell r="L41">
            <v>0</v>
          </cell>
        </row>
        <row r="42">
          <cell r="B42" t="str">
            <v>房屋建筑物(01)</v>
          </cell>
          <cell r="C42">
            <v>16</v>
          </cell>
          <cell r="D42">
            <v>0</v>
          </cell>
          <cell r="E42">
            <v>0</v>
          </cell>
          <cell r="F42">
            <v>0</v>
          </cell>
          <cell r="G42">
            <v>0</v>
          </cell>
          <cell r="H42">
            <v>0</v>
          </cell>
          <cell r="I42">
            <v>0</v>
          </cell>
          <cell r="J42">
            <v>0</v>
          </cell>
          <cell r="K42">
            <v>0</v>
          </cell>
          <cell r="L42">
            <v>0</v>
          </cell>
        </row>
        <row r="43">
          <cell r="B43" t="str">
            <v>机器设备(03)</v>
          </cell>
          <cell r="C43">
            <v>6</v>
          </cell>
          <cell r="D43">
            <v>0</v>
          </cell>
          <cell r="E43">
            <v>0</v>
          </cell>
          <cell r="F43">
            <v>0</v>
          </cell>
          <cell r="G43">
            <v>0</v>
          </cell>
          <cell r="H43">
            <v>0</v>
          </cell>
          <cell r="I43">
            <v>0</v>
          </cell>
          <cell r="K43">
            <v>0</v>
          </cell>
          <cell r="L43">
            <v>0</v>
          </cell>
        </row>
        <row r="44">
          <cell r="B44" t="str">
            <v>其他(07)</v>
          </cell>
          <cell r="C44">
            <v>10</v>
          </cell>
          <cell r="D44">
            <v>0</v>
          </cell>
          <cell r="E44">
            <v>0</v>
          </cell>
          <cell r="F44">
            <v>0</v>
          </cell>
          <cell r="G44">
            <v>0</v>
          </cell>
          <cell r="H44">
            <v>0</v>
          </cell>
          <cell r="I44">
            <v>0</v>
          </cell>
          <cell r="K44">
            <v>0</v>
          </cell>
          <cell r="L44">
            <v>0</v>
          </cell>
        </row>
        <row r="45">
          <cell r="B45" t="str">
            <v>小计</v>
          </cell>
          <cell r="D45">
            <v>0</v>
          </cell>
          <cell r="E45">
            <v>0</v>
          </cell>
          <cell r="F45">
            <v>0</v>
          </cell>
          <cell r="G45">
            <v>0</v>
          </cell>
          <cell r="H45">
            <v>0</v>
          </cell>
          <cell r="I45">
            <v>0</v>
          </cell>
          <cell r="J45">
            <v>0</v>
          </cell>
          <cell r="K45">
            <v>0</v>
          </cell>
          <cell r="L45">
            <v>0</v>
          </cell>
        </row>
        <row r="46">
          <cell r="A46" t="str">
            <v>都江堰生活区(11)</v>
          </cell>
          <cell r="C46">
            <v>26</v>
          </cell>
          <cell r="G46">
            <v>0</v>
          </cell>
          <cell r="K46">
            <v>0</v>
          </cell>
          <cell r="L46">
            <v>0</v>
          </cell>
        </row>
        <row r="47">
          <cell r="B47" t="str">
            <v>房屋建筑物(01)</v>
          </cell>
          <cell r="C47">
            <v>11</v>
          </cell>
          <cell r="D47">
            <v>3323254</v>
          </cell>
          <cell r="E47">
            <v>0</v>
          </cell>
          <cell r="G47">
            <v>3323254</v>
          </cell>
          <cell r="H47">
            <v>425003.28</v>
          </cell>
          <cell r="I47">
            <v>73082.060000000012</v>
          </cell>
          <cell r="K47">
            <v>498085.34</v>
          </cell>
          <cell r="L47">
            <v>2898250.7199999997</v>
          </cell>
        </row>
        <row r="48">
          <cell r="B48" t="str">
            <v>管道及沟槽(02)</v>
          </cell>
          <cell r="C48">
            <v>8</v>
          </cell>
          <cell r="G48">
            <v>0</v>
          </cell>
          <cell r="K48">
            <v>0</v>
          </cell>
          <cell r="L48">
            <v>0</v>
          </cell>
        </row>
        <row r="49">
          <cell r="B49" t="str">
            <v>机器设备(03)</v>
          </cell>
          <cell r="C49">
            <v>2</v>
          </cell>
          <cell r="D49">
            <v>657652.4</v>
          </cell>
          <cell r="E49">
            <v>0</v>
          </cell>
          <cell r="G49">
            <v>657652.4</v>
          </cell>
          <cell r="H49">
            <v>210483.07</v>
          </cell>
          <cell r="I49">
            <v>63157.020000000004</v>
          </cell>
          <cell r="K49">
            <v>273640.09000000003</v>
          </cell>
          <cell r="L49">
            <v>447169.33</v>
          </cell>
        </row>
        <row r="50">
          <cell r="B50" t="str">
            <v>电子设备(05)</v>
          </cell>
          <cell r="C50">
            <v>1</v>
          </cell>
          <cell r="G50">
            <v>0</v>
          </cell>
          <cell r="K50">
            <v>0</v>
          </cell>
          <cell r="L50">
            <v>0</v>
          </cell>
        </row>
        <row r="51">
          <cell r="B51" t="str">
            <v>其他(07)</v>
          </cell>
          <cell r="C51">
            <v>4</v>
          </cell>
          <cell r="D51">
            <v>0</v>
          </cell>
          <cell r="E51">
            <v>0</v>
          </cell>
          <cell r="G51">
            <v>0</v>
          </cell>
          <cell r="H51">
            <v>0</v>
          </cell>
          <cell r="I51">
            <v>0</v>
          </cell>
          <cell r="K51">
            <v>0</v>
          </cell>
          <cell r="L51">
            <v>0</v>
          </cell>
        </row>
        <row r="52">
          <cell r="B52" t="str">
            <v>小计</v>
          </cell>
          <cell r="D52">
            <v>3980906.4</v>
          </cell>
          <cell r="E52">
            <v>0</v>
          </cell>
          <cell r="F52">
            <v>0</v>
          </cell>
          <cell r="G52">
            <v>3980906.4</v>
          </cell>
          <cell r="H52">
            <v>635486.35000000009</v>
          </cell>
          <cell r="I52">
            <v>136239.08000000002</v>
          </cell>
          <cell r="J52">
            <v>0</v>
          </cell>
          <cell r="K52">
            <v>771725.43</v>
          </cell>
          <cell r="L52">
            <v>3345420.05</v>
          </cell>
        </row>
        <row r="53">
          <cell r="A53" t="str">
            <v>汽车运输公司(12)</v>
          </cell>
          <cell r="C53">
            <v>12</v>
          </cell>
          <cell r="G53">
            <v>0</v>
          </cell>
          <cell r="K53">
            <v>0</v>
          </cell>
          <cell r="L53">
            <v>0</v>
          </cell>
        </row>
        <row r="54">
          <cell r="B54" t="str">
            <v>房屋建筑物(01)</v>
          </cell>
          <cell r="C54">
            <v>1</v>
          </cell>
          <cell r="D54">
            <v>0</v>
          </cell>
          <cell r="E54">
            <v>0</v>
          </cell>
          <cell r="F54">
            <v>0</v>
          </cell>
          <cell r="G54">
            <v>0</v>
          </cell>
          <cell r="H54">
            <v>0</v>
          </cell>
          <cell r="I54">
            <v>0</v>
          </cell>
          <cell r="J54">
            <v>0</v>
          </cell>
          <cell r="K54">
            <v>0</v>
          </cell>
          <cell r="L54">
            <v>0</v>
          </cell>
        </row>
        <row r="55">
          <cell r="B55" t="str">
            <v>机器设备(03)</v>
          </cell>
          <cell r="C55">
            <v>3</v>
          </cell>
          <cell r="D55">
            <v>0</v>
          </cell>
          <cell r="G55">
            <v>0</v>
          </cell>
          <cell r="H55">
            <v>0</v>
          </cell>
          <cell r="I55">
            <v>0</v>
          </cell>
          <cell r="J55">
            <v>0</v>
          </cell>
          <cell r="K55">
            <v>0</v>
          </cell>
          <cell r="L55">
            <v>0</v>
          </cell>
        </row>
        <row r="56">
          <cell r="B56" t="str">
            <v>运输工具(04)</v>
          </cell>
          <cell r="C56">
            <v>7</v>
          </cell>
          <cell r="D56">
            <v>2894066.92</v>
          </cell>
          <cell r="F56">
            <v>240000</v>
          </cell>
          <cell r="G56">
            <v>2654066.92</v>
          </cell>
          <cell r="H56">
            <v>1876676.43</v>
          </cell>
          <cell r="I56">
            <v>296416.65000000002</v>
          </cell>
          <cell r="J56">
            <v>240000</v>
          </cell>
          <cell r="K56">
            <v>1933093.08</v>
          </cell>
          <cell r="L56">
            <v>1017390.49</v>
          </cell>
        </row>
        <row r="57">
          <cell r="B57" t="str">
            <v>其他(07)</v>
          </cell>
          <cell r="C57">
            <v>1</v>
          </cell>
          <cell r="G57">
            <v>0</v>
          </cell>
          <cell r="K57">
            <v>0</v>
          </cell>
          <cell r="L57">
            <v>0</v>
          </cell>
        </row>
        <row r="58">
          <cell r="B58" t="str">
            <v>小计</v>
          </cell>
          <cell r="D58">
            <v>2894066.92</v>
          </cell>
          <cell r="F58">
            <v>240000</v>
          </cell>
          <cell r="G58">
            <v>2654066.92</v>
          </cell>
          <cell r="H58">
            <v>1876676.43</v>
          </cell>
          <cell r="I58">
            <v>296416.65000000002</v>
          </cell>
          <cell r="J58">
            <v>240000</v>
          </cell>
          <cell r="K58">
            <v>1933093.08</v>
          </cell>
          <cell r="L58">
            <v>1017390.49</v>
          </cell>
        </row>
        <row r="59">
          <cell r="A59" t="str">
            <v>动力部门(17)</v>
          </cell>
          <cell r="C59">
            <v>33</v>
          </cell>
          <cell r="G59">
            <v>0</v>
          </cell>
          <cell r="K59">
            <v>0</v>
          </cell>
          <cell r="L59">
            <v>0</v>
          </cell>
        </row>
        <row r="60">
          <cell r="B60" t="str">
            <v>房屋建筑物(01)</v>
          </cell>
          <cell r="C60">
            <v>6</v>
          </cell>
          <cell r="D60">
            <v>2287764</v>
          </cell>
          <cell r="E60">
            <v>0</v>
          </cell>
          <cell r="F60">
            <v>0</v>
          </cell>
          <cell r="G60">
            <v>2287764</v>
          </cell>
          <cell r="H60">
            <v>948677.36</v>
          </cell>
          <cell r="I60">
            <v>78008.890000000014</v>
          </cell>
          <cell r="K60">
            <v>1026686.25</v>
          </cell>
          <cell r="L60">
            <v>1339086.6400000001</v>
          </cell>
        </row>
        <row r="61">
          <cell r="B61" t="str">
            <v>机器设备(03)</v>
          </cell>
          <cell r="C61">
            <v>20</v>
          </cell>
          <cell r="D61">
            <v>1528359.94</v>
          </cell>
          <cell r="E61">
            <v>0</v>
          </cell>
          <cell r="F61">
            <v>0</v>
          </cell>
          <cell r="G61">
            <v>1528359.94</v>
          </cell>
          <cell r="H61">
            <v>1050774.94</v>
          </cell>
          <cell r="I61">
            <v>76175.16</v>
          </cell>
          <cell r="K61">
            <v>1126950.0999999999</v>
          </cell>
          <cell r="L61">
            <v>477585</v>
          </cell>
        </row>
        <row r="62">
          <cell r="B62" t="str">
            <v>其他(07)</v>
          </cell>
          <cell r="C62">
            <v>7</v>
          </cell>
          <cell r="D62">
            <v>2190000</v>
          </cell>
          <cell r="E62">
            <v>0</v>
          </cell>
          <cell r="F62">
            <v>0</v>
          </cell>
          <cell r="G62">
            <v>2190000</v>
          </cell>
          <cell r="H62">
            <v>1341951.48</v>
          </cell>
          <cell r="I62">
            <v>111024.5</v>
          </cell>
          <cell r="K62">
            <v>1452975.98</v>
          </cell>
          <cell r="L62">
            <v>848048.52</v>
          </cell>
        </row>
        <row r="63">
          <cell r="B63" t="str">
            <v>小计</v>
          </cell>
          <cell r="D63">
            <v>6006123.9399999995</v>
          </cell>
          <cell r="E63">
            <v>0</v>
          </cell>
          <cell r="F63">
            <v>0</v>
          </cell>
          <cell r="G63">
            <v>6006123.9399999995</v>
          </cell>
          <cell r="H63">
            <v>3341403.78</v>
          </cell>
          <cell r="I63">
            <v>265208.55000000005</v>
          </cell>
          <cell r="J63">
            <v>0</v>
          </cell>
          <cell r="K63">
            <v>3606612.3299999996</v>
          </cell>
          <cell r="L63">
            <v>2664720.1599999997</v>
          </cell>
        </row>
        <row r="64">
          <cell r="A64" t="str">
            <v>铸造部门(18)</v>
          </cell>
          <cell r="C64">
            <v>42</v>
          </cell>
          <cell r="L64">
            <v>0</v>
          </cell>
        </row>
        <row r="65">
          <cell r="B65" t="str">
            <v>房屋建筑物(01)</v>
          </cell>
          <cell r="C65">
            <v>2</v>
          </cell>
          <cell r="D65">
            <v>2361296.27</v>
          </cell>
          <cell r="E65">
            <v>0</v>
          </cell>
          <cell r="F65">
            <v>0</v>
          </cell>
          <cell r="G65">
            <v>2361296.27</v>
          </cell>
          <cell r="H65">
            <v>1079129.53</v>
          </cell>
          <cell r="I65">
            <v>78483.709999999992</v>
          </cell>
          <cell r="K65">
            <v>1157613.24</v>
          </cell>
          <cell r="L65">
            <v>1282166.74</v>
          </cell>
        </row>
        <row r="66">
          <cell r="B66" t="str">
            <v>机器设备(03)</v>
          </cell>
          <cell r="C66">
            <v>23</v>
          </cell>
          <cell r="D66">
            <v>2375706.85</v>
          </cell>
          <cell r="E66">
            <v>262846.43</v>
          </cell>
          <cell r="F66">
            <v>140000</v>
          </cell>
          <cell r="G66">
            <v>2498553.2800000003</v>
          </cell>
          <cell r="H66">
            <v>1698778.8</v>
          </cell>
          <cell r="I66">
            <v>156148.54999999999</v>
          </cell>
          <cell r="J66">
            <v>140000</v>
          </cell>
          <cell r="K66">
            <v>1714927.35</v>
          </cell>
          <cell r="L66">
            <v>676928.05</v>
          </cell>
        </row>
        <row r="67">
          <cell r="B67" t="str">
            <v>运输工具(04)</v>
          </cell>
          <cell r="C67">
            <v>1</v>
          </cell>
          <cell r="G67">
            <v>0</v>
          </cell>
          <cell r="K67">
            <v>0</v>
          </cell>
          <cell r="L67">
            <v>0</v>
          </cell>
        </row>
        <row r="68">
          <cell r="B68" t="str">
            <v>电子设备(05)</v>
          </cell>
          <cell r="C68">
            <v>12</v>
          </cell>
          <cell r="G68">
            <v>0</v>
          </cell>
          <cell r="K68">
            <v>0</v>
          </cell>
          <cell r="L68">
            <v>0</v>
          </cell>
        </row>
        <row r="69">
          <cell r="B69" t="str">
            <v>其他(07)</v>
          </cell>
          <cell r="C69">
            <v>4</v>
          </cell>
          <cell r="G69">
            <v>0</v>
          </cell>
          <cell r="K69">
            <v>0</v>
          </cell>
          <cell r="L69">
            <v>0</v>
          </cell>
        </row>
        <row r="70">
          <cell r="B70" t="str">
            <v>小计</v>
          </cell>
          <cell r="D70">
            <v>4737003.12</v>
          </cell>
          <cell r="E70">
            <v>262846.43</v>
          </cell>
          <cell r="F70">
            <v>140000</v>
          </cell>
          <cell r="G70">
            <v>4859849.5500000007</v>
          </cell>
          <cell r="H70">
            <v>2777908.33</v>
          </cell>
          <cell r="I70">
            <v>234632.25999999998</v>
          </cell>
          <cell r="J70">
            <v>140000</v>
          </cell>
          <cell r="K70">
            <v>2872540.59</v>
          </cell>
          <cell r="L70">
            <v>1959094.79</v>
          </cell>
        </row>
        <row r="71">
          <cell r="A71" t="str">
            <v xml:space="preserve"> 合 计</v>
          </cell>
          <cell r="C71">
            <v>419</v>
          </cell>
          <cell r="D71">
            <v>123918790.29000001</v>
          </cell>
          <cell r="E71">
            <v>14939862.539999999</v>
          </cell>
          <cell r="F71">
            <v>380000</v>
          </cell>
          <cell r="G71">
            <v>138478652.83000001</v>
          </cell>
          <cell r="H71">
            <v>89083936.269999996</v>
          </cell>
          <cell r="I71">
            <v>4858359.1999999993</v>
          </cell>
          <cell r="J71">
            <v>380000</v>
          </cell>
          <cell r="K71">
            <v>93562295.469999999</v>
          </cell>
          <cell r="L71">
            <v>34834854.020000011</v>
          </cell>
        </row>
      </sheetData>
      <sheetData sheetId="1" refreshError="1"/>
      <sheetData sheetId="2" refreshError="1"/>
      <sheetData sheetId="3" refreshError="1"/>
      <sheetData sheetId="4" refreshError="1"/>
      <sheetData sheetId="5"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sheetName val="现金与银行存款"/>
      <sheetName val="其他货币资金"/>
      <sheetName val="自营证券"/>
      <sheetName val="短期投资"/>
      <sheetName val="委托贷款"/>
      <sheetName val="应收票据"/>
      <sheetName val="应收票据2"/>
      <sheetName val="应收账款"/>
      <sheetName val="应收账款期后回款"/>
      <sheetName val="应收股利"/>
      <sheetName val="应收利息"/>
      <sheetName val="预付账款"/>
      <sheetName val="其他应收帐款"/>
      <sheetName val="应收补贴款 "/>
      <sheetName val="存货"/>
      <sheetName val="期后发货及领用"/>
      <sheetName val="内部采购存货 "/>
      <sheetName val="已开票未发货"/>
      <sheetName val="已发货未开票"/>
      <sheetName val="暂估入库"/>
      <sheetName val="待摊费用"/>
      <sheetName val="固定资产"/>
      <sheetName val="租入固定资产改良支出"/>
      <sheetName val="01"/>
      <sheetName val="房屋及建筑物"/>
      <sheetName val="机器设备 (通用设备)"/>
      <sheetName val="机器设备(专用设备)"/>
      <sheetName val="运输设备"/>
      <sheetName val="办公设备"/>
      <sheetName val="固定资产增加 "/>
      <sheetName val="固定资产减少"/>
      <sheetName val="待处理固定资产 "/>
      <sheetName val="在建工程 "/>
      <sheetName val="无形资产"/>
      <sheetName val="长期待摊费用"/>
      <sheetName val="其他资产"/>
      <sheetName val="长期投资汇总"/>
      <sheetName val="长期投资-对子公司"/>
      <sheetName val="长期投资-对联营公司"/>
      <sheetName val="长期投资-对合营公司"/>
      <sheetName val="长期投资-股票投资或其他股权投资"/>
      <sheetName val="长期投资-债券投资"/>
      <sheetName val="长期投资-其他债权投资"/>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sheetName val="C"/>
      <sheetName val="E1"/>
      <sheetName val="E2"/>
      <sheetName val="F"/>
      <sheetName val="G1"/>
      <sheetName val="G2"/>
      <sheetName val="G3"/>
      <sheetName val="K"/>
      <sheetName val="K1"/>
      <sheetName val="K2"/>
      <sheetName val="K3"/>
      <sheetName val="I"/>
      <sheetName val="L"/>
      <sheetName val="N"/>
      <sheetName val="O1"/>
      <sheetName val="O2"/>
      <sheetName val="O3"/>
      <sheetName val="P1"/>
      <sheetName val="P2"/>
      <sheetName val="P3"/>
      <sheetName val="P4"/>
      <sheetName val="P5"/>
      <sheetName val="P6"/>
      <sheetName val="T1"/>
      <sheetName val="T2"/>
      <sheetName val="U1"/>
      <sheetName val="U1-100"/>
      <sheetName val="U2"/>
      <sheetName val="U3"/>
      <sheetName val="U4"/>
      <sheetName val="U5"/>
      <sheetName val="U6"/>
      <sheetName val="U7"/>
      <sheetName val="U8"/>
      <sheetName val="U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sheetName val="总汇"/>
      <sheetName val="页面"/>
      <sheetName val="历史数据客编表完成日期"/>
      <sheetName val="客户填表注意事项"/>
      <sheetName val="银行存款"/>
      <sheetName val="其他货币资金"/>
      <sheetName val="短期投资"/>
      <sheetName val="应收票据"/>
      <sheetName val="应收票据2"/>
      <sheetName val="应收账款"/>
      <sheetName val="应收账款期后回款"/>
      <sheetName val="应收股利"/>
      <sheetName val="预付账款"/>
      <sheetName val="其它应收帐款"/>
      <sheetName val="应收补贴款 "/>
      <sheetName val="存货"/>
      <sheetName val="期后发货"/>
      <sheetName val="内部采购存货 "/>
      <sheetName val="已开票未发货"/>
      <sheetName val="已发货未开票"/>
      <sheetName val="暂估入库"/>
      <sheetName val="固定资产 "/>
      <sheetName val="房屋及建筑物"/>
      <sheetName val="机器设备 (通用设备)"/>
      <sheetName val="机器设备(专用设备)"/>
      <sheetName val="运输设备"/>
      <sheetName val="办公设备"/>
      <sheetName val="固定资产增加 "/>
      <sheetName val="固定资产减少"/>
      <sheetName val="待处理固定资产 "/>
      <sheetName val="在建工程 "/>
      <sheetName val="无形资产"/>
      <sheetName val="其它资产"/>
      <sheetName val="长期投资汇总"/>
      <sheetName val="长期投资-对联营公司"/>
      <sheetName val="长期投资-对合营公司"/>
      <sheetName val="长期投资-对子公司"/>
      <sheetName val="长期投资-股票投资或股权投资"/>
      <sheetName val="长期投资-债券投资"/>
      <sheetName val="长期投资-其他投资"/>
      <sheetName val="集团内公司清单"/>
      <sheetName val="企业表一"/>
      <sheetName val="M-5C"/>
      <sheetName val="M-5A"/>
      <sheetName val="Source"/>
      <sheetName val="上报资产负债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广西汇总"/>
      <sheetName val="企业前三年损益表"/>
      <sheetName val="现金盘点表"/>
      <sheetName val="存货盘点表"/>
      <sheetName val="中山货币"/>
      <sheetName val="中山应收"/>
      <sheetName val="中山原材料"/>
      <sheetName val="中山待摊"/>
      <sheetName val="中山低值"/>
      <sheetName val="中山包装"/>
      <sheetName val="产成品"/>
      <sheetName val="中山递延"/>
      <sheetName val="中山在建"/>
      <sheetName val="中山负债"/>
      <sheetName val="建筑物（帐面)"/>
      <sheetName val="建筑物 (王工） (2)"/>
      <sheetName val="车辆"/>
      <sheetName val="中山设备"/>
      <sheetName val="中山土地"/>
      <sheetName val="Sheet1"/>
      <sheetName val="Sheet2"/>
      <sheetName val="Sheet3"/>
      <sheetName val="Sheet4"/>
      <sheetName val="Sheet5"/>
      <sheetName val="Sheet6"/>
      <sheetName val="FA-06-不看"/>
      <sheetName val="FA-05-不看"/>
      <sheetName val="数量金额总账"/>
      <sheetName val="银行存款明细G2001"/>
      <sheetName val="差异调整97"/>
      <sheetName val="流资汇总"/>
      <sheetName val="B"/>
      <sheetName val="XREF"/>
      <sheetName val="Provision"/>
      <sheetName val="综合成本分析01.01-0205"/>
    </sheetNames>
    <sheetDataSet>
      <sheetData sheetId="0"/>
      <sheetData sheetId="1"/>
      <sheetData sheetId="2"/>
      <sheetData sheetId="3"/>
      <sheetData sheetId="4"/>
      <sheetData sheetId="5"/>
      <sheetData sheetId="6"/>
      <sheetData sheetId="7"/>
      <sheetData sheetId="8" refreshError="1">
        <row r="4">
          <cell r="A4" t="str">
            <v>存货种类</v>
          </cell>
          <cell r="B4" t="str">
            <v>商品名称</v>
          </cell>
          <cell r="C4" t="str">
            <v>规格型号</v>
          </cell>
          <cell r="D4" t="str">
            <v>存放地点</v>
          </cell>
          <cell r="E4" t="str">
            <v>单位</v>
          </cell>
          <cell r="F4" t="str">
            <v>数量</v>
          </cell>
          <cell r="G4" t="str">
            <v>单价</v>
          </cell>
          <cell r="I4" t="str">
            <v>帐 面 金 额</v>
          </cell>
          <cell r="J4" t="str">
            <v>购入日期</v>
          </cell>
          <cell r="K4" t="str">
            <v>现行市价</v>
          </cell>
          <cell r="L4" t="str">
            <v>清查数量</v>
          </cell>
          <cell r="M4" t="str">
            <v>清查调整数</v>
          </cell>
          <cell r="N4" t="str">
            <v>评估值</v>
          </cell>
          <cell r="O4" t="str">
            <v>评估数量</v>
          </cell>
          <cell r="P4" t="str">
            <v>备注</v>
          </cell>
        </row>
        <row r="5">
          <cell r="A5" t="str">
            <v>低值易耗品</v>
          </cell>
          <cell r="B5" t="str">
            <v>墙柜</v>
          </cell>
          <cell r="P5" t="str">
            <v>五五摊销</v>
          </cell>
        </row>
        <row r="6">
          <cell r="B6" t="str">
            <v>办公桌</v>
          </cell>
          <cell r="D6" t="str">
            <v>办公厅</v>
          </cell>
          <cell r="E6" t="str">
            <v>张</v>
          </cell>
          <cell r="F6">
            <v>7</v>
          </cell>
        </row>
        <row r="7">
          <cell r="B7" t="str">
            <v>办公椅</v>
          </cell>
          <cell r="E7" t="str">
            <v>张</v>
          </cell>
          <cell r="F7">
            <v>5</v>
          </cell>
        </row>
        <row r="8">
          <cell r="B8" t="str">
            <v>木制沙发</v>
          </cell>
          <cell r="E8" t="str">
            <v>张</v>
          </cell>
          <cell r="F8">
            <v>4</v>
          </cell>
          <cell r="P8" t="str">
            <v>其中一张茶几</v>
          </cell>
        </row>
        <row r="9">
          <cell r="B9" t="str">
            <v>电风扇</v>
          </cell>
          <cell r="E9" t="str">
            <v>台</v>
          </cell>
          <cell r="F9">
            <v>1</v>
          </cell>
        </row>
        <row r="10">
          <cell r="B10" t="str">
            <v>铁柜</v>
          </cell>
          <cell r="E10" t="str">
            <v>节</v>
          </cell>
          <cell r="F10">
            <v>4</v>
          </cell>
        </row>
        <row r="11">
          <cell r="B11" t="str">
            <v>电话</v>
          </cell>
          <cell r="E11" t="str">
            <v>个</v>
          </cell>
          <cell r="F11">
            <v>1</v>
          </cell>
        </row>
        <row r="12">
          <cell r="B12" t="str">
            <v>陈列柜</v>
          </cell>
          <cell r="D12" t="str">
            <v>总经理办公室</v>
          </cell>
          <cell r="E12" t="str">
            <v>个</v>
          </cell>
          <cell r="F12">
            <v>1</v>
          </cell>
        </row>
        <row r="13">
          <cell r="B13" t="str">
            <v>小会议桌</v>
          </cell>
          <cell r="E13" t="str">
            <v>张</v>
          </cell>
          <cell r="F13">
            <v>1</v>
          </cell>
        </row>
        <row r="14">
          <cell r="B14" t="str">
            <v>椅子</v>
          </cell>
          <cell r="E14" t="str">
            <v>张</v>
          </cell>
          <cell r="F14">
            <v>9</v>
          </cell>
        </row>
        <row r="15">
          <cell r="B15" t="str">
            <v>皮沙发</v>
          </cell>
          <cell r="E15" t="str">
            <v>张</v>
          </cell>
          <cell r="F15">
            <v>3</v>
          </cell>
        </row>
        <row r="16">
          <cell r="B16" t="str">
            <v>茶几</v>
          </cell>
          <cell r="E16" t="str">
            <v>张</v>
          </cell>
          <cell r="F16">
            <v>1</v>
          </cell>
        </row>
        <row r="17">
          <cell r="B17" t="str">
            <v>办公桌</v>
          </cell>
          <cell r="E17" t="str">
            <v>张</v>
          </cell>
          <cell r="F17">
            <v>1</v>
          </cell>
        </row>
        <row r="18">
          <cell r="B18" t="str">
            <v>壁柜</v>
          </cell>
          <cell r="E18" t="str">
            <v>个</v>
          </cell>
          <cell r="F18">
            <v>1</v>
          </cell>
        </row>
        <row r="19">
          <cell r="B19" t="str">
            <v>电话</v>
          </cell>
          <cell r="E19" t="str">
            <v>个</v>
          </cell>
          <cell r="F19">
            <v>1</v>
          </cell>
        </row>
        <row r="20">
          <cell r="B20" t="str">
            <v>热水瓶</v>
          </cell>
          <cell r="E20" t="str">
            <v>个</v>
          </cell>
          <cell r="F20">
            <v>1</v>
          </cell>
        </row>
        <row r="21">
          <cell r="B21" t="str">
            <v>壁画</v>
          </cell>
          <cell r="E21" t="str">
            <v>副</v>
          </cell>
          <cell r="F21">
            <v>2</v>
          </cell>
        </row>
        <row r="22">
          <cell r="B22" t="str">
            <v>吸尘器</v>
          </cell>
          <cell r="E22" t="str">
            <v>个</v>
          </cell>
          <cell r="F22">
            <v>1</v>
          </cell>
        </row>
        <row r="23">
          <cell r="B23" t="str">
            <v>大壁柜</v>
          </cell>
          <cell r="D23" t="str">
            <v>资料室</v>
          </cell>
          <cell r="E23" t="str">
            <v>个</v>
          </cell>
          <cell r="F23">
            <v>1</v>
          </cell>
        </row>
        <row r="24">
          <cell r="B24" t="str">
            <v>桌子</v>
          </cell>
          <cell r="E24" t="str">
            <v>张</v>
          </cell>
          <cell r="F24">
            <v>3</v>
          </cell>
        </row>
        <row r="25">
          <cell r="B25" t="str">
            <v>椅子</v>
          </cell>
          <cell r="E25" t="str">
            <v>张</v>
          </cell>
          <cell r="F25">
            <v>4</v>
          </cell>
        </row>
        <row r="26">
          <cell r="B26" t="str">
            <v>电话</v>
          </cell>
          <cell r="E26" t="str">
            <v>台</v>
          </cell>
          <cell r="F26">
            <v>2</v>
          </cell>
        </row>
        <row r="27">
          <cell r="B27" t="str">
            <v>电视机</v>
          </cell>
          <cell r="E27" t="str">
            <v>台</v>
          </cell>
          <cell r="F27">
            <v>1</v>
          </cell>
        </row>
        <row r="28">
          <cell r="B28" t="str">
            <v>音响</v>
          </cell>
          <cell r="E28" t="str">
            <v>台</v>
          </cell>
          <cell r="F28">
            <v>1</v>
          </cell>
        </row>
        <row r="29">
          <cell r="B29" t="str">
            <v>传真机</v>
          </cell>
          <cell r="E29" t="str">
            <v>台</v>
          </cell>
          <cell r="F29">
            <v>2</v>
          </cell>
        </row>
        <row r="30">
          <cell r="B30" t="str">
            <v>复印机</v>
          </cell>
          <cell r="E30" t="str">
            <v>台</v>
          </cell>
          <cell r="F30">
            <v>1</v>
          </cell>
        </row>
        <row r="31">
          <cell r="B31" t="str">
            <v>打印机</v>
          </cell>
          <cell r="E31" t="str">
            <v>台</v>
          </cell>
          <cell r="F31">
            <v>1</v>
          </cell>
        </row>
        <row r="32">
          <cell r="B32" t="str">
            <v>电脑</v>
          </cell>
          <cell r="E32" t="str">
            <v>台</v>
          </cell>
          <cell r="F32">
            <v>1</v>
          </cell>
        </row>
        <row r="33">
          <cell r="B33" t="str">
            <v>总机交换器</v>
          </cell>
          <cell r="E33" t="str">
            <v>台</v>
          </cell>
          <cell r="F33">
            <v>1</v>
          </cell>
        </row>
        <row r="34">
          <cell r="B34" t="str">
            <v>铁柜</v>
          </cell>
          <cell r="E34" t="str">
            <v>节</v>
          </cell>
          <cell r="F34">
            <v>8</v>
          </cell>
        </row>
        <row r="35">
          <cell r="B35" t="str">
            <v>灭蚊器</v>
          </cell>
          <cell r="E35" t="str">
            <v>个</v>
          </cell>
          <cell r="F35">
            <v>1</v>
          </cell>
        </row>
        <row r="36">
          <cell r="B36" t="str">
            <v>蓄电器</v>
          </cell>
          <cell r="E36" t="str">
            <v>个</v>
          </cell>
          <cell r="F36">
            <v>2</v>
          </cell>
        </row>
        <row r="37">
          <cell r="B37" t="str">
            <v>铁柜</v>
          </cell>
          <cell r="D37" t="str">
            <v>财务部</v>
          </cell>
          <cell r="E37" t="str">
            <v>节</v>
          </cell>
          <cell r="F37">
            <v>10</v>
          </cell>
        </row>
        <row r="38">
          <cell r="B38" t="str">
            <v>桌子</v>
          </cell>
          <cell r="E38" t="str">
            <v>张</v>
          </cell>
          <cell r="F38">
            <v>5</v>
          </cell>
        </row>
        <row r="39">
          <cell r="B39" t="str">
            <v>椅子</v>
          </cell>
          <cell r="E39" t="str">
            <v>张</v>
          </cell>
          <cell r="F39">
            <v>7</v>
          </cell>
        </row>
        <row r="40">
          <cell r="B40" t="str">
            <v>保险柜</v>
          </cell>
          <cell r="E40" t="str">
            <v>台</v>
          </cell>
          <cell r="F40">
            <v>2</v>
          </cell>
        </row>
        <row r="41">
          <cell r="B41" t="str">
            <v>电话</v>
          </cell>
          <cell r="E41" t="str">
            <v>台</v>
          </cell>
          <cell r="F41">
            <v>1</v>
          </cell>
        </row>
        <row r="42">
          <cell r="B42" t="str">
            <v>验钞机</v>
          </cell>
          <cell r="E42" t="str">
            <v>台</v>
          </cell>
          <cell r="F42">
            <v>1</v>
          </cell>
        </row>
        <row r="43">
          <cell r="B43" t="str">
            <v>税控机</v>
          </cell>
          <cell r="E43" t="str">
            <v>台</v>
          </cell>
          <cell r="F43">
            <v>1</v>
          </cell>
        </row>
        <row r="44">
          <cell r="B44" t="str">
            <v>计算器</v>
          </cell>
          <cell r="E44" t="str">
            <v>台</v>
          </cell>
          <cell r="F44">
            <v>1</v>
          </cell>
        </row>
        <row r="45">
          <cell r="B45" t="str">
            <v>桌子</v>
          </cell>
          <cell r="D45" t="str">
            <v>仓库</v>
          </cell>
          <cell r="E45" t="str">
            <v>张</v>
          </cell>
          <cell r="F45">
            <v>3</v>
          </cell>
        </row>
        <row r="46">
          <cell r="B46" t="str">
            <v>铁柜</v>
          </cell>
          <cell r="E46" t="str">
            <v>节</v>
          </cell>
          <cell r="F46">
            <v>6</v>
          </cell>
        </row>
        <row r="47">
          <cell r="B47" t="str">
            <v>椅子</v>
          </cell>
          <cell r="E47" t="str">
            <v>张</v>
          </cell>
          <cell r="F47">
            <v>5</v>
          </cell>
        </row>
        <row r="48">
          <cell r="B48" t="str">
            <v>风扇</v>
          </cell>
          <cell r="E48" t="str">
            <v>台</v>
          </cell>
          <cell r="F48">
            <v>2</v>
          </cell>
        </row>
        <row r="49">
          <cell r="B49" t="str">
            <v>计算器</v>
          </cell>
          <cell r="E49" t="str">
            <v>台</v>
          </cell>
          <cell r="F49">
            <v>3</v>
          </cell>
        </row>
        <row r="50">
          <cell r="B50" t="str">
            <v>电话</v>
          </cell>
          <cell r="E50" t="str">
            <v>台</v>
          </cell>
          <cell r="F50">
            <v>1</v>
          </cell>
        </row>
        <row r="51">
          <cell r="B51" t="str">
            <v>桌子</v>
          </cell>
          <cell r="D51" t="str">
            <v>保安部</v>
          </cell>
          <cell r="E51" t="str">
            <v>张</v>
          </cell>
          <cell r="F51">
            <v>2</v>
          </cell>
        </row>
        <row r="52">
          <cell r="B52" t="str">
            <v>椅子</v>
          </cell>
          <cell r="E52" t="str">
            <v>张</v>
          </cell>
          <cell r="F52">
            <v>2</v>
          </cell>
        </row>
        <row r="53">
          <cell r="B53" t="str">
            <v>风扇</v>
          </cell>
          <cell r="E53" t="str">
            <v>台</v>
          </cell>
          <cell r="F53">
            <v>2</v>
          </cell>
        </row>
        <row r="54">
          <cell r="B54" t="str">
            <v>电话</v>
          </cell>
          <cell r="E54" t="str">
            <v>台</v>
          </cell>
          <cell r="F54">
            <v>1</v>
          </cell>
        </row>
        <row r="55">
          <cell r="B55" t="str">
            <v>小木柜</v>
          </cell>
          <cell r="E55" t="str">
            <v xml:space="preserve">个 </v>
          </cell>
          <cell r="F55">
            <v>1</v>
          </cell>
        </row>
        <row r="56">
          <cell r="B56" t="str">
            <v>电热器</v>
          </cell>
          <cell r="E56" t="str">
            <v xml:space="preserve">个 </v>
          </cell>
          <cell r="F56">
            <v>1</v>
          </cell>
        </row>
        <row r="57">
          <cell r="B57" t="str">
            <v>打卡机</v>
          </cell>
          <cell r="E57" t="str">
            <v>个</v>
          </cell>
          <cell r="F57">
            <v>1</v>
          </cell>
        </row>
        <row r="58">
          <cell r="B58" t="str">
            <v>石英钟</v>
          </cell>
          <cell r="E58" t="str">
            <v>个</v>
          </cell>
          <cell r="F58">
            <v>1</v>
          </cell>
        </row>
        <row r="59">
          <cell r="B59" t="str">
            <v>风扇</v>
          </cell>
          <cell r="E59" t="str">
            <v>台</v>
          </cell>
          <cell r="F59">
            <v>1</v>
          </cell>
        </row>
        <row r="60">
          <cell r="B60" t="str">
            <v>桌子</v>
          </cell>
          <cell r="E60" t="str">
            <v>张</v>
          </cell>
          <cell r="F60">
            <v>1</v>
          </cell>
        </row>
        <row r="61">
          <cell r="B61" t="str">
            <v>木沙发</v>
          </cell>
          <cell r="E61" t="str">
            <v>张</v>
          </cell>
          <cell r="F61">
            <v>3</v>
          </cell>
        </row>
        <row r="62">
          <cell r="B62" t="str">
            <v>茶几</v>
          </cell>
          <cell r="E62" t="str">
            <v>张</v>
          </cell>
          <cell r="F62">
            <v>2</v>
          </cell>
        </row>
        <row r="63">
          <cell r="B63" t="str">
            <v>木柜</v>
          </cell>
          <cell r="E63" t="str">
            <v>张</v>
          </cell>
          <cell r="F63">
            <v>2</v>
          </cell>
        </row>
        <row r="64">
          <cell r="B64" t="str">
            <v>席梦思</v>
          </cell>
          <cell r="E64" t="str">
            <v>张</v>
          </cell>
          <cell r="F64">
            <v>1</v>
          </cell>
        </row>
        <row r="65">
          <cell r="B65" t="str">
            <v>椅子</v>
          </cell>
          <cell r="E65" t="str">
            <v>张</v>
          </cell>
          <cell r="F65">
            <v>1</v>
          </cell>
        </row>
        <row r="66">
          <cell r="B66" t="str">
            <v>桌子</v>
          </cell>
          <cell r="D66" t="str">
            <v>品控部</v>
          </cell>
          <cell r="E66" t="str">
            <v>张</v>
          </cell>
          <cell r="F66">
            <v>4</v>
          </cell>
        </row>
        <row r="67">
          <cell r="B67" t="str">
            <v>风扇</v>
          </cell>
          <cell r="E67" t="str">
            <v>台</v>
          </cell>
          <cell r="F67">
            <v>2</v>
          </cell>
        </row>
        <row r="68">
          <cell r="B68" t="str">
            <v>椅子</v>
          </cell>
          <cell r="E68" t="str">
            <v>张</v>
          </cell>
          <cell r="F68">
            <v>3</v>
          </cell>
        </row>
        <row r="69">
          <cell r="B69" t="str">
            <v>化验桌</v>
          </cell>
          <cell r="E69" t="str">
            <v>张</v>
          </cell>
          <cell r="F69">
            <v>2</v>
          </cell>
        </row>
        <row r="70">
          <cell r="B70" t="str">
            <v>空缸测量器</v>
          </cell>
          <cell r="E70" t="str">
            <v>台</v>
          </cell>
          <cell r="F70">
            <v>1</v>
          </cell>
        </row>
        <row r="71">
          <cell r="B71" t="str">
            <v>电话</v>
          </cell>
          <cell r="E71" t="str">
            <v>台</v>
          </cell>
          <cell r="F71">
            <v>1</v>
          </cell>
        </row>
        <row r="72">
          <cell r="B72" t="str">
            <v>石英钟</v>
          </cell>
          <cell r="E72" t="str">
            <v>台</v>
          </cell>
          <cell r="F72">
            <v>1</v>
          </cell>
        </row>
        <row r="73">
          <cell r="B73" t="str">
            <v>仪器</v>
          </cell>
          <cell r="E73" t="str">
            <v>个</v>
          </cell>
          <cell r="F73" t="str">
            <v>若干</v>
          </cell>
        </row>
        <row r="74">
          <cell r="B74" t="str">
            <v>桌子</v>
          </cell>
          <cell r="D74" t="str">
            <v>锅炉房</v>
          </cell>
          <cell r="E74" t="str">
            <v>张</v>
          </cell>
          <cell r="F74">
            <v>1</v>
          </cell>
        </row>
        <row r="75">
          <cell r="B75" t="str">
            <v>椅子</v>
          </cell>
          <cell r="E75" t="str">
            <v>张</v>
          </cell>
          <cell r="F75">
            <v>1</v>
          </cell>
        </row>
        <row r="76">
          <cell r="B76" t="str">
            <v>风扇</v>
          </cell>
          <cell r="E76" t="str">
            <v>台</v>
          </cell>
          <cell r="F76">
            <v>1</v>
          </cell>
        </row>
        <row r="77">
          <cell r="B77" t="str">
            <v>铁柜</v>
          </cell>
          <cell r="E77" t="str">
            <v>节</v>
          </cell>
          <cell r="F77">
            <v>1</v>
          </cell>
        </row>
        <row r="78">
          <cell r="B78" t="str">
            <v>石英钟</v>
          </cell>
          <cell r="E78" t="str">
            <v>台</v>
          </cell>
          <cell r="F78">
            <v>1</v>
          </cell>
        </row>
        <row r="79">
          <cell r="B79" t="str">
            <v>电扇</v>
          </cell>
          <cell r="D79" t="str">
            <v>电视房</v>
          </cell>
          <cell r="E79" t="str">
            <v>台</v>
          </cell>
          <cell r="F79">
            <v>1</v>
          </cell>
        </row>
        <row r="80">
          <cell r="B80" t="str">
            <v>铁椅子</v>
          </cell>
          <cell r="E80" t="str">
            <v>张</v>
          </cell>
          <cell r="F80">
            <v>4</v>
          </cell>
        </row>
        <row r="81">
          <cell r="B81" t="str">
            <v>乒乓球台</v>
          </cell>
          <cell r="E81" t="str">
            <v>张</v>
          </cell>
          <cell r="F81">
            <v>1</v>
          </cell>
        </row>
        <row r="82">
          <cell r="B82" t="str">
            <v>桌子</v>
          </cell>
          <cell r="E82" t="str">
            <v>张</v>
          </cell>
          <cell r="F82">
            <v>2</v>
          </cell>
        </row>
        <row r="83">
          <cell r="B83" t="str">
            <v>铁柜</v>
          </cell>
          <cell r="E83" t="str">
            <v>节</v>
          </cell>
          <cell r="F83">
            <v>1</v>
          </cell>
        </row>
        <row r="84">
          <cell r="B84" t="str">
            <v xml:space="preserve">铁椅子 </v>
          </cell>
          <cell r="E84" t="str">
            <v>张</v>
          </cell>
          <cell r="F84">
            <v>4</v>
          </cell>
        </row>
        <row r="85">
          <cell r="B85" t="str">
            <v>陈列柜</v>
          </cell>
          <cell r="E85" t="str">
            <v>张</v>
          </cell>
          <cell r="F85">
            <v>1</v>
          </cell>
        </row>
        <row r="86">
          <cell r="B86" t="str">
            <v>铁床</v>
          </cell>
          <cell r="D86" t="str">
            <v>大宿舍</v>
          </cell>
          <cell r="E86" t="str">
            <v>张</v>
          </cell>
          <cell r="F86">
            <v>35</v>
          </cell>
        </row>
        <row r="87">
          <cell r="B87" t="str">
            <v>木柜</v>
          </cell>
          <cell r="E87" t="str">
            <v>张</v>
          </cell>
          <cell r="F87">
            <v>24</v>
          </cell>
        </row>
        <row r="88">
          <cell r="B88" t="str">
            <v>风扇</v>
          </cell>
          <cell r="E88" t="str">
            <v>台</v>
          </cell>
          <cell r="F88">
            <v>14</v>
          </cell>
        </row>
        <row r="89">
          <cell r="B89" t="str">
            <v>电话</v>
          </cell>
          <cell r="E89" t="str">
            <v>台</v>
          </cell>
          <cell r="F89">
            <v>1</v>
          </cell>
        </row>
        <row r="90">
          <cell r="B90" t="str">
            <v>吊扇</v>
          </cell>
          <cell r="E90" t="str">
            <v>台</v>
          </cell>
          <cell r="F90">
            <v>1</v>
          </cell>
        </row>
        <row r="91">
          <cell r="B91" t="str">
            <v>煤气缸</v>
          </cell>
          <cell r="E91" t="str">
            <v>个</v>
          </cell>
          <cell r="F91">
            <v>3</v>
          </cell>
        </row>
        <row r="92">
          <cell r="B92" t="str">
            <v>厨具</v>
          </cell>
          <cell r="E92" t="str">
            <v>套</v>
          </cell>
          <cell r="F92">
            <v>1</v>
          </cell>
        </row>
        <row r="93">
          <cell r="B93" t="str">
            <v>柜子</v>
          </cell>
          <cell r="D93" t="str">
            <v>小宿舍</v>
          </cell>
          <cell r="E93" t="str">
            <v>张</v>
          </cell>
          <cell r="F93">
            <v>9</v>
          </cell>
        </row>
        <row r="94">
          <cell r="B94" t="str">
            <v>桌子</v>
          </cell>
          <cell r="E94" t="str">
            <v>张</v>
          </cell>
          <cell r="F94">
            <v>11</v>
          </cell>
        </row>
        <row r="95">
          <cell r="B95" t="str">
            <v>风扇</v>
          </cell>
          <cell r="E95" t="str">
            <v>台</v>
          </cell>
          <cell r="F95">
            <v>8</v>
          </cell>
        </row>
        <row r="96">
          <cell r="B96" t="str">
            <v>席梦思</v>
          </cell>
          <cell r="E96" t="str">
            <v>张</v>
          </cell>
          <cell r="F96">
            <v>10</v>
          </cell>
        </row>
        <row r="97">
          <cell r="B97" t="str">
            <v>椅子</v>
          </cell>
          <cell r="E97" t="str">
            <v>张</v>
          </cell>
          <cell r="F97">
            <v>8</v>
          </cell>
        </row>
        <row r="98">
          <cell r="B98" t="str">
            <v>保险柜</v>
          </cell>
          <cell r="E98" t="str">
            <v>个</v>
          </cell>
          <cell r="F98">
            <v>1</v>
          </cell>
        </row>
        <row r="99">
          <cell r="B99" t="str">
            <v>木沙发</v>
          </cell>
          <cell r="D99" t="str">
            <v>娱乐室</v>
          </cell>
          <cell r="E99" t="str">
            <v>张</v>
          </cell>
          <cell r="F99">
            <v>20</v>
          </cell>
        </row>
        <row r="100">
          <cell r="B100" t="str">
            <v>茶几</v>
          </cell>
          <cell r="E100" t="str">
            <v>张</v>
          </cell>
          <cell r="F100">
            <v>11</v>
          </cell>
        </row>
        <row r="101">
          <cell r="B101" t="str">
            <v>皮沙发</v>
          </cell>
          <cell r="E101" t="str">
            <v>张</v>
          </cell>
          <cell r="F101">
            <v>3</v>
          </cell>
        </row>
        <row r="102">
          <cell r="B102" t="str">
            <v>木柜</v>
          </cell>
          <cell r="E102" t="str">
            <v>张</v>
          </cell>
          <cell r="F102">
            <v>3</v>
          </cell>
        </row>
        <row r="103">
          <cell r="B103" t="str">
            <v>木鼓</v>
          </cell>
          <cell r="E103" t="str">
            <v>个</v>
          </cell>
          <cell r="F103">
            <v>1</v>
          </cell>
        </row>
        <row r="104">
          <cell r="B104" t="str">
            <v>舞会灯光</v>
          </cell>
          <cell r="E104" t="str">
            <v>套</v>
          </cell>
          <cell r="F104">
            <v>1</v>
          </cell>
        </row>
        <row r="105">
          <cell r="B105" t="str">
            <v>壁画</v>
          </cell>
          <cell r="E105" t="str">
            <v>张</v>
          </cell>
          <cell r="F105">
            <v>4</v>
          </cell>
        </row>
        <row r="106">
          <cell r="B106" t="str">
            <v>桌子</v>
          </cell>
          <cell r="D106" t="str">
            <v>总监室</v>
          </cell>
          <cell r="E106" t="str">
            <v>张</v>
          </cell>
          <cell r="F106">
            <v>7</v>
          </cell>
        </row>
        <row r="107">
          <cell r="B107" t="str">
            <v>椅子</v>
          </cell>
          <cell r="E107" t="str">
            <v>张</v>
          </cell>
          <cell r="F107">
            <v>9</v>
          </cell>
        </row>
        <row r="108">
          <cell r="B108" t="str">
            <v>皮沙发</v>
          </cell>
          <cell r="E108" t="str">
            <v>张</v>
          </cell>
          <cell r="F108">
            <v>4</v>
          </cell>
        </row>
        <row r="109">
          <cell r="B109" t="str">
            <v>铁柜</v>
          </cell>
          <cell r="E109" t="str">
            <v>张</v>
          </cell>
          <cell r="F109">
            <v>5</v>
          </cell>
        </row>
        <row r="110">
          <cell r="B110" t="str">
            <v>桌子</v>
          </cell>
          <cell r="D110" t="str">
            <v>备件仓库</v>
          </cell>
          <cell r="E110" t="str">
            <v>张</v>
          </cell>
          <cell r="F110">
            <v>1</v>
          </cell>
        </row>
        <row r="111">
          <cell r="B111" t="str">
            <v>风扇</v>
          </cell>
          <cell r="E111" t="str">
            <v>台</v>
          </cell>
          <cell r="F111">
            <v>1</v>
          </cell>
        </row>
        <row r="112">
          <cell r="B112" t="str">
            <v>椅子</v>
          </cell>
          <cell r="E112" t="str">
            <v>张</v>
          </cell>
          <cell r="F112">
            <v>1</v>
          </cell>
        </row>
        <row r="116">
          <cell r="B116" t="str">
            <v>合计</v>
          </cell>
          <cell r="D116">
            <v>0</v>
          </cell>
          <cell r="I116">
            <v>59128.01</v>
          </cell>
          <cell r="J116">
            <v>0</v>
          </cell>
          <cell r="K116">
            <v>0</v>
          </cell>
          <cell r="L116">
            <v>0</v>
          </cell>
          <cell r="M116">
            <v>59128.01</v>
          </cell>
          <cell r="N116">
            <v>17738.402999999998</v>
          </cell>
          <cell r="O116">
            <v>0</v>
          </cell>
        </row>
        <row r="117">
          <cell r="A117" t="str">
            <v>资产占有单位填表人：</v>
          </cell>
          <cell r="D117" t="str">
            <v>日期：</v>
          </cell>
          <cell r="I117" t="str">
            <v>评估机构填表人：</v>
          </cell>
          <cell r="N117" t="str">
            <v>日期：</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面"/>
      <sheetName val="目录"/>
      <sheetName val="现金流量表"/>
      <sheetName val="现金流量表工作底稿"/>
      <sheetName val="补充资料"/>
      <sheetName val="调整分录"/>
      <sheetName val="资产负债表"/>
      <sheetName val="合并抵消分录"/>
      <sheetName val="损益表"/>
      <sheetName val="损益明细表"/>
      <sheetName val="利润分配表"/>
      <sheetName val="实收资本"/>
      <sheetName val="固定资产及累计折旧表"/>
      <sheetName val="AC0607B2"/>
      <sheetName val="长期投资表"/>
      <sheetName val="库存材料"/>
      <sheetName val="福利费、工资"/>
      <sheetName val="基本生产"/>
      <sheetName val="辅助生产表"/>
      <sheetName val="管理费用"/>
      <sheetName val="销售及财务费用"/>
      <sheetName val="营业外收支表"/>
      <sheetName val="在建工程表"/>
      <sheetName val="纳税情况表"/>
      <sheetName val="业务往来"/>
      <sheetName val="保险情况表"/>
      <sheetName val="保险投保明细表"/>
      <sheetName val="保险事故、赔款情况表"/>
      <sheetName val="债权债务表"/>
      <sheetName val="银行余额调整"/>
      <sheetName val="Erection"/>
      <sheetName val="净料库"/>
      <sheetName val="1"/>
      <sheetName val="备忘录"/>
      <sheetName val="中山低值"/>
      <sheetName val="XREF"/>
      <sheetName val="二级明细"/>
      <sheetName val="其他应收-导出"/>
      <sheetName val="营业外支出"/>
    </sheetNames>
    <sheetDataSet>
      <sheetData sheetId="0" refreshError="1"/>
      <sheetData sheetId="1" refreshError="1"/>
      <sheetData sheetId="2" refreshError="1"/>
      <sheetData sheetId="3" refreshError="1"/>
      <sheetData sheetId="4" refreshError="1"/>
      <sheetData sheetId="5" refreshError="1"/>
      <sheetData sheetId="6" refreshError="1">
        <row r="3">
          <cell r="A3" t="str">
            <v>制表单位：中海石油北方船舶公司</v>
          </cell>
        </row>
      </sheetData>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面"/>
      <sheetName val="选择报表"/>
      <sheetName val="损益表"/>
      <sheetName val="资产负债表"/>
      <sheetName val="利润分配表"/>
      <sheetName val="现金流量表"/>
      <sheetName val="现金流量表附注"/>
      <sheetName val="实收资本明细表"/>
      <sheetName val="固定资产累计折旧表"/>
      <sheetName val="长期投资表"/>
      <sheetName val="固定资产累计折旧表续"/>
      <sheetName val="存货表"/>
      <sheetName val="库存油表"/>
      <sheetName val="应付工资、应付福利费表"/>
      <sheetName val="对外合作人员费收入明细表"/>
      <sheetName val="生产成本表"/>
      <sheetName val="生产成本表(总）"/>
      <sheetName val="油(气)田生产成本"/>
      <sheetName val="管理费用明细表"/>
      <sheetName val="销售费用及财务费用明细表"/>
      <sheetName val="营业外收支明细表"/>
      <sheetName val="在建工程表"/>
      <sheetName val="经费预算执行情况表"/>
      <sheetName val="业务往来"/>
      <sheetName val="利润表及利润分配表"/>
      <sheetName val="SAD"/>
      <sheetName val="CRITERIA1"/>
      <sheetName val="CRITERIA2"/>
      <sheetName val="符号标识"/>
      <sheetName val="中山低值"/>
      <sheetName val="Title"/>
      <sheetName val="Sheet3"/>
      <sheetName val="企业表一"/>
      <sheetName val="M-5C"/>
      <sheetName val="M-5A"/>
      <sheetName val="XL4Poppy"/>
      <sheetName val="利润表"/>
      <sheetName val="索引"/>
      <sheetName val="委托加工数量"/>
      <sheetName val="DWMC"/>
      <sheetName val="科目余额表"/>
      <sheetName val="数量对比"/>
      <sheetName val="xj"/>
      <sheetName val="（27）实收资本"/>
      <sheetName val="差异调整97"/>
      <sheetName val="完"/>
      <sheetName val="基本情况表"/>
      <sheetName val="W"/>
      <sheetName val="银行存款明细G2001"/>
    </sheetNames>
    <sheetDataSet>
      <sheetData sheetId="0"/>
      <sheetData sheetId="1" refreshError="1">
        <row r="1">
          <cell r="A1" t="str">
            <v>编制单位：东部油公司</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帮助"/>
      <sheetName val="导入数据"/>
      <sheetName val="启用宏"/>
      <sheetName val="科目余额表"/>
      <sheetName val="辅助余额表"/>
      <sheetName val="序时账"/>
      <sheetName val="凭证抽查"/>
      <sheetName val="分析"/>
      <sheetName val="抽凭模板"/>
      <sheetName val="试算平衡表"/>
      <sheetName val="月间分析"/>
      <sheetName val="杜邦分析"/>
      <sheetName val="选项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2">
          <cell r="C2" t="str">
            <v>总部</v>
          </cell>
        </row>
        <row r="4">
          <cell r="C4" t="str">
            <v>2010.1－12</v>
          </cell>
        </row>
        <row r="6">
          <cell r="C6" t="str">
            <v>陈冬梅</v>
          </cell>
        </row>
      </sheetData>
      <sheetData sheetId="13"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广西汇总"/>
      <sheetName val="企业前三年损益表"/>
      <sheetName val="现金盘点表"/>
      <sheetName val="存货盘点表"/>
      <sheetName val="中山货币"/>
      <sheetName val="中山应收"/>
      <sheetName val="中山原材料"/>
      <sheetName val="中山待摊"/>
      <sheetName val="中山低值"/>
      <sheetName val="中山包装"/>
      <sheetName val="产成品"/>
      <sheetName val="中山递延"/>
      <sheetName val="中山在建"/>
      <sheetName val="中山负债"/>
      <sheetName val="建筑物（帐面)"/>
      <sheetName val="建筑物 (王工） (2)"/>
      <sheetName val="车辆"/>
      <sheetName val="中山设备"/>
      <sheetName val="中山土地"/>
      <sheetName val="Sheet1"/>
      <sheetName val="Sheet2"/>
      <sheetName val="Sheet3"/>
      <sheetName val="Sheet4"/>
      <sheetName val="Sheet5"/>
      <sheetName val="Sheet6"/>
      <sheetName val="original"/>
      <sheetName val="Consolidation"/>
      <sheetName val="Investment Property"/>
      <sheetName val="Erection"/>
      <sheetName val="净料库"/>
      <sheetName val="E1020"/>
      <sheetName val="示范99tzfl"/>
      <sheetName val="资产负债表"/>
      <sheetName val="数量对比"/>
    </sheetNames>
    <sheetDataSet>
      <sheetData sheetId="0"/>
      <sheetData sheetId="1"/>
      <sheetData sheetId="2"/>
      <sheetData sheetId="3"/>
      <sheetData sheetId="4"/>
      <sheetData sheetId="5"/>
      <sheetData sheetId="6"/>
      <sheetData sheetId="7"/>
      <sheetData sheetId="8" refreshError="1">
        <row r="4">
          <cell r="A4" t="str">
            <v>存货种类</v>
          </cell>
          <cell r="B4" t="str">
            <v>商品名称</v>
          </cell>
          <cell r="C4" t="str">
            <v>规格型号</v>
          </cell>
          <cell r="D4" t="str">
            <v>存放地点</v>
          </cell>
          <cell r="E4" t="str">
            <v>单位</v>
          </cell>
          <cell r="F4" t="str">
            <v>数量</v>
          </cell>
          <cell r="G4" t="str">
            <v>单价</v>
          </cell>
          <cell r="I4" t="str">
            <v>帐 面 金 额</v>
          </cell>
          <cell r="J4" t="str">
            <v>购入日期</v>
          </cell>
          <cell r="K4" t="str">
            <v>现行市价</v>
          </cell>
          <cell r="L4" t="str">
            <v>清查数量</v>
          </cell>
          <cell r="M4" t="str">
            <v>清查调整数</v>
          </cell>
          <cell r="N4" t="str">
            <v>评估值</v>
          </cell>
          <cell r="O4" t="str">
            <v>评估数量</v>
          </cell>
          <cell r="P4" t="str">
            <v>备注</v>
          </cell>
        </row>
        <row r="5">
          <cell r="A5" t="str">
            <v>低值易耗品</v>
          </cell>
          <cell r="B5" t="str">
            <v>墙柜</v>
          </cell>
          <cell r="P5" t="str">
            <v>五五摊销</v>
          </cell>
        </row>
        <row r="6">
          <cell r="B6" t="str">
            <v>办公桌</v>
          </cell>
          <cell r="D6" t="str">
            <v>办公厅</v>
          </cell>
          <cell r="E6" t="str">
            <v>张</v>
          </cell>
          <cell r="F6">
            <v>7</v>
          </cell>
        </row>
        <row r="7">
          <cell r="B7" t="str">
            <v>办公椅</v>
          </cell>
          <cell r="E7" t="str">
            <v>张</v>
          </cell>
          <cell r="F7">
            <v>5</v>
          </cell>
        </row>
        <row r="8">
          <cell r="B8" t="str">
            <v>木制沙发</v>
          </cell>
          <cell r="E8" t="str">
            <v>张</v>
          </cell>
          <cell r="F8">
            <v>4</v>
          </cell>
          <cell r="P8" t="str">
            <v>其中一张茶几</v>
          </cell>
        </row>
        <row r="9">
          <cell r="B9" t="str">
            <v>电风扇</v>
          </cell>
          <cell r="E9" t="str">
            <v>台</v>
          </cell>
          <cell r="F9">
            <v>1</v>
          </cell>
        </row>
        <row r="10">
          <cell r="B10" t="str">
            <v>铁柜</v>
          </cell>
          <cell r="E10" t="str">
            <v>节</v>
          </cell>
          <cell r="F10">
            <v>4</v>
          </cell>
        </row>
        <row r="11">
          <cell r="B11" t="str">
            <v>电话</v>
          </cell>
          <cell r="E11" t="str">
            <v>个</v>
          </cell>
          <cell r="F11">
            <v>1</v>
          </cell>
        </row>
        <row r="12">
          <cell r="B12" t="str">
            <v>陈列柜</v>
          </cell>
          <cell r="D12" t="str">
            <v>总经理办公室</v>
          </cell>
          <cell r="E12" t="str">
            <v>个</v>
          </cell>
          <cell r="F12">
            <v>1</v>
          </cell>
        </row>
        <row r="13">
          <cell r="B13" t="str">
            <v>小会议桌</v>
          </cell>
          <cell r="E13" t="str">
            <v>张</v>
          </cell>
          <cell r="F13">
            <v>1</v>
          </cell>
        </row>
        <row r="14">
          <cell r="B14" t="str">
            <v>椅子</v>
          </cell>
          <cell r="E14" t="str">
            <v>张</v>
          </cell>
          <cell r="F14">
            <v>9</v>
          </cell>
        </row>
        <row r="15">
          <cell r="B15" t="str">
            <v>皮沙发</v>
          </cell>
          <cell r="E15" t="str">
            <v>张</v>
          </cell>
          <cell r="F15">
            <v>3</v>
          </cell>
        </row>
        <row r="16">
          <cell r="B16" t="str">
            <v>茶几</v>
          </cell>
          <cell r="E16" t="str">
            <v>张</v>
          </cell>
          <cell r="F16">
            <v>1</v>
          </cell>
        </row>
        <row r="17">
          <cell r="B17" t="str">
            <v>办公桌</v>
          </cell>
          <cell r="E17" t="str">
            <v>张</v>
          </cell>
          <cell r="F17">
            <v>1</v>
          </cell>
        </row>
        <row r="18">
          <cell r="B18" t="str">
            <v>壁柜</v>
          </cell>
          <cell r="E18" t="str">
            <v>个</v>
          </cell>
          <cell r="F18">
            <v>1</v>
          </cell>
        </row>
        <row r="19">
          <cell r="B19" t="str">
            <v>电话</v>
          </cell>
          <cell r="E19" t="str">
            <v>个</v>
          </cell>
          <cell r="F19">
            <v>1</v>
          </cell>
        </row>
        <row r="20">
          <cell r="B20" t="str">
            <v>热水瓶</v>
          </cell>
          <cell r="E20" t="str">
            <v>个</v>
          </cell>
          <cell r="F20">
            <v>1</v>
          </cell>
        </row>
        <row r="21">
          <cell r="B21" t="str">
            <v>壁画</v>
          </cell>
          <cell r="E21" t="str">
            <v>副</v>
          </cell>
          <cell r="F21">
            <v>2</v>
          </cell>
        </row>
        <row r="22">
          <cell r="B22" t="str">
            <v>吸尘器</v>
          </cell>
          <cell r="E22" t="str">
            <v>个</v>
          </cell>
          <cell r="F22">
            <v>1</v>
          </cell>
        </row>
        <row r="23">
          <cell r="B23" t="str">
            <v>大壁柜</v>
          </cell>
          <cell r="D23" t="str">
            <v>资料室</v>
          </cell>
          <cell r="E23" t="str">
            <v>个</v>
          </cell>
          <cell r="F23">
            <v>1</v>
          </cell>
        </row>
        <row r="24">
          <cell r="B24" t="str">
            <v>桌子</v>
          </cell>
          <cell r="E24" t="str">
            <v>张</v>
          </cell>
          <cell r="F24">
            <v>3</v>
          </cell>
        </row>
        <row r="25">
          <cell r="B25" t="str">
            <v>椅子</v>
          </cell>
          <cell r="E25" t="str">
            <v>张</v>
          </cell>
          <cell r="F25">
            <v>4</v>
          </cell>
        </row>
        <row r="26">
          <cell r="B26" t="str">
            <v>电话</v>
          </cell>
          <cell r="E26" t="str">
            <v>台</v>
          </cell>
          <cell r="F26">
            <v>2</v>
          </cell>
        </row>
        <row r="27">
          <cell r="B27" t="str">
            <v>电视机</v>
          </cell>
          <cell r="E27" t="str">
            <v>台</v>
          </cell>
          <cell r="F27">
            <v>1</v>
          </cell>
        </row>
        <row r="28">
          <cell r="B28" t="str">
            <v>音响</v>
          </cell>
          <cell r="E28" t="str">
            <v>台</v>
          </cell>
          <cell r="F28">
            <v>1</v>
          </cell>
        </row>
        <row r="29">
          <cell r="B29" t="str">
            <v>传真机</v>
          </cell>
          <cell r="E29" t="str">
            <v>台</v>
          </cell>
          <cell r="F29">
            <v>2</v>
          </cell>
        </row>
        <row r="30">
          <cell r="B30" t="str">
            <v>复印机</v>
          </cell>
          <cell r="E30" t="str">
            <v>台</v>
          </cell>
          <cell r="F30">
            <v>1</v>
          </cell>
        </row>
        <row r="31">
          <cell r="B31" t="str">
            <v>打印机</v>
          </cell>
          <cell r="E31" t="str">
            <v>台</v>
          </cell>
          <cell r="F31">
            <v>1</v>
          </cell>
        </row>
        <row r="32">
          <cell r="B32" t="str">
            <v>电脑</v>
          </cell>
          <cell r="E32" t="str">
            <v>台</v>
          </cell>
          <cell r="F32">
            <v>1</v>
          </cell>
        </row>
        <row r="33">
          <cell r="B33" t="str">
            <v>总机交换器</v>
          </cell>
          <cell r="E33" t="str">
            <v>台</v>
          </cell>
          <cell r="F33">
            <v>1</v>
          </cell>
        </row>
        <row r="34">
          <cell r="B34" t="str">
            <v>铁柜</v>
          </cell>
          <cell r="E34" t="str">
            <v>节</v>
          </cell>
          <cell r="F34">
            <v>8</v>
          </cell>
        </row>
        <row r="35">
          <cell r="B35" t="str">
            <v>灭蚊器</v>
          </cell>
          <cell r="E35" t="str">
            <v>个</v>
          </cell>
          <cell r="F35">
            <v>1</v>
          </cell>
        </row>
        <row r="36">
          <cell r="B36" t="str">
            <v>蓄电器</v>
          </cell>
          <cell r="E36" t="str">
            <v>个</v>
          </cell>
          <cell r="F36">
            <v>2</v>
          </cell>
        </row>
        <row r="37">
          <cell r="B37" t="str">
            <v>铁柜</v>
          </cell>
          <cell r="D37" t="str">
            <v>财务部</v>
          </cell>
          <cell r="E37" t="str">
            <v>节</v>
          </cell>
          <cell r="F37">
            <v>10</v>
          </cell>
        </row>
        <row r="38">
          <cell r="B38" t="str">
            <v>桌子</v>
          </cell>
          <cell r="E38" t="str">
            <v>张</v>
          </cell>
          <cell r="F38">
            <v>5</v>
          </cell>
        </row>
        <row r="39">
          <cell r="B39" t="str">
            <v>椅子</v>
          </cell>
          <cell r="E39" t="str">
            <v>张</v>
          </cell>
          <cell r="F39">
            <v>7</v>
          </cell>
        </row>
        <row r="40">
          <cell r="B40" t="str">
            <v>保险柜</v>
          </cell>
          <cell r="E40" t="str">
            <v>台</v>
          </cell>
          <cell r="F40">
            <v>2</v>
          </cell>
        </row>
        <row r="41">
          <cell r="B41" t="str">
            <v>电话</v>
          </cell>
          <cell r="E41" t="str">
            <v>台</v>
          </cell>
          <cell r="F41">
            <v>1</v>
          </cell>
        </row>
        <row r="42">
          <cell r="B42" t="str">
            <v>验钞机</v>
          </cell>
          <cell r="E42" t="str">
            <v>台</v>
          </cell>
          <cell r="F42">
            <v>1</v>
          </cell>
        </row>
        <row r="43">
          <cell r="B43" t="str">
            <v>税控机</v>
          </cell>
          <cell r="E43" t="str">
            <v>台</v>
          </cell>
          <cell r="F43">
            <v>1</v>
          </cell>
        </row>
        <row r="44">
          <cell r="B44" t="str">
            <v>计算器</v>
          </cell>
          <cell r="E44" t="str">
            <v>台</v>
          </cell>
          <cell r="F44">
            <v>1</v>
          </cell>
        </row>
        <row r="45">
          <cell r="B45" t="str">
            <v>桌子</v>
          </cell>
          <cell r="D45" t="str">
            <v>仓库</v>
          </cell>
          <cell r="E45" t="str">
            <v>张</v>
          </cell>
          <cell r="F45">
            <v>3</v>
          </cell>
        </row>
        <row r="46">
          <cell r="B46" t="str">
            <v>铁柜</v>
          </cell>
          <cell r="E46" t="str">
            <v>节</v>
          </cell>
          <cell r="F46">
            <v>6</v>
          </cell>
        </row>
        <row r="47">
          <cell r="B47" t="str">
            <v>椅子</v>
          </cell>
          <cell r="E47" t="str">
            <v>张</v>
          </cell>
          <cell r="F47">
            <v>5</v>
          </cell>
        </row>
        <row r="48">
          <cell r="B48" t="str">
            <v>风扇</v>
          </cell>
          <cell r="E48" t="str">
            <v>台</v>
          </cell>
          <cell r="F48">
            <v>2</v>
          </cell>
        </row>
        <row r="49">
          <cell r="B49" t="str">
            <v>计算器</v>
          </cell>
          <cell r="E49" t="str">
            <v>台</v>
          </cell>
          <cell r="F49">
            <v>3</v>
          </cell>
        </row>
        <row r="50">
          <cell r="B50" t="str">
            <v>电话</v>
          </cell>
          <cell r="E50" t="str">
            <v>台</v>
          </cell>
          <cell r="F50">
            <v>1</v>
          </cell>
        </row>
        <row r="51">
          <cell r="B51" t="str">
            <v>桌子</v>
          </cell>
          <cell r="D51" t="str">
            <v>保安部</v>
          </cell>
          <cell r="E51" t="str">
            <v>张</v>
          </cell>
          <cell r="F51">
            <v>2</v>
          </cell>
        </row>
        <row r="52">
          <cell r="B52" t="str">
            <v>椅子</v>
          </cell>
          <cell r="E52" t="str">
            <v>张</v>
          </cell>
          <cell r="F52">
            <v>2</v>
          </cell>
        </row>
        <row r="53">
          <cell r="B53" t="str">
            <v>风扇</v>
          </cell>
          <cell r="E53" t="str">
            <v>台</v>
          </cell>
          <cell r="F53">
            <v>2</v>
          </cell>
        </row>
        <row r="54">
          <cell r="B54" t="str">
            <v>电话</v>
          </cell>
          <cell r="E54" t="str">
            <v>台</v>
          </cell>
          <cell r="F54">
            <v>1</v>
          </cell>
        </row>
        <row r="55">
          <cell r="B55" t="str">
            <v>小木柜</v>
          </cell>
          <cell r="E55" t="str">
            <v xml:space="preserve">个 </v>
          </cell>
          <cell r="F55">
            <v>1</v>
          </cell>
        </row>
        <row r="56">
          <cell r="B56" t="str">
            <v>电热器</v>
          </cell>
          <cell r="E56" t="str">
            <v xml:space="preserve">个 </v>
          </cell>
          <cell r="F56">
            <v>1</v>
          </cell>
        </row>
        <row r="57">
          <cell r="B57" t="str">
            <v>打卡机</v>
          </cell>
          <cell r="E57" t="str">
            <v>个</v>
          </cell>
          <cell r="F57">
            <v>1</v>
          </cell>
        </row>
        <row r="58">
          <cell r="B58" t="str">
            <v>石英钟</v>
          </cell>
          <cell r="E58" t="str">
            <v>个</v>
          </cell>
          <cell r="F58">
            <v>1</v>
          </cell>
        </row>
        <row r="59">
          <cell r="B59" t="str">
            <v>风扇</v>
          </cell>
          <cell r="E59" t="str">
            <v>台</v>
          </cell>
          <cell r="F59">
            <v>1</v>
          </cell>
        </row>
        <row r="60">
          <cell r="B60" t="str">
            <v>桌子</v>
          </cell>
          <cell r="E60" t="str">
            <v>张</v>
          </cell>
          <cell r="F60">
            <v>1</v>
          </cell>
        </row>
        <row r="61">
          <cell r="B61" t="str">
            <v>木沙发</v>
          </cell>
          <cell r="E61" t="str">
            <v>张</v>
          </cell>
          <cell r="F61">
            <v>3</v>
          </cell>
        </row>
        <row r="62">
          <cell r="B62" t="str">
            <v>茶几</v>
          </cell>
          <cell r="E62" t="str">
            <v>张</v>
          </cell>
          <cell r="F62">
            <v>2</v>
          </cell>
        </row>
        <row r="63">
          <cell r="B63" t="str">
            <v>木柜</v>
          </cell>
          <cell r="E63" t="str">
            <v>张</v>
          </cell>
          <cell r="F63">
            <v>2</v>
          </cell>
        </row>
        <row r="64">
          <cell r="B64" t="str">
            <v>席梦思</v>
          </cell>
          <cell r="E64" t="str">
            <v>张</v>
          </cell>
          <cell r="F64">
            <v>1</v>
          </cell>
        </row>
        <row r="65">
          <cell r="B65" t="str">
            <v>椅子</v>
          </cell>
          <cell r="E65" t="str">
            <v>张</v>
          </cell>
          <cell r="F65">
            <v>1</v>
          </cell>
        </row>
        <row r="66">
          <cell r="B66" t="str">
            <v>桌子</v>
          </cell>
          <cell r="D66" t="str">
            <v>品控部</v>
          </cell>
          <cell r="E66" t="str">
            <v>张</v>
          </cell>
          <cell r="F66">
            <v>4</v>
          </cell>
        </row>
        <row r="67">
          <cell r="B67" t="str">
            <v>风扇</v>
          </cell>
          <cell r="E67" t="str">
            <v>台</v>
          </cell>
          <cell r="F67">
            <v>2</v>
          </cell>
        </row>
        <row r="68">
          <cell r="B68" t="str">
            <v>椅子</v>
          </cell>
          <cell r="E68" t="str">
            <v>张</v>
          </cell>
          <cell r="F68">
            <v>3</v>
          </cell>
        </row>
        <row r="69">
          <cell r="B69" t="str">
            <v>化验桌</v>
          </cell>
          <cell r="E69" t="str">
            <v>张</v>
          </cell>
          <cell r="F69">
            <v>2</v>
          </cell>
        </row>
        <row r="70">
          <cell r="B70" t="str">
            <v>空缸测量器</v>
          </cell>
          <cell r="E70" t="str">
            <v>台</v>
          </cell>
          <cell r="F70">
            <v>1</v>
          </cell>
        </row>
        <row r="71">
          <cell r="B71" t="str">
            <v>电话</v>
          </cell>
          <cell r="E71" t="str">
            <v>台</v>
          </cell>
          <cell r="F71">
            <v>1</v>
          </cell>
        </row>
        <row r="72">
          <cell r="B72" t="str">
            <v>石英钟</v>
          </cell>
          <cell r="E72" t="str">
            <v>台</v>
          </cell>
          <cell r="F72">
            <v>1</v>
          </cell>
        </row>
        <row r="73">
          <cell r="B73" t="str">
            <v>仪器</v>
          </cell>
          <cell r="E73" t="str">
            <v>个</v>
          </cell>
          <cell r="F73" t="str">
            <v>若干</v>
          </cell>
        </row>
        <row r="74">
          <cell r="B74" t="str">
            <v>桌子</v>
          </cell>
          <cell r="D74" t="str">
            <v>锅炉房</v>
          </cell>
          <cell r="E74" t="str">
            <v>张</v>
          </cell>
          <cell r="F74">
            <v>1</v>
          </cell>
        </row>
        <row r="75">
          <cell r="B75" t="str">
            <v>椅子</v>
          </cell>
          <cell r="E75" t="str">
            <v>张</v>
          </cell>
          <cell r="F75">
            <v>1</v>
          </cell>
        </row>
        <row r="76">
          <cell r="B76" t="str">
            <v>风扇</v>
          </cell>
          <cell r="E76" t="str">
            <v>台</v>
          </cell>
          <cell r="F76">
            <v>1</v>
          </cell>
        </row>
        <row r="77">
          <cell r="B77" t="str">
            <v>铁柜</v>
          </cell>
          <cell r="E77" t="str">
            <v>节</v>
          </cell>
          <cell r="F77">
            <v>1</v>
          </cell>
        </row>
        <row r="78">
          <cell r="B78" t="str">
            <v>石英钟</v>
          </cell>
          <cell r="E78" t="str">
            <v>台</v>
          </cell>
          <cell r="F78">
            <v>1</v>
          </cell>
        </row>
        <row r="79">
          <cell r="B79" t="str">
            <v>电扇</v>
          </cell>
          <cell r="D79" t="str">
            <v>电视房</v>
          </cell>
          <cell r="E79" t="str">
            <v>台</v>
          </cell>
          <cell r="F79">
            <v>1</v>
          </cell>
        </row>
        <row r="80">
          <cell r="B80" t="str">
            <v>铁椅子</v>
          </cell>
          <cell r="E80" t="str">
            <v>张</v>
          </cell>
          <cell r="F80">
            <v>4</v>
          </cell>
        </row>
        <row r="81">
          <cell r="B81" t="str">
            <v>乒乓球台</v>
          </cell>
          <cell r="E81" t="str">
            <v>张</v>
          </cell>
          <cell r="F81">
            <v>1</v>
          </cell>
        </row>
        <row r="82">
          <cell r="B82" t="str">
            <v>桌子</v>
          </cell>
          <cell r="E82" t="str">
            <v>张</v>
          </cell>
          <cell r="F82">
            <v>2</v>
          </cell>
        </row>
        <row r="83">
          <cell r="B83" t="str">
            <v>铁柜</v>
          </cell>
          <cell r="E83" t="str">
            <v>节</v>
          </cell>
          <cell r="F83">
            <v>1</v>
          </cell>
        </row>
        <row r="84">
          <cell r="B84" t="str">
            <v xml:space="preserve">铁椅子 </v>
          </cell>
          <cell r="E84" t="str">
            <v>张</v>
          </cell>
          <cell r="F84">
            <v>4</v>
          </cell>
        </row>
        <row r="85">
          <cell r="B85" t="str">
            <v>陈列柜</v>
          </cell>
          <cell r="E85" t="str">
            <v>张</v>
          </cell>
          <cell r="F85">
            <v>1</v>
          </cell>
        </row>
        <row r="86">
          <cell r="B86" t="str">
            <v>铁床</v>
          </cell>
          <cell r="D86" t="str">
            <v>大宿舍</v>
          </cell>
          <cell r="E86" t="str">
            <v>张</v>
          </cell>
          <cell r="F86">
            <v>35</v>
          </cell>
        </row>
        <row r="87">
          <cell r="B87" t="str">
            <v>木柜</v>
          </cell>
          <cell r="E87" t="str">
            <v>张</v>
          </cell>
          <cell r="F87">
            <v>24</v>
          </cell>
        </row>
        <row r="88">
          <cell r="B88" t="str">
            <v>风扇</v>
          </cell>
          <cell r="E88" t="str">
            <v>台</v>
          </cell>
          <cell r="F88">
            <v>14</v>
          </cell>
        </row>
        <row r="89">
          <cell r="B89" t="str">
            <v>电话</v>
          </cell>
          <cell r="E89" t="str">
            <v>台</v>
          </cell>
          <cell r="F89">
            <v>1</v>
          </cell>
        </row>
        <row r="90">
          <cell r="B90" t="str">
            <v>吊扇</v>
          </cell>
          <cell r="E90" t="str">
            <v>台</v>
          </cell>
          <cell r="F90">
            <v>1</v>
          </cell>
        </row>
        <row r="91">
          <cell r="B91" t="str">
            <v>煤气缸</v>
          </cell>
          <cell r="E91" t="str">
            <v>个</v>
          </cell>
          <cell r="F91">
            <v>3</v>
          </cell>
        </row>
        <row r="92">
          <cell r="B92" t="str">
            <v>厨具</v>
          </cell>
          <cell r="E92" t="str">
            <v>套</v>
          </cell>
          <cell r="F92">
            <v>1</v>
          </cell>
        </row>
        <row r="93">
          <cell r="B93" t="str">
            <v>柜子</v>
          </cell>
          <cell r="D93" t="str">
            <v>小宿舍</v>
          </cell>
          <cell r="E93" t="str">
            <v>张</v>
          </cell>
          <cell r="F93">
            <v>9</v>
          </cell>
        </row>
        <row r="94">
          <cell r="B94" t="str">
            <v>桌子</v>
          </cell>
          <cell r="E94" t="str">
            <v>张</v>
          </cell>
          <cell r="F94">
            <v>11</v>
          </cell>
        </row>
        <row r="95">
          <cell r="B95" t="str">
            <v>风扇</v>
          </cell>
          <cell r="E95" t="str">
            <v>台</v>
          </cell>
          <cell r="F95">
            <v>8</v>
          </cell>
        </row>
        <row r="96">
          <cell r="B96" t="str">
            <v>席梦思</v>
          </cell>
          <cell r="E96" t="str">
            <v>张</v>
          </cell>
          <cell r="F96">
            <v>10</v>
          </cell>
        </row>
        <row r="97">
          <cell r="B97" t="str">
            <v>椅子</v>
          </cell>
          <cell r="E97" t="str">
            <v>张</v>
          </cell>
          <cell r="F97">
            <v>8</v>
          </cell>
        </row>
        <row r="98">
          <cell r="B98" t="str">
            <v>保险柜</v>
          </cell>
          <cell r="E98" t="str">
            <v>个</v>
          </cell>
          <cell r="F98">
            <v>1</v>
          </cell>
        </row>
        <row r="99">
          <cell r="B99" t="str">
            <v>木沙发</v>
          </cell>
          <cell r="D99" t="str">
            <v>娱乐室</v>
          </cell>
          <cell r="E99" t="str">
            <v>张</v>
          </cell>
          <cell r="F99">
            <v>20</v>
          </cell>
        </row>
        <row r="100">
          <cell r="B100" t="str">
            <v>茶几</v>
          </cell>
          <cell r="E100" t="str">
            <v>张</v>
          </cell>
          <cell r="F100">
            <v>11</v>
          </cell>
        </row>
        <row r="101">
          <cell r="B101" t="str">
            <v>皮沙发</v>
          </cell>
          <cell r="E101" t="str">
            <v>张</v>
          </cell>
          <cell r="F101">
            <v>3</v>
          </cell>
        </row>
        <row r="102">
          <cell r="B102" t="str">
            <v>木柜</v>
          </cell>
          <cell r="E102" t="str">
            <v>张</v>
          </cell>
          <cell r="F102">
            <v>3</v>
          </cell>
        </row>
        <row r="103">
          <cell r="B103" t="str">
            <v>木鼓</v>
          </cell>
          <cell r="E103" t="str">
            <v>个</v>
          </cell>
          <cell r="F103">
            <v>1</v>
          </cell>
        </row>
        <row r="104">
          <cell r="B104" t="str">
            <v>舞会灯光</v>
          </cell>
          <cell r="E104" t="str">
            <v>套</v>
          </cell>
          <cell r="F104">
            <v>1</v>
          </cell>
        </row>
        <row r="105">
          <cell r="B105" t="str">
            <v>壁画</v>
          </cell>
          <cell r="E105" t="str">
            <v>张</v>
          </cell>
          <cell r="F105">
            <v>4</v>
          </cell>
        </row>
        <row r="106">
          <cell r="B106" t="str">
            <v>桌子</v>
          </cell>
          <cell r="D106" t="str">
            <v>总监室</v>
          </cell>
          <cell r="E106" t="str">
            <v>张</v>
          </cell>
          <cell r="F106">
            <v>7</v>
          </cell>
        </row>
        <row r="107">
          <cell r="B107" t="str">
            <v>椅子</v>
          </cell>
          <cell r="E107" t="str">
            <v>张</v>
          </cell>
          <cell r="F107">
            <v>9</v>
          </cell>
        </row>
        <row r="108">
          <cell r="B108" t="str">
            <v>皮沙发</v>
          </cell>
          <cell r="E108" t="str">
            <v>张</v>
          </cell>
          <cell r="F108">
            <v>4</v>
          </cell>
        </row>
        <row r="109">
          <cell r="B109" t="str">
            <v>铁柜</v>
          </cell>
          <cell r="E109" t="str">
            <v>张</v>
          </cell>
          <cell r="F109">
            <v>5</v>
          </cell>
        </row>
        <row r="110">
          <cell r="B110" t="str">
            <v>桌子</v>
          </cell>
          <cell r="D110" t="str">
            <v>备件仓库</v>
          </cell>
          <cell r="E110" t="str">
            <v>张</v>
          </cell>
          <cell r="F110">
            <v>1</v>
          </cell>
        </row>
        <row r="111">
          <cell r="B111" t="str">
            <v>风扇</v>
          </cell>
          <cell r="E111" t="str">
            <v>台</v>
          </cell>
          <cell r="F111">
            <v>1</v>
          </cell>
        </row>
        <row r="112">
          <cell r="B112" t="str">
            <v>椅子</v>
          </cell>
          <cell r="E112" t="str">
            <v>张</v>
          </cell>
          <cell r="F112">
            <v>1</v>
          </cell>
        </row>
        <row r="116">
          <cell r="B116" t="str">
            <v>合计</v>
          </cell>
          <cell r="D116">
            <v>0</v>
          </cell>
          <cell r="I116">
            <v>59128.01</v>
          </cell>
          <cell r="J116">
            <v>0</v>
          </cell>
          <cell r="K116">
            <v>0</v>
          </cell>
          <cell r="L116">
            <v>0</v>
          </cell>
          <cell r="M116">
            <v>59128.01</v>
          </cell>
          <cell r="N116">
            <v>17738.402999999998</v>
          </cell>
          <cell r="O116">
            <v>0</v>
          </cell>
        </row>
        <row r="117">
          <cell r="A117" t="str">
            <v>资产占有单位填表人：</v>
          </cell>
          <cell r="D117" t="str">
            <v>日期：</v>
          </cell>
          <cell r="I117" t="str">
            <v>评估机构填表人：</v>
          </cell>
          <cell r="N117" t="str">
            <v>日期：</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9-1"/>
      <sheetName val="G9-2"/>
      <sheetName val="G9-3"/>
      <sheetName val="资产调整分录"/>
      <sheetName val="负债调整分录"/>
      <sheetName val="利润调整分录"/>
      <sheetName val="资产重分类分录"/>
      <sheetName val="负债重分类分录"/>
      <sheetName val="利润重分类分录"/>
      <sheetName val="企业表一"/>
      <sheetName val="企业表二"/>
      <sheetName val="M-5A"/>
      <sheetName val="M-5B"/>
      <sheetName val="M-5C"/>
      <sheetName val="所得税调整"/>
      <sheetName val="M_5A"/>
      <sheetName val="M_5C"/>
      <sheetName val="98重分类"/>
      <sheetName val="98调整"/>
      <sheetName val="校验"/>
      <sheetName val="资产试算"/>
      <sheetName val="负债试算"/>
      <sheetName val="利润试算"/>
      <sheetName val="资产负债表（审定）"/>
      <sheetName val="利润表（审定）"/>
      <sheetName val="项目分析表"/>
      <sheetName val="利润表项目变动分析表"/>
      <sheetName val="重要性确定"/>
      <sheetName val="三年财务指标比较表"/>
      <sheetName val="现金流量表"/>
      <sheetName val="指标分析表"/>
      <sheetName val="调整分录"/>
      <sheetName val="重分类分录"/>
      <sheetName val="Sheet1"/>
      <sheetName val="Sheet2"/>
      <sheetName val="Sheet5"/>
      <sheetName val="Sheet4"/>
      <sheetName val="Sheet6"/>
      <sheetName val="Sheet7"/>
      <sheetName val="Sheet8"/>
      <sheetName val="Sheet9"/>
      <sheetName val="Sheet10"/>
      <sheetName val="Sheet13"/>
      <sheetName val="Sheet17"/>
      <sheetName val="Sheet16"/>
      <sheetName val="Sheet15"/>
      <sheetName val="Sheet14"/>
      <sheetName val="Sheet12"/>
      <sheetName val="Sheet11"/>
      <sheetName val="Sheet3"/>
      <sheetName val="封面"/>
      <sheetName val="资料清单"/>
      <sheetName val="基础数据表清单"/>
      <sheetName val="现金"/>
      <sheetName val="存放中央银行款项"/>
      <sheetName val="存放同业款项"/>
      <sheetName val="联行往来"/>
      <sheetName val="拆放同业"/>
      <sheetName val="应收进出口押汇"/>
      <sheetName val="应收利息"/>
      <sheetName val="应收利息变动表"/>
      <sheetName val="其他应收款"/>
      <sheetName val="贴现"/>
      <sheetName val="买入返售票据"/>
      <sheetName val="短期投资 "/>
      <sheetName val="长期股权投资"/>
      <sheetName val="长期债券投资-2003年度"/>
      <sheetName val="长期债券投资-2002年度"/>
      <sheetName val="凭证式国债发行计划"/>
      <sheetName val="委托业务"/>
      <sheetName val="买入返售债券"/>
      <sheetName val="重组贷款"/>
      <sheetName val="非应计贷款-2003"/>
      <sheetName val="非应计贷款-2002"/>
      <sheetName val="贷款呆账准备"/>
      <sheetName val="核销贷款明细"/>
      <sheetName val="收回以前年度已核销贷款明细"/>
      <sheetName val="固定资产及累计折旧"/>
      <sheetName val="固定资产清理"/>
      <sheetName val="房地产产权登记表"/>
      <sheetName val="在建工程"/>
      <sheetName val="无形资产-2003"/>
      <sheetName val="无形资产-2002"/>
      <sheetName val="递延资产(长期待摊费用)-2003"/>
      <sheetName val="递延资产(长期待摊费用)-2002"/>
      <sheetName val="抵债资产明细表"/>
      <sheetName val="抵债资产处置明细表"/>
      <sheetName val="其他长期资产"/>
      <sheetName val="向中央银行借款"/>
      <sheetName val="存款期限分析"/>
      <sheetName val="同业存放款项"/>
      <sheetName val="同业拆入"/>
      <sheetName val="保证金"/>
      <sheetName val="其他应付款"/>
      <sheetName val="应交税金"/>
      <sheetName val="长期借款"/>
      <sheetName val="卖出回购票据"/>
      <sheetName val="卖出回购债券"/>
      <sheetName val="长期应付款"/>
      <sheetName val="资本公积"/>
      <sheetName val="盈余公积"/>
      <sheetName val="系统内往来收入与支出"/>
      <sheetName val="资产一般损失"/>
      <sheetName val="工资及各项福利费"/>
      <sheetName val="以前年度损益调整"/>
      <sheetName val="应纳所得税明细表"/>
      <sheetName val="应纳所得税明细表附表"/>
      <sheetName val="表外项目汇总"/>
      <sheetName val="表外项目-银行承兑汇票"/>
      <sheetName val="表外项目-保函"/>
      <sheetName val="表外项目-信用证"/>
      <sheetName val="表外项目—不可撤销的贷款承诺"/>
      <sheetName val="经营性租赁承诺"/>
      <sheetName val="资本性支出承诺"/>
      <sheetName val="贷款清单"/>
      <sheetName val="贷款总额按客户所在行业分类"/>
      <sheetName val="贷款前十名客户贷款余额"/>
      <sheetName val="衍生金融工具明细表"/>
      <sheetName val="现金流量表所需资料"/>
      <sheetName val="未来需支付的退休金差额补贴"/>
      <sheetName val="一次性住房补贴"/>
      <sheetName val="____"/>
      <sheetName val="B"/>
      <sheetName val="分析表2"/>
      <sheetName val="laroux"/>
      <sheetName val="股资 (3)"/>
      <sheetName val="合并利"/>
      <sheetName val="合并资"/>
      <sheetName val="合并利润表 (2)"/>
      <sheetName val="股资 (2)"/>
      <sheetName val="合利 (2)"/>
      <sheetName val="所 (2)"/>
      <sheetName val="因素"/>
      <sheetName val="利润增减表"/>
      <sheetName val="情况"/>
      <sheetName val="情况2"/>
      <sheetName val="名称"/>
      <sheetName val="往来帐"/>
      <sheetName val="弹资"/>
      <sheetName val="齿资"/>
      <sheetName val="本资"/>
      <sheetName val="本资 (2)"/>
      <sheetName val="合资"/>
      <sheetName val="工资"/>
      <sheetName val="股资"/>
      <sheetName val="变动"/>
      <sheetName val="弹附"/>
      <sheetName val="齿附"/>
      <sheetName val="本附"/>
      <sheetName val="合附"/>
      <sheetName val="弹利"/>
      <sheetName val="齿利"/>
      <sheetName val="本利"/>
      <sheetName val="合利"/>
      <sheetName val="所"/>
      <sheetName val="工利"/>
      <sheetName val="费成合"/>
      <sheetName val="齿润"/>
      <sheetName val="弹润"/>
      <sheetName val="本润"/>
      <sheetName val="合润"/>
      <sheetName val="弹交"/>
      <sheetName val="齿交"/>
      <sheetName val="本交"/>
      <sheetName val="合交"/>
      <sheetName val="弹费"/>
      <sheetName val="齿费"/>
      <sheetName val="本费"/>
      <sheetName val="合费"/>
      <sheetName val="弹福"/>
      <sheetName val="齿福"/>
      <sheetName val="本福"/>
      <sheetName val="合福"/>
      <sheetName val="合利增减 (2)"/>
      <sheetName val="合成因素"/>
      <sheetName val="快工"/>
      <sheetName val="快本"/>
      <sheetName val="利分"/>
      <sheetName val="利分 (2)"/>
      <sheetName val="齿利2"/>
      <sheetName val="弹利2"/>
      <sheetName val="收益汇总1"/>
      <sheetName val="收益汇总2"/>
      <sheetName val="收益汇总3"/>
      <sheetName val="收益汇总4"/>
      <sheetName val="收益汇总5"/>
      <sheetName val="表1季度"/>
      <sheetName val="表2季度"/>
      <sheetName val="表2"/>
      <sheetName val="指标表"/>
      <sheetName val="税金"/>
      <sheetName val="汽齿98"/>
      <sheetName val="中弹98"/>
      <sheetName val="本部98"/>
      <sheetName val="公司98"/>
      <sheetName val="本费 (2)"/>
      <sheetName val="间"/>
      <sheetName val="直"/>
      <sheetName val="间 (2)"/>
      <sheetName val="直 (2)"/>
      <sheetName val="衍生金融工具☎细表"/>
      <sheetName val="衍生金融工具?细表"/>
      <sheetName val="资负表"/>
      <sheetName val="利润表"/>
      <sheetName val="G21A"/>
      <sheetName val="G21B"/>
      <sheetName val="G21C"/>
      <sheetName val="TITEM"/>
      <sheetName val="ZHITEM"/>
      <sheetName val="货币资金"/>
      <sheetName val="短期投资"/>
      <sheetName val="应收票据"/>
      <sheetName val="应收账款"/>
      <sheetName val="预付账款"/>
      <sheetName val="存货"/>
      <sheetName val="待摊费用"/>
      <sheetName val="待处理流"/>
      <sheetName val="长期股权"/>
      <sheetName val="长期债权"/>
      <sheetName val="固定资产"/>
      <sheetName val="待处理固"/>
      <sheetName val="无形资产"/>
      <sheetName val="长期待摊费用"/>
      <sheetName val="短期借款"/>
      <sheetName val="应付票据"/>
      <sheetName val="应付账款"/>
      <sheetName val="预收账款"/>
      <sheetName val="应付工资"/>
      <sheetName val="应付福利费"/>
      <sheetName val="应付股利"/>
      <sheetName val="其他应交款"/>
      <sheetName val="预提费用"/>
      <sheetName val="实收资本"/>
      <sheetName val="未分配利润"/>
      <sheetName val="主营收入"/>
      <sheetName val="主营成本"/>
      <sheetName val="税金及附加"/>
      <sheetName val="经营费用"/>
      <sheetName val="其他业务利润"/>
      <sheetName val="营业费用"/>
      <sheetName val="管理费用"/>
      <sheetName val="财务费用"/>
      <sheetName val="投资收益"/>
      <sheetName val="补贴收入"/>
      <sheetName val="营业外收入"/>
      <sheetName val="营业外支出"/>
      <sheetName val="所得税"/>
      <sheetName val="Sheet43"/>
      <sheetName val="TITEM (2)"/>
      <sheetName val="ZHITEM (2)"/>
      <sheetName val="企?表一"/>
      <sheetName val="收益汇总7"/>
      <sheetName val="G9-"/>
      <sheetName val="G-"/>
      <sheetName val="-"/>
      <sheetName val="王府井"/>
      <sheetName val="王府井 (2)"/>
      <sheetName val="王府井转换表"/>
      <sheetName val="中山低值"/>
      <sheetName val="TMﾃﾞｰﾀ"/>
      <sheetName val="_x001f_0-BS_x000a_؁"/>
      <sheetName val="选择报表"/>
      <sheetName val="衍生金融工具_细表"/>
      <sheetName val="企_表一"/>
      <sheetName val="_x001f_0-BS_؁"/>
      <sheetName val="master"/>
      <sheetName val="毛利率分析表"/>
      <sheetName val="应纳所得税明细衠"/>
      <sheetName val="衠外项目-银行承兑汇票"/>
      <sheetName val="°sÑAmÏh"/>
      <sheetName val="source"/>
      <sheetName val="成本计算单_汇总显示_"/>
      <sheetName val="表外项目-银行承兑ｇ秿"/>
      <sheetName val="表外项目_xffff_保函"/>
      <sheetName val="盿-信用证．棿ᚈ"/>
      <sheetName val="内部购入存货明细表"/>
      <sheetName val="G102"/>
      <sheetName val="1月应收"/>
      <sheetName val="雇员保险4-6月'01年度"/>
      <sheetName val="长_x0013_"/>
      <sheetName val="_x0000_*_x0000__x0000__x0000_ª¥$_x0004__x0000__x0000__x0000__x0000_RÝ_x0013__x0000_RÝ"/>
      <sheetName val="_x0000__x0000__x0000__x0000__x0000__x0000__x0000__x0007__x0000__x0000__x0000_zà_x0013__x0000__x0000__x0000__x0000__x0000_"/>
      <sheetName val=""/>
      <sheetName val="同业存放Ⱦ_x0000_"/>
      <sheetName val="汇总"/>
      <sheetName val="财务费用明细表"/>
      <sheetName val="长期待摊费用明细表"/>
      <sheetName val="清单12.31"/>
      <sheetName val="F9-3-1"/>
      <sheetName val="食品原料（美爵）"/>
      <sheetName val="非应计贷몘횀2002"/>
      <sheetName val="表二甲机务F型"/>
      <sheetName val="预收帐款"/>
      <sheetName val="_x005f_x001f_0-BS_x005f_x000a_؁"/>
      <sheetName val="III-1-8"/>
      <sheetName val="III-1-4"/>
      <sheetName val="III-1-10"/>
      <sheetName val="III-1-9"/>
      <sheetName val="III-1-2-1"/>
      <sheetName val="III-1-6"/>
      <sheetName val="III-1-7"/>
      <sheetName val="III-1-5"/>
      <sheetName val="E1020"/>
      <sheetName val="表六 "/>
      <sheetName val="dm"/>
      <sheetName val="sd"/>
      <sheetName val="°sÑ‘AmÏ‘h"/>
      <sheetName val="UFPrn20080725145132"/>
      <sheetName val="AP1998KX(estimated)"/>
      <sheetName val="内仓免税进口"/>
      <sheetName val="original2"/>
      <sheetName val="附表6"/>
      <sheetName val="Parameters"/>
      <sheetName val="设备部房屋"/>
      <sheetName val="资产负债表"/>
      <sheetName val="长_x0013_"/>
      <sheetName val="_x0000__x0007__x0000__x0000__x0000_¨/_x0016__x0000__x0000__x0000__x0000__x0000_Ý_x0013__x0000_Ý"/>
      <sheetName val="_x0000__x0000__x0000__x0000__x0000__x0000__x0000__x0007__x0000__x0000__x0000_®à_x0013__x0000__x0000__x0000__x0000__x0000_"/>
      <sheetName val="_x0000__x0001__x0000__x0000__x0000_¨/_x0016__x0000__x0000__x0000__x0000__x0000_Ý_x0013__x0000_Ý"/>
      <sheetName val="Rheet5"/>
      <sheetName val="拆放同䰚"/>
      <sheetName val="焴现"/>
      <sheetName val="长杋股权投资"/>
      <sheetName val="镽期债券投资)2003年度"/>
      <sheetName val="委托上务"/>
      <sheetName val="买入返售倪券"/>
      <sheetName val="非应计贷款,2003"/>
      <sheetName val="非应计贗款-2002"/>
      <sheetName val="收回以前年度已栘销贷款明细"/>
      <sheetName val="固定襄产及累计折旧"/>
      <sheetName val="房地产亇权登记表"/>
      <sheetName val="无形资产-2_x0010_03"/>
      <sheetName val="递延资产(长期待䑊费用)-2002"/>
      <sheetName val="抴债资产明细表"/>
      <sheetName val="兦他应付款"/>
      <sheetName val="资䪧一般损失"/>
      <sheetName val="表外项目-信焨证"/>
      <sheetName val="经营性槟赁承诺"/>
      <sheetName val="现金流量表所需资▙"/>
      <sheetName val="衍生金ލ工具☎细表"/>
      <sheetName val="衍生金蚍工具?细表"/>
      <sheetName val="F21A"/>
      <sheetName val="Data List"/>
      <sheetName val="DATA"/>
      <sheetName val="F1"/>
      <sheetName val="促销费内容"/>
      <sheetName val="Australia"/>
      <sheetName val="分析表"/>
      <sheetName val="其他货币资金.dbf"/>
      <sheetName val="银行存款.dbf"/>
      <sheetName val="2005"/>
      <sheetName val="生产部金额"/>
      <sheetName val="宣1"/>
      <sheetName val="总公司2002.12.31"/>
      <sheetName val="G402."/>
      <sheetName val="ｺｽﾄｾﾝﾀｰ符号表"/>
      <sheetName val="Apr"/>
      <sheetName val="U111"/>
      <sheetName val="U100"/>
      <sheetName val="Control"/>
      <sheetName val="产品销售收入与成本明细表"/>
      <sheetName val="F130&quot;"/>
      <sheetName val="9808 Outside Plant"/>
      <sheetName val="合噶利"/>
      <sheetName val=")R¦m"/>
      <sheetName val="U211B"/>
      <sheetName val="11"/>
      <sheetName val="4-货币资金-现金"/>
      <sheetName val="‚a‚l‚o“h‘•’¼Þ"/>
      <sheetName val="合并底稿-自营"/>
      <sheetName val="A301-Direct"/>
      <sheetName val="应收票据(关联方)"/>
      <sheetName val="购进汇总"/>
      <sheetName val="冲估价汇总"/>
      <sheetName val="估价汇总"/>
      <sheetName val="大口径耗用汇总"/>
      <sheetName val="轧钢耗用汇总"/>
      <sheetName val="2006管理费用明细表"/>
      <sheetName val="表外项目_x005f_xffff_保函"/>
      <sheetName val="Finsum-NAS"/>
      <sheetName val="NAS-BS"/>
      <sheetName val="索引"/>
      <sheetName val="制造费用审定表"/>
      <sheetName val="Dropdown list"/>
      <sheetName val="7a.Other Inc Exp"/>
      <sheetName val="account"/>
      <sheetName val="A3"/>
      <sheetName val="2002 VS 2003"/>
      <sheetName val="其他应收—单位往来"/>
      <sheetName val="Coach Chassis (inventory)"/>
      <sheetName val="A10-1"/>
      <sheetName val="02-U310"/>
      <sheetName val="收回以前年度已స_x0000__x0000__x0000_Ԁ_x0000_"/>
      <sheetName val="IV- int binominal"/>
      <sheetName val="日程"/>
      <sheetName val="進め方"/>
      <sheetName val="时间表"/>
      <sheetName val="?*???ª¥$_x0004_????RÝ_x0013_?RÝ"/>
      <sheetName val="???????_x0007_???zà_x0013_?????"/>
      <sheetName val="同业存放Ⱦ?"/>
      <sheetName val="皊褢Am蠎h"/>
      <sheetName val="Sign Off Form"/>
      <sheetName val="2月开票明细表"/>
      <sheetName val="FF-6"/>
      <sheetName val="试算平衡表"/>
      <sheetName val="假设 Assumptions"/>
      <sheetName val="ZLR1"/>
      <sheetName val="流资汇总"/>
      <sheetName val="长_x005f_x0013_"/>
      <sheetName val="_x005f_x0000___x005f_x0000__x005f_x0000__x005f_x0000_ª¥"/>
      <sheetName val="_x005f_x0000__x005f_x0000__x005f_x0000__x005f_x0000__x0"/>
      <sheetName val="同业存放Ⱦ_x005f_x0000_"/>
      <sheetName val="长_x005f_x0013_"/>
      <sheetName val="_x005f_x0000__x005f_x0007__x005f_x0000__x005f_x0000__x0"/>
      <sheetName val="_x005f_x0000__x005f_x0001__x005f_x0000__x005f_x0000__x0"/>
      <sheetName val="_x005f_x001f_0-BS_؁"/>
      <sheetName val="_x005f_x005f_x005f_x001f_0-BS_x005f_x005f_x005f_x000a_؁"/>
      <sheetName val="表外项目_x005f_x005f_x005f_xffff_保函"/>
      <sheetName val="機種対応表(無断変更禁止)"/>
      <sheetName val="_x0000_â "/>
      <sheetName val="_x005f_x005f_x005f_x001f_0-BS_؁"/>
      <sheetName val="Final sample listing"/>
      <sheetName val="F110"/>
      <sheetName val="TITAL2007"/>
      <sheetName val="Yr_1997"/>
      <sheetName val="中旅集團屬下和中投屬下公司明細表"/>
      <sheetName val="數量統計"/>
      <sheetName val="Group"/>
      <sheetName val="COA"/>
      <sheetName val="CA_new"/>
      <sheetName val="附屬公司明細表"/>
      <sheetName val="调整分录表"/>
      <sheetName val="股资_(3)"/>
      <sheetName val="合并利润表_(2)"/>
      <sheetName val="股资_(2)"/>
      <sheetName val="合利_(2)"/>
      <sheetName val="所_(2)"/>
      <sheetName val="本资_(2)"/>
      <sheetName val="合利增减_(2)"/>
      <sheetName val="利分_(2)"/>
      <sheetName val="本费_(2)"/>
      <sheetName val="间_(2)"/>
      <sheetName val="直_(2)"/>
      <sheetName val="短期投资_"/>
      <sheetName val="TITEM_(2)"/>
      <sheetName val="ZHITEM_(2)"/>
      <sheetName val="王府井_(2)"/>
      <sheetName val="0-BS_x000a_؁"/>
      <sheetName val="股资_(3)1"/>
      <sheetName val="合并利润表_(2)1"/>
      <sheetName val="股资_(2)1"/>
      <sheetName val="合利_(2)1"/>
      <sheetName val="所_(2)1"/>
      <sheetName val="本资_(2)1"/>
      <sheetName val="合利增减_(2)1"/>
      <sheetName val="利分_(2)1"/>
      <sheetName val="本费_(2)1"/>
      <sheetName val="间_(2)1"/>
      <sheetName val="直_(2)1"/>
      <sheetName val="短期投资_1"/>
      <sheetName val="TITEM_(2)1"/>
      <sheetName val="ZHITEM_(2)1"/>
      <sheetName val="王府井_(2)1"/>
      <sheetName val="衍生金蚍工具_细表"/>
      <sheetName val="收回以前年度已స"/>
      <sheetName val="_____ª¥$_x0004_____RÝ_x0013__RÝ"/>
      <sheetName val="________x0007____zà_x0013______"/>
      <sheetName val="同业存放Ⱦ_"/>
      <sheetName val="0-BS_؁"/>
      <sheetName val="B30111"/>
      <sheetName val="_x005f_x005f_x005f_x005f_x005f_x005f_x005f_x001f_0-BS_x"/>
      <sheetName val="_x005f_x005f_x005f_x005f_x005f_x005f_x005f_x001f_0-BS_؁"/>
      <sheetName val="K110"/>
      <sheetName val="G210"/>
      <sheetName val="O111"/>
      <sheetName val="_x005f_x001f_0-BS_x000a_؁"/>
      <sheetName val="应付帐款期后付款"/>
      <sheetName val="短期投资股票投资.dbf"/>
      <sheetName val="短期投资国债投资.dbf"/>
      <sheetName val="股票投资收益.dbf"/>
      <sheetName val="其他货币海通.dbf"/>
      <sheetName val="其他货币零领路.dbf"/>
      <sheetName val="投资收益债券.dbf"/>
      <sheetName val="SA1- 封面"/>
      <sheetName val="营业费用截止"/>
      <sheetName val="#REF!"/>
      <sheetName val="FJ其他应付款封面"/>
      <sheetName val="marco"/>
      <sheetName val="同业存放Ⱦ_x005f_x005f_x005f_x0000_"/>
      <sheetName val="长_x005f_x005f_x005f_x0013_"/>
      <sheetName val="_x005f_x005f_x005f_x0000__x005f_x005f_x005f_x0007__x005"/>
      <sheetName val="_x005f_x005f_x005f_x0000__x005f_x005f_x005f_x0000__x005"/>
      <sheetName val="_x005f_x005f_x005f_x0000__x005f_x005f_x005f_x0001__x005"/>
      <sheetName val="_x005f_x005f_x005f_x005f_x005f_x005f_x005f_x005f_x005f_x005f_"/>
      <sheetName val="长_x005f_x005f_x005f_x0013_"/>
      <sheetName val="_x005f_x005f_x005f_x0000___x005f_x005f_x005f_x0000__x00"/>
      <sheetName val="_x005f_x005f_x005f_x001f_0-BS_x005f_x000a_؁"/>
      <sheetName val="_____ª¥$_x005f_x0004_____RÝ_x005f_x0013__RÝ"/>
      <sheetName val="________x005f_x0007____zà_x005f_x0013______"/>
      <sheetName val="无形资产-2_x005f_x0010_03"/>
      <sheetName val="ARP"/>
      <sheetName val="_x005f_x0000_*_x005f_x0000__x005f_x0000__x005f_x0000_ª¥"/>
      <sheetName val="?*???ª¥$_x005f_x0004_????RÝ_x005f_x0013_?RÝ"/>
      <sheetName val="???????_x005f_x0007_???zà_x005f_x0013_?????"/>
      <sheetName val="?*???$_x0004_????R??R"/>
      <sheetName val="???????_x0007_???z??????"/>
      <sheetName val="同业存放Ⱦ_x005f_x005f_x005f_x005f_x005f_x005f_x005f_x0000_"/>
      <sheetName val="长_x005f_x005f_x005f_x005f_x005f_x005f_x005f_x0013_"/>
      <sheetName val="_x005f_x005f_x005f_x005f_x005f_x005f_x005f_x0000__x005f"/>
      <sheetName val="表外项目_x005f_x005f_x005f_x005f_x005f_x005f_x005f_xffff_保函"/>
      <sheetName val="长_x005f_x005f_x005f_x005f_x005f_x005f_x005f_x0013_"/>
      <sheetName val="_x005f_x005f_x005f_x005f_x005f_x005f_x005f_x0000___x005"/>
      <sheetName val="_____ª¥$_x005f_x005f_x005f_x0004_____RÝ_x00"/>
      <sheetName val="________x005f_x005f_x005f_x0007____zà_x005f"/>
      <sheetName val="无形资产-2_x005f_x005f_x005f_x0010_03"/>
      <sheetName val="_____$_x0004_____R__R"/>
      <sheetName val="________x0007____z______"/>
      <sheetName val="银行存款核对表"/>
      <sheetName val="Collateral"/>
      <sheetName val="Disposition"/>
      <sheetName val="10_2_1"/>
      <sheetName val="主管名單"/>
      <sheetName val="选择项"/>
      <sheetName val="目录"/>
      <sheetName val="XREF"/>
      <sheetName val="核算项目余额表"/>
      <sheetName val="三家其他应付公司"/>
      <sheetName val="成本"/>
      <sheetName val="材料消耗"/>
      <sheetName val="长"/>
      <sheetName val="_ª¥$RÝRÝ"/>
      <sheetName val="zà"/>
      <sheetName val="表六_"/>
      <sheetName val="无形资产-203"/>
      <sheetName val="长"/>
      <sheetName val="¨_ÝÝ"/>
      <sheetName val="®à"/>
      <sheetName val="Data_List"/>
      <sheetName val="Dropdown_list"/>
      <sheetName val="Sign_Off_Form"/>
      <sheetName val="_____ª¥$____RÝ_RÝ"/>
      <sheetName val="__________zà_____"/>
      <sheetName val="清单12_31"/>
      <sheetName val="6月"/>
      <sheetName val="__x0007____¨__x0016______Ý_x0013__Ý"/>
      <sheetName val="________x0007____®à_x0013______"/>
      <sheetName val="__x0001____¨__x0016______Ý_x0013__Ý"/>
      <sheetName val="AP movement"/>
      <sheetName val="Links"/>
      <sheetName val="Lead"/>
      <sheetName val="AR Ageing - 1130"/>
      <sheetName val="U1200 PL Int Income"/>
      <sheetName val="UFPrn20021113090847"/>
      <sheetName val="N300外币应付"/>
      <sheetName val="미구주"/>
      <sheetName val="원가관리"/>
      <sheetName val="资产负债表1"/>
      <sheetName val="应纳所得税明细衈"/>
      <sheetName val="采购订单3名"/>
      <sheetName val="국영"/>
      <sheetName val="통계자료"/>
      <sheetName val="调整分录集"/>
      <sheetName val="UFPrn20090217100806"/>
      <sheetName val="UFPrn20090209084743"/>
      <sheetName val="1"/>
      <sheetName val="Basic_Data"/>
      <sheetName val="?_x0007_???¨/_x0016_?????Ý_x0013_?Ý"/>
      <sheetName val="???????_x0007_???®à_x0013_?????"/>
      <sheetName val="?_x0001_???¨/_x0016_?????Ý_x0013_?Ý"/>
      <sheetName val="收回以前年度已స???Ԁ?"/>
      <sheetName val="Repayment Summary"/>
      <sheetName val="收回以前年度已స___Ԁ_"/>
      <sheetName val="Sch PR-2"/>
      <sheetName val="Sch PR-3"/>
      <sheetName val="loan database"/>
      <sheetName val="目錄"/>
      <sheetName val="YS02-02"/>
      <sheetName val="重置价计算表"/>
      <sheetName val="固定资产清单"/>
      <sheetName val="[分析表.XLS]_x0000__x0007__x0000__x0000__x0000_¨/_x0016__x0000__x0000__x0000__x0000__x0000_Ý_x0013__x0000_Ý"/>
      <sheetName val="[分析表.XLS]_x0000__x0001__x0000__x0000__x0000_¨/_x0016__x0000__x0000__x0000__x0000__x0000_Ý_x0013__x0000_Ý"/>
      <sheetName val="__x005f_x0007____¨__x005f_x0016______Ý_x00"/>
      <sheetName val="________x005f_x0007____®à_x005f_x0013______"/>
      <sheetName val="__x005f_x0001____¨__x005f_x0016______Ý_x00"/>
      <sheetName val="Financ. Overview"/>
      <sheetName val="Toolbox"/>
      <sheetName val="*ª¥$RÝRÝ"/>
      <sheetName val="¨/ÝÝ"/>
      <sheetName val="?*???ª¥$????RÝ?RÝ"/>
      <sheetName val="??????????zà?????"/>
      <sheetName val="XL4Poppy"/>
      <sheetName val="Main"/>
      <sheetName val="ARP-U301"/>
      <sheetName val="U411"/>
      <sheetName val="CRITERIA1"/>
      <sheetName val="CRITERIA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6">
          <cell r="C6">
            <v>0</v>
          </cell>
          <cell r="D6">
            <v>0</v>
          </cell>
          <cell r="E6">
            <v>0</v>
          </cell>
          <cell r="F6">
            <v>0</v>
          </cell>
          <cell r="G6">
            <v>0</v>
          </cell>
          <cell r="H6">
            <v>0</v>
          </cell>
        </row>
        <row r="7">
          <cell r="C7">
            <v>0</v>
          </cell>
          <cell r="D7">
            <v>0</v>
          </cell>
          <cell r="E7">
            <v>0</v>
          </cell>
          <cell r="F7">
            <v>0</v>
          </cell>
          <cell r="G7">
            <v>0</v>
          </cell>
          <cell r="H7">
            <v>0</v>
          </cell>
        </row>
        <row r="14">
          <cell r="C14">
            <v>0</v>
          </cell>
          <cell r="D14">
            <v>0</v>
          </cell>
          <cell r="E14">
            <v>0</v>
          </cell>
          <cell r="F14">
            <v>0</v>
          </cell>
          <cell r="G14">
            <v>0</v>
          </cell>
          <cell r="H14">
            <v>0</v>
          </cell>
        </row>
        <row r="15">
          <cell r="D15">
            <v>0</v>
          </cell>
          <cell r="F15">
            <v>0</v>
          </cell>
          <cell r="H15">
            <v>0</v>
          </cell>
        </row>
        <row r="17">
          <cell r="D17">
            <v>0</v>
          </cell>
          <cell r="F17">
            <v>0</v>
          </cell>
          <cell r="H17">
            <v>0</v>
          </cell>
        </row>
        <row r="20">
          <cell r="C20">
            <v>0</v>
          </cell>
          <cell r="D20">
            <v>0</v>
          </cell>
          <cell r="E20">
            <v>0</v>
          </cell>
          <cell r="F20">
            <v>0</v>
          </cell>
          <cell r="G20">
            <v>0</v>
          </cell>
          <cell r="H20">
            <v>0</v>
          </cell>
        </row>
      </sheetData>
      <sheetData sheetId="10" refreshError="1"/>
      <sheetData sheetId="11" refreshError="1">
        <row r="10">
          <cell r="B10">
            <v>0</v>
          </cell>
          <cell r="C10">
            <v>0</v>
          </cell>
          <cell r="D10">
            <v>0</v>
          </cell>
        </row>
        <row r="14">
          <cell r="B14">
            <v>0</v>
          </cell>
          <cell r="C14">
            <v>0</v>
          </cell>
          <cell r="D14">
            <v>0</v>
          </cell>
        </row>
        <row r="15">
          <cell r="B15">
            <v>0</v>
          </cell>
          <cell r="C15">
            <v>0</v>
          </cell>
          <cell r="D15">
            <v>0</v>
          </cell>
        </row>
      </sheetData>
      <sheetData sheetId="12" refreshError="1"/>
      <sheetData sheetId="13" refreshError="1">
        <row r="24">
          <cell r="B24">
            <v>0</v>
          </cell>
          <cell r="D24">
            <v>0</v>
          </cell>
          <cell r="F24">
            <v>0</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3"/>
      <sheetName val="Sheet4"/>
      <sheetName val="laroux"/>
      <sheetName val="评估结果汇总表"/>
      <sheetName val="评估分类汇总表"/>
      <sheetName val="流动资产汇总表"/>
      <sheetName val="4货币现金"/>
      <sheetName val="5银行存款"/>
      <sheetName val="11应收帐款"/>
      <sheetName val="14预付帐"/>
      <sheetName val="16其他应收"/>
      <sheetName val="存货汇总"/>
      <sheetName val="23产成品 "/>
      <sheetName val="长期投资汇总表"/>
      <sheetName val="其他投资"/>
      <sheetName val="固定资产汇总表"/>
      <sheetName val="38房屋建筑"/>
      <sheetName val="41机器设备"/>
      <sheetName val="42车辆"/>
      <sheetName val="流动负债汇总表"/>
      <sheetName val="58应付帐"/>
      <sheetName val="61其他应付"/>
      <sheetName val="62应付工资"/>
      <sheetName val="63应付福利费"/>
      <sheetName val="64应交税金"/>
      <sheetName val="应付利润"/>
      <sheetName val="其他应交款"/>
      <sheetName val="长期负债汇总表"/>
      <sheetName val="在建"/>
      <sheetName val="XL4Poppy"/>
      <sheetName val="      "/>
      <sheetName val="评估结果分类汇总表"/>
      <sheetName val="流动资产--货币"/>
      <sheetName val="流动资产--货币 (2)"/>
      <sheetName val="流动资产--货币 (3)"/>
      <sheetName val="短投汇总表"/>
      <sheetName val="短投"/>
      <sheetName val="短投 (2)"/>
      <sheetName val="流动资产--票据"/>
      <sheetName val="流动资产--应收"/>
      <sheetName val="流动资产--利润"/>
      <sheetName val="流动资产--利息"/>
      <sheetName val="流动资产--预付"/>
      <sheetName val="流动资产--补贴"/>
      <sheetName val="流动资产--其他应收"/>
      <sheetName val="流动资产--存货"/>
      <sheetName val="流动资产-原材料"/>
      <sheetName val="流动资产-材料采购"/>
      <sheetName val="流动资产-在库低值"/>
      <sheetName val="流动资产-产成品"/>
      <sheetName val="流动资产-在用低值"/>
      <sheetName val="流动资产--待摊"/>
      <sheetName val="流动资产--待处理"/>
      <sheetName val="一年到期长期债券"/>
      <sheetName val="其他流动资产"/>
      <sheetName val="长期投资--股票"/>
      <sheetName val="长期投资--债券"/>
      <sheetName val="长期投资--其他投资"/>
      <sheetName val="房屋建筑物"/>
      <sheetName val="构筑物"/>
      <sheetName val="码头"/>
      <sheetName val="机器设备"/>
      <sheetName val="车辆"/>
      <sheetName val="电子设备"/>
      <sheetName val="船舶设备"/>
      <sheetName val="通导设备"/>
      <sheetName val="集装箱设备"/>
      <sheetName val="固定-土地"/>
      <sheetName val="工程物资"/>
      <sheetName val="土建工程"/>
      <sheetName val="设备安装"/>
      <sheetName val="固定资产清理"/>
      <sheetName val="待处理固定资产"/>
      <sheetName val="土地使用权"/>
      <sheetName val="其他无形资产"/>
      <sheetName val="开办费"/>
      <sheetName val="长期待摊费用"/>
      <sheetName val="其他长期资产"/>
      <sheetName val="递延税款"/>
      <sheetName val="短期借款"/>
      <sheetName val="应付票据"/>
      <sheetName val="应付帐款"/>
      <sheetName val="预收帐款"/>
      <sheetName val="代销商品款"/>
      <sheetName val="其他应付款"/>
      <sheetName val="应付工资"/>
      <sheetName val="应付福利费"/>
      <sheetName val="应交税金"/>
      <sheetName val="预提费用"/>
      <sheetName val="一年内到期长期负债"/>
      <sheetName val="其他流动负债"/>
      <sheetName val="长期借款"/>
      <sheetName val="应付债券"/>
      <sheetName val="长期应付款"/>
      <sheetName val="住房周转金"/>
      <sheetName val="其他长期负债"/>
      <sheetName val="递延税款贷款"/>
      <sheetName val="00000000"/>
      <sheetName val="10000000"/>
      <sheetName val="Sheet1"/>
      <sheetName val="成本费用调整表"/>
      <sheetName val="8月人数调整"/>
      <sheetName val="IP卡收入分解"/>
      <sheetName val="服务收入加其他业利润"/>
      <sheetName val="平均资产总额"/>
      <sheetName val="分公司EBITDA率"/>
      <sheetName val="收支差额"/>
      <sheetName val="上年收入"/>
      <sheetName val="本年长数互收"/>
      <sheetName val="收支系数数据"/>
      <sheetName val="收支系数"/>
      <sheetName val="资产报酬率"/>
      <sheetName val="劳动生产率"/>
      <sheetName val="百元工资产出率"/>
      <sheetName val="收入增长贡献率"/>
      <sheetName val="收支差额贡献率"/>
      <sheetName val="封面"/>
      <sheetName val="目录"/>
      <sheetName val="表1 货币资金"/>
      <sheetName val="表1-1 银行存款明细表"/>
      <sheetName val="表2 短期投资"/>
      <sheetName val="表3 应收帐款"/>
      <sheetName val="表4 应收票据"/>
      <sheetName val="表5 存货"/>
      <sheetName val="表5-1 存货跌价损失准备计算表"/>
      <sheetName val="表5-2 存货倒推表"/>
      <sheetName val="表6 预付帐款"/>
      <sheetName val="表6-1 其他应收款"/>
      <sheetName val="表6-2 待摊费用"/>
      <sheetName val="表6-3 预付及其他流动资产 "/>
      <sheetName val="表7 固定资产变动表"/>
      <sheetName val="表7-1 固定资产折旧表（上市） "/>
      <sheetName val="表7-1-1 固定资产折旧表  (非上市)"/>
      <sheetName val="表7-2 待处理财产损溢"/>
      <sheetName val="表7-3 固定资产有关资料"/>
      <sheetName val="表8-1 移动"/>
      <sheetName val="表8-2-1 数据"/>
      <sheetName val="表8-2-2 互联网"/>
      <sheetName val="表8-3 长途"/>
      <sheetName val="表8-4 寻呼"/>
      <sheetName val="表8-5 市话"/>
      <sheetName val="表8-6 在建工程明细表"/>
      <sheetName val="表8-7 工程合同汇总表(移动) NEW"/>
      <sheetName val="表8-7 工程合同汇总表(移动) (2)"/>
      <sheetName val="表8-8 在建工程有关资料"/>
      <sheetName val="表9 长期待摊费用"/>
      <sheetName val="表9-1 租赁合同汇总表"/>
      <sheetName val="表10 无形资产变动表"/>
      <sheetName val="表11 长期投资"/>
      <sheetName val="表11-1 长期股票投资"/>
      <sheetName val="表11-2 长期股权投资－未合并子公司"/>
      <sheetName val="表11-3 长期股权投资 － 合营公司"/>
      <sheetName val="表11-4 长期股权投资－联营公司"/>
      <sheetName val="表11-5 长期股权投资－参股公司"/>
      <sheetName val="表11-6 长期债权投资"/>
      <sheetName val="表11-7 其他债权投资"/>
      <sheetName val="表12 关联公司交易"/>
      <sheetName val="表12-1 与总部对帐"/>
      <sheetName val="表8-7 工程合同汇总表(移动) (5)"/>
      <sheetName val="公  "/>
      <sheetName val="共同"/>
      <sheetName val="共同 (2)"/>
      <sheetName val="BSC  BTS"/>
      <sheetName val="西门子 "/>
      <sheetName val="Sheet1 (2)"/>
      <sheetName val="光端机"/>
      <sheetName val="二次分配    "/>
      <sheetName val="二次分配     (2)"/>
      <sheetName val="二次分配     (3)"/>
      <sheetName val="二次分配     (4)"/>
      <sheetName val="表8-7 工程合同汇总表(移动) (3)"/>
      <sheetName val="表8-7 工程合同汇总表 (上市) (2)"/>
      <sheetName val="5运输设备"/>
      <sheetName val="1货币资金"/>
      <sheetName val="全年"/>
      <sheetName val="比较"/>
      <sheetName val="1-11月"/>
      <sheetName val="Index"/>
      <sheetName val="ADJ"/>
      <sheetName val="ADJ-Example"/>
      <sheetName val="WB"/>
      <sheetName val="Adj.No"/>
      <sheetName val="FS-W"/>
      <sheetName val="FS-N"/>
      <sheetName val="FS-O"/>
      <sheetName val="PL"/>
      <sheetName val="NA"/>
      <sheetName val="S00"/>
      <sheetName val="S01"/>
      <sheetName val="S02"/>
      <sheetName val="S03"/>
      <sheetName val="S03_3"/>
      <sheetName val="S04_3"/>
      <sheetName val="b00w"/>
      <sheetName val="b00n"/>
      <sheetName val="p00w"/>
      <sheetName val="p00n"/>
      <sheetName val="h00w"/>
      <sheetName val="h00n"/>
      <sheetName val="b01w"/>
      <sheetName val="b01n"/>
      <sheetName val="p01w"/>
      <sheetName val="p01n"/>
      <sheetName val="h01w"/>
      <sheetName val="h01n"/>
      <sheetName val="b02w"/>
      <sheetName val="b02n"/>
      <sheetName val="p02w"/>
      <sheetName val="p02n"/>
      <sheetName val="h02w"/>
      <sheetName val="h02n"/>
      <sheetName val="b03w"/>
      <sheetName val="b03n"/>
      <sheetName val="p03w"/>
      <sheetName val="p03n"/>
      <sheetName val="h03w"/>
      <sheetName val="h03n"/>
      <sheetName val="b03_3w"/>
      <sheetName val="b03_3n"/>
      <sheetName val="p03_3w"/>
      <sheetName val="p03_3n"/>
      <sheetName val="h03_3w"/>
      <sheetName val="h03_3n"/>
      <sheetName val="b04_3w"/>
      <sheetName val="b04_3n"/>
      <sheetName val="p04_3w"/>
      <sheetName val="p04_3n"/>
      <sheetName val="h04_3w"/>
      <sheetName val="h04_3n"/>
      <sheetName val="01"/>
      <sheetName val="02"/>
      <sheetName val="03"/>
      <sheetName val="04"/>
      <sheetName val="05"/>
      <sheetName val="税金计提"/>
      <sheetName val="税金计提 (2)"/>
      <sheetName val="税金计提 (3)"/>
      <sheetName val="6月合并"/>
      <sheetName val="税金计提07"/>
      <sheetName val="1固定资产汇总表"/>
      <sheetName val="4通用设备"/>
      <sheetName val="6线路设备"/>
      <sheetName val="7电信机械设备"/>
      <sheetName val="8电源设备 "/>
      <sheetName val="9固定_土地"/>
      <sheetName val="10工程物资"/>
      <sheetName val="12设备安装 (暂估入账余额)"/>
      <sheetName val="13设备安装（其他）"/>
      <sheetName val="14固定资产清理"/>
      <sheetName val="15待处理固定资产"/>
      <sheetName val="绥棱（车）"/>
      <sheetName val="绥棱"/>
      <sheetName val="上报"/>
      <sheetName val="34土地使用权"/>
      <sheetName val="甘肃省电信机械历年价格系数表"/>
      <sheetName val="Journal list"/>
      <sheetName val="Log"/>
      <sheetName val="Journal list (2)"/>
      <sheetName val="Journal list (3)"/>
      <sheetName val="Journal list (4)"/>
      <sheetName val="Journal list (5)"/>
      <sheetName val="P1 损益表"/>
      <sheetName val="P2 主营业务收入"/>
      <sheetName val="P3 跨期间工程设计收入"/>
      <sheetName val="P4 跨期间工程施工收入"/>
      <sheetName val="P5 器材供应收入 "/>
      <sheetName val="P6主营业务成本"/>
      <sheetName val="P7营业税金及附加"/>
      <sheetName val="P8营业费用"/>
      <sheetName val="P9管理费用"/>
      <sheetName val="P10利息费用"/>
      <sheetName val="P11其它业务利润(亏损)"/>
      <sheetName val="P12 投资收益汇总表"/>
      <sheetName val="P12-1 投资收益明细表"/>
      <sheetName val="P13营业外收支"/>
      <sheetName val="P14以前年度损益调整"/>
      <sheetName val="P15 所得税-企业所得税纳税调节表"/>
      <sheetName val="P16 所得税-递延税项"/>
      <sheetName val="其俖应交款"/>
      <sheetName val="应侤税金"/>
      <sheetName val="样品 "/>
      <sheetName val="样品  (2)"/>
      <sheetName val=""/>
      <sheetName val="_13 铁路配件.xlsῘ长期投资--其他投资"/>
      <sheetName val="新中大资产负债表"/>
      <sheetName val="新中大损益表"/>
      <sheetName val="内部损益表"/>
      <sheetName val="含税损益表附表（本月)"/>
      <sheetName val="含税损益表附表（本年累计)"/>
      <sheetName val="费用汇总表"/>
      <sheetName val="经营费用明细表（本月）"/>
      <sheetName val="经营费用明细表（本年）"/>
      <sheetName val="管理费用明细表（本月)"/>
      <sheetName val="管理费用明细表（本年）"/>
      <sheetName val="销售收入明细表"/>
      <sheetName val="商品库存周转天数表"/>
      <sheetName val="资产对帐表"/>
      <sheetName val="其他应收"/>
      <sheetName val="其他应付"/>
      <sheetName val="含税损益表附表（本月）"/>
      <sheetName val="含税损益表附表（本年累计）"/>
      <sheetName val="管理费用明细表（本月）"/>
      <sheetName val="资产对帐清单 "/>
      <sheetName val="长期投资汇总衬"/>
      <sheetName val="1&amp;其他应收"/>
      <sheetName val="P!6 所得税-递延税项"/>
      <sheetName val="汇总表"/>
      <sheetName val="税"/>
      <sheetName val="工资表"/>
      <sheetName val="企业表一"/>
      <sheetName val="M-5C"/>
      <sheetName val="M-5A"/>
      <sheetName val="基本情况"/>
      <sheetName val="流动资产--其他应收 坏帐(2)"/>
      <sheetName val="流动资产-库存材料"/>
      <sheetName val="流动资产-库存商品"/>
      <sheetName val="流动资产-出租商品"/>
      <sheetName val="流动资产-委托代销商品"/>
      <sheetName val="流动资产-受托代销商品"/>
      <sheetName val="固定_土地"/>
      <sheetName val="设备安装 (已)"/>
      <sheetName val="设备安装（未）"/>
      <sheetName val="其它应交款"/>
      <sheetName val="中山低值"/>
      <sheetName val="产品销售收入成本明细表（合同）"/>
      <sheetName val="自定义"/>
      <sheetName val="营业汇总-旬报"/>
      <sheetName val="营业汇总-月报"/>
      <sheetName val="移动销售汇总-旬报"/>
      <sheetName val="移动销售汇总-月报"/>
      <sheetName val="数据固定销售汇总-旬报"/>
      <sheetName val="数据固定销售汇总-月报"/>
      <sheetName val="附表1（营业厅）-下旬"/>
      <sheetName val="附表1（营业厅）-下旬 (2)"/>
      <sheetName val="附表1（营业厅）-下旬 (3)"/>
      <sheetName val="附表1（营业厅）-下旬 (4)"/>
      <sheetName val="附表1（营业厅）-下旬 (5)"/>
      <sheetName val="附表1（营业厅）-下旬 (6)"/>
      <sheetName val="附表1（营业厅）-下旬 (7)"/>
      <sheetName val="附表1（营业厅）-下旬 (8)"/>
      <sheetName val="附表1（营业厅）-下旬 (9)"/>
      <sheetName val="附表1（营业厅）-下旬 (10)"/>
      <sheetName val="附表1（营业厅）-下旬 (11)"/>
      <sheetName val="附表1（营业厅）-月报"/>
      <sheetName val="附表1（大客户） (2)-下旬"/>
      <sheetName val="附表1（大客户） (2)-下旬 (2)"/>
      <sheetName val="附表1（大客户） (2)-下旬 (3)"/>
      <sheetName val="附表1（大客户） (2)-下旬 (4)"/>
      <sheetName val="附表1（大客户） (2)-下旬 (5)"/>
      <sheetName val="附表1（大客户） (2)-下旬 (6)"/>
      <sheetName val="附表1（大客户） (2)-下旬 (7)"/>
      <sheetName val="附表1（大客户） (2)-下旬 (8)"/>
      <sheetName val="附表1（大客户） (2)-下旬 (9)"/>
      <sheetName val="附表1（大客户） (2)-下旬 (10)"/>
      <sheetName val="附表1（大客户） (2)-下旬 (11)"/>
      <sheetName val="附表1（大客户） (2)-月报"/>
      <sheetName val="附表1（经销商） (3)-下旬"/>
      <sheetName val="附表1（经销商） (3)-下旬 (2)"/>
      <sheetName val="附表1（经销商） (3)-下旬 (3)"/>
      <sheetName val="附表1（经销商） (3)-下旬 (4)"/>
      <sheetName val="附表1（经销商） (3)-下旬 (5)"/>
      <sheetName val="附表1（经销商） (3)-下旬 (6)"/>
      <sheetName val="附表1（经销商） (3)-下旬 (7)"/>
      <sheetName val="附表1（经销商） (3)-下旬 (8)"/>
      <sheetName val="附表1（经销商） (3)-下旬 (9)"/>
      <sheetName val="附表1（经销商） (3)-下旬 (10)"/>
      <sheetName val="附表1（经销商） (3)-下旬 (11)"/>
      <sheetName val="附表1（经销商） (3)-月报"/>
      <sheetName val="附表1（合作厅） (4)-下旬"/>
      <sheetName val="附表1（合作厅） (4)-下旬 (2)"/>
      <sheetName val="附表1（合作厅） (4)-下旬 (3)"/>
      <sheetName val="附表1（合作厅） (4)-下旬 (4)"/>
      <sheetName val="附表1（合作厅） (4)-下旬 (5)"/>
      <sheetName val="附表1（合作厅） (4)-下旬 (6)"/>
      <sheetName val="附表1（合作厅） (4)-下旬 (7)"/>
      <sheetName val="附表1（合作厅） (4)-下旬 (8)"/>
      <sheetName val="附表1（合作厅） (4)-下旬 (9)"/>
      <sheetName val="附表1（合作厅） (4)-下旬 (10)"/>
      <sheetName val="附表1（合作厅） (4)-下旬 (11)"/>
      <sheetName val="附表1（合作厅） (4)-月报 "/>
      <sheetName val="附表2-下旬"/>
      <sheetName val="附表2-下旬 (2)"/>
      <sheetName val="附表2-下旬 (3)"/>
      <sheetName val="附表2-下旬 (4)"/>
      <sheetName val="附表2-下旬 (5)"/>
      <sheetName val="附表2-下旬 (6)"/>
      <sheetName val="附表2-下旬 (7)"/>
      <sheetName val="附表2-下旬 (8)"/>
      <sheetName val="附表2-下旬 (9)"/>
      <sheetName val="附表2-下旬 (10)"/>
      <sheetName val="附表2-下旬 (11)"/>
      <sheetName val="附表2-月报"/>
      <sheetName val="附表3-下旬"/>
      <sheetName val="附表3-下旬 (2)"/>
      <sheetName val="附表3-下旬 (3)"/>
      <sheetName val="附表3-下旬 (4)"/>
      <sheetName val="附表3-下旬 (5)"/>
      <sheetName val="附表3-下旬 (6)"/>
      <sheetName val="附表3-下旬 (7)"/>
      <sheetName val="附表3-下旬 (8)"/>
      <sheetName val="附表3-下旬 (9)"/>
      <sheetName val="[13 铁路配件.xlsῘ长期投资--其他投资"/>
      <sheetName val="附表3-下旬 (10)"/>
      <sheetName val="附表3-下旬 (11)"/>
      <sheetName val="附表3-月报"/>
      <sheetName val="XXXXXXXX"/>
      <sheetName val="XXXXXXX0"/>
      <sheetName val="XXXXXXX1"/>
      <sheetName val="XXXXXXX2"/>
      <sheetName val="XXXXXXX3"/>
      <sheetName val="XXXXXXX4"/>
      <sheetName val="XXXXXXX5"/>
      <sheetName val="XXXXXXX6"/>
      <sheetName val="图表1"/>
      <sheetName val="2001年话费 "/>
      <sheetName val="网内"/>
      <sheetName val="2000年话费"/>
      <sheetName val="员工促销"/>
      <sheetName val="欠费"/>
      <sheetName val="县区话务量"/>
      <sheetName val="日报表"/>
      <sheetName val="9时"/>
      <sheetName val="SDCCH"/>
      <sheetName val="11时"/>
      <sheetName val="最坏小区"/>
      <sheetName val="11时MSC"/>
      <sheetName val="NICELLREL(bsc)"/>
      <sheetName val="NBRMSCLST(msc)"/>
      <sheetName val="资产对帐清"/>
      <sheetName val="资产对帐清Տ"/>
      <sheetName val="资产对帐清뼀቙"/>
      <sheetName val="资产对帐清쌀እ"/>
      <sheetName val="XXXXXX_x0005__x0000_"/>
      <sheetName val="XXXXXX헾"/>
      <sheetName val="选择报表"/>
      <sheetName val="表9-1 租赁合同汇总衬"/>
      <sheetName val="分公司EB_x0000_DA率"/>
      <sheetName val="分公司EB"/>
      <sheetName val="XX"/>
      <sheetName val="其他长期2耀"/>
      <sheetName val="XXXXXX헾】"/>
      <sheetName val="14预໘Ḑ"/>
      <sheetName val="M_5C"/>
      <sheetName val="13 铁路配件"/>
      <sheetName val="_x0000__x0000__x0000_-_x0000_1_x0000_ _x0000_"/>
      <sheetName val="Sample design"/>
      <sheetName val="资产负债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row r="15">
          <cell r="A15" t="b">
            <v>1</v>
          </cell>
        </row>
      </sheetData>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sheetData sheetId="174"/>
      <sheetData sheetId="175"/>
      <sheetData sheetId="176"/>
      <sheetData sheetId="177" refreshError="1"/>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refreshError="1"/>
      <sheetData sheetId="259" refreshError="1"/>
      <sheetData sheetId="260" refreshError="1"/>
      <sheetData sheetId="261" refreshError="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refreshError="1"/>
      <sheetData sheetId="280" refreshError="1"/>
      <sheetData sheetId="281"/>
      <sheetData sheetId="282"/>
      <sheetData sheetId="283" refreshError="1"/>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refreshError="1"/>
      <sheetData sheetId="301" refreshError="1"/>
      <sheetData sheetId="302" refreshError="1"/>
      <sheetData sheetId="303" refreshError="1"/>
      <sheetData sheetId="304" refreshError="1"/>
      <sheetData sheetId="305" refreshError="1"/>
      <sheetData sheetId="306" refreshError="1"/>
      <sheetData sheetId="307"/>
      <sheetData sheetId="308"/>
      <sheetData sheetId="309"/>
      <sheetData sheetId="310" refreshError="1"/>
      <sheetData sheetId="311" refreshError="1"/>
      <sheetData sheetId="312" refreshError="1"/>
      <sheetData sheetId="313"/>
      <sheetData sheetId="314"/>
      <sheetData sheetId="315"/>
      <sheetData sheetId="316"/>
      <sheetData sheetId="317"/>
      <sheetData sheetId="318"/>
      <sheetData sheetId="319"/>
      <sheetData sheetId="320"/>
      <sheetData sheetId="321"/>
      <sheetData sheetId="322"/>
      <sheetData sheetId="323"/>
      <sheetData sheetId="324"/>
      <sheetData sheetId="325" refreshError="1"/>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refreshError="1"/>
      <sheetData sheetId="384"/>
      <sheetData sheetId="385" refreshError="1"/>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refreshError="1"/>
      <sheetData sheetId="401"/>
      <sheetData sheetId="402" refreshError="1"/>
      <sheetData sheetId="403" refreshError="1"/>
      <sheetData sheetId="404" refreshError="1"/>
      <sheetData sheetId="405" refreshError="1"/>
      <sheetData sheetId="406" refreshError="1"/>
      <sheetData sheetId="407" refreshError="1"/>
      <sheetData sheetId="408" refreshError="1"/>
      <sheetData sheetId="409"/>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sheetData sheetId="431" refreshError="1"/>
      <sheetData sheetId="432"/>
      <sheetData sheetId="433" refreshError="1"/>
      <sheetData sheetId="434" refreshError="1"/>
      <sheetData sheetId="435" refreshError="1"/>
      <sheetData sheetId="436"/>
      <sheetData sheetId="437" refreshError="1"/>
      <sheetData sheetId="438"/>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im --&gt; Top"/>
      <sheetName val="项目信息"/>
      <sheetName val="BOX SUM"/>
      <sheetName val="FIN GOOD"/>
      <sheetName val="内部往来"/>
      <sheetName val="ACTINV"/>
    </sheetNames>
    <sheetDataSet>
      <sheetData sheetId="0" refreshError="1">
        <row r="4">
          <cell r="E4" t="str">
            <v>Cash</v>
          </cell>
        </row>
        <row r="5">
          <cell r="E5" t="str">
            <v>Cash at bank</v>
          </cell>
        </row>
        <row r="6">
          <cell r="E6" t="str">
            <v>Deposits and placements with financial institutions</v>
          </cell>
        </row>
        <row r="7">
          <cell r="E7" t="str">
            <v>Trade receivables</v>
          </cell>
        </row>
        <row r="8">
          <cell r="E8" t="str">
            <v>Prepayments</v>
          </cell>
        </row>
        <row r="9">
          <cell r="E9" t="str">
            <v>Interfund account</v>
          </cell>
        </row>
        <row r="10">
          <cell r="E10" t="str">
            <v>Other debtors</v>
          </cell>
        </row>
        <row r="11">
          <cell r="E11" t="str">
            <v>Other debtors - deposits</v>
          </cell>
        </row>
        <row r="12">
          <cell r="E12" t="str">
            <v>AR Debtors - Affiliated Companies</v>
          </cell>
        </row>
        <row r="13">
          <cell r="E13" t="str">
            <v>Due from Holding Company</v>
          </cell>
        </row>
        <row r="14">
          <cell r="E14" t="str">
            <v>Provision for bad and doubtful debts</v>
          </cell>
        </row>
        <row r="15">
          <cell r="E15" t="str">
            <v>Provision for bad and doubtful debts - Related Companies</v>
          </cell>
        </row>
        <row r="16">
          <cell r="E16" t="str">
            <v>Stocks - Consumables</v>
          </cell>
        </row>
        <row r="17">
          <cell r="E17" t="str">
            <v>Stocks - Promotional Items</v>
          </cell>
        </row>
        <row r="18">
          <cell r="E18" t="str">
            <v>Current Account - Overseas Operations</v>
          </cell>
        </row>
        <row r="19">
          <cell r="E19" t="str">
            <v>Intermember bank balances</v>
          </cell>
        </row>
        <row r="20">
          <cell r="E20" t="str">
            <v>Current Account - Subsidiaries</v>
          </cell>
        </row>
        <row r="21">
          <cell r="E21" t="str">
            <v>Loan/Advances -Subsidiaries</v>
          </cell>
        </row>
        <row r="22">
          <cell r="E22" t="str">
            <v>Loan/Advance - Holding/Ultimate Holding Co</v>
          </cell>
        </row>
        <row r="23">
          <cell r="E23" t="str">
            <v>Current Account - Fellow Subsidiaries</v>
          </cell>
        </row>
        <row r="24">
          <cell r="E24" t="str">
            <v>Loan/Advance - fellow subsidiaries</v>
          </cell>
        </row>
        <row r="25">
          <cell r="E25" t="str">
            <v>Current Account - Affiliated Companies</v>
          </cell>
        </row>
        <row r="26">
          <cell r="E26" t="str">
            <v>Loan/Advance - Affiliated Companies</v>
          </cell>
        </row>
        <row r="27">
          <cell r="E27" t="str">
            <v>Investment in Quoted Shares</v>
          </cell>
        </row>
        <row r="28">
          <cell r="E28" t="str">
            <v>Other Investments</v>
          </cell>
        </row>
        <row r="29">
          <cell r="E29" t="str">
            <v>Provision for diminution</v>
          </cell>
        </row>
        <row r="30">
          <cell r="E30" t="str">
            <v>Fixed Assets</v>
          </cell>
        </row>
        <row r="31">
          <cell r="E31" t="str">
            <v>Provision for depreciation</v>
          </cell>
        </row>
        <row r="32">
          <cell r="E32" t="str">
            <v>Deferred Expenditure</v>
          </cell>
        </row>
        <row r="33">
          <cell r="E33" t="str">
            <v>Unearned Premium Reserve</v>
          </cell>
        </row>
        <row r="34">
          <cell r="E34" t="str">
            <v>Due to Agents and Reinsurers</v>
          </cell>
        </row>
        <row r="35">
          <cell r="E35" t="str">
            <v>AP Creditors-Purchases-Subsidiary Co</v>
          </cell>
        </row>
        <row r="36">
          <cell r="E36" t="str">
            <v>AP Creditors-Purchases-Felllow Subsidiaries</v>
          </cell>
        </row>
        <row r="37">
          <cell r="E37" t="str">
            <v>Due to Holding Company</v>
          </cell>
        </row>
        <row r="38">
          <cell r="E38" t="str">
            <v>Accruals</v>
          </cell>
        </row>
        <row r="39">
          <cell r="E39" t="str">
            <v>Long term debt</v>
          </cell>
        </row>
        <row r="40">
          <cell r="E40" t="str">
            <v>Provision for Outstanding Claims</v>
          </cell>
        </row>
        <row r="41">
          <cell r="E41" t="str">
            <v>Other Creditors</v>
          </cell>
        </row>
        <row r="42">
          <cell r="E42" t="str">
            <v>Share Capital</v>
          </cell>
        </row>
        <row r="43">
          <cell r="E43" t="str">
            <v>Retained Profits</v>
          </cell>
        </row>
        <row r="44">
          <cell r="E44" t="str">
            <v>Operating Revenue</v>
          </cell>
        </row>
        <row r="45">
          <cell r="E45" t="str">
            <v>Non Operating Revenue</v>
          </cell>
        </row>
        <row r="46">
          <cell r="E46" t="str">
            <v>Personnel Cost</v>
          </cell>
        </row>
        <row r="47">
          <cell r="E47" t="str">
            <v>Establishment cost</v>
          </cell>
        </row>
        <row r="48">
          <cell r="E48" t="str">
            <v>Marketing Expenditure</v>
          </cell>
        </row>
        <row r="49">
          <cell r="E49" t="str">
            <v>Administrative and General Expenditure</v>
          </cell>
        </row>
        <row r="50">
          <cell r="E50" t="str">
            <v>Non Operating Expenses</v>
          </cell>
        </row>
        <row r="51">
          <cell r="E51" t="str">
            <v>Accrued discretionary compensation</v>
          </cell>
        </row>
        <row r="52">
          <cell r="E52" t="str">
            <v>Accrued product warranty reserve</v>
          </cell>
        </row>
        <row r="53">
          <cell r="E53" t="str">
            <v>Accrued product liability reserve</v>
          </cell>
        </row>
        <row r="54">
          <cell r="E54" t="str">
            <v>Accrued royalties payable</v>
          </cell>
        </row>
        <row r="55">
          <cell r="E55" t="str">
            <v>Accrued compensated absences</v>
          </cell>
        </row>
        <row r="56">
          <cell r="E56" t="str">
            <v>Amounts owed to related parties - ST</v>
          </cell>
        </row>
        <row r="57">
          <cell r="E57" t="str">
            <v>Interest payable</v>
          </cell>
        </row>
        <row r="58">
          <cell r="E58" t="str">
            <v>Taxes other than income</v>
          </cell>
        </row>
        <row r="59">
          <cell r="E59" t="str">
            <v>Dividends payable</v>
          </cell>
        </row>
        <row r="60">
          <cell r="E60" t="str">
            <v>Customer rebates</v>
          </cell>
        </row>
        <row r="61">
          <cell r="E61" t="str">
            <v>Other current liabilities</v>
          </cell>
        </row>
        <row r="62">
          <cell r="E62" t="str">
            <v>Income taxes payable</v>
          </cell>
        </row>
        <row r="63">
          <cell r="E63" t="str">
            <v>Current deferred income tax liabilities</v>
          </cell>
        </row>
        <row r="64">
          <cell r="E64" t="str">
            <v>Contingent liabilities</v>
          </cell>
        </row>
        <row r="65">
          <cell r="E65" t="str">
            <v>Long term debt</v>
          </cell>
        </row>
        <row r="66">
          <cell r="E66" t="str">
            <v>Capital lease obligations</v>
          </cell>
        </row>
        <row r="67">
          <cell r="E67" t="str">
            <v>Amounts owed to related parties - LT</v>
          </cell>
        </row>
        <row r="68">
          <cell r="E68" t="str">
            <v>Other long term obligations</v>
          </cell>
        </row>
        <row r="69">
          <cell r="E69" t="str">
            <v>Accr post-ret benefits/ pension oblig</v>
          </cell>
        </row>
        <row r="70">
          <cell r="E70" t="str">
            <v>Long term deferred income tax liab.</v>
          </cell>
        </row>
        <row r="71">
          <cell r="E71" t="str">
            <v>Deferred tax credits</v>
          </cell>
        </row>
        <row r="72">
          <cell r="E72" t="str">
            <v>Environmental reserves</v>
          </cell>
        </row>
        <row r="73">
          <cell r="E73" t="str">
            <v>Other liabilities and deferred credits</v>
          </cell>
        </row>
        <row r="74">
          <cell r="E74" t="str">
            <v>Common stock</v>
          </cell>
        </row>
        <row r="75">
          <cell r="E75" t="str">
            <v>Additional paid-in capital</v>
          </cell>
        </row>
        <row r="76">
          <cell r="E76" t="str">
            <v>Retained earnings</v>
          </cell>
        </row>
        <row r="77">
          <cell r="E77" t="str">
            <v>Preferred stock</v>
          </cell>
        </row>
        <row r="78">
          <cell r="E78" t="str">
            <v>Unrealized (gain) loss on securities</v>
          </cell>
        </row>
        <row r="79">
          <cell r="E79" t="str">
            <v>(Treasury stock)</v>
          </cell>
        </row>
        <row r="80">
          <cell r="E80" t="str">
            <v>Partnership equity</v>
          </cell>
        </row>
        <row r="81">
          <cell r="E81" t="str">
            <v>(Stock subscription receivable)</v>
          </cell>
        </row>
        <row r="82">
          <cell r="E82" t="str">
            <v>Cumulative translation adjustment</v>
          </cell>
        </row>
        <row r="83">
          <cell r="E83" t="str">
            <v>(ESOP debt)</v>
          </cell>
        </row>
        <row r="84">
          <cell r="E84" t="str">
            <v>Other equity</v>
          </cell>
        </row>
        <row r="85">
          <cell r="E85" t="str">
            <v>Gross Premiums</v>
          </cell>
        </row>
        <row r="86">
          <cell r="E86" t="str">
            <v>(Reinsurance Outwards)</v>
          </cell>
        </row>
        <row r="87">
          <cell r="E87" t="str">
            <v>Reinsurance Inwards</v>
          </cell>
        </row>
        <row r="88">
          <cell r="E88" t="str">
            <v>Commissions</v>
          </cell>
        </row>
        <row r="89">
          <cell r="E89" t="str">
            <v>Other Loss</v>
          </cell>
        </row>
        <row r="90">
          <cell r="E90" t="str">
            <v>Salaries &amp; employee benefit - expenses</v>
          </cell>
        </row>
        <row r="91">
          <cell r="E91" t="str">
            <v>Depreciation, deplet. and amortization</v>
          </cell>
        </row>
        <row r="92">
          <cell r="E92" t="str">
            <v>Warehousing expenses</v>
          </cell>
        </row>
        <row r="93">
          <cell r="E93" t="str">
            <v>Delivery expenses</v>
          </cell>
        </row>
        <row r="94">
          <cell r="E94" t="str">
            <v>Lease costs</v>
          </cell>
        </row>
        <row r="95">
          <cell r="E95" t="str">
            <v>Occupancy expense</v>
          </cell>
        </row>
        <row r="96">
          <cell r="E96" t="str">
            <v>Bad debt expense</v>
          </cell>
        </row>
        <row r="97">
          <cell r="E97" t="str">
            <v>Other operating expenses</v>
          </cell>
        </row>
        <row r="98">
          <cell r="E98" t="str">
            <v>Interest expense</v>
          </cell>
        </row>
        <row r="99">
          <cell r="E99" t="str">
            <v>Extraordinary items - gain</v>
          </cell>
        </row>
        <row r="100">
          <cell r="E100" t="str">
            <v>Extraordinary items - loss</v>
          </cell>
        </row>
        <row r="101">
          <cell r="E101" t="str">
            <v>Discontinued operations</v>
          </cell>
        </row>
        <row r="102">
          <cell r="E102" t="str">
            <v>Change in accounting principle</v>
          </cell>
        </row>
        <row r="103">
          <cell r="E103" t="str">
            <v>Interest income</v>
          </cell>
        </row>
        <row r="104">
          <cell r="E104" t="str">
            <v>Associated company income</v>
          </cell>
        </row>
        <row r="105">
          <cell r="E105" t="str">
            <v>Foreign exchange gain</v>
          </cell>
        </row>
        <row r="106">
          <cell r="E106" t="str">
            <v>Foreign exchange loss</v>
          </cell>
        </row>
        <row r="107">
          <cell r="E107" t="str">
            <v>Other income, net</v>
          </cell>
        </row>
        <row r="108">
          <cell r="E108" t="str">
            <v>Other expense</v>
          </cell>
        </row>
        <row r="109">
          <cell r="E109" t="str">
            <v>Tax on income</v>
          </cell>
        </row>
        <row r="110">
          <cell r="E110" t="str">
            <v>Investment Income</v>
          </cell>
        </row>
      </sheetData>
      <sheetData sheetId="1" refreshError="1"/>
      <sheetData sheetId="2" refreshError="1"/>
      <sheetData sheetId="3" refreshError="1"/>
      <sheetData sheetId="4" refreshError="1"/>
      <sheetData sheetId="5"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WMC"/>
      <sheetName val="000000"/>
      <sheetName val="资产负债表"/>
      <sheetName val="利润表"/>
      <sheetName val="HZ02-1"/>
      <sheetName val="利润分配表"/>
      <sheetName val="HZZL17"/>
      <sheetName val="XL4Poppy"/>
      <sheetName val="剥离前"/>
      <sheetName val="799"/>
      <sheetName val="FY02"/>
      <sheetName val="SAD"/>
      <sheetName val="Sheet1"/>
      <sheetName val=""/>
      <sheetName val="选择报表"/>
      <sheetName val="13 铁路配件"/>
      <sheetName val="loan database"/>
      <sheetName val="差异调整97"/>
      <sheetName val="差异调整95"/>
      <sheetName val="差异调整96"/>
      <sheetName val="短期投资股票投资.dbf"/>
      <sheetName val="短期投资国债投资.dbf"/>
      <sheetName val="股票投资收益.dbf"/>
      <sheetName val="其他货币海通.dbf"/>
      <sheetName val="其他货币零领路.dbf"/>
      <sheetName val="投资收益债券.dbf"/>
      <sheetName val="固定资产清单"/>
      <sheetName val="结果汇总表 (万元)"/>
      <sheetName val="盘点表"/>
      <sheetName val="（27）实收资本"/>
      <sheetName val="4-货币资金-现金"/>
      <sheetName val="财务费用"/>
      <sheetName val="投资收益"/>
      <sheetName val="dxnsjtempsheet"/>
      <sheetName val="中山低值"/>
      <sheetName val="科目表"/>
      <sheetName val="凤县折旧测算"/>
    </sheetNames>
    <sheetDataSet>
      <sheetData sheetId="0" refreshError="1">
        <row r="2">
          <cell r="A2" t="str">
            <v>本部</v>
          </cell>
        </row>
        <row r="3">
          <cell r="A3" t="str">
            <v>机关财务</v>
          </cell>
        </row>
        <row r="4">
          <cell r="A4" t="str">
            <v>渤海油公司</v>
          </cell>
        </row>
        <row r="5">
          <cell r="A5" t="str">
            <v>西部油公司</v>
          </cell>
        </row>
        <row r="6">
          <cell r="A6" t="str">
            <v>东部油公司</v>
          </cell>
        </row>
        <row r="7">
          <cell r="A7" t="str">
            <v>东海公司</v>
          </cell>
        </row>
        <row r="8">
          <cell r="A8" t="str">
            <v>销售公司</v>
          </cell>
        </row>
        <row r="9">
          <cell r="A9" t="str">
            <v>审计公司</v>
          </cell>
        </row>
        <row r="10">
          <cell r="A10" t="str">
            <v>勘探中心</v>
          </cell>
        </row>
        <row r="11">
          <cell r="A11" t="str">
            <v>生产中心</v>
          </cell>
        </row>
        <row r="12">
          <cell r="A12" t="str">
            <v>渤海基地</v>
          </cell>
        </row>
        <row r="13">
          <cell r="A13" t="str">
            <v>西部基地</v>
          </cell>
        </row>
        <row r="14">
          <cell r="A14" t="str">
            <v>东部基地</v>
          </cell>
        </row>
        <row r="15">
          <cell r="A15" t="str">
            <v>天然气利用</v>
          </cell>
        </row>
        <row r="16">
          <cell r="A16" t="str">
            <v>报 社</v>
          </cell>
        </row>
        <row r="17">
          <cell r="A17" t="str">
            <v>华东能源</v>
          </cell>
        </row>
        <row r="18">
          <cell r="A18" t="str">
            <v>测井公司</v>
          </cell>
        </row>
        <row r="19">
          <cell r="A19" t="str">
            <v>设计公司</v>
          </cell>
        </row>
        <row r="20">
          <cell r="A20" t="str">
            <v>物探公司</v>
          </cell>
        </row>
        <row r="21">
          <cell r="A21" t="str">
            <v>技服公司</v>
          </cell>
        </row>
        <row r="22">
          <cell r="A22" t="str">
            <v>北方钻井</v>
          </cell>
        </row>
        <row r="23">
          <cell r="A23" t="str">
            <v>南方钻井</v>
          </cell>
        </row>
        <row r="24">
          <cell r="A24" t="str">
            <v>北方船舶</v>
          </cell>
        </row>
        <row r="25">
          <cell r="A25" t="str">
            <v>南方船舶</v>
          </cell>
        </row>
        <row r="26">
          <cell r="A26" t="str">
            <v>海上工程</v>
          </cell>
        </row>
        <row r="27">
          <cell r="A27" t="str">
            <v>平台公司</v>
          </cell>
        </row>
        <row r="28">
          <cell r="A28" t="str">
            <v>中海实业</v>
          </cell>
        </row>
        <row r="29">
          <cell r="A29" t="str">
            <v>计算中心</v>
          </cell>
        </row>
        <row r="30">
          <cell r="A30" t="str">
            <v>汇海公司</v>
          </cell>
        </row>
        <row r="31">
          <cell r="A31" t="str">
            <v>国际工程</v>
          </cell>
        </row>
        <row r="32">
          <cell r="A32" t="str">
            <v>近海公司</v>
          </cell>
        </row>
        <row r="33">
          <cell r="A33" t="str">
            <v>新加坡公司</v>
          </cell>
        </row>
        <row r="34">
          <cell r="A34" t="str">
            <v>海洋石油</v>
          </cell>
        </row>
        <row r="35">
          <cell r="A35" t="str">
            <v>中海信托</v>
          </cell>
        </row>
        <row r="36">
          <cell r="A36" t="str">
            <v>合计</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
      <sheetName val="客户填表注意事项"/>
      <sheetName val="页面"/>
      <sheetName val="预收货款明细"/>
      <sheetName val="一年内到期的长期负债"/>
      <sheetName val="长期应付款"/>
      <sheetName val="长期借款"/>
      <sheetName val="短期借款"/>
      <sheetName val="应付帐款"/>
      <sheetName val="增值税"/>
      <sheetName val="预计负债"/>
      <sheetName val="其他应付款"/>
      <sheetName val="应交税金"/>
      <sheetName val="其他应交款 "/>
      <sheetName val="应付工资"/>
      <sheetName val="应付福利"/>
      <sheetName val="预提费用"/>
      <sheetName val="销售收入及成本分析表"/>
      <sheetName val="主营业务税金及附加"/>
      <sheetName val="销售成本倒轧表"/>
      <sheetName val="制造费用"/>
      <sheetName val="销售费用"/>
      <sheetName val="管理费用"/>
      <sheetName val="财务费用"/>
      <sheetName val="其他业务利润"/>
      <sheetName val="补贴收入"/>
      <sheetName val="营业外收支"/>
      <sheetName val="投资收益"/>
      <sheetName val="未分配利润"/>
      <sheetName val="租赁承担及经营租约承担"/>
      <sheetName val="资本承诺-合同已签署"/>
      <sheetName val="资本承诺-合同未签署"/>
      <sheetName val="关联交易明细表"/>
      <sheetName val="盈余公积"/>
      <sheetName val="股本"/>
      <sheetName val="资本公积"/>
      <sheetName val="十大客户"/>
      <sheetName val="十大供应商"/>
      <sheetName val="五大最高薪金员工"/>
      <sheetName val="集团内公司清单"/>
      <sheetName val="企业表一"/>
      <sheetName val="M-5C"/>
      <sheetName val="M-5A"/>
      <sheetName val="XL4Poppy"/>
      <sheetName val="_x0000__x0000__x0000__x0000__x0000__x0000__x0000__x0000_"/>
      <sheetName val="KKKKKKKK"/>
      <sheetName val="DWMC"/>
      <sheetName val="科目表"/>
      <sheetName val="_x005f_x0000__x005f_x0000__x005f_x0000__x005f_x0000__x0"/>
      <sheetName val="master"/>
      <sheetName val="全兴商贸"/>
    </sheetNames>
    <sheetDataSet>
      <sheetData sheetId="0" refreshError="1">
        <row r="2">
          <cell r="B2" t="str">
            <v>集团内</v>
          </cell>
        </row>
        <row r="3">
          <cell r="B3" t="str">
            <v>关联公司</v>
          </cell>
        </row>
        <row r="4">
          <cell r="B4" t="str">
            <v>第三方</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上市资产负债"/>
      <sheetName val="上市利润"/>
      <sheetName val="上市指标"/>
      <sheetName val="||"/>
      <sheetName val="上市资产95"/>
      <sheetName val="上市权益95"/>
      <sheetName val="上市利润95"/>
      <sheetName val="上市资产96"/>
      <sheetName val="上市权益96"/>
      <sheetName val="上市利润96"/>
      <sheetName val="上市资产97"/>
      <sheetName val="上市权益97"/>
      <sheetName val="上市利润97"/>
      <sheetName val="上市资产98"/>
      <sheetName val="上市权益98"/>
      <sheetName val="上市利润98"/>
      <sheetName val="〈"/>
      <sheetName val="资产对比"/>
      <sheetName val="权益对比"/>
      <sheetName val="利润对比"/>
      <sheetName val="指标对比"/>
      <sheetName val="（"/>
      <sheetName val="存续资产97"/>
      <sheetName val="存续权益97"/>
      <sheetName val="存续利润97"/>
      <sheetName val="存续资产98"/>
      <sheetName val="存续权益98"/>
      <sheetName val="存续利润98"/>
      <sheetName val="）"/>
      <sheetName val="资产95"/>
      <sheetName val="权益95"/>
      <sheetName val="利润95"/>
      <sheetName val="试算平衡95"/>
      <sheetName val="差异调整95"/>
      <sheetName val="资产96"/>
      <sheetName val="权益96"/>
      <sheetName val="利润96"/>
      <sheetName val="试算平衡96"/>
      <sheetName val="差异调整96"/>
      <sheetName val="资产97"/>
      <sheetName val="权益97"/>
      <sheetName val="利润97"/>
      <sheetName val="试算平衡97"/>
      <sheetName val="差异调整97"/>
      <sheetName val="资产98"/>
      <sheetName val="权益98"/>
      <sheetName val="利润98"/>
      <sheetName val="试算平衡98"/>
      <sheetName val="差异调整98"/>
      <sheetName val="---"/>
      <sheetName val="资产负债"/>
      <sheetName val="利润"/>
      <sheetName val="+++++"/>
      <sheetName val="原资产负债"/>
      <sheetName val="原利润"/>
      <sheetName val="===="/>
      <sheetName val="原资产95"/>
      <sheetName val="原权益95"/>
      <sheetName val="原利润95"/>
      <sheetName val="原试算95"/>
      <sheetName val="原调整95"/>
      <sheetName val="原资产96"/>
      <sheetName val="原权益96"/>
      <sheetName val="原利润96"/>
      <sheetName val="原试算96"/>
      <sheetName val="原调整96"/>
      <sheetName val="原资产97"/>
      <sheetName val="原权益97"/>
      <sheetName val="原利润97"/>
      <sheetName val="原试算97"/>
      <sheetName val="原调整97"/>
      <sheetName val="原资产98"/>
      <sheetName val="原权益98"/>
      <sheetName val="原利润98"/>
      <sheetName val="原试算98"/>
      <sheetName val="原调整98"/>
      <sheetName val="Sheet1"/>
      <sheetName val="dxnsjtempsheet"/>
      <sheetName val="合并报表1"/>
      <sheetName val="05-所得税"/>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row r="1">
          <cell r="K1" t="str">
            <v>数据</v>
          </cell>
        </row>
        <row r="2">
          <cell r="I2" t="str">
            <v>类别</v>
          </cell>
          <cell r="J2" t="str">
            <v>分录及说明</v>
          </cell>
          <cell r="K2" t="str">
            <v>求和项:借方</v>
          </cell>
          <cell r="L2" t="str">
            <v>求和项:借方2</v>
          </cell>
          <cell r="M2" t="str">
            <v>求和项:贷方</v>
          </cell>
          <cell r="N2" t="str">
            <v>求和项:贷方2</v>
          </cell>
        </row>
        <row r="3">
          <cell r="I3" t="str">
            <v>(空白)</v>
          </cell>
          <cell r="J3" t="str">
            <v>(空白)</v>
          </cell>
        </row>
        <row r="4">
          <cell r="I4" t="str">
            <v>(空白) 分类汇总</v>
          </cell>
        </row>
        <row r="5">
          <cell r="I5" t="str">
            <v>抵销</v>
          </cell>
          <cell r="J5" t="str">
            <v>股本</v>
          </cell>
          <cell r="K5">
            <v>1000000</v>
          </cell>
        </row>
        <row r="6">
          <cell r="J6" t="str">
            <v>盈余公积</v>
          </cell>
          <cell r="K6">
            <v>1984466.18</v>
          </cell>
        </row>
        <row r="7">
          <cell r="J7" t="str">
            <v>投资收益</v>
          </cell>
          <cell r="L7">
            <v>11705473.67</v>
          </cell>
        </row>
        <row r="8">
          <cell r="J8" t="str">
            <v>少数股东损益</v>
          </cell>
          <cell r="L8">
            <v>1300608.18</v>
          </cell>
        </row>
        <row r="9">
          <cell r="J9" t="str">
            <v>长期股权投资</v>
          </cell>
          <cell r="M9">
            <v>4441840.6100000003</v>
          </cell>
        </row>
        <row r="10">
          <cell r="J10" t="str">
            <v>少数股东权益</v>
          </cell>
          <cell r="M10">
            <v>493537.85</v>
          </cell>
        </row>
        <row r="11">
          <cell r="J11" t="str">
            <v>其他应付款</v>
          </cell>
          <cell r="K11">
            <v>8163633.0599999996</v>
          </cell>
        </row>
        <row r="12">
          <cell r="J12" t="str">
            <v>应收股利</v>
          </cell>
          <cell r="M12">
            <v>8163633.0599999996</v>
          </cell>
        </row>
        <row r="13">
          <cell r="J13" t="str">
            <v>应收帐款</v>
          </cell>
          <cell r="M13">
            <v>9917274.6099999994</v>
          </cell>
        </row>
        <row r="14">
          <cell r="J14" t="str">
            <v>应付帐款</v>
          </cell>
          <cell r="K14">
            <v>1929022.28</v>
          </cell>
        </row>
        <row r="15">
          <cell r="J15" t="str">
            <v>预收帐款</v>
          </cell>
          <cell r="K15">
            <v>7988252.3300000001</v>
          </cell>
        </row>
        <row r="16">
          <cell r="J16" t="str">
            <v>主营业务收入</v>
          </cell>
          <cell r="L16">
            <v>72572821.370000005</v>
          </cell>
        </row>
        <row r="17">
          <cell r="J17" t="str">
            <v>主营业务成本</v>
          </cell>
          <cell r="N17">
            <v>72992300.689999998</v>
          </cell>
        </row>
        <row r="18">
          <cell r="J18" t="str">
            <v>存货跌价准备</v>
          </cell>
          <cell r="K18">
            <v>419479.32</v>
          </cell>
        </row>
        <row r="19">
          <cell r="J19" t="str">
            <v>管理费用</v>
          </cell>
          <cell r="L19">
            <v>376.1</v>
          </cell>
        </row>
        <row r="20">
          <cell r="J20" t="str">
            <v>坏帐准备</v>
          </cell>
          <cell r="M20">
            <v>376.1</v>
          </cell>
        </row>
        <row r="21">
          <cell r="I21" t="str">
            <v>抵销 分类汇总</v>
          </cell>
          <cell r="K21">
            <v>21484853.169999998</v>
          </cell>
          <cell r="L21">
            <v>85579279.319999993</v>
          </cell>
          <cell r="M21">
            <v>23016662.23</v>
          </cell>
          <cell r="N21">
            <v>72992300.689999998</v>
          </cell>
        </row>
        <row r="22">
          <cell r="I22" t="str">
            <v>利润分配</v>
          </cell>
          <cell r="J22" t="str">
            <v>提取法定盈余公积</v>
          </cell>
          <cell r="M22">
            <v>1071931.26</v>
          </cell>
        </row>
        <row r="23">
          <cell r="J23" t="str">
            <v>提取法定公益金</v>
          </cell>
          <cell r="M23">
            <v>937351.92</v>
          </cell>
        </row>
        <row r="24">
          <cell r="J24" t="str">
            <v>应付普通股股利</v>
          </cell>
          <cell r="M24">
            <v>9045886.3900000006</v>
          </cell>
        </row>
        <row r="25">
          <cell r="I25" t="str">
            <v>利润分配 分类汇总</v>
          </cell>
          <cell r="M25">
            <v>11055169.57</v>
          </cell>
        </row>
        <row r="26">
          <cell r="I26" t="str">
            <v>总计</v>
          </cell>
          <cell r="K26">
            <v>21484853.169999998</v>
          </cell>
          <cell r="L26">
            <v>85579279.319999993</v>
          </cell>
          <cell r="M26">
            <v>34071831.800000004</v>
          </cell>
          <cell r="N26">
            <v>72992300.689999998</v>
          </cell>
        </row>
      </sheetData>
      <sheetData sheetId="35"/>
      <sheetData sheetId="36"/>
      <sheetData sheetId="37"/>
      <sheetData sheetId="38"/>
      <sheetData sheetId="39" refreshError="1">
        <row r="1">
          <cell r="K1" t="str">
            <v>数据</v>
          </cell>
        </row>
        <row r="2">
          <cell r="I2" t="str">
            <v>类别</v>
          </cell>
          <cell r="J2" t="str">
            <v>分录及说明</v>
          </cell>
          <cell r="K2" t="str">
            <v>求和项:借方</v>
          </cell>
          <cell r="L2" t="str">
            <v>求和项:借方2</v>
          </cell>
          <cell r="M2" t="str">
            <v>求和项:贷方</v>
          </cell>
          <cell r="N2" t="str">
            <v>求和项:贷方2</v>
          </cell>
        </row>
        <row r="3">
          <cell r="I3" t="str">
            <v>抵销</v>
          </cell>
          <cell r="J3" t="str">
            <v>股本</v>
          </cell>
          <cell r="K3">
            <v>8000000</v>
          </cell>
        </row>
        <row r="4">
          <cell r="J4" t="str">
            <v>盈余公积</v>
          </cell>
          <cell r="K4">
            <v>981264.85</v>
          </cell>
        </row>
        <row r="5">
          <cell r="J5" t="str">
            <v>投资收益</v>
          </cell>
          <cell r="L5">
            <v>205995.51</v>
          </cell>
        </row>
        <row r="6">
          <cell r="J6" t="str">
            <v>少数股东损益</v>
          </cell>
          <cell r="L6">
            <v>22888.39</v>
          </cell>
        </row>
        <row r="7">
          <cell r="J7" t="str">
            <v>长期股权投资</v>
          </cell>
          <cell r="M7">
            <v>8289133.8799999999</v>
          </cell>
        </row>
        <row r="8">
          <cell r="J8" t="str">
            <v>少数股东权益</v>
          </cell>
          <cell r="M8">
            <v>921014.87</v>
          </cell>
        </row>
        <row r="9">
          <cell r="J9" t="str">
            <v>预收帐款</v>
          </cell>
          <cell r="K9">
            <v>11080385.109999999</v>
          </cell>
        </row>
        <row r="10">
          <cell r="J10" t="str">
            <v>预付帐款</v>
          </cell>
          <cell r="M10">
            <v>10672363.42</v>
          </cell>
        </row>
        <row r="11">
          <cell r="J11" t="str">
            <v>应收帐款</v>
          </cell>
          <cell r="M11">
            <v>408021.69</v>
          </cell>
        </row>
        <row r="12">
          <cell r="J12" t="str">
            <v>主营业务收入</v>
          </cell>
          <cell r="L12">
            <v>98492459.760000005</v>
          </cell>
        </row>
        <row r="13">
          <cell r="J13" t="str">
            <v>主营业务成本</v>
          </cell>
          <cell r="L13">
            <v>196.89</v>
          </cell>
          <cell r="N13">
            <v>98492459.760000005</v>
          </cell>
        </row>
        <row r="14">
          <cell r="J14" t="str">
            <v>存货跌价准备</v>
          </cell>
          <cell r="K14">
            <v>419282.43</v>
          </cell>
        </row>
        <row r="15">
          <cell r="J15" t="str">
            <v>管理费用</v>
          </cell>
          <cell r="L15">
            <v>27974.89</v>
          </cell>
        </row>
        <row r="16">
          <cell r="J16" t="str">
            <v>坏帐准备</v>
          </cell>
          <cell r="M16">
            <v>28350.99</v>
          </cell>
        </row>
        <row r="17">
          <cell r="I17" t="str">
            <v>抵销 分类汇总</v>
          </cell>
          <cell r="K17">
            <v>20480932.390000001</v>
          </cell>
          <cell r="L17">
            <v>98749515.440000013</v>
          </cell>
          <cell r="M17">
            <v>20318884.850000001</v>
          </cell>
          <cell r="N17">
            <v>98492459.760000005</v>
          </cell>
        </row>
        <row r="18">
          <cell r="I18" t="str">
            <v>利润分配</v>
          </cell>
          <cell r="J18" t="str">
            <v>年初未分配利润</v>
          </cell>
          <cell r="K18">
            <v>1951288.38</v>
          </cell>
          <cell r="M18">
            <v>419479.32</v>
          </cell>
        </row>
        <row r="19">
          <cell r="J19" t="str">
            <v>转作股本的普通股股利</v>
          </cell>
          <cell r="M19">
            <v>1950912.28</v>
          </cell>
        </row>
        <row r="20">
          <cell r="I20" t="str">
            <v>利润分配 分类汇总</v>
          </cell>
          <cell r="K20">
            <v>1951288.38</v>
          </cell>
          <cell r="M20">
            <v>2370391.6</v>
          </cell>
        </row>
        <row r="21">
          <cell r="I21" t="str">
            <v>总计</v>
          </cell>
          <cell r="K21">
            <v>22432220.77</v>
          </cell>
          <cell r="L21">
            <v>98749515.440000013</v>
          </cell>
          <cell r="M21">
            <v>22689276.450000003</v>
          </cell>
          <cell r="N21">
            <v>98492459.760000005</v>
          </cell>
        </row>
      </sheetData>
      <sheetData sheetId="40"/>
      <sheetData sheetId="41"/>
      <sheetData sheetId="42"/>
      <sheetData sheetId="43"/>
      <sheetData sheetId="44" refreshError="1">
        <row r="1">
          <cell r="K1" t="str">
            <v>数据</v>
          </cell>
        </row>
        <row r="2">
          <cell r="I2" t="str">
            <v>类别</v>
          </cell>
          <cell r="J2" t="str">
            <v>分录及说明</v>
          </cell>
          <cell r="K2" t="str">
            <v>求和项:借方</v>
          </cell>
          <cell r="L2" t="str">
            <v>求和项:借方2</v>
          </cell>
          <cell r="M2" t="str">
            <v>求和项:贷方</v>
          </cell>
          <cell r="N2" t="str">
            <v>求和项:贷方2</v>
          </cell>
        </row>
        <row r="3">
          <cell r="I3" t="str">
            <v>抵销</v>
          </cell>
          <cell r="J3" t="str">
            <v>长期股权投资</v>
          </cell>
          <cell r="M3">
            <v>11608783.73</v>
          </cell>
        </row>
        <row r="4">
          <cell r="J4" t="str">
            <v>存货跌价准备</v>
          </cell>
          <cell r="K4">
            <v>207592.67</v>
          </cell>
        </row>
        <row r="5">
          <cell r="J5" t="str">
            <v>股本</v>
          </cell>
          <cell r="K5">
            <v>11000000</v>
          </cell>
        </row>
        <row r="6">
          <cell r="J6" t="str">
            <v>管理费用</v>
          </cell>
          <cell r="L6">
            <v>101537.48</v>
          </cell>
        </row>
        <row r="7">
          <cell r="J7" t="str">
            <v>坏帐准备</v>
          </cell>
          <cell r="M7">
            <v>129888.47</v>
          </cell>
        </row>
        <row r="8">
          <cell r="J8" t="str">
            <v>其他应付款</v>
          </cell>
          <cell r="K8">
            <v>18500</v>
          </cell>
        </row>
        <row r="9">
          <cell r="J9" t="str">
            <v>其他应收款</v>
          </cell>
          <cell r="M9">
            <v>104000</v>
          </cell>
        </row>
        <row r="10">
          <cell r="J10" t="str">
            <v>少数股东权益</v>
          </cell>
          <cell r="M10">
            <v>1737654.24</v>
          </cell>
        </row>
        <row r="11">
          <cell r="J11" t="str">
            <v>少数股东损益</v>
          </cell>
          <cell r="L11">
            <v>101273.85</v>
          </cell>
        </row>
        <row r="12">
          <cell r="J12" t="str">
            <v>投资收益</v>
          </cell>
          <cell r="L12">
            <v>881360.22</v>
          </cell>
        </row>
        <row r="13">
          <cell r="J13" t="str">
            <v>应付帐款</v>
          </cell>
          <cell r="K13">
            <v>1887730.15</v>
          </cell>
        </row>
        <row r="14">
          <cell r="J14" t="str">
            <v>应收帐款</v>
          </cell>
          <cell r="M14">
            <v>13235410.15</v>
          </cell>
        </row>
        <row r="15">
          <cell r="J15" t="str">
            <v>盈余公积</v>
          </cell>
          <cell r="K15">
            <v>1689387.55</v>
          </cell>
        </row>
        <row r="16">
          <cell r="J16" t="str">
            <v>预付帐款</v>
          </cell>
          <cell r="M16">
            <v>17751679.699999999</v>
          </cell>
        </row>
        <row r="17">
          <cell r="J17" t="str">
            <v>预收帐款</v>
          </cell>
          <cell r="K17">
            <v>29184859.699999999</v>
          </cell>
        </row>
        <row r="18">
          <cell r="J18" t="str">
            <v>主营业务成本</v>
          </cell>
          <cell r="L18">
            <v>211689.76</v>
          </cell>
          <cell r="N18">
            <v>67246937.859999999</v>
          </cell>
        </row>
        <row r="19">
          <cell r="J19" t="str">
            <v>主营业务收入</v>
          </cell>
          <cell r="L19">
            <v>67246937.859999999</v>
          </cell>
        </row>
        <row r="20">
          <cell r="I20" t="str">
            <v>抵销 分类汇总</v>
          </cell>
          <cell r="K20">
            <v>43988070.07</v>
          </cell>
          <cell r="L20">
            <v>68542799.170000002</v>
          </cell>
          <cell r="M20">
            <v>44567416.290000007</v>
          </cell>
          <cell r="N20">
            <v>67246937.859999999</v>
          </cell>
        </row>
        <row r="21">
          <cell r="I21" t="str">
            <v>利润分配</v>
          </cell>
          <cell r="J21" t="str">
            <v>年初未分配利润</v>
          </cell>
          <cell r="K21">
            <v>257234.89</v>
          </cell>
          <cell r="M21">
            <v>419282.43</v>
          </cell>
        </row>
        <row r="22">
          <cell r="J22" t="str">
            <v>提取法定盈余公积</v>
          </cell>
          <cell r="M22">
            <v>554467.55000000005</v>
          </cell>
        </row>
        <row r="23">
          <cell r="I23" t="str">
            <v>利润分配 分类汇总</v>
          </cell>
          <cell r="K23">
            <v>257234.89</v>
          </cell>
          <cell r="M23">
            <v>973749.98</v>
          </cell>
        </row>
        <row r="24">
          <cell r="I24" t="str">
            <v>(空白)</v>
          </cell>
          <cell r="J24" t="str">
            <v>(空白)</v>
          </cell>
        </row>
        <row r="25">
          <cell r="I25" t="str">
            <v>(空白) 分类汇总</v>
          </cell>
        </row>
        <row r="26">
          <cell r="I26" t="str">
            <v>总计</v>
          </cell>
          <cell r="K26">
            <v>44245304.960000001</v>
          </cell>
          <cell r="L26">
            <v>68542799.170000002</v>
          </cell>
          <cell r="M26">
            <v>45541166.270000003</v>
          </cell>
          <cell r="N26">
            <v>67246937.859999999</v>
          </cell>
        </row>
      </sheetData>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refreshError="1"/>
      <sheetData sheetId="78" refreshError="1"/>
      <sheetData sheetId="79" refreshError="1"/>
      <sheetData sheetId="80"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资产负债95"/>
      <sheetName val="损益95"/>
      <sheetName val="分配95"/>
      <sheetName val="试算平衡95"/>
      <sheetName val="差异调整95"/>
      <sheetName val="资产负债96"/>
      <sheetName val="损益96"/>
      <sheetName val="分配96"/>
      <sheetName val="试算平衡96"/>
      <sheetName val="差异调整96"/>
      <sheetName val="资产负债97"/>
      <sheetName val="损益97"/>
      <sheetName val="分配97"/>
      <sheetName val="试算平衡97"/>
      <sheetName val="差异调整97"/>
      <sheetName val="资产负债98"/>
      <sheetName val="损益98"/>
      <sheetName val="分配98"/>
      <sheetName val="试算平衡98"/>
      <sheetName val="差异调整98"/>
      <sheetName val="---"/>
      <sheetName val="资产剥离"/>
      <sheetName val="权益剥离"/>
      <sheetName val="损益剥离"/>
      <sheetName val="分配剥离"/>
      <sheetName val="==="/>
      <sheetName val="资产负债"/>
      <sheetName val="损益"/>
      <sheetName val="分配"/>
      <sheetName val="===="/>
      <sheetName val="资产负债分析"/>
      <sheetName val="损益分析"/>
      <sheetName val="分配分析"/>
      <sheetName val="历年调帐分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row r="1">
          <cell r="K1" t="str">
            <v>数据</v>
          </cell>
        </row>
        <row r="2">
          <cell r="I2" t="str">
            <v>类别</v>
          </cell>
          <cell r="J2" t="str">
            <v>分录及说明</v>
          </cell>
          <cell r="K2" t="str">
            <v>求和项:借方</v>
          </cell>
          <cell r="L2" t="str">
            <v>求和项:借方2</v>
          </cell>
          <cell r="M2" t="str">
            <v>求和项:贷方</v>
          </cell>
          <cell r="N2" t="str">
            <v>求和项:贷方2</v>
          </cell>
        </row>
        <row r="3">
          <cell r="I3" t="str">
            <v>调整</v>
          </cell>
          <cell r="J3" t="str">
            <v>补贴收入</v>
          </cell>
          <cell r="L3">
            <v>4567.97</v>
          </cell>
          <cell r="N3">
            <v>40460.82</v>
          </cell>
        </row>
        <row r="4">
          <cell r="J4" t="str">
            <v>长期股权投资</v>
          </cell>
          <cell r="K4">
            <v>231094.23</v>
          </cell>
        </row>
        <row r="5">
          <cell r="J5" t="str">
            <v>所得税</v>
          </cell>
          <cell r="N5">
            <v>16442.3</v>
          </cell>
        </row>
        <row r="6">
          <cell r="J6" t="str">
            <v>投资收益</v>
          </cell>
          <cell r="N6">
            <v>158310.21</v>
          </cell>
        </row>
        <row r="7">
          <cell r="J7" t="str">
            <v>盈余公积</v>
          </cell>
          <cell r="M7">
            <v>72784.02</v>
          </cell>
        </row>
        <row r="8">
          <cell r="J8" t="str">
            <v>资本公积</v>
          </cell>
          <cell r="K8">
            <v>52335.15</v>
          </cell>
        </row>
        <row r="9">
          <cell r="I9" t="str">
            <v>调整 分类汇总</v>
          </cell>
          <cell r="K9">
            <v>283429.38</v>
          </cell>
          <cell r="L9">
            <v>4567.97</v>
          </cell>
          <cell r="M9">
            <v>72784.02</v>
          </cell>
          <cell r="N9">
            <v>215213.33</v>
          </cell>
        </row>
        <row r="10">
          <cell r="I10" t="str">
            <v>重分类</v>
          </cell>
          <cell r="J10" t="str">
            <v>应收帐款</v>
          </cell>
          <cell r="M10">
            <v>3574970.53</v>
          </cell>
        </row>
        <row r="11">
          <cell r="J11" t="str">
            <v>预付帐款</v>
          </cell>
          <cell r="M11">
            <v>1704630.8</v>
          </cell>
        </row>
        <row r="12">
          <cell r="J12" t="str">
            <v>预收帐款</v>
          </cell>
          <cell r="K12">
            <v>5279601.33</v>
          </cell>
        </row>
        <row r="13">
          <cell r="J13" t="str">
            <v>主营业务成本</v>
          </cell>
          <cell r="N13">
            <v>7844000</v>
          </cell>
        </row>
        <row r="14">
          <cell r="J14" t="str">
            <v>主营业务收入</v>
          </cell>
          <cell r="L14">
            <v>7844000</v>
          </cell>
        </row>
        <row r="15">
          <cell r="I15" t="str">
            <v>重分类 分类汇总</v>
          </cell>
          <cell r="K15">
            <v>5279601.33</v>
          </cell>
          <cell r="L15">
            <v>7844000</v>
          </cell>
          <cell r="M15">
            <v>5279601.33</v>
          </cell>
          <cell r="N15">
            <v>7844000</v>
          </cell>
        </row>
        <row r="16">
          <cell r="I16" t="str">
            <v>(空白)</v>
          </cell>
          <cell r="J16" t="str">
            <v>(空白)</v>
          </cell>
        </row>
        <row r="17">
          <cell r="I17" t="str">
            <v>(空白) 分类汇总</v>
          </cell>
        </row>
        <row r="18">
          <cell r="I18" t="str">
            <v>总计</v>
          </cell>
          <cell r="K18">
            <v>5563030.71</v>
          </cell>
          <cell r="L18">
            <v>7848567.9699999997</v>
          </cell>
          <cell r="M18">
            <v>5352385.3499999996</v>
          </cell>
          <cell r="N18">
            <v>8059213.3300000001</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数量金额总账"/>
      <sheetName val="数量金额总账 (2)"/>
      <sheetName val="数量金额总账 (3)"/>
      <sheetName val="差异调整97"/>
    </sheetNames>
    <sheetDataSet>
      <sheetData sheetId="0" refreshError="1">
        <row r="1">
          <cell r="A1" t="str">
            <v>科目代码</v>
          </cell>
          <cell r="B1" t="str">
            <v>科目名称</v>
          </cell>
          <cell r="C1" t="str">
            <v>期间</v>
          </cell>
          <cell r="D1" t="str">
            <v>计量单位</v>
          </cell>
          <cell r="E1" t="str">
            <v>期初数量</v>
          </cell>
          <cell r="F1" t="str">
            <v>期初单价</v>
          </cell>
          <cell r="G1" t="str">
            <v>期初方向</v>
          </cell>
          <cell r="H1" t="str">
            <v>原币期初余额</v>
          </cell>
          <cell r="I1" t="str">
            <v>本位币期初余额</v>
          </cell>
          <cell r="J1" t="str">
            <v>本期借方发生数量</v>
          </cell>
          <cell r="K1" t="str">
            <v>本期借方原币金额</v>
          </cell>
          <cell r="L1" t="str">
            <v>本期借方本位币金额</v>
          </cell>
          <cell r="M1" t="str">
            <v>本期贷方发生数量</v>
          </cell>
          <cell r="N1" t="str">
            <v>本期贷方原币金额</v>
          </cell>
          <cell r="O1" t="str">
            <v>本期贷方本位币金额</v>
          </cell>
          <cell r="P1" t="str">
            <v>本年累计借方发生数量</v>
          </cell>
          <cell r="Q1" t="str">
            <v>本年累计借方原币金额</v>
          </cell>
          <cell r="R1" t="str">
            <v>本年累计借方本位币金额</v>
          </cell>
          <cell r="S1" t="str">
            <v>本年累计贷方发生数量</v>
          </cell>
          <cell r="T1" t="str">
            <v>本年累计贷方原币金额</v>
          </cell>
          <cell r="U1" t="str">
            <v>本年累计贷方本位币金额</v>
          </cell>
          <cell r="V1" t="str">
            <v>期末数量</v>
          </cell>
          <cell r="W1" t="str">
            <v>期末单价</v>
          </cell>
          <cell r="X1" t="str">
            <v>期末方向</v>
          </cell>
          <cell r="Y1" t="str">
            <v>期末原币余额</v>
          </cell>
          <cell r="Z1" t="str">
            <v>期末本位币余额</v>
          </cell>
        </row>
        <row r="2">
          <cell r="A2" t="str">
            <v>5101</v>
          </cell>
          <cell r="B2" t="str">
            <v>主营业务收入</v>
          </cell>
          <cell r="C2" t="str">
            <v>1</v>
          </cell>
          <cell r="D2" t="str">
            <v>*</v>
          </cell>
          <cell r="E2">
            <v>0</v>
          </cell>
          <cell r="F2">
            <v>0</v>
          </cell>
          <cell r="G2" t="str">
            <v>平</v>
          </cell>
          <cell r="H2">
            <v>0</v>
          </cell>
          <cell r="I2">
            <v>0</v>
          </cell>
          <cell r="J2">
            <v>960678.5</v>
          </cell>
          <cell r="K2">
            <v>61606633.119999997</v>
          </cell>
          <cell r="L2">
            <v>61606633.119999997</v>
          </cell>
          <cell r="M2">
            <v>960678.5</v>
          </cell>
          <cell r="N2">
            <v>61606633.119999997</v>
          </cell>
          <cell r="O2">
            <v>61606633.119999997</v>
          </cell>
          <cell r="P2">
            <v>960678.5</v>
          </cell>
          <cell r="Q2">
            <v>61606633.119999997</v>
          </cell>
          <cell r="R2">
            <v>61606633.119999997</v>
          </cell>
          <cell r="S2">
            <v>960678.5</v>
          </cell>
          <cell r="T2">
            <v>61606633.119999997</v>
          </cell>
          <cell r="U2">
            <v>61606633.119999997</v>
          </cell>
          <cell r="V2">
            <v>0</v>
          </cell>
          <cell r="W2">
            <v>0</v>
          </cell>
          <cell r="X2" t="str">
            <v>平</v>
          </cell>
          <cell r="Y2">
            <v>0</v>
          </cell>
          <cell r="Z2">
            <v>0</v>
          </cell>
        </row>
        <row r="3">
          <cell r="B3" t="str">
            <v>主营业务收入</v>
          </cell>
          <cell r="C3" t="str">
            <v>2</v>
          </cell>
          <cell r="D3" t="str">
            <v>*</v>
          </cell>
          <cell r="E3">
            <v>0</v>
          </cell>
          <cell r="F3">
            <v>0</v>
          </cell>
          <cell r="G3" t="str">
            <v>平</v>
          </cell>
          <cell r="H3">
            <v>0</v>
          </cell>
          <cell r="I3">
            <v>0</v>
          </cell>
          <cell r="J3">
            <v>1040858.7</v>
          </cell>
          <cell r="K3">
            <v>62261860.460000001</v>
          </cell>
          <cell r="L3">
            <v>62261860.460000001</v>
          </cell>
          <cell r="M3">
            <v>1040858.7</v>
          </cell>
          <cell r="N3">
            <v>62261860.460000001</v>
          </cell>
          <cell r="O3">
            <v>62261860.460000001</v>
          </cell>
          <cell r="P3">
            <v>2001537.2</v>
          </cell>
          <cell r="Q3">
            <v>123868493.58</v>
          </cell>
          <cell r="R3">
            <v>123868493.58</v>
          </cell>
          <cell r="S3">
            <v>2001537.2</v>
          </cell>
          <cell r="T3">
            <v>123868493.58</v>
          </cell>
          <cell r="U3">
            <v>123868493.58</v>
          </cell>
          <cell r="V3">
            <v>0</v>
          </cell>
          <cell r="W3">
            <v>0</v>
          </cell>
          <cell r="X3" t="str">
            <v>平</v>
          </cell>
          <cell r="Y3">
            <v>0</v>
          </cell>
          <cell r="Z3">
            <v>0</v>
          </cell>
        </row>
        <row r="4">
          <cell r="B4" t="str">
            <v>主营业务收入</v>
          </cell>
          <cell r="C4" t="str">
            <v>3</v>
          </cell>
          <cell r="D4" t="str">
            <v>*</v>
          </cell>
          <cell r="E4">
            <v>0</v>
          </cell>
          <cell r="F4">
            <v>0</v>
          </cell>
          <cell r="G4" t="str">
            <v>平</v>
          </cell>
          <cell r="H4">
            <v>0</v>
          </cell>
          <cell r="I4">
            <v>0</v>
          </cell>
          <cell r="J4">
            <v>1088154.5</v>
          </cell>
          <cell r="K4">
            <v>67892871.189999998</v>
          </cell>
          <cell r="L4">
            <v>67892871.189999998</v>
          </cell>
          <cell r="M4">
            <v>1088154.5</v>
          </cell>
          <cell r="N4">
            <v>67892871.189999998</v>
          </cell>
          <cell r="O4">
            <v>67892871.189999998</v>
          </cell>
          <cell r="P4">
            <v>3089691.7</v>
          </cell>
          <cell r="Q4">
            <v>191761364.77000001</v>
          </cell>
          <cell r="R4">
            <v>191761364.77000001</v>
          </cell>
          <cell r="S4">
            <v>3089691.7</v>
          </cell>
          <cell r="T4">
            <v>191761364.77000001</v>
          </cell>
          <cell r="U4">
            <v>191761364.77000001</v>
          </cell>
          <cell r="V4">
            <v>0</v>
          </cell>
          <cell r="W4">
            <v>0</v>
          </cell>
          <cell r="X4" t="str">
            <v>平</v>
          </cell>
          <cell r="Y4">
            <v>0</v>
          </cell>
          <cell r="Z4">
            <v>0</v>
          </cell>
        </row>
        <row r="5">
          <cell r="B5" t="str">
            <v>主营业务收入</v>
          </cell>
          <cell r="C5" t="str">
            <v>4</v>
          </cell>
          <cell r="D5" t="str">
            <v>*</v>
          </cell>
          <cell r="E5">
            <v>0</v>
          </cell>
          <cell r="F5">
            <v>0</v>
          </cell>
          <cell r="G5" t="str">
            <v>平</v>
          </cell>
          <cell r="H5">
            <v>0</v>
          </cell>
          <cell r="I5">
            <v>0</v>
          </cell>
          <cell r="J5">
            <v>1413873.6</v>
          </cell>
          <cell r="K5">
            <v>87034212.519999996</v>
          </cell>
          <cell r="L5">
            <v>87034212.519999996</v>
          </cell>
          <cell r="M5">
            <v>1413873.6</v>
          </cell>
          <cell r="N5">
            <v>87034212.519999996</v>
          </cell>
          <cell r="O5">
            <v>87034212.519999996</v>
          </cell>
          <cell r="P5">
            <v>4503565.3</v>
          </cell>
          <cell r="Q5">
            <v>278795577.29000002</v>
          </cell>
          <cell r="R5">
            <v>278795577.29000002</v>
          </cell>
          <cell r="S5">
            <v>4503565.3</v>
          </cell>
          <cell r="T5">
            <v>278795577.29000002</v>
          </cell>
          <cell r="U5">
            <v>278795577.29000002</v>
          </cell>
          <cell r="V5">
            <v>0</v>
          </cell>
          <cell r="W5">
            <v>0</v>
          </cell>
          <cell r="X5" t="str">
            <v>平</v>
          </cell>
          <cell r="Y5">
            <v>0</v>
          </cell>
          <cell r="Z5">
            <v>0</v>
          </cell>
        </row>
        <row r="6">
          <cell r="A6" t="str">
            <v>5101.01</v>
          </cell>
          <cell r="B6" t="str">
            <v>氨纶丝</v>
          </cell>
          <cell r="C6" t="str">
            <v>1</v>
          </cell>
          <cell r="D6" t="str">
            <v>公斤</v>
          </cell>
          <cell r="E6">
            <v>0</v>
          </cell>
          <cell r="F6">
            <v>0</v>
          </cell>
          <cell r="G6" t="str">
            <v>平</v>
          </cell>
          <cell r="H6">
            <v>0</v>
          </cell>
          <cell r="I6">
            <v>0</v>
          </cell>
          <cell r="J6">
            <v>959370.5</v>
          </cell>
          <cell r="K6">
            <v>61429517.740000002</v>
          </cell>
          <cell r="L6">
            <v>61429517.740000002</v>
          </cell>
          <cell r="M6">
            <v>959370.5</v>
          </cell>
          <cell r="N6">
            <v>61429517.740000002</v>
          </cell>
          <cell r="O6">
            <v>61429517.740000002</v>
          </cell>
          <cell r="P6">
            <v>959370.5</v>
          </cell>
          <cell r="Q6">
            <v>61429517.740000002</v>
          </cell>
          <cell r="R6">
            <v>61429517.740000002</v>
          </cell>
          <cell r="S6">
            <v>959370.5</v>
          </cell>
          <cell r="T6">
            <v>61429517.740000002</v>
          </cell>
          <cell r="U6">
            <v>61429517.740000002</v>
          </cell>
          <cell r="V6">
            <v>0</v>
          </cell>
          <cell r="W6">
            <v>0</v>
          </cell>
          <cell r="X6" t="str">
            <v>平</v>
          </cell>
          <cell r="Y6">
            <v>0</v>
          </cell>
          <cell r="Z6">
            <v>0</v>
          </cell>
        </row>
        <row r="7">
          <cell r="B7" t="str">
            <v>氨纶丝</v>
          </cell>
          <cell r="C7" t="str">
            <v>2</v>
          </cell>
          <cell r="D7" t="str">
            <v>公斤</v>
          </cell>
          <cell r="E7">
            <v>0</v>
          </cell>
          <cell r="F7">
            <v>0</v>
          </cell>
          <cell r="G7" t="str">
            <v>平</v>
          </cell>
          <cell r="H7">
            <v>0</v>
          </cell>
          <cell r="I7">
            <v>0</v>
          </cell>
          <cell r="J7">
            <v>1038898.7</v>
          </cell>
          <cell r="K7">
            <v>61945514.299999997</v>
          </cell>
          <cell r="L7">
            <v>61945514.299999997</v>
          </cell>
          <cell r="M7">
            <v>1038898.7</v>
          </cell>
          <cell r="N7">
            <v>61945514.299999997</v>
          </cell>
          <cell r="O7">
            <v>61945514.299999997</v>
          </cell>
          <cell r="P7">
            <v>1998269.2</v>
          </cell>
          <cell r="Q7">
            <v>123375032.04000001</v>
          </cell>
          <cell r="R7">
            <v>123375032.04000001</v>
          </cell>
          <cell r="S7">
            <v>1998269.2</v>
          </cell>
          <cell r="T7">
            <v>123375032.04000001</v>
          </cell>
          <cell r="U7">
            <v>123375032.04000001</v>
          </cell>
          <cell r="V7">
            <v>0</v>
          </cell>
          <cell r="W7">
            <v>0</v>
          </cell>
          <cell r="X7" t="str">
            <v>平</v>
          </cell>
          <cell r="Y7">
            <v>0</v>
          </cell>
          <cell r="Z7">
            <v>0</v>
          </cell>
        </row>
        <row r="8">
          <cell r="B8" t="str">
            <v>氨纶丝</v>
          </cell>
          <cell r="C8" t="str">
            <v>3</v>
          </cell>
          <cell r="D8" t="str">
            <v>公斤</v>
          </cell>
          <cell r="E8">
            <v>0</v>
          </cell>
          <cell r="F8">
            <v>0</v>
          </cell>
          <cell r="G8" t="str">
            <v>平</v>
          </cell>
          <cell r="H8">
            <v>0</v>
          </cell>
          <cell r="I8">
            <v>0</v>
          </cell>
          <cell r="J8">
            <v>1086194.5</v>
          </cell>
          <cell r="K8">
            <v>67563384.010000005</v>
          </cell>
          <cell r="L8">
            <v>67563384.010000005</v>
          </cell>
          <cell r="M8">
            <v>1086194.5</v>
          </cell>
          <cell r="N8">
            <v>67563384.010000005</v>
          </cell>
          <cell r="O8">
            <v>67563384.010000005</v>
          </cell>
          <cell r="P8">
            <v>3084463.7</v>
          </cell>
          <cell r="Q8">
            <v>190938416.05000001</v>
          </cell>
          <cell r="R8">
            <v>190938416.05000001</v>
          </cell>
          <cell r="S8">
            <v>3084463.7</v>
          </cell>
          <cell r="T8">
            <v>190938416.05000001</v>
          </cell>
          <cell r="U8">
            <v>190938416.05000001</v>
          </cell>
          <cell r="V8">
            <v>0</v>
          </cell>
          <cell r="W8">
            <v>0</v>
          </cell>
          <cell r="X8" t="str">
            <v>平</v>
          </cell>
          <cell r="Y8">
            <v>0</v>
          </cell>
          <cell r="Z8">
            <v>0</v>
          </cell>
        </row>
        <row r="9">
          <cell r="B9" t="str">
            <v>氨纶丝</v>
          </cell>
          <cell r="C9" t="str">
            <v>4</v>
          </cell>
          <cell r="D9" t="str">
            <v>公斤</v>
          </cell>
          <cell r="E9">
            <v>0</v>
          </cell>
          <cell r="F9">
            <v>0</v>
          </cell>
          <cell r="G9" t="str">
            <v>平</v>
          </cell>
          <cell r="H9">
            <v>0</v>
          </cell>
          <cell r="I9">
            <v>0</v>
          </cell>
          <cell r="J9">
            <v>1413370.6</v>
          </cell>
          <cell r="K9">
            <v>86971527.909999996</v>
          </cell>
          <cell r="L9">
            <v>86971527.909999996</v>
          </cell>
          <cell r="M9">
            <v>1413370.6</v>
          </cell>
          <cell r="N9">
            <v>86971527.909999996</v>
          </cell>
          <cell r="O9">
            <v>86971527.909999996</v>
          </cell>
          <cell r="P9">
            <v>4497834.3</v>
          </cell>
          <cell r="Q9">
            <v>277909943.95999998</v>
          </cell>
          <cell r="R9">
            <v>277909943.95999998</v>
          </cell>
          <cell r="S9">
            <v>4497834.3</v>
          </cell>
          <cell r="T9">
            <v>277909943.95999998</v>
          </cell>
          <cell r="U9">
            <v>277909943.95999998</v>
          </cell>
          <cell r="V9">
            <v>0</v>
          </cell>
          <cell r="W9">
            <v>0</v>
          </cell>
          <cell r="X9" t="str">
            <v>平</v>
          </cell>
          <cell r="Y9">
            <v>0</v>
          </cell>
          <cell r="Z9">
            <v>0</v>
          </cell>
        </row>
        <row r="10">
          <cell r="A10" t="str">
            <v>5101.01.001</v>
          </cell>
          <cell r="B10" t="str">
            <v>15D氨纶丝</v>
          </cell>
          <cell r="C10" t="str">
            <v>1</v>
          </cell>
          <cell r="D10" t="str">
            <v>公斤</v>
          </cell>
          <cell r="E10">
            <v>0</v>
          </cell>
          <cell r="F10">
            <v>0</v>
          </cell>
          <cell r="G10" t="str">
            <v>平</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t="str">
            <v>平</v>
          </cell>
          <cell r="Y10">
            <v>0</v>
          </cell>
          <cell r="Z10">
            <v>0</v>
          </cell>
        </row>
        <row r="11">
          <cell r="B11" t="str">
            <v>15D氨纶丝</v>
          </cell>
          <cell r="C11" t="str">
            <v>2</v>
          </cell>
          <cell r="D11" t="str">
            <v>公斤</v>
          </cell>
          <cell r="E11">
            <v>0</v>
          </cell>
          <cell r="F11">
            <v>0</v>
          </cell>
          <cell r="G11" t="str">
            <v>平</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t="str">
            <v>平</v>
          </cell>
          <cell r="Y11">
            <v>0</v>
          </cell>
          <cell r="Z11">
            <v>0</v>
          </cell>
        </row>
        <row r="12">
          <cell r="B12" t="str">
            <v>15D氨纶丝</v>
          </cell>
          <cell r="C12" t="str">
            <v>3</v>
          </cell>
          <cell r="D12" t="str">
            <v>公斤</v>
          </cell>
          <cell r="E12">
            <v>0</v>
          </cell>
          <cell r="F12">
            <v>0</v>
          </cell>
          <cell r="G12" t="str">
            <v>平</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t="str">
            <v>平</v>
          </cell>
          <cell r="Y12">
            <v>0</v>
          </cell>
          <cell r="Z12">
            <v>0</v>
          </cell>
        </row>
        <row r="13">
          <cell r="B13" t="str">
            <v>15D氨纶丝</v>
          </cell>
          <cell r="C13" t="str">
            <v>4</v>
          </cell>
          <cell r="D13" t="str">
            <v>公斤</v>
          </cell>
          <cell r="E13">
            <v>0</v>
          </cell>
          <cell r="F13">
            <v>0</v>
          </cell>
          <cell r="G13" t="str">
            <v>平</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t="str">
            <v>平</v>
          </cell>
          <cell r="Y13">
            <v>0</v>
          </cell>
          <cell r="Z13">
            <v>0</v>
          </cell>
        </row>
        <row r="14">
          <cell r="A14" t="str">
            <v>5101.01.002</v>
          </cell>
          <cell r="B14" t="str">
            <v>20D氨纶丝</v>
          </cell>
          <cell r="C14" t="str">
            <v>1</v>
          </cell>
          <cell r="D14" t="str">
            <v>公斤</v>
          </cell>
          <cell r="E14">
            <v>0</v>
          </cell>
          <cell r="F14">
            <v>0</v>
          </cell>
          <cell r="G14" t="str">
            <v>平</v>
          </cell>
          <cell r="H14">
            <v>0</v>
          </cell>
          <cell r="I14">
            <v>0</v>
          </cell>
          <cell r="J14">
            <v>34780.800000000003</v>
          </cell>
          <cell r="K14">
            <v>3758529.58</v>
          </cell>
          <cell r="L14">
            <v>3758529.58</v>
          </cell>
          <cell r="M14">
            <v>34780.800000000003</v>
          </cell>
          <cell r="N14">
            <v>3758529.58</v>
          </cell>
          <cell r="O14">
            <v>3758529.58</v>
          </cell>
          <cell r="P14">
            <v>34780.800000000003</v>
          </cell>
          <cell r="Q14">
            <v>3758529.58</v>
          </cell>
          <cell r="R14">
            <v>3758529.58</v>
          </cell>
          <cell r="S14">
            <v>34780.800000000003</v>
          </cell>
          <cell r="T14">
            <v>3758529.58</v>
          </cell>
          <cell r="U14">
            <v>3758529.58</v>
          </cell>
          <cell r="V14">
            <v>0</v>
          </cell>
          <cell r="W14">
            <v>0</v>
          </cell>
          <cell r="X14" t="str">
            <v>平</v>
          </cell>
          <cell r="Y14">
            <v>0</v>
          </cell>
          <cell r="Z14">
            <v>0</v>
          </cell>
        </row>
        <row r="15">
          <cell r="B15" t="str">
            <v>20D氨纶丝</v>
          </cell>
          <cell r="C15" t="str">
            <v>2</v>
          </cell>
          <cell r="D15" t="str">
            <v>公斤</v>
          </cell>
          <cell r="E15">
            <v>0</v>
          </cell>
          <cell r="F15">
            <v>0</v>
          </cell>
          <cell r="G15" t="str">
            <v>平</v>
          </cell>
          <cell r="H15">
            <v>0</v>
          </cell>
          <cell r="I15">
            <v>0</v>
          </cell>
          <cell r="J15">
            <v>33120.1</v>
          </cell>
          <cell r="K15">
            <v>3738789.26</v>
          </cell>
          <cell r="L15">
            <v>3738789.26</v>
          </cell>
          <cell r="M15">
            <v>33120.1</v>
          </cell>
          <cell r="N15">
            <v>3738789.26</v>
          </cell>
          <cell r="O15">
            <v>3738789.26</v>
          </cell>
          <cell r="P15">
            <v>67900.899999999994</v>
          </cell>
          <cell r="Q15">
            <v>7497318.8399999999</v>
          </cell>
          <cell r="R15">
            <v>7497318.8399999999</v>
          </cell>
          <cell r="S15">
            <v>67900.899999999994</v>
          </cell>
          <cell r="T15">
            <v>7497318.8399999999</v>
          </cell>
          <cell r="U15">
            <v>7497318.8399999999</v>
          </cell>
          <cell r="V15">
            <v>0</v>
          </cell>
          <cell r="W15">
            <v>0</v>
          </cell>
          <cell r="X15" t="str">
            <v>平</v>
          </cell>
          <cell r="Y15">
            <v>0</v>
          </cell>
          <cell r="Z15">
            <v>0</v>
          </cell>
        </row>
        <row r="16">
          <cell r="B16" t="str">
            <v>20D氨纶丝</v>
          </cell>
          <cell r="C16" t="str">
            <v>3</v>
          </cell>
          <cell r="D16" t="str">
            <v>公斤</v>
          </cell>
          <cell r="E16">
            <v>0</v>
          </cell>
          <cell r="F16">
            <v>0</v>
          </cell>
          <cell r="G16" t="str">
            <v>平</v>
          </cell>
          <cell r="H16">
            <v>0</v>
          </cell>
          <cell r="I16">
            <v>0</v>
          </cell>
          <cell r="J16">
            <v>70814.899999999994</v>
          </cell>
          <cell r="K16">
            <v>7217057.5899999999</v>
          </cell>
          <cell r="L16">
            <v>7217057.5899999999</v>
          </cell>
          <cell r="M16">
            <v>70814.899999999994</v>
          </cell>
          <cell r="N16">
            <v>7217057.5899999999</v>
          </cell>
          <cell r="O16">
            <v>7217057.5899999999</v>
          </cell>
          <cell r="P16">
            <v>138715.79999999999</v>
          </cell>
          <cell r="Q16">
            <v>14714376.43</v>
          </cell>
          <cell r="R16">
            <v>14714376.43</v>
          </cell>
          <cell r="S16">
            <v>138715.79999999999</v>
          </cell>
          <cell r="T16">
            <v>14714376.43</v>
          </cell>
          <cell r="U16">
            <v>14714376.43</v>
          </cell>
          <cell r="V16">
            <v>0</v>
          </cell>
          <cell r="W16">
            <v>0</v>
          </cell>
          <cell r="X16" t="str">
            <v>平</v>
          </cell>
          <cell r="Y16">
            <v>0</v>
          </cell>
          <cell r="Z16">
            <v>0</v>
          </cell>
        </row>
        <row r="17">
          <cell r="B17" t="str">
            <v>20D氨纶丝</v>
          </cell>
          <cell r="C17" t="str">
            <v>4</v>
          </cell>
          <cell r="D17" t="str">
            <v>公斤</v>
          </cell>
          <cell r="E17">
            <v>0</v>
          </cell>
          <cell r="F17">
            <v>0</v>
          </cell>
          <cell r="G17" t="str">
            <v>平</v>
          </cell>
          <cell r="H17">
            <v>0</v>
          </cell>
          <cell r="I17">
            <v>0</v>
          </cell>
          <cell r="J17">
            <v>60294.5</v>
          </cell>
          <cell r="K17">
            <v>6550570.96</v>
          </cell>
          <cell r="L17">
            <v>6550570.96</v>
          </cell>
          <cell r="M17">
            <v>60294.5</v>
          </cell>
          <cell r="N17">
            <v>6550570.96</v>
          </cell>
          <cell r="O17">
            <v>6550570.96</v>
          </cell>
          <cell r="P17">
            <v>199010.3</v>
          </cell>
          <cell r="Q17">
            <v>21264947.390000001</v>
          </cell>
          <cell r="R17">
            <v>21264947.390000001</v>
          </cell>
          <cell r="S17">
            <v>199010.3</v>
          </cell>
          <cell r="T17">
            <v>21264947.390000001</v>
          </cell>
          <cell r="U17">
            <v>21264947.390000001</v>
          </cell>
          <cell r="V17">
            <v>0</v>
          </cell>
          <cell r="W17">
            <v>0</v>
          </cell>
          <cell r="X17" t="str">
            <v>平</v>
          </cell>
          <cell r="Y17">
            <v>0</v>
          </cell>
          <cell r="Z17">
            <v>0</v>
          </cell>
        </row>
        <row r="18">
          <cell r="A18" t="str">
            <v>5101.01.003</v>
          </cell>
          <cell r="B18" t="str">
            <v>30D氨纶丝</v>
          </cell>
          <cell r="C18" t="str">
            <v>1</v>
          </cell>
          <cell r="D18" t="str">
            <v>公斤</v>
          </cell>
          <cell r="E18">
            <v>0</v>
          </cell>
          <cell r="F18">
            <v>0</v>
          </cell>
          <cell r="G18" t="str">
            <v>平</v>
          </cell>
          <cell r="H18">
            <v>0</v>
          </cell>
          <cell r="I18">
            <v>0</v>
          </cell>
          <cell r="J18">
            <v>23383</v>
          </cell>
          <cell r="K18">
            <v>2151958.4500000002</v>
          </cell>
          <cell r="L18">
            <v>2151958.4500000002</v>
          </cell>
          <cell r="M18">
            <v>23383</v>
          </cell>
          <cell r="N18">
            <v>2151958.4500000002</v>
          </cell>
          <cell r="O18">
            <v>2151958.4500000002</v>
          </cell>
          <cell r="P18">
            <v>23383</v>
          </cell>
          <cell r="Q18">
            <v>2151958.4500000002</v>
          </cell>
          <cell r="R18">
            <v>2151958.4500000002</v>
          </cell>
          <cell r="S18">
            <v>23383</v>
          </cell>
          <cell r="T18">
            <v>2151958.4500000002</v>
          </cell>
          <cell r="U18">
            <v>2151958.4500000002</v>
          </cell>
          <cell r="V18">
            <v>0</v>
          </cell>
          <cell r="W18">
            <v>0</v>
          </cell>
          <cell r="X18" t="str">
            <v>平</v>
          </cell>
          <cell r="Y18">
            <v>0</v>
          </cell>
          <cell r="Z18">
            <v>0</v>
          </cell>
        </row>
        <row r="19">
          <cell r="B19" t="str">
            <v>30D氨纶丝</v>
          </cell>
          <cell r="C19" t="str">
            <v>2</v>
          </cell>
          <cell r="D19" t="str">
            <v>公斤</v>
          </cell>
          <cell r="E19">
            <v>0</v>
          </cell>
          <cell r="F19">
            <v>0</v>
          </cell>
          <cell r="G19" t="str">
            <v>平</v>
          </cell>
          <cell r="H19">
            <v>0</v>
          </cell>
          <cell r="I19">
            <v>0</v>
          </cell>
          <cell r="J19">
            <v>31730</v>
          </cell>
          <cell r="K19">
            <v>2905116.12</v>
          </cell>
          <cell r="L19">
            <v>2905116.12</v>
          </cell>
          <cell r="M19">
            <v>31730</v>
          </cell>
          <cell r="N19">
            <v>2905116.12</v>
          </cell>
          <cell r="O19">
            <v>2905116.12</v>
          </cell>
          <cell r="P19">
            <v>55113</v>
          </cell>
          <cell r="Q19">
            <v>5057074.57</v>
          </cell>
          <cell r="R19">
            <v>5057074.57</v>
          </cell>
          <cell r="S19">
            <v>55113</v>
          </cell>
          <cell r="T19">
            <v>5057074.57</v>
          </cell>
          <cell r="U19">
            <v>5057074.57</v>
          </cell>
          <cell r="V19">
            <v>0</v>
          </cell>
          <cell r="W19">
            <v>0</v>
          </cell>
          <cell r="X19" t="str">
            <v>平</v>
          </cell>
          <cell r="Y19">
            <v>0</v>
          </cell>
          <cell r="Z19">
            <v>0</v>
          </cell>
        </row>
        <row r="20">
          <cell r="B20" t="str">
            <v>30D氨纶丝</v>
          </cell>
          <cell r="C20" t="str">
            <v>3</v>
          </cell>
          <cell r="D20" t="str">
            <v>公斤</v>
          </cell>
          <cell r="E20">
            <v>0</v>
          </cell>
          <cell r="F20">
            <v>0</v>
          </cell>
          <cell r="G20" t="str">
            <v>平</v>
          </cell>
          <cell r="H20">
            <v>0</v>
          </cell>
          <cell r="I20">
            <v>0</v>
          </cell>
          <cell r="J20">
            <v>40894.6</v>
          </cell>
          <cell r="K20">
            <v>3699583.96</v>
          </cell>
          <cell r="L20">
            <v>3699583.96</v>
          </cell>
          <cell r="M20">
            <v>40894.6</v>
          </cell>
          <cell r="N20">
            <v>3699583.96</v>
          </cell>
          <cell r="O20">
            <v>3699583.96</v>
          </cell>
          <cell r="P20">
            <v>96007.6</v>
          </cell>
          <cell r="Q20">
            <v>8756658.5299999993</v>
          </cell>
          <cell r="R20">
            <v>8756658.5299999993</v>
          </cell>
          <cell r="S20">
            <v>96007.6</v>
          </cell>
          <cell r="T20">
            <v>8756658.5299999993</v>
          </cell>
          <cell r="U20">
            <v>8756658.5299999993</v>
          </cell>
          <cell r="V20">
            <v>0</v>
          </cell>
          <cell r="W20">
            <v>0</v>
          </cell>
          <cell r="X20" t="str">
            <v>平</v>
          </cell>
          <cell r="Y20">
            <v>0</v>
          </cell>
          <cell r="Z20">
            <v>0</v>
          </cell>
        </row>
        <row r="21">
          <cell r="B21" t="str">
            <v>30D氨纶丝</v>
          </cell>
          <cell r="C21" t="str">
            <v>4</v>
          </cell>
          <cell r="D21" t="str">
            <v>公斤</v>
          </cell>
          <cell r="E21">
            <v>0</v>
          </cell>
          <cell r="F21">
            <v>0</v>
          </cell>
          <cell r="G21" t="str">
            <v>平</v>
          </cell>
          <cell r="H21">
            <v>0</v>
          </cell>
          <cell r="I21">
            <v>0</v>
          </cell>
          <cell r="J21">
            <v>67013.3</v>
          </cell>
          <cell r="K21">
            <v>6055907.2300000004</v>
          </cell>
          <cell r="L21">
            <v>6055907.2300000004</v>
          </cell>
          <cell r="M21">
            <v>67013.3</v>
          </cell>
          <cell r="N21">
            <v>6055907.2300000004</v>
          </cell>
          <cell r="O21">
            <v>6055907.2300000004</v>
          </cell>
          <cell r="P21">
            <v>163020.9</v>
          </cell>
          <cell r="Q21">
            <v>14812565.76</v>
          </cell>
          <cell r="R21">
            <v>14812565.76</v>
          </cell>
          <cell r="S21">
            <v>163020.9</v>
          </cell>
          <cell r="T21">
            <v>14812565.76</v>
          </cell>
          <cell r="U21">
            <v>14812565.76</v>
          </cell>
          <cell r="V21">
            <v>0</v>
          </cell>
          <cell r="W21">
            <v>0</v>
          </cell>
          <cell r="X21" t="str">
            <v>平</v>
          </cell>
          <cell r="Y21">
            <v>0</v>
          </cell>
          <cell r="Z21">
            <v>0</v>
          </cell>
        </row>
        <row r="22">
          <cell r="A22" t="str">
            <v>5101.01.004</v>
          </cell>
          <cell r="B22" t="str">
            <v>40D氨纶丝</v>
          </cell>
          <cell r="C22" t="str">
            <v>1</v>
          </cell>
          <cell r="D22" t="str">
            <v>公斤</v>
          </cell>
          <cell r="E22">
            <v>0</v>
          </cell>
          <cell r="F22">
            <v>0</v>
          </cell>
          <cell r="G22" t="str">
            <v>平</v>
          </cell>
          <cell r="H22">
            <v>0</v>
          </cell>
          <cell r="I22">
            <v>0</v>
          </cell>
          <cell r="J22">
            <v>605864.80000000005</v>
          </cell>
          <cell r="K22">
            <v>36321961.939999998</v>
          </cell>
          <cell r="L22">
            <v>36321961.939999998</v>
          </cell>
          <cell r="M22">
            <v>605864.80000000005</v>
          </cell>
          <cell r="N22">
            <v>36321961.939999998</v>
          </cell>
          <cell r="O22">
            <v>36321961.939999998</v>
          </cell>
          <cell r="P22">
            <v>605864.80000000005</v>
          </cell>
          <cell r="Q22">
            <v>36321961.939999998</v>
          </cell>
          <cell r="R22">
            <v>36321961.939999998</v>
          </cell>
          <cell r="S22">
            <v>605864.80000000005</v>
          </cell>
          <cell r="T22">
            <v>36321961.939999998</v>
          </cell>
          <cell r="U22">
            <v>36321961.939999998</v>
          </cell>
          <cell r="V22">
            <v>0</v>
          </cell>
          <cell r="W22">
            <v>0</v>
          </cell>
          <cell r="X22" t="str">
            <v>平</v>
          </cell>
          <cell r="Y22">
            <v>0</v>
          </cell>
          <cell r="Z22">
            <v>0</v>
          </cell>
        </row>
        <row r="23">
          <cell r="B23" t="str">
            <v>40D氨纶丝</v>
          </cell>
          <cell r="C23" t="str">
            <v>2</v>
          </cell>
          <cell r="D23" t="str">
            <v>公斤</v>
          </cell>
          <cell r="E23">
            <v>0</v>
          </cell>
          <cell r="F23">
            <v>0</v>
          </cell>
          <cell r="G23" t="str">
            <v>平</v>
          </cell>
          <cell r="H23">
            <v>0</v>
          </cell>
          <cell r="I23">
            <v>0</v>
          </cell>
          <cell r="J23">
            <v>743325.1</v>
          </cell>
          <cell r="K23">
            <v>41328995.719999999</v>
          </cell>
          <cell r="L23">
            <v>41328995.719999999</v>
          </cell>
          <cell r="M23">
            <v>743325.1</v>
          </cell>
          <cell r="N23">
            <v>41328995.719999999</v>
          </cell>
          <cell r="O23">
            <v>41328995.719999999</v>
          </cell>
          <cell r="P23">
            <v>1349189.9</v>
          </cell>
          <cell r="Q23">
            <v>77650957.659999996</v>
          </cell>
          <cell r="R23">
            <v>77650957.659999996</v>
          </cell>
          <cell r="S23">
            <v>1349189.9</v>
          </cell>
          <cell r="T23">
            <v>77650957.659999996</v>
          </cell>
          <cell r="U23">
            <v>77650957.659999996</v>
          </cell>
          <cell r="V23">
            <v>0</v>
          </cell>
          <cell r="W23">
            <v>0</v>
          </cell>
          <cell r="X23" t="str">
            <v>平</v>
          </cell>
          <cell r="Y23">
            <v>0</v>
          </cell>
          <cell r="Z23">
            <v>0</v>
          </cell>
        </row>
        <row r="24">
          <cell r="B24" t="str">
            <v>40D氨纶丝</v>
          </cell>
          <cell r="C24" t="str">
            <v>3</v>
          </cell>
          <cell r="D24" t="str">
            <v>公斤</v>
          </cell>
          <cell r="E24">
            <v>0</v>
          </cell>
          <cell r="F24">
            <v>0</v>
          </cell>
          <cell r="G24" t="str">
            <v>平</v>
          </cell>
          <cell r="H24">
            <v>0</v>
          </cell>
          <cell r="I24">
            <v>0</v>
          </cell>
          <cell r="J24">
            <v>754693.7</v>
          </cell>
          <cell r="K24">
            <v>43668259.130000003</v>
          </cell>
          <cell r="L24">
            <v>43668259.130000003</v>
          </cell>
          <cell r="M24">
            <v>754693.7</v>
          </cell>
          <cell r="N24">
            <v>43668259.130000003</v>
          </cell>
          <cell r="O24">
            <v>43668259.130000003</v>
          </cell>
          <cell r="P24">
            <v>2103883.6</v>
          </cell>
          <cell r="Q24">
            <v>121319216.79000001</v>
          </cell>
          <cell r="R24">
            <v>121319216.79000001</v>
          </cell>
          <cell r="S24">
            <v>2103883.6</v>
          </cell>
          <cell r="T24">
            <v>121319216.79000001</v>
          </cell>
          <cell r="U24">
            <v>121319216.79000001</v>
          </cell>
          <cell r="V24">
            <v>0</v>
          </cell>
          <cell r="W24">
            <v>0</v>
          </cell>
          <cell r="X24" t="str">
            <v>平</v>
          </cell>
          <cell r="Y24">
            <v>0</v>
          </cell>
          <cell r="Z24">
            <v>0</v>
          </cell>
        </row>
        <row r="25">
          <cell r="B25" t="str">
            <v>40D氨纶丝</v>
          </cell>
          <cell r="C25" t="str">
            <v>4</v>
          </cell>
          <cell r="D25" t="str">
            <v>公斤</v>
          </cell>
          <cell r="E25">
            <v>0</v>
          </cell>
          <cell r="F25">
            <v>0</v>
          </cell>
          <cell r="G25" t="str">
            <v>平</v>
          </cell>
          <cell r="H25">
            <v>0</v>
          </cell>
          <cell r="I25">
            <v>0</v>
          </cell>
          <cell r="J25">
            <v>885885</v>
          </cell>
          <cell r="K25">
            <v>49872334.719999999</v>
          </cell>
          <cell r="L25">
            <v>49872334.719999999</v>
          </cell>
          <cell r="M25">
            <v>885885</v>
          </cell>
          <cell r="N25">
            <v>49872334.719999999</v>
          </cell>
          <cell r="O25">
            <v>49872334.719999999</v>
          </cell>
          <cell r="P25">
            <v>2989768.6</v>
          </cell>
          <cell r="Q25">
            <v>171191551.50999999</v>
          </cell>
          <cell r="R25">
            <v>171191551.50999999</v>
          </cell>
          <cell r="S25">
            <v>2989768.6</v>
          </cell>
          <cell r="T25">
            <v>171191551.50999999</v>
          </cell>
          <cell r="U25">
            <v>171191551.50999999</v>
          </cell>
          <cell r="V25">
            <v>0</v>
          </cell>
          <cell r="W25">
            <v>0</v>
          </cell>
          <cell r="X25" t="str">
            <v>平</v>
          </cell>
          <cell r="Y25">
            <v>0</v>
          </cell>
          <cell r="Z25">
            <v>0</v>
          </cell>
        </row>
        <row r="26">
          <cell r="A26" t="str">
            <v>5101.01.005</v>
          </cell>
          <cell r="B26" t="str">
            <v>70D氨纶丝</v>
          </cell>
          <cell r="C26" t="str">
            <v>1</v>
          </cell>
          <cell r="D26" t="str">
            <v>公斤</v>
          </cell>
          <cell r="E26">
            <v>0</v>
          </cell>
          <cell r="F26">
            <v>0</v>
          </cell>
          <cell r="G26" t="str">
            <v>平</v>
          </cell>
          <cell r="H26">
            <v>0</v>
          </cell>
          <cell r="I26">
            <v>0</v>
          </cell>
          <cell r="J26">
            <v>173935.2</v>
          </cell>
          <cell r="K26">
            <v>11574184.52</v>
          </cell>
          <cell r="L26">
            <v>11574184.52</v>
          </cell>
          <cell r="M26">
            <v>173935.2</v>
          </cell>
          <cell r="N26">
            <v>11574184.52</v>
          </cell>
          <cell r="O26">
            <v>11574184.52</v>
          </cell>
          <cell r="P26">
            <v>173935.2</v>
          </cell>
          <cell r="Q26">
            <v>11574184.52</v>
          </cell>
          <cell r="R26">
            <v>11574184.52</v>
          </cell>
          <cell r="S26">
            <v>173935.2</v>
          </cell>
          <cell r="T26">
            <v>11574184.52</v>
          </cell>
          <cell r="U26">
            <v>11574184.52</v>
          </cell>
          <cell r="V26">
            <v>0</v>
          </cell>
          <cell r="W26">
            <v>0</v>
          </cell>
          <cell r="X26" t="str">
            <v>平</v>
          </cell>
          <cell r="Y26">
            <v>0</v>
          </cell>
          <cell r="Z26">
            <v>0</v>
          </cell>
        </row>
        <row r="27">
          <cell r="B27" t="str">
            <v>70D氨纶丝</v>
          </cell>
          <cell r="C27" t="str">
            <v>2</v>
          </cell>
          <cell r="D27" t="str">
            <v>公斤</v>
          </cell>
          <cell r="E27">
            <v>0</v>
          </cell>
          <cell r="F27">
            <v>0</v>
          </cell>
          <cell r="G27" t="str">
            <v>平</v>
          </cell>
          <cell r="H27">
            <v>0</v>
          </cell>
          <cell r="I27">
            <v>0</v>
          </cell>
          <cell r="J27">
            <v>145690.79999999999</v>
          </cell>
          <cell r="K27">
            <v>8488553.4199999999</v>
          </cell>
          <cell r="L27">
            <v>8488553.4199999999</v>
          </cell>
          <cell r="M27">
            <v>145690.79999999999</v>
          </cell>
          <cell r="N27">
            <v>8488553.4199999999</v>
          </cell>
          <cell r="O27">
            <v>8488553.4199999999</v>
          </cell>
          <cell r="P27">
            <v>319626</v>
          </cell>
          <cell r="Q27">
            <v>20062737.940000001</v>
          </cell>
          <cell r="R27">
            <v>20062737.940000001</v>
          </cell>
          <cell r="S27">
            <v>319626</v>
          </cell>
          <cell r="T27">
            <v>20062737.940000001</v>
          </cell>
          <cell r="U27">
            <v>20062737.940000001</v>
          </cell>
          <cell r="V27">
            <v>0</v>
          </cell>
          <cell r="W27">
            <v>0</v>
          </cell>
          <cell r="X27" t="str">
            <v>平</v>
          </cell>
          <cell r="Y27">
            <v>0</v>
          </cell>
          <cell r="Z27">
            <v>0</v>
          </cell>
        </row>
        <row r="28">
          <cell r="B28" t="str">
            <v>70D氨纶丝</v>
          </cell>
          <cell r="C28" t="str">
            <v>3</v>
          </cell>
          <cell r="D28" t="str">
            <v>公斤</v>
          </cell>
          <cell r="E28">
            <v>0</v>
          </cell>
          <cell r="F28">
            <v>0</v>
          </cell>
          <cell r="G28" t="str">
            <v>平</v>
          </cell>
          <cell r="H28">
            <v>0</v>
          </cell>
          <cell r="I28">
            <v>0</v>
          </cell>
          <cell r="J28">
            <v>122096.5</v>
          </cell>
          <cell r="K28">
            <v>7015972.3399999999</v>
          </cell>
          <cell r="L28">
            <v>7015972.3399999999</v>
          </cell>
          <cell r="M28">
            <v>122096.5</v>
          </cell>
          <cell r="N28">
            <v>7015972.3399999999</v>
          </cell>
          <cell r="O28">
            <v>7015972.3399999999</v>
          </cell>
          <cell r="P28">
            <v>441722.5</v>
          </cell>
          <cell r="Q28">
            <v>27078710.280000001</v>
          </cell>
          <cell r="R28">
            <v>27078710.280000001</v>
          </cell>
          <cell r="S28">
            <v>441722.5</v>
          </cell>
          <cell r="T28">
            <v>27078710.280000001</v>
          </cell>
          <cell r="U28">
            <v>27078710.280000001</v>
          </cell>
          <cell r="V28">
            <v>0</v>
          </cell>
          <cell r="W28">
            <v>0</v>
          </cell>
          <cell r="X28" t="str">
            <v>平</v>
          </cell>
          <cell r="Y28">
            <v>0</v>
          </cell>
          <cell r="Z28">
            <v>0</v>
          </cell>
        </row>
        <row r="29">
          <cell r="B29" t="str">
            <v>70D氨纶丝</v>
          </cell>
          <cell r="C29" t="str">
            <v>4</v>
          </cell>
          <cell r="D29" t="str">
            <v>公斤</v>
          </cell>
          <cell r="E29">
            <v>0</v>
          </cell>
          <cell r="F29">
            <v>0</v>
          </cell>
          <cell r="G29" t="str">
            <v>平</v>
          </cell>
          <cell r="H29">
            <v>0</v>
          </cell>
          <cell r="I29">
            <v>0</v>
          </cell>
          <cell r="J29">
            <v>160911.4</v>
          </cell>
          <cell r="K29">
            <v>9189776.5199999996</v>
          </cell>
          <cell r="L29">
            <v>9189776.5199999996</v>
          </cell>
          <cell r="M29">
            <v>160911.4</v>
          </cell>
          <cell r="N29">
            <v>9189776.5199999996</v>
          </cell>
          <cell r="O29">
            <v>9189776.5199999996</v>
          </cell>
          <cell r="P29">
            <v>602633.9</v>
          </cell>
          <cell r="Q29">
            <v>36268486.799999997</v>
          </cell>
          <cell r="R29">
            <v>36268486.799999997</v>
          </cell>
          <cell r="S29">
            <v>602633.9</v>
          </cell>
          <cell r="T29">
            <v>36268486.799999997</v>
          </cell>
          <cell r="U29">
            <v>36268486.799999997</v>
          </cell>
          <cell r="V29">
            <v>0</v>
          </cell>
          <cell r="W29">
            <v>0</v>
          </cell>
          <cell r="X29" t="str">
            <v>平</v>
          </cell>
          <cell r="Y29">
            <v>0</v>
          </cell>
          <cell r="Z29">
            <v>0</v>
          </cell>
        </row>
        <row r="30">
          <cell r="A30" t="str">
            <v>5101.01.006</v>
          </cell>
          <cell r="B30" t="str">
            <v>100D氨纶丝</v>
          </cell>
          <cell r="C30" t="str">
            <v>1</v>
          </cell>
          <cell r="D30" t="str">
            <v>公斤</v>
          </cell>
          <cell r="E30">
            <v>0</v>
          </cell>
          <cell r="F30">
            <v>0</v>
          </cell>
          <cell r="G30" t="str">
            <v>平</v>
          </cell>
          <cell r="H30">
            <v>0</v>
          </cell>
          <cell r="I30">
            <v>0</v>
          </cell>
          <cell r="J30">
            <v>7795.5</v>
          </cell>
          <cell r="K30">
            <v>525461.25</v>
          </cell>
          <cell r="L30">
            <v>525461.25</v>
          </cell>
          <cell r="M30">
            <v>7795.5</v>
          </cell>
          <cell r="N30">
            <v>525461.25</v>
          </cell>
          <cell r="O30">
            <v>525461.25</v>
          </cell>
          <cell r="P30">
            <v>7795.5</v>
          </cell>
          <cell r="Q30">
            <v>525461.25</v>
          </cell>
          <cell r="R30">
            <v>525461.25</v>
          </cell>
          <cell r="S30">
            <v>7795.5</v>
          </cell>
          <cell r="T30">
            <v>525461.25</v>
          </cell>
          <cell r="U30">
            <v>525461.25</v>
          </cell>
          <cell r="V30">
            <v>0</v>
          </cell>
          <cell r="W30">
            <v>0</v>
          </cell>
          <cell r="X30" t="str">
            <v>平</v>
          </cell>
          <cell r="Y30">
            <v>0</v>
          </cell>
          <cell r="Z30">
            <v>0</v>
          </cell>
        </row>
        <row r="31">
          <cell r="B31" t="str">
            <v>100D氨纶丝</v>
          </cell>
          <cell r="C31" t="str">
            <v>2</v>
          </cell>
          <cell r="D31" t="str">
            <v>公斤</v>
          </cell>
          <cell r="E31">
            <v>0</v>
          </cell>
          <cell r="F31">
            <v>0</v>
          </cell>
          <cell r="G31" t="str">
            <v>平</v>
          </cell>
          <cell r="H31">
            <v>0</v>
          </cell>
          <cell r="I31">
            <v>0</v>
          </cell>
          <cell r="J31">
            <v>3200.5</v>
          </cell>
          <cell r="K31">
            <v>203510.14</v>
          </cell>
          <cell r="L31">
            <v>203510.14</v>
          </cell>
          <cell r="M31">
            <v>3200.5</v>
          </cell>
          <cell r="N31">
            <v>203510.14</v>
          </cell>
          <cell r="O31">
            <v>203510.14</v>
          </cell>
          <cell r="P31">
            <v>10996</v>
          </cell>
          <cell r="Q31">
            <v>728971.39</v>
          </cell>
          <cell r="R31">
            <v>728971.39</v>
          </cell>
          <cell r="S31">
            <v>10996</v>
          </cell>
          <cell r="T31">
            <v>728971.39</v>
          </cell>
          <cell r="U31">
            <v>728971.39</v>
          </cell>
          <cell r="V31">
            <v>0</v>
          </cell>
          <cell r="W31">
            <v>0</v>
          </cell>
          <cell r="X31" t="str">
            <v>平</v>
          </cell>
          <cell r="Y31">
            <v>0</v>
          </cell>
          <cell r="Z31">
            <v>0</v>
          </cell>
        </row>
        <row r="32">
          <cell r="B32" t="str">
            <v>100D氨纶丝</v>
          </cell>
          <cell r="C32" t="str">
            <v>3</v>
          </cell>
          <cell r="D32" t="str">
            <v>公斤</v>
          </cell>
          <cell r="E32">
            <v>0</v>
          </cell>
          <cell r="F32">
            <v>0</v>
          </cell>
          <cell r="G32" t="str">
            <v>平</v>
          </cell>
          <cell r="H32">
            <v>0</v>
          </cell>
          <cell r="I32">
            <v>0</v>
          </cell>
          <cell r="J32">
            <v>7836.5</v>
          </cell>
          <cell r="K32">
            <v>485612.48</v>
          </cell>
          <cell r="L32">
            <v>485612.48</v>
          </cell>
          <cell r="M32">
            <v>7836.5</v>
          </cell>
          <cell r="N32">
            <v>485612.48</v>
          </cell>
          <cell r="O32">
            <v>485612.48</v>
          </cell>
          <cell r="P32">
            <v>18832.5</v>
          </cell>
          <cell r="Q32">
            <v>1214583.8700000001</v>
          </cell>
          <cell r="R32">
            <v>1214583.8700000001</v>
          </cell>
          <cell r="S32">
            <v>18832.5</v>
          </cell>
          <cell r="T32">
            <v>1214583.8700000001</v>
          </cell>
          <cell r="U32">
            <v>1214583.8700000001</v>
          </cell>
          <cell r="V32">
            <v>0</v>
          </cell>
          <cell r="W32">
            <v>0</v>
          </cell>
          <cell r="X32" t="str">
            <v>平</v>
          </cell>
          <cell r="Y32">
            <v>0</v>
          </cell>
          <cell r="Z32">
            <v>0</v>
          </cell>
        </row>
        <row r="33">
          <cell r="B33" t="str">
            <v>100D氨纶丝</v>
          </cell>
          <cell r="C33" t="str">
            <v>4</v>
          </cell>
          <cell r="D33" t="str">
            <v>公斤</v>
          </cell>
          <cell r="E33">
            <v>0</v>
          </cell>
          <cell r="F33">
            <v>0</v>
          </cell>
          <cell r="G33" t="str">
            <v>平</v>
          </cell>
          <cell r="H33">
            <v>0</v>
          </cell>
          <cell r="I33">
            <v>0</v>
          </cell>
          <cell r="J33">
            <v>26532.400000000001</v>
          </cell>
          <cell r="K33">
            <v>1639172.29</v>
          </cell>
          <cell r="L33">
            <v>1639172.29</v>
          </cell>
          <cell r="M33">
            <v>26532.400000000001</v>
          </cell>
          <cell r="N33">
            <v>1639172.29</v>
          </cell>
          <cell r="O33">
            <v>1639172.29</v>
          </cell>
          <cell r="P33">
            <v>45364.9</v>
          </cell>
          <cell r="Q33">
            <v>2853756.16</v>
          </cell>
          <cell r="R33">
            <v>2853756.16</v>
          </cell>
          <cell r="S33">
            <v>45364.9</v>
          </cell>
          <cell r="T33">
            <v>2853756.16</v>
          </cell>
          <cell r="U33">
            <v>2853756.16</v>
          </cell>
          <cell r="V33">
            <v>0</v>
          </cell>
          <cell r="W33">
            <v>0</v>
          </cell>
          <cell r="X33" t="str">
            <v>平</v>
          </cell>
          <cell r="Y33">
            <v>0</v>
          </cell>
          <cell r="Z33">
            <v>0</v>
          </cell>
        </row>
        <row r="34">
          <cell r="A34" t="str">
            <v>5101.01.007</v>
          </cell>
          <cell r="B34" t="str">
            <v>140D氨纶丝</v>
          </cell>
          <cell r="C34" t="str">
            <v>1</v>
          </cell>
          <cell r="D34" t="str">
            <v>公斤</v>
          </cell>
          <cell r="E34">
            <v>0</v>
          </cell>
          <cell r="F34">
            <v>0</v>
          </cell>
          <cell r="G34" t="str">
            <v>平</v>
          </cell>
          <cell r="H34">
            <v>0</v>
          </cell>
          <cell r="I34">
            <v>0</v>
          </cell>
          <cell r="J34">
            <v>27843.3</v>
          </cell>
          <cell r="K34">
            <v>1677668.72</v>
          </cell>
          <cell r="L34">
            <v>1677668.72</v>
          </cell>
          <cell r="M34">
            <v>27843.3</v>
          </cell>
          <cell r="N34">
            <v>1677668.72</v>
          </cell>
          <cell r="O34">
            <v>1677668.72</v>
          </cell>
          <cell r="P34">
            <v>27843.3</v>
          </cell>
          <cell r="Q34">
            <v>1677668.72</v>
          </cell>
          <cell r="R34">
            <v>1677668.72</v>
          </cell>
          <cell r="S34">
            <v>27843.3</v>
          </cell>
          <cell r="T34">
            <v>1677668.72</v>
          </cell>
          <cell r="U34">
            <v>1677668.72</v>
          </cell>
          <cell r="V34">
            <v>0</v>
          </cell>
          <cell r="W34">
            <v>0</v>
          </cell>
          <cell r="X34" t="str">
            <v>平</v>
          </cell>
          <cell r="Y34">
            <v>0</v>
          </cell>
          <cell r="Z34">
            <v>0</v>
          </cell>
        </row>
        <row r="35">
          <cell r="B35" t="str">
            <v>140D氨纶丝</v>
          </cell>
          <cell r="C35" t="str">
            <v>2</v>
          </cell>
          <cell r="D35" t="str">
            <v>公斤</v>
          </cell>
          <cell r="E35">
            <v>0</v>
          </cell>
          <cell r="F35">
            <v>0</v>
          </cell>
          <cell r="G35" t="str">
            <v>平</v>
          </cell>
          <cell r="H35">
            <v>0</v>
          </cell>
          <cell r="I35">
            <v>0</v>
          </cell>
          <cell r="J35">
            <v>30749.5</v>
          </cell>
          <cell r="K35">
            <v>2020714.32</v>
          </cell>
          <cell r="L35">
            <v>2020714.32</v>
          </cell>
          <cell r="M35">
            <v>30749.5</v>
          </cell>
          <cell r="N35">
            <v>2020714.32</v>
          </cell>
          <cell r="O35">
            <v>2020714.32</v>
          </cell>
          <cell r="P35">
            <v>58592.800000000003</v>
          </cell>
          <cell r="Q35">
            <v>3698383.04</v>
          </cell>
          <cell r="R35">
            <v>3698383.04</v>
          </cell>
          <cell r="S35">
            <v>58592.800000000003</v>
          </cell>
          <cell r="T35">
            <v>3698383.04</v>
          </cell>
          <cell r="U35">
            <v>3698383.04</v>
          </cell>
          <cell r="V35">
            <v>0</v>
          </cell>
          <cell r="W35">
            <v>0</v>
          </cell>
          <cell r="X35" t="str">
            <v>平</v>
          </cell>
          <cell r="Y35">
            <v>0</v>
          </cell>
          <cell r="Z35">
            <v>0</v>
          </cell>
        </row>
        <row r="36">
          <cell r="B36" t="str">
            <v>140D氨纶丝</v>
          </cell>
          <cell r="C36" t="str">
            <v>3</v>
          </cell>
          <cell r="D36" t="str">
            <v>公斤</v>
          </cell>
          <cell r="E36">
            <v>0</v>
          </cell>
          <cell r="F36">
            <v>0</v>
          </cell>
          <cell r="G36" t="str">
            <v>平</v>
          </cell>
          <cell r="H36">
            <v>0</v>
          </cell>
          <cell r="I36">
            <v>0</v>
          </cell>
          <cell r="J36">
            <v>32379.4</v>
          </cell>
          <cell r="K36">
            <v>1948186.66</v>
          </cell>
          <cell r="L36">
            <v>1948186.66</v>
          </cell>
          <cell r="M36">
            <v>32379.4</v>
          </cell>
          <cell r="N36">
            <v>1948186.66</v>
          </cell>
          <cell r="O36">
            <v>1948186.66</v>
          </cell>
          <cell r="P36">
            <v>90972.2</v>
          </cell>
          <cell r="Q36">
            <v>5646569.7000000002</v>
          </cell>
          <cell r="R36">
            <v>5646569.7000000002</v>
          </cell>
          <cell r="S36">
            <v>90972.2</v>
          </cell>
          <cell r="T36">
            <v>5646569.7000000002</v>
          </cell>
          <cell r="U36">
            <v>5646569.7000000002</v>
          </cell>
          <cell r="V36">
            <v>0</v>
          </cell>
          <cell r="W36">
            <v>0</v>
          </cell>
          <cell r="X36" t="str">
            <v>平</v>
          </cell>
          <cell r="Y36">
            <v>0</v>
          </cell>
          <cell r="Z36">
            <v>0</v>
          </cell>
        </row>
        <row r="37">
          <cell r="B37" t="str">
            <v>140D氨纶丝</v>
          </cell>
          <cell r="C37" t="str">
            <v>4</v>
          </cell>
          <cell r="D37" t="str">
            <v>公斤</v>
          </cell>
          <cell r="E37">
            <v>0</v>
          </cell>
          <cell r="F37">
            <v>0</v>
          </cell>
          <cell r="G37" t="str">
            <v>平</v>
          </cell>
          <cell r="H37">
            <v>0</v>
          </cell>
          <cell r="I37">
            <v>0</v>
          </cell>
          <cell r="J37">
            <v>124950.6</v>
          </cell>
          <cell r="K37">
            <v>8399012.2100000009</v>
          </cell>
          <cell r="L37">
            <v>8399012.2100000009</v>
          </cell>
          <cell r="M37">
            <v>124950.6</v>
          </cell>
          <cell r="N37">
            <v>8399012.2100000009</v>
          </cell>
          <cell r="O37">
            <v>8399012.2100000009</v>
          </cell>
          <cell r="P37">
            <v>215922.8</v>
          </cell>
          <cell r="Q37">
            <v>14045581.91</v>
          </cell>
          <cell r="R37">
            <v>14045581.91</v>
          </cell>
          <cell r="S37">
            <v>215922.8</v>
          </cell>
          <cell r="T37">
            <v>14045581.91</v>
          </cell>
          <cell r="U37">
            <v>14045581.91</v>
          </cell>
          <cell r="V37">
            <v>0</v>
          </cell>
          <cell r="W37">
            <v>0</v>
          </cell>
          <cell r="X37" t="str">
            <v>平</v>
          </cell>
          <cell r="Y37">
            <v>0</v>
          </cell>
          <cell r="Z37">
            <v>0</v>
          </cell>
        </row>
        <row r="38">
          <cell r="A38" t="str">
            <v>5101.01.008</v>
          </cell>
          <cell r="B38" t="str">
            <v>210D氨纶丝</v>
          </cell>
          <cell r="C38" t="str">
            <v>1</v>
          </cell>
          <cell r="D38" t="str">
            <v>公斤</v>
          </cell>
          <cell r="E38">
            <v>0</v>
          </cell>
          <cell r="F38">
            <v>0</v>
          </cell>
          <cell r="G38" t="str">
            <v>平</v>
          </cell>
          <cell r="H38">
            <v>0</v>
          </cell>
          <cell r="I38">
            <v>0</v>
          </cell>
          <cell r="J38">
            <v>28847.4</v>
          </cell>
          <cell r="K38">
            <v>1819543.58</v>
          </cell>
          <cell r="L38">
            <v>1819543.58</v>
          </cell>
          <cell r="M38">
            <v>28847.4</v>
          </cell>
          <cell r="N38">
            <v>1819543.58</v>
          </cell>
          <cell r="O38">
            <v>1819543.58</v>
          </cell>
          <cell r="P38">
            <v>28847.4</v>
          </cell>
          <cell r="Q38">
            <v>1819543.58</v>
          </cell>
          <cell r="R38">
            <v>1819543.58</v>
          </cell>
          <cell r="S38">
            <v>28847.4</v>
          </cell>
          <cell r="T38">
            <v>1819543.58</v>
          </cell>
          <cell r="U38">
            <v>1819543.58</v>
          </cell>
          <cell r="V38">
            <v>0</v>
          </cell>
          <cell r="W38">
            <v>0</v>
          </cell>
          <cell r="X38" t="str">
            <v>平</v>
          </cell>
          <cell r="Y38">
            <v>0</v>
          </cell>
          <cell r="Z38">
            <v>0</v>
          </cell>
        </row>
        <row r="39">
          <cell r="B39" t="str">
            <v>210D氨纶丝</v>
          </cell>
          <cell r="C39" t="str">
            <v>2</v>
          </cell>
          <cell r="D39" t="str">
            <v>公斤</v>
          </cell>
          <cell r="E39">
            <v>0</v>
          </cell>
          <cell r="F39">
            <v>0</v>
          </cell>
          <cell r="G39" t="str">
            <v>平</v>
          </cell>
          <cell r="H39">
            <v>0</v>
          </cell>
          <cell r="I39">
            <v>0</v>
          </cell>
          <cell r="J39">
            <v>14209.5</v>
          </cell>
          <cell r="K39">
            <v>886481.67</v>
          </cell>
          <cell r="L39">
            <v>886481.67</v>
          </cell>
          <cell r="M39">
            <v>14209.5</v>
          </cell>
          <cell r="N39">
            <v>886481.67</v>
          </cell>
          <cell r="O39">
            <v>886481.67</v>
          </cell>
          <cell r="P39">
            <v>43056.9</v>
          </cell>
          <cell r="Q39">
            <v>2706025.25</v>
          </cell>
          <cell r="R39">
            <v>2706025.25</v>
          </cell>
          <cell r="S39">
            <v>43056.9</v>
          </cell>
          <cell r="T39">
            <v>2706025.25</v>
          </cell>
          <cell r="U39">
            <v>2706025.25</v>
          </cell>
          <cell r="V39">
            <v>0</v>
          </cell>
          <cell r="W39">
            <v>0</v>
          </cell>
          <cell r="X39" t="str">
            <v>平</v>
          </cell>
          <cell r="Y39">
            <v>0</v>
          </cell>
          <cell r="Z39">
            <v>0</v>
          </cell>
        </row>
        <row r="40">
          <cell r="B40" t="str">
            <v>210D氨纶丝</v>
          </cell>
          <cell r="C40" t="str">
            <v>3</v>
          </cell>
          <cell r="D40" t="str">
            <v>公斤</v>
          </cell>
          <cell r="E40">
            <v>0</v>
          </cell>
          <cell r="F40">
            <v>0</v>
          </cell>
          <cell r="G40" t="str">
            <v>平</v>
          </cell>
          <cell r="H40">
            <v>0</v>
          </cell>
          <cell r="I40">
            <v>0</v>
          </cell>
          <cell r="J40">
            <v>27646.3</v>
          </cell>
          <cell r="K40">
            <v>1699835.98</v>
          </cell>
          <cell r="L40">
            <v>1699835.98</v>
          </cell>
          <cell r="M40">
            <v>27646.3</v>
          </cell>
          <cell r="N40">
            <v>1699835.98</v>
          </cell>
          <cell r="O40">
            <v>1699835.98</v>
          </cell>
          <cell r="P40">
            <v>70703.199999999997</v>
          </cell>
          <cell r="Q40">
            <v>4405861.2300000004</v>
          </cell>
          <cell r="R40">
            <v>4405861.2300000004</v>
          </cell>
          <cell r="S40">
            <v>70703.199999999997</v>
          </cell>
          <cell r="T40">
            <v>4405861.2300000004</v>
          </cell>
          <cell r="U40">
            <v>4405861.2300000004</v>
          </cell>
          <cell r="V40">
            <v>0</v>
          </cell>
          <cell r="W40">
            <v>0</v>
          </cell>
          <cell r="X40" t="str">
            <v>平</v>
          </cell>
          <cell r="Y40">
            <v>0</v>
          </cell>
          <cell r="Z40">
            <v>0</v>
          </cell>
        </row>
        <row r="41">
          <cell r="B41" t="str">
            <v>210D氨纶丝</v>
          </cell>
          <cell r="C41" t="str">
            <v>4</v>
          </cell>
          <cell r="D41" t="str">
            <v>公斤</v>
          </cell>
          <cell r="E41">
            <v>0</v>
          </cell>
          <cell r="F41">
            <v>0</v>
          </cell>
          <cell r="G41" t="str">
            <v>平</v>
          </cell>
          <cell r="H41">
            <v>0</v>
          </cell>
          <cell r="I41">
            <v>0</v>
          </cell>
          <cell r="J41">
            <v>24907.200000000001</v>
          </cell>
          <cell r="K41">
            <v>1518333.05</v>
          </cell>
          <cell r="L41">
            <v>1518333.05</v>
          </cell>
          <cell r="M41">
            <v>24907.200000000001</v>
          </cell>
          <cell r="N41">
            <v>1518333.05</v>
          </cell>
          <cell r="O41">
            <v>1518333.05</v>
          </cell>
          <cell r="P41">
            <v>95610.4</v>
          </cell>
          <cell r="Q41">
            <v>5924194.2800000003</v>
          </cell>
          <cell r="R41">
            <v>5924194.2800000003</v>
          </cell>
          <cell r="S41">
            <v>95610.4</v>
          </cell>
          <cell r="T41">
            <v>5924194.2800000003</v>
          </cell>
          <cell r="U41">
            <v>5924194.2800000003</v>
          </cell>
          <cell r="V41">
            <v>0</v>
          </cell>
          <cell r="W41">
            <v>0</v>
          </cell>
          <cell r="X41" t="str">
            <v>平</v>
          </cell>
          <cell r="Y41">
            <v>0</v>
          </cell>
          <cell r="Z41">
            <v>0</v>
          </cell>
        </row>
        <row r="42">
          <cell r="A42" t="str">
            <v>5101.01.009</v>
          </cell>
          <cell r="B42" t="str">
            <v>840D氨纶丝</v>
          </cell>
          <cell r="C42" t="str">
            <v>1</v>
          </cell>
          <cell r="D42" t="str">
            <v>公斤</v>
          </cell>
          <cell r="E42">
            <v>0</v>
          </cell>
          <cell r="F42">
            <v>0</v>
          </cell>
          <cell r="G42" t="str">
            <v>平</v>
          </cell>
          <cell r="H42">
            <v>0</v>
          </cell>
          <cell r="I42">
            <v>0</v>
          </cell>
          <cell r="J42">
            <v>9519.5</v>
          </cell>
          <cell r="K42">
            <v>598820.81000000006</v>
          </cell>
          <cell r="L42">
            <v>598820.81000000006</v>
          </cell>
          <cell r="M42">
            <v>9519.5</v>
          </cell>
          <cell r="N42">
            <v>598820.81000000006</v>
          </cell>
          <cell r="O42">
            <v>598820.81000000006</v>
          </cell>
          <cell r="P42">
            <v>9519.5</v>
          </cell>
          <cell r="Q42">
            <v>598820.81000000006</v>
          </cell>
          <cell r="R42">
            <v>598820.81000000006</v>
          </cell>
          <cell r="S42">
            <v>9519.5</v>
          </cell>
          <cell r="T42">
            <v>598820.81000000006</v>
          </cell>
          <cell r="U42">
            <v>598820.81000000006</v>
          </cell>
          <cell r="V42">
            <v>0</v>
          </cell>
          <cell r="W42">
            <v>0</v>
          </cell>
          <cell r="X42" t="str">
            <v>平</v>
          </cell>
          <cell r="Y42">
            <v>0</v>
          </cell>
          <cell r="Z42">
            <v>0</v>
          </cell>
        </row>
        <row r="43">
          <cell r="B43" t="str">
            <v>840D氨纶丝</v>
          </cell>
          <cell r="C43" t="str">
            <v>2</v>
          </cell>
          <cell r="D43" t="str">
            <v>公斤</v>
          </cell>
          <cell r="E43">
            <v>0</v>
          </cell>
          <cell r="F43">
            <v>0</v>
          </cell>
          <cell r="G43" t="str">
            <v>平</v>
          </cell>
          <cell r="H43">
            <v>0</v>
          </cell>
          <cell r="I43">
            <v>0</v>
          </cell>
          <cell r="J43">
            <v>5839.2</v>
          </cell>
          <cell r="K43">
            <v>358016.22</v>
          </cell>
          <cell r="L43">
            <v>358016.22</v>
          </cell>
          <cell r="M43">
            <v>5839.2</v>
          </cell>
          <cell r="N43">
            <v>358016.22</v>
          </cell>
          <cell r="O43">
            <v>358016.22</v>
          </cell>
          <cell r="P43">
            <v>15358.7</v>
          </cell>
          <cell r="Q43">
            <v>956837.03</v>
          </cell>
          <cell r="R43">
            <v>956837.03</v>
          </cell>
          <cell r="S43">
            <v>15358.7</v>
          </cell>
          <cell r="T43">
            <v>956837.03</v>
          </cell>
          <cell r="U43">
            <v>956837.03</v>
          </cell>
          <cell r="V43">
            <v>0</v>
          </cell>
          <cell r="W43">
            <v>0</v>
          </cell>
          <cell r="X43" t="str">
            <v>平</v>
          </cell>
          <cell r="Y43">
            <v>0</v>
          </cell>
          <cell r="Z43">
            <v>0</v>
          </cell>
        </row>
        <row r="44">
          <cell r="B44" t="str">
            <v>840D氨纶丝</v>
          </cell>
          <cell r="C44" t="str">
            <v>3</v>
          </cell>
          <cell r="D44" t="str">
            <v>公斤</v>
          </cell>
          <cell r="E44">
            <v>0</v>
          </cell>
          <cell r="F44">
            <v>0</v>
          </cell>
          <cell r="G44" t="str">
            <v>平</v>
          </cell>
          <cell r="H44">
            <v>0</v>
          </cell>
          <cell r="I44">
            <v>0</v>
          </cell>
          <cell r="J44">
            <v>11586.6</v>
          </cell>
          <cell r="K44">
            <v>707846.22</v>
          </cell>
          <cell r="L44">
            <v>707846.22</v>
          </cell>
          <cell r="M44">
            <v>11586.6</v>
          </cell>
          <cell r="N44">
            <v>707846.22</v>
          </cell>
          <cell r="O44">
            <v>707846.22</v>
          </cell>
          <cell r="P44">
            <v>26945.3</v>
          </cell>
          <cell r="Q44">
            <v>1664683.25</v>
          </cell>
          <cell r="R44">
            <v>1664683.25</v>
          </cell>
          <cell r="S44">
            <v>26945.3</v>
          </cell>
          <cell r="T44">
            <v>1664683.25</v>
          </cell>
          <cell r="U44">
            <v>1664683.25</v>
          </cell>
          <cell r="V44">
            <v>0</v>
          </cell>
          <cell r="W44">
            <v>0</v>
          </cell>
          <cell r="X44" t="str">
            <v>平</v>
          </cell>
          <cell r="Y44">
            <v>0</v>
          </cell>
          <cell r="Z44">
            <v>0</v>
          </cell>
        </row>
        <row r="45">
          <cell r="B45" t="str">
            <v>840D氨纶丝</v>
          </cell>
          <cell r="C45" t="str">
            <v>4</v>
          </cell>
          <cell r="D45" t="str">
            <v>公斤</v>
          </cell>
          <cell r="E45">
            <v>0</v>
          </cell>
          <cell r="F45">
            <v>0</v>
          </cell>
          <cell r="G45" t="str">
            <v>平</v>
          </cell>
          <cell r="H45">
            <v>0</v>
          </cell>
          <cell r="I45">
            <v>0</v>
          </cell>
          <cell r="J45">
            <v>21652.2</v>
          </cell>
          <cell r="K45">
            <v>1293528.32</v>
          </cell>
          <cell r="L45">
            <v>1293528.32</v>
          </cell>
          <cell r="M45">
            <v>21652.2</v>
          </cell>
          <cell r="N45">
            <v>1293528.32</v>
          </cell>
          <cell r="O45">
            <v>1293528.32</v>
          </cell>
          <cell r="P45">
            <v>48597.5</v>
          </cell>
          <cell r="Q45">
            <v>2958211.57</v>
          </cell>
          <cell r="R45">
            <v>2958211.57</v>
          </cell>
          <cell r="S45">
            <v>48597.5</v>
          </cell>
          <cell r="T45">
            <v>2958211.57</v>
          </cell>
          <cell r="U45">
            <v>2958211.57</v>
          </cell>
          <cell r="V45">
            <v>0</v>
          </cell>
          <cell r="W45">
            <v>0</v>
          </cell>
          <cell r="X45" t="str">
            <v>平</v>
          </cell>
          <cell r="Y45">
            <v>0</v>
          </cell>
          <cell r="Z45">
            <v>0</v>
          </cell>
        </row>
        <row r="46">
          <cell r="A46" t="str">
            <v>5101.01.010</v>
          </cell>
          <cell r="B46" t="str">
            <v>420D氨纶丝</v>
          </cell>
          <cell r="C46" t="str">
            <v>1</v>
          </cell>
          <cell r="D46" t="str">
            <v>公斤</v>
          </cell>
          <cell r="E46">
            <v>0</v>
          </cell>
          <cell r="F46">
            <v>0</v>
          </cell>
          <cell r="G46" t="str">
            <v>平</v>
          </cell>
          <cell r="H46">
            <v>0</v>
          </cell>
          <cell r="I46">
            <v>0</v>
          </cell>
          <cell r="J46">
            <v>9881</v>
          </cell>
          <cell r="K46">
            <v>623052.64</v>
          </cell>
          <cell r="L46">
            <v>623052.64</v>
          </cell>
          <cell r="M46">
            <v>9881</v>
          </cell>
          <cell r="N46">
            <v>623052.64</v>
          </cell>
          <cell r="O46">
            <v>623052.64</v>
          </cell>
          <cell r="P46">
            <v>9881</v>
          </cell>
          <cell r="Q46">
            <v>623052.64</v>
          </cell>
          <cell r="R46">
            <v>623052.64</v>
          </cell>
          <cell r="S46">
            <v>9881</v>
          </cell>
          <cell r="T46">
            <v>623052.64</v>
          </cell>
          <cell r="U46">
            <v>623052.64</v>
          </cell>
          <cell r="V46">
            <v>0</v>
          </cell>
          <cell r="W46">
            <v>0</v>
          </cell>
          <cell r="X46" t="str">
            <v>平</v>
          </cell>
          <cell r="Y46">
            <v>0</v>
          </cell>
          <cell r="Z46">
            <v>0</v>
          </cell>
        </row>
        <row r="47">
          <cell r="B47" t="str">
            <v>420D氨纶丝</v>
          </cell>
          <cell r="C47" t="str">
            <v>2</v>
          </cell>
          <cell r="D47" t="str">
            <v>公斤</v>
          </cell>
          <cell r="E47">
            <v>0</v>
          </cell>
          <cell r="F47">
            <v>0</v>
          </cell>
          <cell r="G47" t="str">
            <v>平</v>
          </cell>
          <cell r="H47">
            <v>0</v>
          </cell>
          <cell r="I47">
            <v>0</v>
          </cell>
          <cell r="J47">
            <v>2418.5</v>
          </cell>
          <cell r="K47">
            <v>147693.07</v>
          </cell>
          <cell r="L47">
            <v>147693.07</v>
          </cell>
          <cell r="M47">
            <v>2418.5</v>
          </cell>
          <cell r="N47">
            <v>147693.07</v>
          </cell>
          <cell r="O47">
            <v>147693.07</v>
          </cell>
          <cell r="P47">
            <v>12299.5</v>
          </cell>
          <cell r="Q47">
            <v>770745.71</v>
          </cell>
          <cell r="R47">
            <v>770745.71</v>
          </cell>
          <cell r="S47">
            <v>12299.5</v>
          </cell>
          <cell r="T47">
            <v>770745.71</v>
          </cell>
          <cell r="U47">
            <v>770745.71</v>
          </cell>
          <cell r="V47">
            <v>0</v>
          </cell>
          <cell r="W47">
            <v>0</v>
          </cell>
          <cell r="X47" t="str">
            <v>平</v>
          </cell>
          <cell r="Y47">
            <v>0</v>
          </cell>
          <cell r="Z47">
            <v>0</v>
          </cell>
        </row>
        <row r="48">
          <cell r="B48" t="str">
            <v>420D氨纶丝</v>
          </cell>
          <cell r="C48" t="str">
            <v>3</v>
          </cell>
          <cell r="D48" t="str">
            <v>公斤</v>
          </cell>
          <cell r="E48">
            <v>0</v>
          </cell>
          <cell r="F48">
            <v>0</v>
          </cell>
          <cell r="G48" t="str">
            <v>平</v>
          </cell>
          <cell r="H48">
            <v>0</v>
          </cell>
          <cell r="I48">
            <v>0</v>
          </cell>
          <cell r="J48">
            <v>10719</v>
          </cell>
          <cell r="K48">
            <v>658846.15</v>
          </cell>
          <cell r="L48">
            <v>658846.15</v>
          </cell>
          <cell r="M48">
            <v>10719</v>
          </cell>
          <cell r="N48">
            <v>658846.15</v>
          </cell>
          <cell r="O48">
            <v>658846.15</v>
          </cell>
          <cell r="P48">
            <v>23018.5</v>
          </cell>
          <cell r="Q48">
            <v>1429591.86</v>
          </cell>
          <cell r="R48">
            <v>1429591.86</v>
          </cell>
          <cell r="S48">
            <v>23018.5</v>
          </cell>
          <cell r="T48">
            <v>1429591.86</v>
          </cell>
          <cell r="U48">
            <v>1429591.86</v>
          </cell>
          <cell r="V48">
            <v>0</v>
          </cell>
          <cell r="W48">
            <v>0</v>
          </cell>
          <cell r="X48" t="str">
            <v>平</v>
          </cell>
          <cell r="Y48">
            <v>0</v>
          </cell>
          <cell r="Z48">
            <v>0</v>
          </cell>
        </row>
        <row r="49">
          <cell r="B49" t="str">
            <v>420D氨纶丝</v>
          </cell>
          <cell r="C49" t="str">
            <v>4</v>
          </cell>
          <cell r="D49" t="str">
            <v>公斤</v>
          </cell>
          <cell r="E49">
            <v>0</v>
          </cell>
          <cell r="F49">
            <v>0</v>
          </cell>
          <cell r="G49" t="str">
            <v>平</v>
          </cell>
          <cell r="H49">
            <v>0</v>
          </cell>
          <cell r="I49">
            <v>0</v>
          </cell>
          <cell r="J49">
            <v>5177</v>
          </cell>
          <cell r="K49">
            <v>309135.89</v>
          </cell>
          <cell r="L49">
            <v>309135.89</v>
          </cell>
          <cell r="M49">
            <v>5177</v>
          </cell>
          <cell r="N49">
            <v>309135.89</v>
          </cell>
          <cell r="O49">
            <v>309135.89</v>
          </cell>
          <cell r="P49">
            <v>28195.5</v>
          </cell>
          <cell r="Q49">
            <v>1738727.75</v>
          </cell>
          <cell r="R49">
            <v>1738727.75</v>
          </cell>
          <cell r="S49">
            <v>28195.5</v>
          </cell>
          <cell r="T49">
            <v>1738727.75</v>
          </cell>
          <cell r="U49">
            <v>1738727.75</v>
          </cell>
          <cell r="V49">
            <v>0</v>
          </cell>
          <cell r="W49">
            <v>0</v>
          </cell>
          <cell r="X49" t="str">
            <v>平</v>
          </cell>
          <cell r="Y49">
            <v>0</v>
          </cell>
          <cell r="Z49">
            <v>0</v>
          </cell>
        </row>
        <row r="50">
          <cell r="A50" t="str">
            <v>5101.01.011</v>
          </cell>
          <cell r="B50" t="str">
            <v>560D氨纶丝</v>
          </cell>
          <cell r="C50" t="str">
            <v>1</v>
          </cell>
          <cell r="D50" t="str">
            <v>公斤</v>
          </cell>
          <cell r="E50">
            <v>0</v>
          </cell>
          <cell r="F50">
            <v>0</v>
          </cell>
          <cell r="G50" t="str">
            <v>平</v>
          </cell>
          <cell r="H50">
            <v>0</v>
          </cell>
          <cell r="I50">
            <v>0</v>
          </cell>
          <cell r="J50">
            <v>7691</v>
          </cell>
          <cell r="K50">
            <v>484524.4</v>
          </cell>
          <cell r="L50">
            <v>484524.4</v>
          </cell>
          <cell r="M50">
            <v>7691</v>
          </cell>
          <cell r="N50">
            <v>484524.4</v>
          </cell>
          <cell r="O50">
            <v>484524.4</v>
          </cell>
          <cell r="P50">
            <v>7691</v>
          </cell>
          <cell r="Q50">
            <v>484524.4</v>
          </cell>
          <cell r="R50">
            <v>484524.4</v>
          </cell>
          <cell r="S50">
            <v>7691</v>
          </cell>
          <cell r="T50">
            <v>484524.4</v>
          </cell>
          <cell r="U50">
            <v>484524.4</v>
          </cell>
          <cell r="V50">
            <v>0</v>
          </cell>
          <cell r="W50">
            <v>0</v>
          </cell>
          <cell r="X50" t="str">
            <v>平</v>
          </cell>
          <cell r="Y50">
            <v>0</v>
          </cell>
          <cell r="Z50">
            <v>0</v>
          </cell>
        </row>
        <row r="51">
          <cell r="B51" t="str">
            <v>560D氨纶丝</v>
          </cell>
          <cell r="C51" t="str">
            <v>2</v>
          </cell>
          <cell r="D51" t="str">
            <v>公斤</v>
          </cell>
          <cell r="E51">
            <v>0</v>
          </cell>
          <cell r="F51">
            <v>0</v>
          </cell>
          <cell r="G51" t="str">
            <v>平</v>
          </cell>
          <cell r="H51">
            <v>0</v>
          </cell>
          <cell r="I51">
            <v>0</v>
          </cell>
          <cell r="J51">
            <v>3409.5</v>
          </cell>
          <cell r="K51">
            <v>209003.85</v>
          </cell>
          <cell r="L51">
            <v>209003.85</v>
          </cell>
          <cell r="M51">
            <v>3409.5</v>
          </cell>
          <cell r="N51">
            <v>209003.85</v>
          </cell>
          <cell r="O51">
            <v>209003.85</v>
          </cell>
          <cell r="P51">
            <v>11100.5</v>
          </cell>
          <cell r="Q51">
            <v>693528.25</v>
          </cell>
          <cell r="R51">
            <v>693528.25</v>
          </cell>
          <cell r="S51">
            <v>11100.5</v>
          </cell>
          <cell r="T51">
            <v>693528.25</v>
          </cell>
          <cell r="U51">
            <v>693528.25</v>
          </cell>
          <cell r="V51">
            <v>0</v>
          </cell>
          <cell r="W51">
            <v>0</v>
          </cell>
          <cell r="X51" t="str">
            <v>平</v>
          </cell>
          <cell r="Y51">
            <v>0</v>
          </cell>
          <cell r="Z51">
            <v>0</v>
          </cell>
        </row>
        <row r="52">
          <cell r="B52" t="str">
            <v>560D氨纶丝</v>
          </cell>
          <cell r="C52" t="str">
            <v>3</v>
          </cell>
          <cell r="D52" t="str">
            <v>公斤</v>
          </cell>
          <cell r="E52">
            <v>0</v>
          </cell>
          <cell r="F52">
            <v>0</v>
          </cell>
          <cell r="G52" t="str">
            <v>平</v>
          </cell>
          <cell r="H52">
            <v>0</v>
          </cell>
          <cell r="I52">
            <v>0</v>
          </cell>
          <cell r="J52">
            <v>4401</v>
          </cell>
          <cell r="K52">
            <v>269642.3</v>
          </cell>
          <cell r="L52">
            <v>269642.3</v>
          </cell>
          <cell r="M52">
            <v>4401</v>
          </cell>
          <cell r="N52">
            <v>269642.3</v>
          </cell>
          <cell r="O52">
            <v>269642.3</v>
          </cell>
          <cell r="P52">
            <v>15501.5</v>
          </cell>
          <cell r="Q52">
            <v>963170.55</v>
          </cell>
          <cell r="R52">
            <v>963170.55</v>
          </cell>
          <cell r="S52">
            <v>15501.5</v>
          </cell>
          <cell r="T52">
            <v>963170.55</v>
          </cell>
          <cell r="U52">
            <v>963170.55</v>
          </cell>
          <cell r="V52">
            <v>0</v>
          </cell>
          <cell r="W52">
            <v>0</v>
          </cell>
          <cell r="X52" t="str">
            <v>平</v>
          </cell>
          <cell r="Y52">
            <v>0</v>
          </cell>
          <cell r="Z52">
            <v>0</v>
          </cell>
        </row>
        <row r="53">
          <cell r="B53" t="str">
            <v>560D氨纶丝</v>
          </cell>
          <cell r="C53" t="str">
            <v>4</v>
          </cell>
          <cell r="D53" t="str">
            <v>公斤</v>
          </cell>
          <cell r="E53">
            <v>0</v>
          </cell>
          <cell r="F53">
            <v>0</v>
          </cell>
          <cell r="G53" t="str">
            <v>平</v>
          </cell>
          <cell r="H53">
            <v>0</v>
          </cell>
          <cell r="I53">
            <v>0</v>
          </cell>
          <cell r="J53">
            <v>8451</v>
          </cell>
          <cell r="K53">
            <v>504530.77</v>
          </cell>
          <cell r="L53">
            <v>504530.77</v>
          </cell>
          <cell r="M53">
            <v>8451</v>
          </cell>
          <cell r="N53">
            <v>504530.77</v>
          </cell>
          <cell r="O53">
            <v>504530.77</v>
          </cell>
          <cell r="P53">
            <v>23952.5</v>
          </cell>
          <cell r="Q53">
            <v>1467701.32</v>
          </cell>
          <cell r="R53">
            <v>1467701.32</v>
          </cell>
          <cell r="S53">
            <v>23952.5</v>
          </cell>
          <cell r="T53">
            <v>1467701.32</v>
          </cell>
          <cell r="U53">
            <v>1467701.32</v>
          </cell>
          <cell r="V53">
            <v>0</v>
          </cell>
          <cell r="W53">
            <v>0</v>
          </cell>
          <cell r="X53" t="str">
            <v>平</v>
          </cell>
          <cell r="Y53">
            <v>0</v>
          </cell>
          <cell r="Z53">
            <v>0</v>
          </cell>
        </row>
        <row r="54">
          <cell r="A54" t="str">
            <v>5101.01.012</v>
          </cell>
          <cell r="B54" t="str">
            <v>出口30D氨纶</v>
          </cell>
          <cell r="C54" t="str">
            <v>1</v>
          </cell>
          <cell r="D54" t="str">
            <v>公斤</v>
          </cell>
          <cell r="E54">
            <v>0</v>
          </cell>
          <cell r="F54">
            <v>0</v>
          </cell>
          <cell r="G54" t="str">
            <v>平</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t="str">
            <v>平</v>
          </cell>
          <cell r="Y54">
            <v>0</v>
          </cell>
          <cell r="Z54">
            <v>0</v>
          </cell>
        </row>
        <row r="55">
          <cell r="B55" t="str">
            <v>出口30D氨纶</v>
          </cell>
          <cell r="C55" t="str">
            <v>2</v>
          </cell>
          <cell r="D55" t="str">
            <v>公斤</v>
          </cell>
          <cell r="E55">
            <v>0</v>
          </cell>
          <cell r="F55">
            <v>0</v>
          </cell>
          <cell r="G55" t="str">
            <v>平</v>
          </cell>
          <cell r="H55">
            <v>0</v>
          </cell>
          <cell r="I55">
            <v>0</v>
          </cell>
          <cell r="J55">
            <v>1488</v>
          </cell>
          <cell r="K55">
            <v>137602.23000000001</v>
          </cell>
          <cell r="L55">
            <v>137602.23000000001</v>
          </cell>
          <cell r="M55">
            <v>1488</v>
          </cell>
          <cell r="N55">
            <v>137602.23000000001</v>
          </cell>
          <cell r="O55">
            <v>137602.23000000001</v>
          </cell>
          <cell r="P55">
            <v>1488</v>
          </cell>
          <cell r="Q55">
            <v>137602.23000000001</v>
          </cell>
          <cell r="R55">
            <v>137602.23000000001</v>
          </cell>
          <cell r="S55">
            <v>1488</v>
          </cell>
          <cell r="T55">
            <v>137602.23000000001</v>
          </cell>
          <cell r="U55">
            <v>137602.23000000001</v>
          </cell>
          <cell r="V55">
            <v>0</v>
          </cell>
          <cell r="W55">
            <v>0</v>
          </cell>
          <cell r="X55" t="str">
            <v>平</v>
          </cell>
          <cell r="Y55">
            <v>0</v>
          </cell>
          <cell r="Z55">
            <v>0</v>
          </cell>
        </row>
        <row r="56">
          <cell r="B56" t="str">
            <v>出口30D氨纶</v>
          </cell>
          <cell r="C56" t="str">
            <v>3</v>
          </cell>
          <cell r="D56" t="str">
            <v>公斤</v>
          </cell>
          <cell r="E56">
            <v>0</v>
          </cell>
          <cell r="F56">
            <v>0</v>
          </cell>
          <cell r="G56" t="str">
            <v>平</v>
          </cell>
          <cell r="H56">
            <v>0</v>
          </cell>
          <cell r="I56">
            <v>0</v>
          </cell>
          <cell r="J56">
            <v>0</v>
          </cell>
          <cell r="K56">
            <v>0</v>
          </cell>
          <cell r="L56">
            <v>0</v>
          </cell>
          <cell r="M56">
            <v>0</v>
          </cell>
          <cell r="N56">
            <v>0</v>
          </cell>
          <cell r="O56">
            <v>0</v>
          </cell>
          <cell r="P56">
            <v>1488</v>
          </cell>
          <cell r="Q56">
            <v>137602.23000000001</v>
          </cell>
          <cell r="R56">
            <v>137602.23000000001</v>
          </cell>
          <cell r="S56">
            <v>1488</v>
          </cell>
          <cell r="T56">
            <v>137602.23000000001</v>
          </cell>
          <cell r="U56">
            <v>137602.23000000001</v>
          </cell>
          <cell r="V56">
            <v>0</v>
          </cell>
          <cell r="W56">
            <v>0</v>
          </cell>
          <cell r="X56" t="str">
            <v>平</v>
          </cell>
          <cell r="Y56">
            <v>0</v>
          </cell>
          <cell r="Z56">
            <v>0</v>
          </cell>
        </row>
        <row r="57">
          <cell r="B57" t="str">
            <v>出口30D氨纶</v>
          </cell>
          <cell r="C57" t="str">
            <v>4</v>
          </cell>
          <cell r="D57" t="str">
            <v>公斤</v>
          </cell>
          <cell r="E57">
            <v>0</v>
          </cell>
          <cell r="F57">
            <v>0</v>
          </cell>
          <cell r="G57" t="str">
            <v>平</v>
          </cell>
          <cell r="H57">
            <v>0</v>
          </cell>
          <cell r="I57">
            <v>0</v>
          </cell>
          <cell r="J57">
            <v>0</v>
          </cell>
          <cell r="K57">
            <v>0</v>
          </cell>
          <cell r="L57">
            <v>0</v>
          </cell>
          <cell r="M57">
            <v>0</v>
          </cell>
          <cell r="N57">
            <v>0</v>
          </cell>
          <cell r="O57">
            <v>0</v>
          </cell>
          <cell r="P57">
            <v>1488</v>
          </cell>
          <cell r="Q57">
            <v>137602.23000000001</v>
          </cell>
          <cell r="R57">
            <v>137602.23000000001</v>
          </cell>
          <cell r="S57">
            <v>1488</v>
          </cell>
          <cell r="T57">
            <v>137602.23000000001</v>
          </cell>
          <cell r="U57">
            <v>137602.23000000001</v>
          </cell>
          <cell r="V57">
            <v>0</v>
          </cell>
          <cell r="W57">
            <v>0</v>
          </cell>
          <cell r="X57" t="str">
            <v>平</v>
          </cell>
          <cell r="Y57">
            <v>0</v>
          </cell>
          <cell r="Z57">
            <v>0</v>
          </cell>
        </row>
        <row r="58">
          <cell r="A58" t="str">
            <v>5101.01.013</v>
          </cell>
          <cell r="B58" t="str">
            <v>出口40D氨纶</v>
          </cell>
          <cell r="C58" t="str">
            <v>1</v>
          </cell>
          <cell r="D58" t="str">
            <v>公斤</v>
          </cell>
          <cell r="E58">
            <v>0</v>
          </cell>
          <cell r="F58">
            <v>0</v>
          </cell>
          <cell r="G58" t="str">
            <v>平</v>
          </cell>
          <cell r="H58">
            <v>0</v>
          </cell>
          <cell r="I58">
            <v>0</v>
          </cell>
          <cell r="J58">
            <v>11712</v>
          </cell>
          <cell r="K58">
            <v>672110.71</v>
          </cell>
          <cell r="L58">
            <v>672110.71</v>
          </cell>
          <cell r="M58">
            <v>11712</v>
          </cell>
          <cell r="N58">
            <v>672110.71</v>
          </cell>
          <cell r="O58">
            <v>672110.71</v>
          </cell>
          <cell r="P58">
            <v>11712</v>
          </cell>
          <cell r="Q58">
            <v>672110.71</v>
          </cell>
          <cell r="R58">
            <v>672110.71</v>
          </cell>
          <cell r="S58">
            <v>11712</v>
          </cell>
          <cell r="T58">
            <v>672110.71</v>
          </cell>
          <cell r="U58">
            <v>672110.71</v>
          </cell>
          <cell r="V58">
            <v>0</v>
          </cell>
          <cell r="W58">
            <v>0</v>
          </cell>
          <cell r="X58" t="str">
            <v>平</v>
          </cell>
          <cell r="Y58">
            <v>0</v>
          </cell>
          <cell r="Z58">
            <v>0</v>
          </cell>
        </row>
        <row r="59">
          <cell r="B59" t="str">
            <v>出口40D氨纶</v>
          </cell>
          <cell r="C59" t="str">
            <v>2</v>
          </cell>
          <cell r="D59" t="str">
            <v>公斤</v>
          </cell>
          <cell r="E59">
            <v>0</v>
          </cell>
          <cell r="F59">
            <v>0</v>
          </cell>
          <cell r="G59" t="str">
            <v>平</v>
          </cell>
          <cell r="H59">
            <v>0</v>
          </cell>
          <cell r="I59">
            <v>0</v>
          </cell>
          <cell r="J59">
            <v>4560</v>
          </cell>
          <cell r="K59">
            <v>267792.15999999997</v>
          </cell>
          <cell r="L59">
            <v>267792.15999999997</v>
          </cell>
          <cell r="M59">
            <v>4560</v>
          </cell>
          <cell r="N59">
            <v>267792.15999999997</v>
          </cell>
          <cell r="O59">
            <v>267792.15999999997</v>
          </cell>
          <cell r="P59">
            <v>16272</v>
          </cell>
          <cell r="Q59">
            <v>939902.87</v>
          </cell>
          <cell r="R59">
            <v>939902.87</v>
          </cell>
          <cell r="S59">
            <v>16272</v>
          </cell>
          <cell r="T59">
            <v>939902.87</v>
          </cell>
          <cell r="U59">
            <v>939902.87</v>
          </cell>
          <cell r="V59">
            <v>0</v>
          </cell>
          <cell r="W59">
            <v>0</v>
          </cell>
          <cell r="X59" t="str">
            <v>平</v>
          </cell>
          <cell r="Y59">
            <v>0</v>
          </cell>
          <cell r="Z59">
            <v>0</v>
          </cell>
        </row>
        <row r="60">
          <cell r="B60" t="str">
            <v>出口40D氨纶</v>
          </cell>
          <cell r="C60" t="str">
            <v>3</v>
          </cell>
          <cell r="D60" t="str">
            <v>公斤</v>
          </cell>
          <cell r="E60">
            <v>0</v>
          </cell>
          <cell r="F60">
            <v>0</v>
          </cell>
          <cell r="G60" t="str">
            <v>平</v>
          </cell>
          <cell r="H60">
            <v>0</v>
          </cell>
          <cell r="I60">
            <v>0</v>
          </cell>
          <cell r="J60">
            <v>0</v>
          </cell>
          <cell r="K60">
            <v>0</v>
          </cell>
          <cell r="L60">
            <v>0</v>
          </cell>
          <cell r="M60">
            <v>0</v>
          </cell>
          <cell r="N60">
            <v>0</v>
          </cell>
          <cell r="O60">
            <v>0</v>
          </cell>
          <cell r="P60">
            <v>16272</v>
          </cell>
          <cell r="Q60">
            <v>939902.87</v>
          </cell>
          <cell r="R60">
            <v>939902.87</v>
          </cell>
          <cell r="S60">
            <v>16272</v>
          </cell>
          <cell r="T60">
            <v>939902.87</v>
          </cell>
          <cell r="U60">
            <v>939902.87</v>
          </cell>
          <cell r="V60">
            <v>0</v>
          </cell>
          <cell r="W60">
            <v>0</v>
          </cell>
          <cell r="X60" t="str">
            <v>平</v>
          </cell>
          <cell r="Y60">
            <v>0</v>
          </cell>
          <cell r="Z60">
            <v>0</v>
          </cell>
        </row>
        <row r="61">
          <cell r="B61" t="str">
            <v>出口40D氨纶</v>
          </cell>
          <cell r="C61" t="str">
            <v>4</v>
          </cell>
          <cell r="D61" t="str">
            <v>公斤</v>
          </cell>
          <cell r="E61">
            <v>0</v>
          </cell>
          <cell r="F61">
            <v>0</v>
          </cell>
          <cell r="G61" t="str">
            <v>平</v>
          </cell>
          <cell r="H61">
            <v>0</v>
          </cell>
          <cell r="I61">
            <v>0</v>
          </cell>
          <cell r="J61">
            <v>14832</v>
          </cell>
          <cell r="K61">
            <v>859013.33</v>
          </cell>
          <cell r="L61">
            <v>859013.33</v>
          </cell>
          <cell r="M61">
            <v>14832</v>
          </cell>
          <cell r="N61">
            <v>859013.33</v>
          </cell>
          <cell r="O61">
            <v>859013.33</v>
          </cell>
          <cell r="P61">
            <v>31104</v>
          </cell>
          <cell r="Q61">
            <v>1798916.2</v>
          </cell>
          <cell r="R61">
            <v>1798916.2</v>
          </cell>
          <cell r="S61">
            <v>31104</v>
          </cell>
          <cell r="T61">
            <v>1798916.2</v>
          </cell>
          <cell r="U61">
            <v>1798916.2</v>
          </cell>
          <cell r="V61">
            <v>0</v>
          </cell>
          <cell r="W61">
            <v>0</v>
          </cell>
          <cell r="X61" t="str">
            <v>平</v>
          </cell>
          <cell r="Y61">
            <v>0</v>
          </cell>
          <cell r="Z61">
            <v>0</v>
          </cell>
        </row>
        <row r="62">
          <cell r="A62" t="str">
            <v>5101.01.014</v>
          </cell>
          <cell r="B62" t="str">
            <v>出口20D氨纶</v>
          </cell>
          <cell r="C62" t="str">
            <v>1</v>
          </cell>
          <cell r="D62" t="str">
            <v>公斤</v>
          </cell>
          <cell r="E62">
            <v>0</v>
          </cell>
          <cell r="F62">
            <v>0</v>
          </cell>
          <cell r="G62" t="str">
            <v>平</v>
          </cell>
          <cell r="H62">
            <v>0</v>
          </cell>
          <cell r="I62">
            <v>0</v>
          </cell>
          <cell r="J62">
            <v>1488</v>
          </cell>
          <cell r="K62">
            <v>182888.51</v>
          </cell>
          <cell r="L62">
            <v>182888.51</v>
          </cell>
          <cell r="M62">
            <v>1488</v>
          </cell>
          <cell r="N62">
            <v>182888.51</v>
          </cell>
          <cell r="O62">
            <v>182888.51</v>
          </cell>
          <cell r="P62">
            <v>1488</v>
          </cell>
          <cell r="Q62">
            <v>182888.51</v>
          </cell>
          <cell r="R62">
            <v>182888.51</v>
          </cell>
          <cell r="S62">
            <v>1488</v>
          </cell>
          <cell r="T62">
            <v>182888.51</v>
          </cell>
          <cell r="U62">
            <v>182888.51</v>
          </cell>
          <cell r="V62">
            <v>0</v>
          </cell>
          <cell r="W62">
            <v>0</v>
          </cell>
          <cell r="X62" t="str">
            <v>平</v>
          </cell>
          <cell r="Y62">
            <v>0</v>
          </cell>
          <cell r="Z62">
            <v>0</v>
          </cell>
        </row>
        <row r="63">
          <cell r="B63" t="str">
            <v>出口20D氨纶</v>
          </cell>
          <cell r="C63" t="str">
            <v>2</v>
          </cell>
          <cell r="D63" t="str">
            <v>公斤</v>
          </cell>
          <cell r="E63">
            <v>0</v>
          </cell>
          <cell r="F63">
            <v>0</v>
          </cell>
          <cell r="G63" t="str">
            <v>平</v>
          </cell>
          <cell r="H63">
            <v>0</v>
          </cell>
          <cell r="I63">
            <v>0</v>
          </cell>
          <cell r="J63">
            <v>1368</v>
          </cell>
          <cell r="K63">
            <v>152138.85</v>
          </cell>
          <cell r="L63">
            <v>152138.85</v>
          </cell>
          <cell r="M63">
            <v>1368</v>
          </cell>
          <cell r="N63">
            <v>152138.85</v>
          </cell>
          <cell r="O63">
            <v>152138.85</v>
          </cell>
          <cell r="P63">
            <v>2856</v>
          </cell>
          <cell r="Q63">
            <v>335027.36</v>
          </cell>
          <cell r="R63">
            <v>335027.36</v>
          </cell>
          <cell r="S63">
            <v>2856</v>
          </cell>
          <cell r="T63">
            <v>335027.36</v>
          </cell>
          <cell r="U63">
            <v>335027.36</v>
          </cell>
          <cell r="V63">
            <v>0</v>
          </cell>
          <cell r="W63">
            <v>0</v>
          </cell>
          <cell r="X63" t="str">
            <v>平</v>
          </cell>
          <cell r="Y63">
            <v>0</v>
          </cell>
          <cell r="Z63">
            <v>0</v>
          </cell>
        </row>
        <row r="64">
          <cell r="B64" t="str">
            <v>出口20D氨纶</v>
          </cell>
          <cell r="C64" t="str">
            <v>3</v>
          </cell>
          <cell r="D64" t="str">
            <v>公斤</v>
          </cell>
          <cell r="E64">
            <v>0</v>
          </cell>
          <cell r="F64">
            <v>0</v>
          </cell>
          <cell r="G64" t="str">
            <v>平</v>
          </cell>
          <cell r="H64">
            <v>0</v>
          </cell>
          <cell r="I64">
            <v>0</v>
          </cell>
          <cell r="J64">
            <v>0</v>
          </cell>
          <cell r="K64">
            <v>0</v>
          </cell>
          <cell r="L64">
            <v>0</v>
          </cell>
          <cell r="M64">
            <v>0</v>
          </cell>
          <cell r="N64">
            <v>0</v>
          </cell>
          <cell r="O64">
            <v>0</v>
          </cell>
          <cell r="P64">
            <v>2856</v>
          </cell>
          <cell r="Q64">
            <v>335027.36</v>
          </cell>
          <cell r="R64">
            <v>335027.36</v>
          </cell>
          <cell r="S64">
            <v>2856</v>
          </cell>
          <cell r="T64">
            <v>335027.36</v>
          </cell>
          <cell r="U64">
            <v>335027.36</v>
          </cell>
          <cell r="V64">
            <v>0</v>
          </cell>
          <cell r="W64">
            <v>0</v>
          </cell>
          <cell r="X64" t="str">
            <v>平</v>
          </cell>
          <cell r="Y64">
            <v>0</v>
          </cell>
          <cell r="Z64">
            <v>0</v>
          </cell>
        </row>
        <row r="65">
          <cell r="B65" t="str">
            <v>出口20D氨纶</v>
          </cell>
          <cell r="C65" t="str">
            <v>4</v>
          </cell>
          <cell r="D65" t="str">
            <v>公斤</v>
          </cell>
          <cell r="E65">
            <v>0</v>
          </cell>
          <cell r="F65">
            <v>0</v>
          </cell>
          <cell r="G65" t="str">
            <v>平</v>
          </cell>
          <cell r="H65">
            <v>0</v>
          </cell>
          <cell r="I65">
            <v>0</v>
          </cell>
          <cell r="J65">
            <v>480</v>
          </cell>
          <cell r="K65">
            <v>57264.99</v>
          </cell>
          <cell r="L65">
            <v>57264.99</v>
          </cell>
          <cell r="M65">
            <v>480</v>
          </cell>
          <cell r="N65">
            <v>57264.99</v>
          </cell>
          <cell r="O65">
            <v>57264.99</v>
          </cell>
          <cell r="P65">
            <v>3336</v>
          </cell>
          <cell r="Q65">
            <v>392292.35</v>
          </cell>
          <cell r="R65">
            <v>392292.35</v>
          </cell>
          <cell r="S65">
            <v>3336</v>
          </cell>
          <cell r="T65">
            <v>392292.35</v>
          </cell>
          <cell r="U65">
            <v>392292.35</v>
          </cell>
          <cell r="V65">
            <v>0</v>
          </cell>
          <cell r="W65">
            <v>0</v>
          </cell>
          <cell r="X65" t="str">
            <v>平</v>
          </cell>
          <cell r="Y65">
            <v>0</v>
          </cell>
          <cell r="Z65">
            <v>0</v>
          </cell>
        </row>
        <row r="66">
          <cell r="A66" t="str">
            <v>5101.01.015</v>
          </cell>
          <cell r="B66" t="str">
            <v>1120D氨纶丝</v>
          </cell>
          <cell r="C66" t="str">
            <v>1</v>
          </cell>
          <cell r="D66" t="str">
            <v>公斤</v>
          </cell>
          <cell r="E66">
            <v>0</v>
          </cell>
          <cell r="F66">
            <v>0</v>
          </cell>
          <cell r="G66" t="str">
            <v>平</v>
          </cell>
          <cell r="H66">
            <v>0</v>
          </cell>
          <cell r="I66">
            <v>0</v>
          </cell>
          <cell r="J66">
            <v>2808</v>
          </cell>
          <cell r="K66">
            <v>180392.3</v>
          </cell>
          <cell r="L66">
            <v>180392.3</v>
          </cell>
          <cell r="M66">
            <v>2808</v>
          </cell>
          <cell r="N66">
            <v>180392.3</v>
          </cell>
          <cell r="O66">
            <v>180392.3</v>
          </cell>
          <cell r="P66">
            <v>2808</v>
          </cell>
          <cell r="Q66">
            <v>180392.3</v>
          </cell>
          <cell r="R66">
            <v>180392.3</v>
          </cell>
          <cell r="S66">
            <v>2808</v>
          </cell>
          <cell r="T66">
            <v>180392.3</v>
          </cell>
          <cell r="U66">
            <v>180392.3</v>
          </cell>
          <cell r="V66">
            <v>0</v>
          </cell>
          <cell r="W66">
            <v>0</v>
          </cell>
          <cell r="X66" t="str">
            <v>平</v>
          </cell>
          <cell r="Y66">
            <v>0</v>
          </cell>
          <cell r="Z66">
            <v>0</v>
          </cell>
        </row>
        <row r="67">
          <cell r="B67" t="str">
            <v>1120D氨纶丝</v>
          </cell>
          <cell r="C67" t="str">
            <v>2</v>
          </cell>
          <cell r="D67" t="str">
            <v>公斤</v>
          </cell>
          <cell r="E67">
            <v>0</v>
          </cell>
          <cell r="F67">
            <v>0</v>
          </cell>
          <cell r="G67" t="str">
            <v>平</v>
          </cell>
          <cell r="H67">
            <v>0</v>
          </cell>
          <cell r="I67">
            <v>0</v>
          </cell>
          <cell r="J67">
            <v>999</v>
          </cell>
          <cell r="K67">
            <v>64407.69</v>
          </cell>
          <cell r="L67">
            <v>64407.69</v>
          </cell>
          <cell r="M67">
            <v>999</v>
          </cell>
          <cell r="N67">
            <v>64407.69</v>
          </cell>
          <cell r="O67">
            <v>64407.69</v>
          </cell>
          <cell r="P67">
            <v>3807</v>
          </cell>
          <cell r="Q67">
            <v>244799.99</v>
          </cell>
          <cell r="R67">
            <v>244799.99</v>
          </cell>
          <cell r="S67">
            <v>3807</v>
          </cell>
          <cell r="T67">
            <v>244799.99</v>
          </cell>
          <cell r="U67">
            <v>244799.99</v>
          </cell>
          <cell r="V67">
            <v>0</v>
          </cell>
          <cell r="W67">
            <v>0</v>
          </cell>
          <cell r="X67" t="str">
            <v>平</v>
          </cell>
          <cell r="Y67">
            <v>0</v>
          </cell>
          <cell r="Z67">
            <v>0</v>
          </cell>
        </row>
        <row r="68">
          <cell r="B68" t="str">
            <v>1120D氨纶丝</v>
          </cell>
          <cell r="C68" t="str">
            <v>3</v>
          </cell>
          <cell r="D68" t="str">
            <v>公斤</v>
          </cell>
          <cell r="E68">
            <v>0</v>
          </cell>
          <cell r="F68">
            <v>0</v>
          </cell>
          <cell r="G68" t="str">
            <v>平</v>
          </cell>
          <cell r="H68">
            <v>0</v>
          </cell>
          <cell r="I68">
            <v>0</v>
          </cell>
          <cell r="J68">
            <v>1079</v>
          </cell>
          <cell r="K68">
            <v>65321.54</v>
          </cell>
          <cell r="L68">
            <v>65321.54</v>
          </cell>
          <cell r="M68">
            <v>1079</v>
          </cell>
          <cell r="N68">
            <v>65321.54</v>
          </cell>
          <cell r="O68">
            <v>65321.54</v>
          </cell>
          <cell r="P68">
            <v>4886</v>
          </cell>
          <cell r="Q68">
            <v>310121.53000000003</v>
          </cell>
          <cell r="R68">
            <v>310121.53000000003</v>
          </cell>
          <cell r="S68">
            <v>4886</v>
          </cell>
          <cell r="T68">
            <v>310121.53000000003</v>
          </cell>
          <cell r="U68">
            <v>310121.53000000003</v>
          </cell>
          <cell r="V68">
            <v>0</v>
          </cell>
          <cell r="W68">
            <v>0</v>
          </cell>
          <cell r="X68" t="str">
            <v>平</v>
          </cell>
          <cell r="Y68">
            <v>0</v>
          </cell>
          <cell r="Z68">
            <v>0</v>
          </cell>
        </row>
        <row r="69">
          <cell r="B69" t="str">
            <v>1120D氨纶丝</v>
          </cell>
          <cell r="C69" t="str">
            <v>4</v>
          </cell>
          <cell r="D69" t="str">
            <v>公斤</v>
          </cell>
          <cell r="E69">
            <v>0</v>
          </cell>
          <cell r="F69">
            <v>0</v>
          </cell>
          <cell r="G69" t="str">
            <v>平</v>
          </cell>
          <cell r="H69">
            <v>0</v>
          </cell>
          <cell r="I69">
            <v>0</v>
          </cell>
          <cell r="J69">
            <v>2997</v>
          </cell>
          <cell r="K69">
            <v>179700.01</v>
          </cell>
          <cell r="L69">
            <v>179700.01</v>
          </cell>
          <cell r="M69">
            <v>2997</v>
          </cell>
          <cell r="N69">
            <v>179700.01</v>
          </cell>
          <cell r="O69">
            <v>179700.01</v>
          </cell>
          <cell r="P69">
            <v>7883</v>
          </cell>
          <cell r="Q69">
            <v>489821.54</v>
          </cell>
          <cell r="R69">
            <v>489821.54</v>
          </cell>
          <cell r="S69">
            <v>7883</v>
          </cell>
          <cell r="T69">
            <v>489821.54</v>
          </cell>
          <cell r="U69">
            <v>489821.54</v>
          </cell>
          <cell r="V69">
            <v>0</v>
          </cell>
          <cell r="W69">
            <v>0</v>
          </cell>
          <cell r="X69" t="str">
            <v>平</v>
          </cell>
          <cell r="Y69">
            <v>0</v>
          </cell>
          <cell r="Z69">
            <v>0</v>
          </cell>
        </row>
        <row r="70">
          <cell r="A70" t="str">
            <v>5101.01.016</v>
          </cell>
          <cell r="B70" t="str">
            <v>出口15D氨纶丝</v>
          </cell>
          <cell r="C70" t="str">
            <v>1</v>
          </cell>
          <cell r="D70" t="str">
            <v>公斤</v>
          </cell>
          <cell r="E70">
            <v>0</v>
          </cell>
          <cell r="F70">
            <v>0</v>
          </cell>
          <cell r="G70" t="str">
            <v>平</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t="str">
            <v>平</v>
          </cell>
          <cell r="Y70">
            <v>0</v>
          </cell>
          <cell r="Z70">
            <v>0</v>
          </cell>
        </row>
        <row r="71">
          <cell r="B71" t="str">
            <v>出口15D氨纶丝</v>
          </cell>
          <cell r="C71" t="str">
            <v>2</v>
          </cell>
          <cell r="D71" t="str">
            <v>公斤</v>
          </cell>
          <cell r="E71">
            <v>0</v>
          </cell>
          <cell r="F71">
            <v>0</v>
          </cell>
          <cell r="G71" t="str">
            <v>平</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t="str">
            <v>平</v>
          </cell>
          <cell r="Y71">
            <v>0</v>
          </cell>
          <cell r="Z71">
            <v>0</v>
          </cell>
        </row>
        <row r="72">
          <cell r="B72" t="str">
            <v>出口15D氨纶丝</v>
          </cell>
          <cell r="C72" t="str">
            <v>3</v>
          </cell>
          <cell r="D72" t="str">
            <v>公斤</v>
          </cell>
          <cell r="E72">
            <v>0</v>
          </cell>
          <cell r="F72">
            <v>0</v>
          </cell>
          <cell r="G72" t="str">
            <v>平</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t="str">
            <v>平</v>
          </cell>
          <cell r="Y72">
            <v>0</v>
          </cell>
          <cell r="Z72">
            <v>0</v>
          </cell>
        </row>
        <row r="73">
          <cell r="B73" t="str">
            <v>出口15D氨纶丝</v>
          </cell>
          <cell r="C73" t="str">
            <v>4</v>
          </cell>
          <cell r="D73" t="str">
            <v>公斤</v>
          </cell>
          <cell r="E73">
            <v>0</v>
          </cell>
          <cell r="F73">
            <v>0</v>
          </cell>
          <cell r="G73" t="str">
            <v>平</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t="str">
            <v>平</v>
          </cell>
          <cell r="Y73">
            <v>0</v>
          </cell>
          <cell r="Z73">
            <v>0</v>
          </cell>
        </row>
        <row r="74">
          <cell r="A74" t="str">
            <v>5101.01.017</v>
          </cell>
          <cell r="B74" t="str">
            <v>出口140D氨纶丝</v>
          </cell>
          <cell r="C74" t="str">
            <v>1</v>
          </cell>
          <cell r="D74" t="str">
            <v>公斤</v>
          </cell>
          <cell r="E74">
            <v>0</v>
          </cell>
          <cell r="F74">
            <v>0</v>
          </cell>
          <cell r="G74" t="str">
            <v>平</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t="str">
            <v>平</v>
          </cell>
          <cell r="Y74">
            <v>0</v>
          </cell>
          <cell r="Z74">
            <v>0</v>
          </cell>
        </row>
        <row r="75">
          <cell r="B75" t="str">
            <v>出口140D氨纶丝</v>
          </cell>
          <cell r="C75" t="str">
            <v>2</v>
          </cell>
          <cell r="D75" t="str">
            <v>公斤</v>
          </cell>
          <cell r="E75">
            <v>0</v>
          </cell>
          <cell r="F75">
            <v>0</v>
          </cell>
          <cell r="G75" t="str">
            <v>平</v>
          </cell>
          <cell r="H75">
            <v>0</v>
          </cell>
          <cell r="I75">
            <v>0</v>
          </cell>
          <cell r="J75">
            <v>513</v>
          </cell>
          <cell r="K75">
            <v>31633.86</v>
          </cell>
          <cell r="L75">
            <v>31633.86</v>
          </cell>
          <cell r="M75">
            <v>513</v>
          </cell>
          <cell r="N75">
            <v>31633.86</v>
          </cell>
          <cell r="O75">
            <v>31633.86</v>
          </cell>
          <cell r="P75">
            <v>513</v>
          </cell>
          <cell r="Q75">
            <v>31633.86</v>
          </cell>
          <cell r="R75">
            <v>31633.86</v>
          </cell>
          <cell r="S75">
            <v>513</v>
          </cell>
          <cell r="T75">
            <v>31633.86</v>
          </cell>
          <cell r="U75">
            <v>31633.86</v>
          </cell>
          <cell r="V75">
            <v>0</v>
          </cell>
          <cell r="W75">
            <v>0</v>
          </cell>
          <cell r="X75" t="str">
            <v>平</v>
          </cell>
          <cell r="Y75">
            <v>0</v>
          </cell>
          <cell r="Z75">
            <v>0</v>
          </cell>
        </row>
        <row r="76">
          <cell r="B76" t="str">
            <v>出口140D氨纶丝</v>
          </cell>
          <cell r="C76" t="str">
            <v>3</v>
          </cell>
          <cell r="D76" t="str">
            <v>公斤</v>
          </cell>
          <cell r="E76">
            <v>0</v>
          </cell>
          <cell r="F76">
            <v>0</v>
          </cell>
          <cell r="G76" t="str">
            <v>平</v>
          </cell>
          <cell r="H76">
            <v>0</v>
          </cell>
          <cell r="I76">
            <v>0</v>
          </cell>
          <cell r="J76">
            <v>0</v>
          </cell>
          <cell r="K76">
            <v>0</v>
          </cell>
          <cell r="L76">
            <v>0</v>
          </cell>
          <cell r="M76">
            <v>0</v>
          </cell>
          <cell r="N76">
            <v>0</v>
          </cell>
          <cell r="O76">
            <v>0</v>
          </cell>
          <cell r="P76">
            <v>513</v>
          </cell>
          <cell r="Q76">
            <v>31633.86</v>
          </cell>
          <cell r="R76">
            <v>31633.86</v>
          </cell>
          <cell r="S76">
            <v>513</v>
          </cell>
          <cell r="T76">
            <v>31633.86</v>
          </cell>
          <cell r="U76">
            <v>31633.86</v>
          </cell>
          <cell r="V76">
            <v>0</v>
          </cell>
          <cell r="W76">
            <v>0</v>
          </cell>
          <cell r="X76" t="str">
            <v>平</v>
          </cell>
          <cell r="Y76">
            <v>0</v>
          </cell>
          <cell r="Z76">
            <v>0</v>
          </cell>
        </row>
        <row r="77">
          <cell r="B77" t="str">
            <v>出口140D氨纶丝</v>
          </cell>
          <cell r="C77" t="str">
            <v>4</v>
          </cell>
          <cell r="D77" t="str">
            <v>公斤</v>
          </cell>
          <cell r="E77">
            <v>0</v>
          </cell>
          <cell r="F77">
            <v>0</v>
          </cell>
          <cell r="G77" t="str">
            <v>平</v>
          </cell>
          <cell r="H77">
            <v>0</v>
          </cell>
          <cell r="I77">
            <v>0</v>
          </cell>
          <cell r="J77">
            <v>1134</v>
          </cell>
          <cell r="K77">
            <v>69533.710000000006</v>
          </cell>
          <cell r="L77">
            <v>69533.710000000006</v>
          </cell>
          <cell r="M77">
            <v>1134</v>
          </cell>
          <cell r="N77">
            <v>69533.710000000006</v>
          </cell>
          <cell r="O77">
            <v>69533.710000000006</v>
          </cell>
          <cell r="P77">
            <v>1647</v>
          </cell>
          <cell r="Q77">
            <v>101167.57</v>
          </cell>
          <cell r="R77">
            <v>101167.57</v>
          </cell>
          <cell r="S77">
            <v>1647</v>
          </cell>
          <cell r="T77">
            <v>101167.57</v>
          </cell>
          <cell r="U77">
            <v>101167.57</v>
          </cell>
          <cell r="V77">
            <v>0</v>
          </cell>
          <cell r="W77">
            <v>0</v>
          </cell>
          <cell r="X77" t="str">
            <v>平</v>
          </cell>
          <cell r="Y77">
            <v>0</v>
          </cell>
          <cell r="Z77">
            <v>0</v>
          </cell>
        </row>
        <row r="78">
          <cell r="A78" t="str">
            <v>5101.01.018</v>
          </cell>
          <cell r="B78" t="str">
            <v>出口420D氨纶丝</v>
          </cell>
          <cell r="C78" t="str">
            <v>1</v>
          </cell>
          <cell r="D78" t="str">
            <v>公斤</v>
          </cell>
          <cell r="E78">
            <v>0</v>
          </cell>
          <cell r="F78">
            <v>0</v>
          </cell>
          <cell r="G78" t="str">
            <v>平</v>
          </cell>
          <cell r="H78">
            <v>0</v>
          </cell>
          <cell r="I78">
            <v>0</v>
          </cell>
          <cell r="J78">
            <v>3024</v>
          </cell>
          <cell r="K78">
            <v>186002.76</v>
          </cell>
          <cell r="L78">
            <v>186002.76</v>
          </cell>
          <cell r="M78">
            <v>3024</v>
          </cell>
          <cell r="N78">
            <v>186002.76</v>
          </cell>
          <cell r="O78">
            <v>186002.76</v>
          </cell>
          <cell r="P78">
            <v>3024</v>
          </cell>
          <cell r="Q78">
            <v>186002.76</v>
          </cell>
          <cell r="R78">
            <v>186002.76</v>
          </cell>
          <cell r="S78">
            <v>3024</v>
          </cell>
          <cell r="T78">
            <v>186002.76</v>
          </cell>
          <cell r="U78">
            <v>186002.76</v>
          </cell>
          <cell r="V78">
            <v>0</v>
          </cell>
          <cell r="W78">
            <v>0</v>
          </cell>
          <cell r="X78" t="str">
            <v>平</v>
          </cell>
          <cell r="Y78">
            <v>0</v>
          </cell>
          <cell r="Z78">
            <v>0</v>
          </cell>
        </row>
        <row r="79">
          <cell r="B79" t="str">
            <v>出口420D氨纶丝</v>
          </cell>
          <cell r="C79" t="str">
            <v>2</v>
          </cell>
          <cell r="D79" t="str">
            <v>公斤</v>
          </cell>
          <cell r="E79">
            <v>0</v>
          </cell>
          <cell r="F79">
            <v>0</v>
          </cell>
          <cell r="G79" t="str">
            <v>平</v>
          </cell>
          <cell r="H79">
            <v>0</v>
          </cell>
          <cell r="I79">
            <v>0</v>
          </cell>
          <cell r="J79">
            <v>0</v>
          </cell>
          <cell r="K79">
            <v>0</v>
          </cell>
          <cell r="L79">
            <v>0</v>
          </cell>
          <cell r="M79">
            <v>0</v>
          </cell>
          <cell r="N79">
            <v>0</v>
          </cell>
          <cell r="O79">
            <v>0</v>
          </cell>
          <cell r="P79">
            <v>3024</v>
          </cell>
          <cell r="Q79">
            <v>186002.76</v>
          </cell>
          <cell r="R79">
            <v>186002.76</v>
          </cell>
          <cell r="S79">
            <v>3024</v>
          </cell>
          <cell r="T79">
            <v>186002.76</v>
          </cell>
          <cell r="U79">
            <v>186002.76</v>
          </cell>
          <cell r="V79">
            <v>0</v>
          </cell>
          <cell r="W79">
            <v>0</v>
          </cell>
          <cell r="X79" t="str">
            <v>平</v>
          </cell>
          <cell r="Y79">
            <v>0</v>
          </cell>
          <cell r="Z79">
            <v>0</v>
          </cell>
        </row>
        <row r="80">
          <cell r="B80" t="str">
            <v>出口420D氨纶丝</v>
          </cell>
          <cell r="C80" t="str">
            <v>3</v>
          </cell>
          <cell r="D80" t="str">
            <v>公斤</v>
          </cell>
          <cell r="E80">
            <v>0</v>
          </cell>
          <cell r="F80">
            <v>0</v>
          </cell>
          <cell r="G80" t="str">
            <v>平</v>
          </cell>
          <cell r="H80">
            <v>0</v>
          </cell>
          <cell r="I80">
            <v>0</v>
          </cell>
          <cell r="J80">
            <v>0</v>
          </cell>
          <cell r="K80">
            <v>0</v>
          </cell>
          <cell r="L80">
            <v>0</v>
          </cell>
          <cell r="M80">
            <v>0</v>
          </cell>
          <cell r="N80">
            <v>0</v>
          </cell>
          <cell r="O80">
            <v>0</v>
          </cell>
          <cell r="P80">
            <v>3024</v>
          </cell>
          <cell r="Q80">
            <v>186002.76</v>
          </cell>
          <cell r="R80">
            <v>186002.76</v>
          </cell>
          <cell r="S80">
            <v>3024</v>
          </cell>
          <cell r="T80">
            <v>186002.76</v>
          </cell>
          <cell r="U80">
            <v>186002.76</v>
          </cell>
          <cell r="V80">
            <v>0</v>
          </cell>
          <cell r="W80">
            <v>0</v>
          </cell>
          <cell r="X80" t="str">
            <v>平</v>
          </cell>
          <cell r="Y80">
            <v>0</v>
          </cell>
          <cell r="Z80">
            <v>0</v>
          </cell>
        </row>
        <row r="81">
          <cell r="B81" t="str">
            <v>出口420D氨纶丝</v>
          </cell>
          <cell r="C81" t="str">
            <v>4</v>
          </cell>
          <cell r="D81" t="str">
            <v>公斤</v>
          </cell>
          <cell r="E81">
            <v>0</v>
          </cell>
          <cell r="F81">
            <v>0</v>
          </cell>
          <cell r="G81" t="str">
            <v>平</v>
          </cell>
          <cell r="H81">
            <v>0</v>
          </cell>
          <cell r="I81">
            <v>0</v>
          </cell>
          <cell r="J81">
            <v>0</v>
          </cell>
          <cell r="K81">
            <v>0</v>
          </cell>
          <cell r="L81">
            <v>0</v>
          </cell>
          <cell r="M81">
            <v>0</v>
          </cell>
          <cell r="N81">
            <v>0</v>
          </cell>
          <cell r="O81">
            <v>0</v>
          </cell>
          <cell r="P81">
            <v>3024</v>
          </cell>
          <cell r="Q81">
            <v>186002.76</v>
          </cell>
          <cell r="R81">
            <v>186002.76</v>
          </cell>
          <cell r="S81">
            <v>3024</v>
          </cell>
          <cell r="T81">
            <v>186002.76</v>
          </cell>
          <cell r="U81">
            <v>186002.76</v>
          </cell>
          <cell r="V81">
            <v>0</v>
          </cell>
          <cell r="W81">
            <v>0</v>
          </cell>
          <cell r="X81" t="str">
            <v>平</v>
          </cell>
          <cell r="Y81">
            <v>0</v>
          </cell>
          <cell r="Z81">
            <v>0</v>
          </cell>
        </row>
        <row r="82">
          <cell r="A82" t="str">
            <v>5101.01.019</v>
          </cell>
          <cell r="B82" t="str">
            <v>出口100D氨纶丝</v>
          </cell>
          <cell r="C82" t="str">
            <v>1</v>
          </cell>
          <cell r="D82" t="str">
            <v>公斤</v>
          </cell>
          <cell r="E82">
            <v>0</v>
          </cell>
          <cell r="F82">
            <v>0</v>
          </cell>
          <cell r="G82" t="str">
            <v>平</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t="str">
            <v>平</v>
          </cell>
          <cell r="Y82">
            <v>0</v>
          </cell>
          <cell r="Z82">
            <v>0</v>
          </cell>
        </row>
        <row r="83">
          <cell r="B83" t="str">
            <v>出口100D氨纶丝</v>
          </cell>
          <cell r="C83" t="str">
            <v>2</v>
          </cell>
          <cell r="D83" t="str">
            <v>公斤</v>
          </cell>
          <cell r="E83">
            <v>0</v>
          </cell>
          <cell r="F83">
            <v>0</v>
          </cell>
          <cell r="G83" t="str">
            <v>平</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t="str">
            <v>平</v>
          </cell>
          <cell r="Y83">
            <v>0</v>
          </cell>
          <cell r="Z83">
            <v>0</v>
          </cell>
        </row>
        <row r="84">
          <cell r="B84" t="str">
            <v>出口100D氨纶丝</v>
          </cell>
          <cell r="C84" t="str">
            <v>3</v>
          </cell>
          <cell r="D84" t="str">
            <v>公斤</v>
          </cell>
          <cell r="E84">
            <v>0</v>
          </cell>
          <cell r="F84">
            <v>0</v>
          </cell>
          <cell r="G84" t="str">
            <v>平</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t="str">
            <v>平</v>
          </cell>
          <cell r="Y84">
            <v>0</v>
          </cell>
          <cell r="Z84">
            <v>0</v>
          </cell>
        </row>
        <row r="85">
          <cell r="B85" t="str">
            <v>出口100D氨纶丝</v>
          </cell>
          <cell r="C85" t="str">
            <v>4</v>
          </cell>
          <cell r="D85" t="str">
            <v>公斤</v>
          </cell>
          <cell r="E85">
            <v>0</v>
          </cell>
          <cell r="F85">
            <v>0</v>
          </cell>
          <cell r="G85" t="str">
            <v>平</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t="str">
            <v>平</v>
          </cell>
          <cell r="Y85">
            <v>0</v>
          </cell>
          <cell r="Z85">
            <v>0</v>
          </cell>
        </row>
        <row r="86">
          <cell r="A86" t="str">
            <v>5101.01.020</v>
          </cell>
          <cell r="B86" t="str">
            <v>出口210D氨纶丝</v>
          </cell>
          <cell r="C86" t="str">
            <v>1</v>
          </cell>
          <cell r="D86" t="str">
            <v>公斤</v>
          </cell>
          <cell r="E86">
            <v>0</v>
          </cell>
          <cell r="F86">
            <v>0</v>
          </cell>
          <cell r="G86" t="str">
            <v>平</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t="str">
            <v>平</v>
          </cell>
          <cell r="Y86">
            <v>0</v>
          </cell>
          <cell r="Z86">
            <v>0</v>
          </cell>
        </row>
        <row r="87">
          <cell r="B87" t="str">
            <v>出口210D氨纶丝</v>
          </cell>
          <cell r="C87" t="str">
            <v>2</v>
          </cell>
          <cell r="D87" t="str">
            <v>公斤</v>
          </cell>
          <cell r="E87">
            <v>0</v>
          </cell>
          <cell r="F87">
            <v>0</v>
          </cell>
          <cell r="G87" t="str">
            <v>平</v>
          </cell>
          <cell r="H87">
            <v>0</v>
          </cell>
          <cell r="I87">
            <v>0</v>
          </cell>
          <cell r="J87">
            <v>36</v>
          </cell>
          <cell r="K87">
            <v>2151.94</v>
          </cell>
          <cell r="L87">
            <v>2151.94</v>
          </cell>
          <cell r="M87">
            <v>36</v>
          </cell>
          <cell r="N87">
            <v>2151.94</v>
          </cell>
          <cell r="O87">
            <v>2151.94</v>
          </cell>
          <cell r="P87">
            <v>36</v>
          </cell>
          <cell r="Q87">
            <v>2151.94</v>
          </cell>
          <cell r="R87">
            <v>2151.94</v>
          </cell>
          <cell r="S87">
            <v>36</v>
          </cell>
          <cell r="T87">
            <v>2151.94</v>
          </cell>
          <cell r="U87">
            <v>2151.94</v>
          </cell>
          <cell r="V87">
            <v>0</v>
          </cell>
          <cell r="W87">
            <v>0</v>
          </cell>
          <cell r="X87" t="str">
            <v>平</v>
          </cell>
          <cell r="Y87">
            <v>0</v>
          </cell>
          <cell r="Z87">
            <v>0</v>
          </cell>
        </row>
        <row r="88">
          <cell r="B88" t="str">
            <v>出口210D氨纶丝</v>
          </cell>
          <cell r="C88" t="str">
            <v>3</v>
          </cell>
          <cell r="D88" t="str">
            <v>公斤</v>
          </cell>
          <cell r="E88">
            <v>0</v>
          </cell>
          <cell r="F88">
            <v>0</v>
          </cell>
          <cell r="G88" t="str">
            <v>平</v>
          </cell>
          <cell r="H88">
            <v>0</v>
          </cell>
          <cell r="I88">
            <v>0</v>
          </cell>
          <cell r="J88">
            <v>0</v>
          </cell>
          <cell r="K88">
            <v>0</v>
          </cell>
          <cell r="L88">
            <v>0</v>
          </cell>
          <cell r="M88">
            <v>0</v>
          </cell>
          <cell r="N88">
            <v>0</v>
          </cell>
          <cell r="O88">
            <v>0</v>
          </cell>
          <cell r="P88">
            <v>36</v>
          </cell>
          <cell r="Q88">
            <v>2151.94</v>
          </cell>
          <cell r="R88">
            <v>2151.94</v>
          </cell>
          <cell r="S88">
            <v>36</v>
          </cell>
          <cell r="T88">
            <v>2151.94</v>
          </cell>
          <cell r="U88">
            <v>2151.94</v>
          </cell>
          <cell r="V88">
            <v>0</v>
          </cell>
          <cell r="W88">
            <v>0</v>
          </cell>
          <cell r="X88" t="str">
            <v>平</v>
          </cell>
          <cell r="Y88">
            <v>0</v>
          </cell>
          <cell r="Z88">
            <v>0</v>
          </cell>
        </row>
        <row r="89">
          <cell r="B89" t="str">
            <v>出口210D氨纶丝</v>
          </cell>
          <cell r="C89" t="str">
            <v>4</v>
          </cell>
          <cell r="D89" t="str">
            <v>公斤</v>
          </cell>
          <cell r="E89">
            <v>0</v>
          </cell>
          <cell r="F89">
            <v>0</v>
          </cell>
          <cell r="G89" t="str">
            <v>平</v>
          </cell>
          <cell r="H89">
            <v>0</v>
          </cell>
          <cell r="I89">
            <v>0</v>
          </cell>
          <cell r="J89">
            <v>0</v>
          </cell>
          <cell r="K89">
            <v>0</v>
          </cell>
          <cell r="L89">
            <v>0</v>
          </cell>
          <cell r="M89">
            <v>0</v>
          </cell>
          <cell r="N89">
            <v>0</v>
          </cell>
          <cell r="O89">
            <v>0</v>
          </cell>
          <cell r="P89">
            <v>36</v>
          </cell>
          <cell r="Q89">
            <v>2151.94</v>
          </cell>
          <cell r="R89">
            <v>2151.94</v>
          </cell>
          <cell r="S89">
            <v>36</v>
          </cell>
          <cell r="T89">
            <v>2151.94</v>
          </cell>
          <cell r="U89">
            <v>2151.94</v>
          </cell>
          <cell r="V89">
            <v>0</v>
          </cell>
          <cell r="W89">
            <v>0</v>
          </cell>
          <cell r="X89" t="str">
            <v>平</v>
          </cell>
          <cell r="Y89">
            <v>0</v>
          </cell>
          <cell r="Z89">
            <v>0</v>
          </cell>
        </row>
        <row r="90">
          <cell r="A90" t="str">
            <v>5101.01.021</v>
          </cell>
          <cell r="B90" t="str">
            <v>出口560D氨纶丝</v>
          </cell>
          <cell r="C90" t="str">
            <v>1</v>
          </cell>
          <cell r="D90" t="str">
            <v>公斤</v>
          </cell>
          <cell r="E90">
            <v>0</v>
          </cell>
          <cell r="F90">
            <v>0</v>
          </cell>
          <cell r="G90" t="str">
            <v>平</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t="str">
            <v>平</v>
          </cell>
          <cell r="Y90">
            <v>0</v>
          </cell>
          <cell r="Z90">
            <v>0</v>
          </cell>
        </row>
        <row r="91">
          <cell r="B91" t="str">
            <v>出口560D氨纶丝</v>
          </cell>
          <cell r="C91" t="str">
            <v>2</v>
          </cell>
          <cell r="D91" t="str">
            <v>公斤</v>
          </cell>
          <cell r="E91">
            <v>0</v>
          </cell>
          <cell r="F91">
            <v>0</v>
          </cell>
          <cell r="G91" t="str">
            <v>平</v>
          </cell>
          <cell r="H91">
            <v>0</v>
          </cell>
          <cell r="I91">
            <v>0</v>
          </cell>
          <cell r="J91">
            <v>3024</v>
          </cell>
          <cell r="K91">
            <v>186473.27</v>
          </cell>
          <cell r="L91">
            <v>186473.27</v>
          </cell>
          <cell r="M91">
            <v>3024</v>
          </cell>
          <cell r="N91">
            <v>186473.27</v>
          </cell>
          <cell r="O91">
            <v>186473.27</v>
          </cell>
          <cell r="P91">
            <v>3024</v>
          </cell>
          <cell r="Q91">
            <v>186473.27</v>
          </cell>
          <cell r="R91">
            <v>186473.27</v>
          </cell>
          <cell r="S91">
            <v>3024</v>
          </cell>
          <cell r="T91">
            <v>186473.27</v>
          </cell>
          <cell r="U91">
            <v>186473.27</v>
          </cell>
          <cell r="V91">
            <v>0</v>
          </cell>
          <cell r="W91">
            <v>0</v>
          </cell>
          <cell r="X91" t="str">
            <v>平</v>
          </cell>
          <cell r="Y91">
            <v>0</v>
          </cell>
          <cell r="Z91">
            <v>0</v>
          </cell>
        </row>
        <row r="92">
          <cell r="B92" t="str">
            <v>出口560D氨纶丝</v>
          </cell>
          <cell r="C92" t="str">
            <v>3</v>
          </cell>
          <cell r="D92" t="str">
            <v>公斤</v>
          </cell>
          <cell r="E92">
            <v>0</v>
          </cell>
          <cell r="F92">
            <v>0</v>
          </cell>
          <cell r="G92" t="str">
            <v>平</v>
          </cell>
          <cell r="H92">
            <v>0</v>
          </cell>
          <cell r="I92">
            <v>0</v>
          </cell>
          <cell r="J92">
            <v>0</v>
          </cell>
          <cell r="K92">
            <v>0</v>
          </cell>
          <cell r="L92">
            <v>0</v>
          </cell>
          <cell r="M92">
            <v>0</v>
          </cell>
          <cell r="N92">
            <v>0</v>
          </cell>
          <cell r="O92">
            <v>0</v>
          </cell>
          <cell r="P92">
            <v>3024</v>
          </cell>
          <cell r="Q92">
            <v>186473.27</v>
          </cell>
          <cell r="R92">
            <v>186473.27</v>
          </cell>
          <cell r="S92">
            <v>3024</v>
          </cell>
          <cell r="T92">
            <v>186473.27</v>
          </cell>
          <cell r="U92">
            <v>186473.27</v>
          </cell>
          <cell r="V92">
            <v>0</v>
          </cell>
          <cell r="W92">
            <v>0</v>
          </cell>
          <cell r="X92" t="str">
            <v>平</v>
          </cell>
          <cell r="Y92">
            <v>0</v>
          </cell>
          <cell r="Z92">
            <v>0</v>
          </cell>
        </row>
        <row r="93">
          <cell r="B93" t="str">
            <v>出口560D氨纶丝</v>
          </cell>
          <cell r="C93" t="str">
            <v>4</v>
          </cell>
          <cell r="D93" t="str">
            <v>公斤</v>
          </cell>
          <cell r="E93">
            <v>0</v>
          </cell>
          <cell r="F93">
            <v>0</v>
          </cell>
          <cell r="G93" t="str">
            <v>平</v>
          </cell>
          <cell r="H93">
            <v>0</v>
          </cell>
          <cell r="I93">
            <v>0</v>
          </cell>
          <cell r="J93">
            <v>0</v>
          </cell>
          <cell r="K93">
            <v>0</v>
          </cell>
          <cell r="L93">
            <v>0</v>
          </cell>
          <cell r="M93">
            <v>0</v>
          </cell>
          <cell r="N93">
            <v>0</v>
          </cell>
          <cell r="O93">
            <v>0</v>
          </cell>
          <cell r="P93">
            <v>3024</v>
          </cell>
          <cell r="Q93">
            <v>186473.27</v>
          </cell>
          <cell r="R93">
            <v>186473.27</v>
          </cell>
          <cell r="S93">
            <v>3024</v>
          </cell>
          <cell r="T93">
            <v>186473.27</v>
          </cell>
          <cell r="U93">
            <v>186473.27</v>
          </cell>
          <cell r="V93">
            <v>0</v>
          </cell>
          <cell r="W93">
            <v>0</v>
          </cell>
          <cell r="X93" t="str">
            <v>平</v>
          </cell>
          <cell r="Y93">
            <v>0</v>
          </cell>
          <cell r="Z93">
            <v>0</v>
          </cell>
        </row>
        <row r="94">
          <cell r="A94" t="str">
            <v>5101.01.022</v>
          </cell>
          <cell r="B94" t="str">
            <v>出口840D氨纶丝</v>
          </cell>
          <cell r="C94" t="str">
            <v>1</v>
          </cell>
          <cell r="D94" t="str">
            <v>公斤</v>
          </cell>
          <cell r="E94">
            <v>0</v>
          </cell>
          <cell r="F94">
            <v>0</v>
          </cell>
          <cell r="G94" t="str">
            <v>平</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t="str">
            <v>平</v>
          </cell>
          <cell r="Y94">
            <v>0</v>
          </cell>
          <cell r="Z94">
            <v>0</v>
          </cell>
        </row>
        <row r="95">
          <cell r="B95" t="str">
            <v>出口840D氨纶丝</v>
          </cell>
          <cell r="C95" t="str">
            <v>2</v>
          </cell>
          <cell r="D95" t="str">
            <v>公斤</v>
          </cell>
          <cell r="E95">
            <v>0</v>
          </cell>
          <cell r="F95">
            <v>0</v>
          </cell>
          <cell r="G95" t="str">
            <v>平</v>
          </cell>
          <cell r="H95">
            <v>0</v>
          </cell>
          <cell r="I95">
            <v>0</v>
          </cell>
          <cell r="J95">
            <v>3510</v>
          </cell>
          <cell r="K95">
            <v>216442.19</v>
          </cell>
          <cell r="L95">
            <v>216442.19</v>
          </cell>
          <cell r="M95">
            <v>3510</v>
          </cell>
          <cell r="N95">
            <v>216442.19</v>
          </cell>
          <cell r="O95">
            <v>216442.19</v>
          </cell>
          <cell r="P95">
            <v>3510</v>
          </cell>
          <cell r="Q95">
            <v>216442.19</v>
          </cell>
          <cell r="R95">
            <v>216442.19</v>
          </cell>
          <cell r="S95">
            <v>3510</v>
          </cell>
          <cell r="T95">
            <v>216442.19</v>
          </cell>
          <cell r="U95">
            <v>216442.19</v>
          </cell>
          <cell r="V95">
            <v>0</v>
          </cell>
          <cell r="W95">
            <v>0</v>
          </cell>
          <cell r="X95" t="str">
            <v>平</v>
          </cell>
          <cell r="Y95">
            <v>0</v>
          </cell>
          <cell r="Z95">
            <v>0</v>
          </cell>
        </row>
        <row r="96">
          <cell r="B96" t="str">
            <v>出口840D氨纶丝</v>
          </cell>
          <cell r="C96" t="str">
            <v>3</v>
          </cell>
          <cell r="D96" t="str">
            <v>公斤</v>
          </cell>
          <cell r="E96">
            <v>0</v>
          </cell>
          <cell r="F96">
            <v>0</v>
          </cell>
          <cell r="G96" t="str">
            <v>平</v>
          </cell>
          <cell r="H96">
            <v>0</v>
          </cell>
          <cell r="I96">
            <v>0</v>
          </cell>
          <cell r="J96">
            <v>0</v>
          </cell>
          <cell r="K96">
            <v>0</v>
          </cell>
          <cell r="L96">
            <v>0</v>
          </cell>
          <cell r="M96">
            <v>0</v>
          </cell>
          <cell r="N96">
            <v>0</v>
          </cell>
          <cell r="O96">
            <v>0</v>
          </cell>
          <cell r="P96">
            <v>3510</v>
          </cell>
          <cell r="Q96">
            <v>216442.19</v>
          </cell>
          <cell r="R96">
            <v>216442.19</v>
          </cell>
          <cell r="S96">
            <v>3510</v>
          </cell>
          <cell r="T96">
            <v>216442.19</v>
          </cell>
          <cell r="U96">
            <v>216442.19</v>
          </cell>
          <cell r="V96">
            <v>0</v>
          </cell>
          <cell r="W96">
            <v>0</v>
          </cell>
          <cell r="X96" t="str">
            <v>平</v>
          </cell>
          <cell r="Y96">
            <v>0</v>
          </cell>
          <cell r="Z96">
            <v>0</v>
          </cell>
        </row>
        <row r="97">
          <cell r="B97" t="str">
            <v>出口840D氨纶丝</v>
          </cell>
          <cell r="C97" t="str">
            <v>4</v>
          </cell>
          <cell r="D97" t="str">
            <v>公斤</v>
          </cell>
          <cell r="E97">
            <v>0</v>
          </cell>
          <cell r="F97">
            <v>0</v>
          </cell>
          <cell r="G97" t="str">
            <v>平</v>
          </cell>
          <cell r="H97">
            <v>0</v>
          </cell>
          <cell r="I97">
            <v>0</v>
          </cell>
          <cell r="J97">
            <v>0</v>
          </cell>
          <cell r="K97">
            <v>0</v>
          </cell>
          <cell r="L97">
            <v>0</v>
          </cell>
          <cell r="M97">
            <v>0</v>
          </cell>
          <cell r="N97">
            <v>0</v>
          </cell>
          <cell r="O97">
            <v>0</v>
          </cell>
          <cell r="P97">
            <v>3510</v>
          </cell>
          <cell r="Q97">
            <v>216442.19</v>
          </cell>
          <cell r="R97">
            <v>216442.19</v>
          </cell>
          <cell r="S97">
            <v>3510</v>
          </cell>
          <cell r="T97">
            <v>216442.19</v>
          </cell>
          <cell r="U97">
            <v>216442.19</v>
          </cell>
          <cell r="V97">
            <v>0</v>
          </cell>
          <cell r="W97">
            <v>0</v>
          </cell>
          <cell r="X97" t="str">
            <v>平</v>
          </cell>
          <cell r="Y97">
            <v>0</v>
          </cell>
          <cell r="Z97">
            <v>0</v>
          </cell>
        </row>
        <row r="98">
          <cell r="A98" t="str">
            <v>5101.01.023</v>
          </cell>
          <cell r="B98" t="str">
            <v>280D氨纶丝</v>
          </cell>
          <cell r="C98" t="str">
            <v>1</v>
          </cell>
          <cell r="D98" t="str">
            <v>公斤</v>
          </cell>
          <cell r="E98">
            <v>0</v>
          </cell>
          <cell r="F98">
            <v>0</v>
          </cell>
          <cell r="G98" t="str">
            <v>平</v>
          </cell>
          <cell r="H98">
            <v>0</v>
          </cell>
          <cell r="I98">
            <v>0</v>
          </cell>
          <cell r="J98">
            <v>5805</v>
          </cell>
          <cell r="K98">
            <v>365365.4</v>
          </cell>
          <cell r="L98">
            <v>365365.4</v>
          </cell>
          <cell r="M98">
            <v>5805</v>
          </cell>
          <cell r="N98">
            <v>365365.4</v>
          </cell>
          <cell r="O98">
            <v>365365.4</v>
          </cell>
          <cell r="P98">
            <v>5805</v>
          </cell>
          <cell r="Q98">
            <v>365365.4</v>
          </cell>
          <cell r="R98">
            <v>365365.4</v>
          </cell>
          <cell r="S98">
            <v>5805</v>
          </cell>
          <cell r="T98">
            <v>365365.4</v>
          </cell>
          <cell r="U98">
            <v>365365.4</v>
          </cell>
          <cell r="V98">
            <v>0</v>
          </cell>
          <cell r="W98">
            <v>0</v>
          </cell>
          <cell r="X98" t="str">
            <v>平</v>
          </cell>
          <cell r="Y98">
            <v>0</v>
          </cell>
          <cell r="Z98">
            <v>0</v>
          </cell>
        </row>
        <row r="99">
          <cell r="B99" t="str">
            <v>280D氨纶丝</v>
          </cell>
          <cell r="C99" t="str">
            <v>2</v>
          </cell>
          <cell r="D99" t="str">
            <v>公斤</v>
          </cell>
          <cell r="E99">
            <v>0</v>
          </cell>
          <cell r="F99">
            <v>0</v>
          </cell>
          <cell r="G99" t="str">
            <v>平</v>
          </cell>
          <cell r="H99">
            <v>0</v>
          </cell>
          <cell r="I99">
            <v>0</v>
          </cell>
          <cell r="J99">
            <v>5022</v>
          </cell>
          <cell r="K99">
            <v>313499.99</v>
          </cell>
          <cell r="L99">
            <v>313499.99</v>
          </cell>
          <cell r="M99">
            <v>5022</v>
          </cell>
          <cell r="N99">
            <v>313499.99</v>
          </cell>
          <cell r="O99">
            <v>313499.99</v>
          </cell>
          <cell r="P99">
            <v>10827</v>
          </cell>
          <cell r="Q99">
            <v>678865.39</v>
          </cell>
          <cell r="R99">
            <v>678865.39</v>
          </cell>
          <cell r="S99">
            <v>10827</v>
          </cell>
          <cell r="T99">
            <v>678865.39</v>
          </cell>
          <cell r="U99">
            <v>678865.39</v>
          </cell>
          <cell r="V99">
            <v>0</v>
          </cell>
          <cell r="W99">
            <v>0</v>
          </cell>
          <cell r="X99" t="str">
            <v>平</v>
          </cell>
          <cell r="Y99">
            <v>0</v>
          </cell>
          <cell r="Z99">
            <v>0</v>
          </cell>
        </row>
        <row r="100">
          <cell r="B100" t="str">
            <v>280D氨纶丝</v>
          </cell>
          <cell r="C100" t="str">
            <v>3</v>
          </cell>
          <cell r="D100" t="str">
            <v>公斤</v>
          </cell>
          <cell r="E100">
            <v>0</v>
          </cell>
          <cell r="F100">
            <v>0</v>
          </cell>
          <cell r="G100" t="str">
            <v>平</v>
          </cell>
          <cell r="H100">
            <v>0</v>
          </cell>
          <cell r="I100">
            <v>0</v>
          </cell>
          <cell r="J100">
            <v>2047</v>
          </cell>
          <cell r="K100">
            <v>127219.66</v>
          </cell>
          <cell r="L100">
            <v>127219.66</v>
          </cell>
          <cell r="M100">
            <v>2047</v>
          </cell>
          <cell r="N100">
            <v>127219.66</v>
          </cell>
          <cell r="O100">
            <v>127219.66</v>
          </cell>
          <cell r="P100">
            <v>12874</v>
          </cell>
          <cell r="Q100">
            <v>806085.05</v>
          </cell>
          <cell r="R100">
            <v>806085.05</v>
          </cell>
          <cell r="S100">
            <v>12874</v>
          </cell>
          <cell r="T100">
            <v>806085.05</v>
          </cell>
          <cell r="U100">
            <v>806085.05</v>
          </cell>
          <cell r="V100">
            <v>0</v>
          </cell>
          <cell r="W100">
            <v>0</v>
          </cell>
          <cell r="X100" t="str">
            <v>平</v>
          </cell>
          <cell r="Y100">
            <v>0</v>
          </cell>
          <cell r="Z100">
            <v>0</v>
          </cell>
        </row>
        <row r="101">
          <cell r="B101" t="str">
            <v>280D氨纶丝</v>
          </cell>
          <cell r="C101" t="str">
            <v>4</v>
          </cell>
          <cell r="D101" t="str">
            <v>公斤</v>
          </cell>
          <cell r="E101">
            <v>0</v>
          </cell>
          <cell r="F101">
            <v>0</v>
          </cell>
          <cell r="G101" t="str">
            <v>平</v>
          </cell>
          <cell r="H101">
            <v>0</v>
          </cell>
          <cell r="I101">
            <v>0</v>
          </cell>
          <cell r="J101">
            <v>3137</v>
          </cell>
          <cell r="K101">
            <v>186871.8</v>
          </cell>
          <cell r="L101">
            <v>186871.8</v>
          </cell>
          <cell r="M101">
            <v>3137</v>
          </cell>
          <cell r="N101">
            <v>186871.8</v>
          </cell>
          <cell r="O101">
            <v>186871.8</v>
          </cell>
          <cell r="P101">
            <v>16011</v>
          </cell>
          <cell r="Q101">
            <v>992956.85</v>
          </cell>
          <cell r="R101">
            <v>992956.85</v>
          </cell>
          <cell r="S101">
            <v>16011</v>
          </cell>
          <cell r="T101">
            <v>992956.85</v>
          </cell>
          <cell r="U101">
            <v>992956.85</v>
          </cell>
          <cell r="V101">
            <v>0</v>
          </cell>
          <cell r="W101">
            <v>0</v>
          </cell>
          <cell r="X101" t="str">
            <v>平</v>
          </cell>
          <cell r="Y101">
            <v>0</v>
          </cell>
          <cell r="Z101">
            <v>0</v>
          </cell>
        </row>
        <row r="102">
          <cell r="A102" t="str">
            <v>5101.01.024</v>
          </cell>
          <cell r="B102" t="str">
            <v>进料加工出口40D氨纶丝</v>
          </cell>
          <cell r="C102" t="str">
            <v>1</v>
          </cell>
          <cell r="D102" t="str">
            <v>公斤</v>
          </cell>
          <cell r="E102">
            <v>0</v>
          </cell>
          <cell r="F102">
            <v>0</v>
          </cell>
          <cell r="G102" t="str">
            <v>平</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t="str">
            <v>平</v>
          </cell>
          <cell r="Y102">
            <v>0</v>
          </cell>
          <cell r="Z102">
            <v>0</v>
          </cell>
        </row>
        <row r="103">
          <cell r="B103" t="str">
            <v>进料加工出口40D氨纶丝</v>
          </cell>
          <cell r="C103" t="str">
            <v>2</v>
          </cell>
          <cell r="D103" t="str">
            <v>公斤</v>
          </cell>
          <cell r="E103">
            <v>0</v>
          </cell>
          <cell r="F103">
            <v>0</v>
          </cell>
          <cell r="G103" t="str">
            <v>平</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t="str">
            <v>平</v>
          </cell>
          <cell r="Y103">
            <v>0</v>
          </cell>
          <cell r="Z103">
            <v>0</v>
          </cell>
        </row>
        <row r="104">
          <cell r="B104" t="str">
            <v>进料加工出口40D氨纶丝</v>
          </cell>
          <cell r="C104" t="str">
            <v>3</v>
          </cell>
          <cell r="D104" t="str">
            <v>公斤</v>
          </cell>
          <cell r="E104">
            <v>0</v>
          </cell>
          <cell r="F104">
            <v>0</v>
          </cell>
          <cell r="G104" t="str">
            <v>平</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t="str">
            <v>平</v>
          </cell>
          <cell r="Y104">
            <v>0</v>
          </cell>
          <cell r="Z104">
            <v>0</v>
          </cell>
        </row>
        <row r="105">
          <cell r="B105" t="str">
            <v>进料加工出口40D氨纶丝</v>
          </cell>
          <cell r="C105" t="str">
            <v>4</v>
          </cell>
          <cell r="D105" t="str">
            <v>公斤</v>
          </cell>
          <cell r="E105">
            <v>0</v>
          </cell>
          <cell r="F105">
            <v>0</v>
          </cell>
          <cell r="G105" t="str">
            <v>平</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t="str">
            <v>平</v>
          </cell>
          <cell r="Y105">
            <v>0</v>
          </cell>
          <cell r="Z105">
            <v>0</v>
          </cell>
        </row>
        <row r="106">
          <cell r="A106" t="str">
            <v>5101.01.025</v>
          </cell>
          <cell r="B106" t="str">
            <v>出口70D氨纶丝</v>
          </cell>
          <cell r="C106" t="str">
            <v>1</v>
          </cell>
          <cell r="D106" t="str">
            <v>公斤</v>
          </cell>
          <cell r="E106">
            <v>0</v>
          </cell>
          <cell r="F106">
            <v>0</v>
          </cell>
          <cell r="G106" t="str">
            <v>平</v>
          </cell>
          <cell r="H106">
            <v>0</v>
          </cell>
          <cell r="I106">
            <v>0</v>
          </cell>
          <cell r="J106">
            <v>4992</v>
          </cell>
          <cell r="K106">
            <v>307052.17</v>
          </cell>
          <cell r="L106">
            <v>307052.17</v>
          </cell>
          <cell r="M106">
            <v>4992</v>
          </cell>
          <cell r="N106">
            <v>307052.17</v>
          </cell>
          <cell r="O106">
            <v>307052.17</v>
          </cell>
          <cell r="P106">
            <v>4992</v>
          </cell>
          <cell r="Q106">
            <v>307052.17</v>
          </cell>
          <cell r="R106">
            <v>307052.17</v>
          </cell>
          <cell r="S106">
            <v>4992</v>
          </cell>
          <cell r="T106">
            <v>307052.17</v>
          </cell>
          <cell r="U106">
            <v>307052.17</v>
          </cell>
          <cell r="V106">
            <v>0</v>
          </cell>
          <cell r="W106">
            <v>0</v>
          </cell>
          <cell r="X106" t="str">
            <v>平</v>
          </cell>
          <cell r="Y106">
            <v>0</v>
          </cell>
          <cell r="Z106">
            <v>0</v>
          </cell>
        </row>
        <row r="107">
          <cell r="B107" t="str">
            <v>出口70D氨纶丝</v>
          </cell>
          <cell r="C107" t="str">
            <v>2</v>
          </cell>
          <cell r="D107" t="str">
            <v>公斤</v>
          </cell>
          <cell r="E107">
            <v>0</v>
          </cell>
          <cell r="F107">
            <v>0</v>
          </cell>
          <cell r="G107" t="str">
            <v>平</v>
          </cell>
          <cell r="H107">
            <v>0</v>
          </cell>
          <cell r="I107">
            <v>0</v>
          </cell>
          <cell r="J107">
            <v>2688</v>
          </cell>
          <cell r="K107">
            <v>163292.76999999999</v>
          </cell>
          <cell r="L107">
            <v>163292.76999999999</v>
          </cell>
          <cell r="M107">
            <v>2688</v>
          </cell>
          <cell r="N107">
            <v>163292.76999999999</v>
          </cell>
          <cell r="O107">
            <v>163292.76999999999</v>
          </cell>
          <cell r="P107">
            <v>7680</v>
          </cell>
          <cell r="Q107">
            <v>470344.94</v>
          </cell>
          <cell r="R107">
            <v>470344.94</v>
          </cell>
          <cell r="S107">
            <v>7680</v>
          </cell>
          <cell r="T107">
            <v>470344.94</v>
          </cell>
          <cell r="U107">
            <v>470344.94</v>
          </cell>
          <cell r="V107">
            <v>0</v>
          </cell>
          <cell r="W107">
            <v>0</v>
          </cell>
          <cell r="X107" t="str">
            <v>平</v>
          </cell>
          <cell r="Y107">
            <v>0</v>
          </cell>
          <cell r="Z107">
            <v>0</v>
          </cell>
        </row>
        <row r="108">
          <cell r="B108" t="str">
            <v>出口70D氨纶丝</v>
          </cell>
          <cell r="C108" t="str">
            <v>3</v>
          </cell>
          <cell r="D108" t="str">
            <v>公斤</v>
          </cell>
          <cell r="E108">
            <v>0</v>
          </cell>
          <cell r="F108">
            <v>0</v>
          </cell>
          <cell r="G108" t="str">
            <v>平</v>
          </cell>
          <cell r="H108">
            <v>0</v>
          </cell>
          <cell r="I108">
            <v>0</v>
          </cell>
          <cell r="J108">
            <v>0</v>
          </cell>
          <cell r="K108">
            <v>0</v>
          </cell>
          <cell r="L108">
            <v>0</v>
          </cell>
          <cell r="M108">
            <v>0</v>
          </cell>
          <cell r="N108">
            <v>0</v>
          </cell>
          <cell r="O108">
            <v>0</v>
          </cell>
          <cell r="P108">
            <v>7680</v>
          </cell>
          <cell r="Q108">
            <v>470344.94</v>
          </cell>
          <cell r="R108">
            <v>470344.94</v>
          </cell>
          <cell r="S108">
            <v>7680</v>
          </cell>
          <cell r="T108">
            <v>470344.94</v>
          </cell>
          <cell r="U108">
            <v>470344.94</v>
          </cell>
          <cell r="V108">
            <v>0</v>
          </cell>
          <cell r="W108">
            <v>0</v>
          </cell>
          <cell r="X108" t="str">
            <v>平</v>
          </cell>
          <cell r="Y108">
            <v>0</v>
          </cell>
          <cell r="Z108">
            <v>0</v>
          </cell>
        </row>
        <row r="109">
          <cell r="B109" t="str">
            <v>出口70D氨纶丝</v>
          </cell>
          <cell r="C109" t="str">
            <v>4</v>
          </cell>
          <cell r="D109" t="str">
            <v>公斤</v>
          </cell>
          <cell r="E109">
            <v>0</v>
          </cell>
          <cell r="F109">
            <v>0</v>
          </cell>
          <cell r="G109" t="str">
            <v>平</v>
          </cell>
          <cell r="H109">
            <v>0</v>
          </cell>
          <cell r="I109">
            <v>0</v>
          </cell>
          <cell r="J109">
            <v>5016</v>
          </cell>
          <cell r="K109">
            <v>286842.11</v>
          </cell>
          <cell r="L109">
            <v>286842.11</v>
          </cell>
          <cell r="M109">
            <v>5016</v>
          </cell>
          <cell r="N109">
            <v>286842.11</v>
          </cell>
          <cell r="O109">
            <v>286842.11</v>
          </cell>
          <cell r="P109">
            <v>12696</v>
          </cell>
          <cell r="Q109">
            <v>757187.05</v>
          </cell>
          <cell r="R109">
            <v>757187.05</v>
          </cell>
          <cell r="S109">
            <v>12696</v>
          </cell>
          <cell r="T109">
            <v>757187.05</v>
          </cell>
          <cell r="U109">
            <v>757187.05</v>
          </cell>
          <cell r="V109">
            <v>0</v>
          </cell>
          <cell r="W109">
            <v>0</v>
          </cell>
          <cell r="X109" t="str">
            <v>平</v>
          </cell>
          <cell r="Y109">
            <v>0</v>
          </cell>
          <cell r="Z109">
            <v>0</v>
          </cell>
        </row>
        <row r="110">
          <cell r="A110" t="str">
            <v>5101.01.026</v>
          </cell>
          <cell r="B110" t="str">
            <v>进料加工出口30D氨纶丝</v>
          </cell>
          <cell r="C110" t="str">
            <v>1</v>
          </cell>
          <cell r="D110" t="str">
            <v>公斤</v>
          </cell>
          <cell r="E110">
            <v>0</v>
          </cell>
          <cell r="F110">
            <v>0</v>
          </cell>
          <cell r="G110" t="str">
            <v>平</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t="str">
            <v>平</v>
          </cell>
          <cell r="Y110">
            <v>0</v>
          </cell>
          <cell r="Z110">
            <v>0</v>
          </cell>
        </row>
        <row r="111">
          <cell r="B111" t="str">
            <v>进料加工出口30D氨纶丝</v>
          </cell>
          <cell r="C111" t="str">
            <v>2</v>
          </cell>
          <cell r="D111" t="str">
            <v>公斤</v>
          </cell>
          <cell r="E111">
            <v>0</v>
          </cell>
          <cell r="F111">
            <v>0</v>
          </cell>
          <cell r="G111" t="str">
            <v>平</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t="str">
            <v>平</v>
          </cell>
          <cell r="Y111">
            <v>0</v>
          </cell>
          <cell r="Z111">
            <v>0</v>
          </cell>
        </row>
        <row r="112">
          <cell r="B112" t="str">
            <v>进料加工出口30D氨纶丝</v>
          </cell>
          <cell r="C112" t="str">
            <v>3</v>
          </cell>
          <cell r="D112" t="str">
            <v>公斤</v>
          </cell>
          <cell r="E112">
            <v>0</v>
          </cell>
          <cell r="F112">
            <v>0</v>
          </cell>
          <cell r="G112" t="str">
            <v>平</v>
          </cell>
          <cell r="H112">
            <v>0</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t="str">
            <v>平</v>
          </cell>
          <cell r="Y112">
            <v>0</v>
          </cell>
          <cell r="Z112">
            <v>0</v>
          </cell>
        </row>
        <row r="113">
          <cell r="B113" t="str">
            <v>进料加工出口30D氨纶丝</v>
          </cell>
          <cell r="C113" t="str">
            <v>4</v>
          </cell>
          <cell r="D113" t="str">
            <v>公斤</v>
          </cell>
          <cell r="E113">
            <v>0</v>
          </cell>
          <cell r="F113">
            <v>0</v>
          </cell>
          <cell r="G113" t="str">
            <v>平</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t="str">
            <v>平</v>
          </cell>
          <cell r="Y113">
            <v>0</v>
          </cell>
          <cell r="Z113">
            <v>0</v>
          </cell>
        </row>
        <row r="114">
          <cell r="A114" t="str">
            <v>5101.01.027</v>
          </cell>
          <cell r="B114" t="str">
            <v>1400D氨纶丝</v>
          </cell>
          <cell r="C114" t="str">
            <v>1</v>
          </cell>
          <cell r="D114" t="str">
            <v>公斤</v>
          </cell>
          <cell r="E114">
            <v>0</v>
          </cell>
          <cell r="F114">
            <v>0</v>
          </cell>
          <cell r="G114" t="str">
            <v>平</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t="str">
            <v>平</v>
          </cell>
          <cell r="Y114">
            <v>0</v>
          </cell>
          <cell r="Z114">
            <v>0</v>
          </cell>
        </row>
        <row r="115">
          <cell r="B115" t="str">
            <v>1400D氨纶丝</v>
          </cell>
          <cell r="C115" t="str">
            <v>2</v>
          </cell>
          <cell r="D115" t="str">
            <v>公斤</v>
          </cell>
          <cell r="E115">
            <v>0</v>
          </cell>
          <cell r="F115">
            <v>0</v>
          </cell>
          <cell r="G115" t="str">
            <v>平</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t="str">
            <v>平</v>
          </cell>
          <cell r="Y115">
            <v>0</v>
          </cell>
          <cell r="Z115">
            <v>0</v>
          </cell>
        </row>
        <row r="116">
          <cell r="B116" t="str">
            <v>1400D氨纶丝</v>
          </cell>
          <cell r="C116" t="str">
            <v>3</v>
          </cell>
          <cell r="D116" t="str">
            <v>公斤</v>
          </cell>
          <cell r="E116">
            <v>0</v>
          </cell>
          <cell r="F116">
            <v>0</v>
          </cell>
          <cell r="G116" t="str">
            <v>平</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t="str">
            <v>平</v>
          </cell>
          <cell r="Y116">
            <v>0</v>
          </cell>
          <cell r="Z116">
            <v>0</v>
          </cell>
        </row>
        <row r="117">
          <cell r="B117" t="str">
            <v>1400D氨纶丝</v>
          </cell>
          <cell r="C117" t="str">
            <v>4</v>
          </cell>
          <cell r="D117" t="str">
            <v>公斤</v>
          </cell>
          <cell r="E117">
            <v>0</v>
          </cell>
          <cell r="F117">
            <v>0</v>
          </cell>
          <cell r="G117" t="str">
            <v>平</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t="str">
            <v>平</v>
          </cell>
          <cell r="Y117">
            <v>0</v>
          </cell>
          <cell r="Z117">
            <v>0</v>
          </cell>
        </row>
        <row r="118">
          <cell r="A118" t="str">
            <v>5101.01.028</v>
          </cell>
          <cell r="B118" t="str">
            <v>520D氨纶丝</v>
          </cell>
          <cell r="C118" t="str">
            <v>1</v>
          </cell>
          <cell r="D118" t="str">
            <v>公斤</v>
          </cell>
          <cell r="E118">
            <v>0</v>
          </cell>
          <cell r="F118">
            <v>0</v>
          </cell>
          <cell r="G118" t="str">
            <v>平</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t="str">
            <v>平</v>
          </cell>
          <cell r="Y118">
            <v>0</v>
          </cell>
          <cell r="Z118">
            <v>0</v>
          </cell>
        </row>
        <row r="119">
          <cell r="B119" t="str">
            <v>520D氨纶丝</v>
          </cell>
          <cell r="C119" t="str">
            <v>2</v>
          </cell>
          <cell r="D119" t="str">
            <v>公斤</v>
          </cell>
          <cell r="E119">
            <v>0</v>
          </cell>
          <cell r="F119">
            <v>0</v>
          </cell>
          <cell r="G119" t="str">
            <v>平</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t="str">
            <v>平</v>
          </cell>
          <cell r="Y119">
            <v>0</v>
          </cell>
          <cell r="Z119">
            <v>0</v>
          </cell>
        </row>
        <row r="120">
          <cell r="B120" t="str">
            <v>520D氨纶丝</v>
          </cell>
          <cell r="C120" t="str">
            <v>3</v>
          </cell>
          <cell r="D120" t="str">
            <v>公斤</v>
          </cell>
          <cell r="E120">
            <v>0</v>
          </cell>
          <cell r="F120">
            <v>0</v>
          </cell>
          <cell r="G120" t="str">
            <v>平</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t="str">
            <v>平</v>
          </cell>
          <cell r="Y120">
            <v>0</v>
          </cell>
          <cell r="Z120">
            <v>0</v>
          </cell>
        </row>
        <row r="121">
          <cell r="B121" t="str">
            <v>520D氨纶丝</v>
          </cell>
          <cell r="C121" t="str">
            <v>4</v>
          </cell>
          <cell r="D121" t="str">
            <v>公斤</v>
          </cell>
          <cell r="E121">
            <v>0</v>
          </cell>
          <cell r="F121">
            <v>0</v>
          </cell>
          <cell r="G121" t="str">
            <v>平</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t="str">
            <v>平</v>
          </cell>
          <cell r="Y121">
            <v>0</v>
          </cell>
          <cell r="Z121">
            <v>0</v>
          </cell>
        </row>
        <row r="122">
          <cell r="A122" t="str">
            <v>5101.01.029</v>
          </cell>
          <cell r="B122" t="str">
            <v>进料加工出口20D氨纶丝</v>
          </cell>
          <cell r="C122" t="str">
            <v>1</v>
          </cell>
          <cell r="D122" t="str">
            <v>公斤</v>
          </cell>
          <cell r="E122">
            <v>0</v>
          </cell>
          <cell r="F122">
            <v>0</v>
          </cell>
          <cell r="G122" t="str">
            <v>平</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t="str">
            <v>平</v>
          </cell>
          <cell r="Y122">
            <v>0</v>
          </cell>
          <cell r="Z122">
            <v>0</v>
          </cell>
        </row>
        <row r="123">
          <cell r="B123" t="str">
            <v>进料加工出口20D氨纶丝</v>
          </cell>
          <cell r="C123" t="str">
            <v>2</v>
          </cell>
          <cell r="D123" t="str">
            <v>公斤</v>
          </cell>
          <cell r="E123">
            <v>0</v>
          </cell>
          <cell r="F123">
            <v>0</v>
          </cell>
          <cell r="G123" t="str">
            <v>平</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t="str">
            <v>平</v>
          </cell>
          <cell r="Y123">
            <v>0</v>
          </cell>
          <cell r="Z123">
            <v>0</v>
          </cell>
        </row>
        <row r="124">
          <cell r="B124" t="str">
            <v>进料加工出口20D氨纶丝</v>
          </cell>
          <cell r="C124" t="str">
            <v>3</v>
          </cell>
          <cell r="D124" t="str">
            <v>公斤</v>
          </cell>
          <cell r="E124">
            <v>0</v>
          </cell>
          <cell r="F124">
            <v>0</v>
          </cell>
          <cell r="G124" t="str">
            <v>平</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t="str">
            <v>平</v>
          </cell>
          <cell r="Y124">
            <v>0</v>
          </cell>
          <cell r="Z124">
            <v>0</v>
          </cell>
        </row>
        <row r="125">
          <cell r="B125" t="str">
            <v>进料加工出口20D氨纶丝</v>
          </cell>
          <cell r="C125" t="str">
            <v>4</v>
          </cell>
          <cell r="D125" t="str">
            <v>公斤</v>
          </cell>
          <cell r="E125">
            <v>0</v>
          </cell>
          <cell r="F125">
            <v>0</v>
          </cell>
          <cell r="G125" t="str">
            <v>平</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t="str">
            <v>平</v>
          </cell>
          <cell r="Y125">
            <v>0</v>
          </cell>
          <cell r="Z125">
            <v>0</v>
          </cell>
        </row>
        <row r="126">
          <cell r="A126" t="str">
            <v>5101.01.030</v>
          </cell>
          <cell r="B126" t="str">
            <v>进料加工出口140D氨纶丝</v>
          </cell>
          <cell r="C126" t="str">
            <v>1</v>
          </cell>
          <cell r="D126" t="str">
            <v>公斤</v>
          </cell>
          <cell r="E126">
            <v>0</v>
          </cell>
          <cell r="F126">
            <v>0</v>
          </cell>
          <cell r="G126" t="str">
            <v>平</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t="str">
            <v>平</v>
          </cell>
          <cell r="Y126">
            <v>0</v>
          </cell>
          <cell r="Z126">
            <v>0</v>
          </cell>
        </row>
        <row r="127">
          <cell r="B127" t="str">
            <v>进料加工出口140D氨纶丝</v>
          </cell>
          <cell r="C127" t="str">
            <v>2</v>
          </cell>
          <cell r="D127" t="str">
            <v>公斤</v>
          </cell>
          <cell r="E127">
            <v>0</v>
          </cell>
          <cell r="F127">
            <v>0</v>
          </cell>
          <cell r="G127" t="str">
            <v>平</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v>
          </cell>
          <cell r="X127" t="str">
            <v>平</v>
          </cell>
          <cell r="Y127">
            <v>0</v>
          </cell>
          <cell r="Z127">
            <v>0</v>
          </cell>
        </row>
        <row r="128">
          <cell r="B128" t="str">
            <v>进料加工出口140D氨纶丝</v>
          </cell>
          <cell r="C128" t="str">
            <v>3</v>
          </cell>
          <cell r="D128" t="str">
            <v>公斤</v>
          </cell>
          <cell r="E128">
            <v>0</v>
          </cell>
          <cell r="F128">
            <v>0</v>
          </cell>
          <cell r="G128" t="str">
            <v>平</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t="str">
            <v>平</v>
          </cell>
          <cell r="Y128">
            <v>0</v>
          </cell>
          <cell r="Z128">
            <v>0</v>
          </cell>
        </row>
        <row r="129">
          <cell r="B129" t="str">
            <v>进料加工出口140D氨纶丝</v>
          </cell>
          <cell r="C129" t="str">
            <v>4</v>
          </cell>
          <cell r="D129" t="str">
            <v>公斤</v>
          </cell>
          <cell r="E129">
            <v>0</v>
          </cell>
          <cell r="F129">
            <v>0</v>
          </cell>
          <cell r="G129" t="str">
            <v>平</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t="str">
            <v>平</v>
          </cell>
          <cell r="Y129">
            <v>0</v>
          </cell>
          <cell r="Z129">
            <v>0</v>
          </cell>
        </row>
        <row r="130">
          <cell r="A130" t="str">
            <v>5101.01.031</v>
          </cell>
          <cell r="B130" t="str">
            <v>进料加工出口70D氨纶丝</v>
          </cell>
          <cell r="C130" t="str">
            <v>1</v>
          </cell>
          <cell r="D130" t="str">
            <v>公斤</v>
          </cell>
          <cell r="E130">
            <v>0</v>
          </cell>
          <cell r="F130">
            <v>0</v>
          </cell>
          <cell r="G130" t="str">
            <v>平</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t="str">
            <v>平</v>
          </cell>
          <cell r="Y130">
            <v>0</v>
          </cell>
          <cell r="Z130">
            <v>0</v>
          </cell>
        </row>
        <row r="131">
          <cell r="B131" t="str">
            <v>进料加工出口70D氨纶丝</v>
          </cell>
          <cell r="C131" t="str">
            <v>2</v>
          </cell>
          <cell r="D131" t="str">
            <v>公斤</v>
          </cell>
          <cell r="E131">
            <v>0</v>
          </cell>
          <cell r="F131">
            <v>0</v>
          </cell>
          <cell r="G131" t="str">
            <v>平</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t="str">
            <v>平</v>
          </cell>
          <cell r="Y131">
            <v>0</v>
          </cell>
          <cell r="Z131">
            <v>0</v>
          </cell>
        </row>
        <row r="132">
          <cell r="B132" t="str">
            <v>进料加工出口70D氨纶丝</v>
          </cell>
          <cell r="C132" t="str">
            <v>3</v>
          </cell>
          <cell r="D132" t="str">
            <v>公斤</v>
          </cell>
          <cell r="E132">
            <v>0</v>
          </cell>
          <cell r="F132">
            <v>0</v>
          </cell>
          <cell r="G132" t="str">
            <v>平</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t="str">
            <v>平</v>
          </cell>
          <cell r="Y132">
            <v>0</v>
          </cell>
          <cell r="Z132">
            <v>0</v>
          </cell>
        </row>
        <row r="133">
          <cell r="B133" t="str">
            <v>进料加工出口70D氨纶丝</v>
          </cell>
          <cell r="C133" t="str">
            <v>4</v>
          </cell>
          <cell r="D133" t="str">
            <v>公斤</v>
          </cell>
          <cell r="E133">
            <v>0</v>
          </cell>
          <cell r="F133">
            <v>0</v>
          </cell>
          <cell r="G133" t="str">
            <v>平</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t="str">
            <v>平</v>
          </cell>
          <cell r="Y133">
            <v>0</v>
          </cell>
          <cell r="Z133">
            <v>0</v>
          </cell>
        </row>
        <row r="134">
          <cell r="A134" t="str">
            <v>5101.01.032</v>
          </cell>
          <cell r="B134" t="str">
            <v>出口1120D氨纶丝</v>
          </cell>
          <cell r="C134" t="str">
            <v>1</v>
          </cell>
          <cell r="D134" t="str">
            <v>公斤</v>
          </cell>
          <cell r="E134">
            <v>0</v>
          </cell>
          <cell r="F134">
            <v>0</v>
          </cell>
          <cell r="G134" t="str">
            <v>平</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t="str">
            <v>平</v>
          </cell>
          <cell r="Y134">
            <v>0</v>
          </cell>
          <cell r="Z134">
            <v>0</v>
          </cell>
        </row>
        <row r="135">
          <cell r="B135" t="str">
            <v>出口1120D氨纶丝</v>
          </cell>
          <cell r="C135" t="str">
            <v>2</v>
          </cell>
          <cell r="D135" t="str">
            <v>公斤</v>
          </cell>
          <cell r="E135">
            <v>0</v>
          </cell>
          <cell r="F135">
            <v>0</v>
          </cell>
          <cell r="G135" t="str">
            <v>平</v>
          </cell>
          <cell r="H135">
            <v>0</v>
          </cell>
          <cell r="I135">
            <v>0</v>
          </cell>
          <cell r="J135">
            <v>1998</v>
          </cell>
          <cell r="K135">
            <v>123205.56</v>
          </cell>
          <cell r="L135">
            <v>123205.56</v>
          </cell>
          <cell r="M135">
            <v>1998</v>
          </cell>
          <cell r="N135">
            <v>123205.56</v>
          </cell>
          <cell r="O135">
            <v>123205.56</v>
          </cell>
          <cell r="P135">
            <v>1998</v>
          </cell>
          <cell r="Q135">
            <v>123205.56</v>
          </cell>
          <cell r="R135">
            <v>123205.56</v>
          </cell>
          <cell r="S135">
            <v>1998</v>
          </cell>
          <cell r="T135">
            <v>123205.56</v>
          </cell>
          <cell r="U135">
            <v>123205.56</v>
          </cell>
          <cell r="V135">
            <v>0</v>
          </cell>
          <cell r="W135">
            <v>0</v>
          </cell>
          <cell r="X135" t="str">
            <v>平</v>
          </cell>
          <cell r="Y135">
            <v>0</v>
          </cell>
          <cell r="Z135">
            <v>0</v>
          </cell>
        </row>
        <row r="136">
          <cell r="B136" t="str">
            <v>出口1120D氨纶丝</v>
          </cell>
          <cell r="C136" t="str">
            <v>3</v>
          </cell>
          <cell r="D136" t="str">
            <v>公斤</v>
          </cell>
          <cell r="E136">
            <v>0</v>
          </cell>
          <cell r="F136">
            <v>0</v>
          </cell>
          <cell r="G136" t="str">
            <v>平</v>
          </cell>
          <cell r="H136">
            <v>0</v>
          </cell>
          <cell r="I136">
            <v>0</v>
          </cell>
          <cell r="J136">
            <v>0</v>
          </cell>
          <cell r="K136">
            <v>0</v>
          </cell>
          <cell r="L136">
            <v>0</v>
          </cell>
          <cell r="M136">
            <v>0</v>
          </cell>
          <cell r="N136">
            <v>0</v>
          </cell>
          <cell r="O136">
            <v>0</v>
          </cell>
          <cell r="P136">
            <v>1998</v>
          </cell>
          <cell r="Q136">
            <v>123205.56</v>
          </cell>
          <cell r="R136">
            <v>123205.56</v>
          </cell>
          <cell r="S136">
            <v>1998</v>
          </cell>
          <cell r="T136">
            <v>123205.56</v>
          </cell>
          <cell r="U136">
            <v>123205.56</v>
          </cell>
          <cell r="V136">
            <v>0</v>
          </cell>
          <cell r="W136">
            <v>0</v>
          </cell>
          <cell r="X136" t="str">
            <v>平</v>
          </cell>
          <cell r="Y136">
            <v>0</v>
          </cell>
          <cell r="Z136">
            <v>0</v>
          </cell>
        </row>
        <row r="137">
          <cell r="B137" t="str">
            <v>出口1120D氨纶丝</v>
          </cell>
          <cell r="C137" t="str">
            <v>4</v>
          </cell>
          <cell r="D137" t="str">
            <v>公斤</v>
          </cell>
          <cell r="E137">
            <v>0</v>
          </cell>
          <cell r="F137">
            <v>0</v>
          </cell>
          <cell r="G137" t="str">
            <v>平</v>
          </cell>
          <cell r="H137">
            <v>0</v>
          </cell>
          <cell r="I137">
            <v>0</v>
          </cell>
          <cell r="J137">
            <v>0</v>
          </cell>
          <cell r="K137">
            <v>0</v>
          </cell>
          <cell r="L137">
            <v>0</v>
          </cell>
          <cell r="M137">
            <v>0</v>
          </cell>
          <cell r="N137">
            <v>0</v>
          </cell>
          <cell r="O137">
            <v>0</v>
          </cell>
          <cell r="P137">
            <v>1998</v>
          </cell>
          <cell r="Q137">
            <v>123205.56</v>
          </cell>
          <cell r="R137">
            <v>123205.56</v>
          </cell>
          <cell r="S137">
            <v>1998</v>
          </cell>
          <cell r="T137">
            <v>123205.56</v>
          </cell>
          <cell r="U137">
            <v>123205.56</v>
          </cell>
          <cell r="V137">
            <v>0</v>
          </cell>
          <cell r="W137">
            <v>0</v>
          </cell>
          <cell r="X137" t="str">
            <v>平</v>
          </cell>
          <cell r="Y137">
            <v>0</v>
          </cell>
          <cell r="Z137">
            <v>0</v>
          </cell>
        </row>
        <row r="138">
          <cell r="A138" t="str">
            <v>5101.01.033</v>
          </cell>
          <cell r="B138" t="str">
            <v>进料加工出口560D氨纶丝</v>
          </cell>
          <cell r="C138" t="str">
            <v>1</v>
          </cell>
          <cell r="D138" t="str">
            <v>公斤</v>
          </cell>
          <cell r="E138">
            <v>0</v>
          </cell>
          <cell r="F138">
            <v>0</v>
          </cell>
          <cell r="G138" t="str">
            <v>平</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t="str">
            <v>平</v>
          </cell>
          <cell r="Y138">
            <v>0</v>
          </cell>
          <cell r="Z138">
            <v>0</v>
          </cell>
        </row>
        <row r="139">
          <cell r="B139" t="str">
            <v>进料加工出口560D氨纶丝</v>
          </cell>
          <cell r="C139" t="str">
            <v>2</v>
          </cell>
          <cell r="D139" t="str">
            <v>公斤</v>
          </cell>
          <cell r="E139">
            <v>0</v>
          </cell>
          <cell r="F139">
            <v>0</v>
          </cell>
          <cell r="G139" t="str">
            <v>平</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t="str">
            <v>平</v>
          </cell>
          <cell r="Y139">
            <v>0</v>
          </cell>
          <cell r="Z139">
            <v>0</v>
          </cell>
        </row>
        <row r="140">
          <cell r="B140" t="str">
            <v>进料加工出口560D氨纶丝</v>
          </cell>
          <cell r="C140" t="str">
            <v>3</v>
          </cell>
          <cell r="D140" t="str">
            <v>公斤</v>
          </cell>
          <cell r="E140">
            <v>0</v>
          </cell>
          <cell r="F140">
            <v>0</v>
          </cell>
          <cell r="G140" t="str">
            <v>平</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t="str">
            <v>平</v>
          </cell>
          <cell r="Y140">
            <v>0</v>
          </cell>
          <cell r="Z140">
            <v>0</v>
          </cell>
        </row>
        <row r="141">
          <cell r="B141" t="str">
            <v>进料加工出口560D氨纶丝</v>
          </cell>
          <cell r="C141" t="str">
            <v>4</v>
          </cell>
          <cell r="D141" t="str">
            <v>公斤</v>
          </cell>
          <cell r="E141">
            <v>0</v>
          </cell>
          <cell r="F141">
            <v>0</v>
          </cell>
          <cell r="G141" t="str">
            <v>平</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cell r="X141" t="str">
            <v>平</v>
          </cell>
          <cell r="Y141">
            <v>0</v>
          </cell>
          <cell r="Z141">
            <v>0</v>
          </cell>
        </row>
        <row r="142">
          <cell r="A142" t="str">
            <v>5101.01.034</v>
          </cell>
          <cell r="B142" t="str">
            <v>进料加工出口840D氨纶丝</v>
          </cell>
          <cell r="C142" t="str">
            <v>1</v>
          </cell>
          <cell r="D142" t="str">
            <v>公斤</v>
          </cell>
          <cell r="E142">
            <v>0</v>
          </cell>
          <cell r="F142">
            <v>0</v>
          </cell>
          <cell r="G142" t="str">
            <v>平</v>
          </cell>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t="str">
            <v>平</v>
          </cell>
          <cell r="Y142">
            <v>0</v>
          </cell>
          <cell r="Z142">
            <v>0</v>
          </cell>
        </row>
        <row r="143">
          <cell r="B143" t="str">
            <v>进料加工出口840D氨纶丝</v>
          </cell>
          <cell r="C143" t="str">
            <v>2</v>
          </cell>
          <cell r="D143" t="str">
            <v>公斤</v>
          </cell>
          <cell r="E143">
            <v>0</v>
          </cell>
          <cell r="F143">
            <v>0</v>
          </cell>
          <cell r="G143" t="str">
            <v>平</v>
          </cell>
          <cell r="H143">
            <v>0</v>
          </cell>
          <cell r="I143">
            <v>0</v>
          </cell>
          <cell r="J143">
            <v>0</v>
          </cell>
          <cell r="K143">
            <v>0</v>
          </cell>
          <cell r="L143">
            <v>0</v>
          </cell>
          <cell r="M143">
            <v>0</v>
          </cell>
          <cell r="N143">
            <v>0</v>
          </cell>
          <cell r="O143">
            <v>0</v>
          </cell>
          <cell r="P143">
            <v>0</v>
          </cell>
          <cell r="Q143">
            <v>0</v>
          </cell>
          <cell r="R143">
            <v>0</v>
          </cell>
          <cell r="S143">
            <v>0</v>
          </cell>
          <cell r="T143">
            <v>0</v>
          </cell>
          <cell r="U143">
            <v>0</v>
          </cell>
          <cell r="V143">
            <v>0</v>
          </cell>
          <cell r="W143">
            <v>0</v>
          </cell>
          <cell r="X143" t="str">
            <v>平</v>
          </cell>
          <cell r="Y143">
            <v>0</v>
          </cell>
          <cell r="Z143">
            <v>0</v>
          </cell>
        </row>
        <row r="144">
          <cell r="B144" t="str">
            <v>进料加工出口840D氨纶丝</v>
          </cell>
          <cell r="C144" t="str">
            <v>3</v>
          </cell>
          <cell r="D144" t="str">
            <v>公斤</v>
          </cell>
          <cell r="E144">
            <v>0</v>
          </cell>
          <cell r="F144">
            <v>0</v>
          </cell>
          <cell r="G144" t="str">
            <v>平</v>
          </cell>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t="str">
            <v>平</v>
          </cell>
          <cell r="Y144">
            <v>0</v>
          </cell>
          <cell r="Z144">
            <v>0</v>
          </cell>
        </row>
        <row r="145">
          <cell r="B145" t="str">
            <v>进料加工出口840D氨纶丝</v>
          </cell>
          <cell r="C145" t="str">
            <v>4</v>
          </cell>
          <cell r="D145" t="str">
            <v>公斤</v>
          </cell>
          <cell r="E145">
            <v>0</v>
          </cell>
          <cell r="F145">
            <v>0</v>
          </cell>
          <cell r="G145" t="str">
            <v>平</v>
          </cell>
          <cell r="H145">
            <v>0</v>
          </cell>
          <cell r="I145">
            <v>0</v>
          </cell>
          <cell r="J145">
            <v>0</v>
          </cell>
          <cell r="K145">
            <v>0</v>
          </cell>
          <cell r="L145">
            <v>0</v>
          </cell>
          <cell r="M145">
            <v>0</v>
          </cell>
          <cell r="N145">
            <v>0</v>
          </cell>
          <cell r="O145">
            <v>0</v>
          </cell>
          <cell r="P145">
            <v>0</v>
          </cell>
          <cell r="Q145">
            <v>0</v>
          </cell>
          <cell r="R145">
            <v>0</v>
          </cell>
          <cell r="S145">
            <v>0</v>
          </cell>
          <cell r="T145">
            <v>0</v>
          </cell>
          <cell r="U145">
            <v>0</v>
          </cell>
          <cell r="V145">
            <v>0</v>
          </cell>
          <cell r="W145">
            <v>0</v>
          </cell>
          <cell r="X145" t="str">
            <v>平</v>
          </cell>
          <cell r="Y145">
            <v>0</v>
          </cell>
          <cell r="Z145">
            <v>0</v>
          </cell>
        </row>
        <row r="146">
          <cell r="A146" t="str">
            <v>5101.07</v>
          </cell>
          <cell r="B146" t="str">
            <v>芳纶短纤维</v>
          </cell>
          <cell r="C146" t="str">
            <v>1</v>
          </cell>
          <cell r="D146" t="str">
            <v>公斤</v>
          </cell>
          <cell r="E146">
            <v>0</v>
          </cell>
          <cell r="F146">
            <v>0</v>
          </cell>
          <cell r="G146" t="str">
            <v>平</v>
          </cell>
          <cell r="H146">
            <v>0</v>
          </cell>
          <cell r="I146">
            <v>0</v>
          </cell>
          <cell r="J146">
            <v>1308</v>
          </cell>
          <cell r="K146">
            <v>177115.38</v>
          </cell>
          <cell r="L146">
            <v>177115.38</v>
          </cell>
          <cell r="M146">
            <v>1308</v>
          </cell>
          <cell r="N146">
            <v>177115.38</v>
          </cell>
          <cell r="O146">
            <v>177115.38</v>
          </cell>
          <cell r="P146">
            <v>1308</v>
          </cell>
          <cell r="Q146">
            <v>177115.38</v>
          </cell>
          <cell r="R146">
            <v>177115.38</v>
          </cell>
          <cell r="S146">
            <v>1308</v>
          </cell>
          <cell r="T146">
            <v>177115.38</v>
          </cell>
          <cell r="U146">
            <v>177115.38</v>
          </cell>
          <cell r="V146">
            <v>0</v>
          </cell>
          <cell r="W146">
            <v>0</v>
          </cell>
          <cell r="X146" t="str">
            <v>平</v>
          </cell>
          <cell r="Y146">
            <v>0</v>
          </cell>
          <cell r="Z146">
            <v>0</v>
          </cell>
        </row>
        <row r="147">
          <cell r="B147" t="str">
            <v>芳纶短纤维</v>
          </cell>
          <cell r="C147" t="str">
            <v>2</v>
          </cell>
          <cell r="D147" t="str">
            <v>公斤</v>
          </cell>
          <cell r="E147">
            <v>0</v>
          </cell>
          <cell r="F147">
            <v>0</v>
          </cell>
          <cell r="G147" t="str">
            <v>平</v>
          </cell>
          <cell r="H147">
            <v>0</v>
          </cell>
          <cell r="I147">
            <v>0</v>
          </cell>
          <cell r="J147">
            <v>1960</v>
          </cell>
          <cell r="K147">
            <v>316346.15999999997</v>
          </cell>
          <cell r="L147">
            <v>316346.15999999997</v>
          </cell>
          <cell r="M147">
            <v>1960</v>
          </cell>
          <cell r="N147">
            <v>316346.15999999997</v>
          </cell>
          <cell r="O147">
            <v>316346.15999999997</v>
          </cell>
          <cell r="P147">
            <v>3268</v>
          </cell>
          <cell r="Q147">
            <v>493461.54</v>
          </cell>
          <cell r="R147">
            <v>493461.54</v>
          </cell>
          <cell r="S147">
            <v>3268</v>
          </cell>
          <cell r="T147">
            <v>493461.54</v>
          </cell>
          <cell r="U147">
            <v>493461.54</v>
          </cell>
          <cell r="V147">
            <v>0</v>
          </cell>
          <cell r="W147">
            <v>0</v>
          </cell>
          <cell r="X147" t="str">
            <v>平</v>
          </cell>
          <cell r="Y147">
            <v>0</v>
          </cell>
          <cell r="Z147">
            <v>0</v>
          </cell>
        </row>
        <row r="148">
          <cell r="B148" t="str">
            <v>芳纶短纤维</v>
          </cell>
          <cell r="C148" t="str">
            <v>3</v>
          </cell>
          <cell r="D148" t="str">
            <v>公斤</v>
          </cell>
          <cell r="E148">
            <v>0</v>
          </cell>
          <cell r="F148">
            <v>0</v>
          </cell>
          <cell r="G148" t="str">
            <v>平</v>
          </cell>
          <cell r="H148">
            <v>0</v>
          </cell>
          <cell r="I148">
            <v>0</v>
          </cell>
          <cell r="J148">
            <v>1960</v>
          </cell>
          <cell r="K148">
            <v>329487.18</v>
          </cell>
          <cell r="L148">
            <v>329487.18</v>
          </cell>
          <cell r="M148">
            <v>1960</v>
          </cell>
          <cell r="N148">
            <v>329487.18</v>
          </cell>
          <cell r="O148">
            <v>329487.18</v>
          </cell>
          <cell r="P148">
            <v>5228</v>
          </cell>
          <cell r="Q148">
            <v>822948.72</v>
          </cell>
          <cell r="R148">
            <v>822948.72</v>
          </cell>
          <cell r="S148">
            <v>5228</v>
          </cell>
          <cell r="T148">
            <v>822948.72</v>
          </cell>
          <cell r="U148">
            <v>822948.72</v>
          </cell>
          <cell r="V148">
            <v>0</v>
          </cell>
          <cell r="W148">
            <v>0</v>
          </cell>
          <cell r="X148" t="str">
            <v>平</v>
          </cell>
          <cell r="Y148">
            <v>0</v>
          </cell>
          <cell r="Z148">
            <v>0</v>
          </cell>
        </row>
        <row r="149">
          <cell r="B149" t="str">
            <v>芳纶短纤维</v>
          </cell>
          <cell r="C149" t="str">
            <v>4</v>
          </cell>
          <cell r="D149" t="str">
            <v>公斤</v>
          </cell>
          <cell r="E149">
            <v>0</v>
          </cell>
          <cell r="F149">
            <v>0</v>
          </cell>
          <cell r="G149" t="str">
            <v>平</v>
          </cell>
          <cell r="H149">
            <v>0</v>
          </cell>
          <cell r="I149">
            <v>0</v>
          </cell>
          <cell r="J149">
            <v>503</v>
          </cell>
          <cell r="K149">
            <v>62684.61</v>
          </cell>
          <cell r="L149">
            <v>62684.61</v>
          </cell>
          <cell r="M149">
            <v>503</v>
          </cell>
          <cell r="N149">
            <v>62684.61</v>
          </cell>
          <cell r="O149">
            <v>62684.61</v>
          </cell>
          <cell r="P149">
            <v>5731</v>
          </cell>
          <cell r="Q149">
            <v>885633.33</v>
          </cell>
          <cell r="R149">
            <v>885633.33</v>
          </cell>
          <cell r="S149">
            <v>5731</v>
          </cell>
          <cell r="T149">
            <v>885633.33</v>
          </cell>
          <cell r="U149">
            <v>885633.33</v>
          </cell>
          <cell r="V149">
            <v>0</v>
          </cell>
          <cell r="W149">
            <v>0</v>
          </cell>
          <cell r="X149" t="str">
            <v>平</v>
          </cell>
          <cell r="Y149">
            <v>0</v>
          </cell>
          <cell r="Z149">
            <v>0</v>
          </cell>
        </row>
      </sheetData>
      <sheetData sheetId="1" refreshError="1"/>
      <sheetData sheetId="2" refreshError="1"/>
      <sheetData sheetId="3"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科目余额表"/>
      <sheetName val="Sheet1"/>
      <sheetName val="工程物资"/>
      <sheetName val="工程物资-"/>
      <sheetName val="数量金额总账"/>
    </sheetNames>
    <sheetDataSet>
      <sheetData sheetId="0" refreshError="1"/>
      <sheetData sheetId="1"/>
      <sheetData sheetId="2"/>
      <sheetData sheetId="3"/>
      <sheetData sheetId="4"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
      <sheetName val="短期借款"/>
      <sheetName val="应付票据"/>
      <sheetName val="应付帐款"/>
      <sheetName val="应付账款期后回款"/>
      <sheetName val="预收账款明细"/>
      <sheetName val="应付工资"/>
      <sheetName val="应付福利"/>
      <sheetName val="应付股利"/>
      <sheetName val="应交税金"/>
      <sheetName val="增值税"/>
      <sheetName val="所得税纳税调节表"/>
      <sheetName val="其他应交款 "/>
      <sheetName val="其他应付款"/>
      <sheetName val="预提费用"/>
      <sheetName val="预计负债 "/>
      <sheetName val="长期借款"/>
      <sheetName val="应付债券"/>
      <sheetName val="长期应付款"/>
      <sheetName val="递延税款贷项"/>
      <sheetName val="股本"/>
      <sheetName val="资本公积"/>
      <sheetName val="盈余公积"/>
      <sheetName val="销售收入及成本分析表"/>
      <sheetName val="地区分布报表"/>
      <sheetName val="主营业务税金及附加"/>
      <sheetName val="销售成本倒轧表"/>
      <sheetName val="制造费用"/>
      <sheetName val="其他业务利润"/>
      <sheetName val="营业费用"/>
      <sheetName val="管理费用"/>
      <sheetName val="财务费用"/>
      <sheetName val="投资收益"/>
      <sheetName val="补贴收入"/>
      <sheetName val="营业外收支"/>
      <sheetName val="未分配利润"/>
      <sheetName val="租赁承担及经营租约承担"/>
      <sheetName val="资本承诺-合同已签署"/>
      <sheetName val="资本承诺-合同未签署"/>
      <sheetName val="或有负债"/>
      <sheetName val="关联交易明细表"/>
      <sheetName val="少数股东权益变动情况表"/>
      <sheetName val="十大客户"/>
      <sheetName val="十大供应商"/>
      <sheetName val="五大最高薪金员工"/>
      <sheetName val="董事报酬"/>
      <sheetName val="董事 执行官员 贷款明细"/>
      <sheetName val="其他"/>
    </sheetNames>
    <sheetDataSet>
      <sheetData sheetId="0" refreshError="1">
        <row r="2">
          <cell r="B2" t="str">
            <v>上海电气(集团)总公司</v>
          </cell>
        </row>
        <row r="3">
          <cell r="B3" t="str">
            <v>上海电气集团股份有限公司合并范围内公司</v>
          </cell>
        </row>
        <row r="4">
          <cell r="B4" t="str">
            <v>上海电气集团股份有限公司非合并范围内公司</v>
          </cell>
        </row>
        <row r="5">
          <cell r="B5" t="str">
            <v>上海电气(集团)总公司下属公司</v>
          </cell>
        </row>
        <row r="6">
          <cell r="B6" t="str">
            <v>上海电气集团股份有限公司联营公司</v>
          </cell>
        </row>
        <row r="7">
          <cell r="B7" t="str">
            <v>上海电气集团股份有限公司合营公司</v>
          </cell>
        </row>
        <row r="8">
          <cell r="B8" t="str">
            <v>其它关联公司</v>
          </cell>
        </row>
        <row r="9">
          <cell r="B9" t="str">
            <v>第三方</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填写指南"/>
      <sheetName val="控制汇总表"/>
      <sheetName val="Group list"/>
      <sheetName val="Source"/>
      <sheetName val="合营及联营公司清单"/>
      <sheetName val="准则差异指南"/>
      <sheetName val="财务公司科目对照表"/>
      <sheetName val="A100-检查清单"/>
      <sheetName val="A300-试算平衡表"/>
      <sheetName val="C100-货币资金"/>
      <sheetName val="D100-短期投资"/>
      <sheetName val="E100-应收票据"/>
      <sheetName val="E200-应收股利"/>
      <sheetName val="E300-应收帐款"/>
      <sheetName val="E310-应收帐款 "/>
      <sheetName val="F100-存货"/>
      <sheetName val="G100-其他应收款"/>
      <sheetName val="G200-预付账款"/>
      <sheetName val="G300-待摊费用"/>
      <sheetName val="G400-应收补贴款及应收出口退税"/>
      <sheetName val="H100-长期投资"/>
      <sheetName val="H200-联营公司-PRC"/>
      <sheetName val="H400-非合并子公司-PRC"/>
      <sheetName val="H500-合并价差-PRC"/>
      <sheetName val="H600-股票投资-PRC"/>
      <sheetName val="H700-其他股权投资-PRC"/>
      <sheetName val="H800-债券投资-PRC"/>
      <sheetName val="H900-其他债权投资-PRC"/>
      <sheetName val="H910-长期委托贷款-PRC"/>
      <sheetName val="H1000-长期投资-HK"/>
      <sheetName val="H1010-合并子公司基本情况汇总"/>
      <sheetName val="H1100-对联营公司投资-HK"/>
      <sheetName val="H1110- 对联营公司投资汇总-HK"/>
      <sheetName val="H1200-合营公司-HK"/>
      <sheetName val="H1210-对合营公司投资汇总-HK"/>
      <sheetName val="H1300-sub move-HK（仅适用于本部）"/>
      <sheetName val="H1400-商誉-HK"/>
      <sheetName val="H1500-非合并子公司-HK"/>
      <sheetName val="H1510-非合并子公司汇总-HK"/>
      <sheetName val="H1600-其它股票投资-HK"/>
      <sheetName val="H1610-其它股权投资-HK"/>
      <sheetName val="H1700-债券投资-HK"/>
      <sheetName val="H1710-其他债权投资-HK"/>
      <sheetName val="I100-内部往来"/>
      <sheetName val="I110财务公司往来"/>
      <sheetName val="I200-内部交易"/>
      <sheetName val="I300-未实现利润"/>
      <sheetName val="K100-在建工程、固定资产(PRC 04)"/>
      <sheetName val="K110-在建工程、固定资产 (HK 04)"/>
      <sheetName val="K200-在建工程-PRC"/>
      <sheetName val="K300-融资租入固定资产增减变动(PRC)"/>
      <sheetName val="K310-融资租入固定资产增减变动(HK) "/>
      <sheetName val="L100-无形资产 (PRC 04)"/>
      <sheetName val="L110-无形资产 (HK 04)"/>
      <sheetName val="L200-长期待摊费用"/>
      <sheetName val="L300-其他长期资产"/>
      <sheetName val="M100-短期借款"/>
      <sheetName val="N100-应付票据"/>
      <sheetName val="N200-应付帐款"/>
      <sheetName val="O100-应交税金"/>
      <sheetName val="O200-递延税款"/>
      <sheetName val="P100-预收货款"/>
      <sheetName val="P200-应付工资、福利费"/>
      <sheetName val="P300-应付股利"/>
      <sheetName val="P400-其他应交款"/>
      <sheetName val="P500-其他应付款"/>
      <sheetName val="P600-预提费用"/>
      <sheetName val="P700-预计负债"/>
      <sheetName val="P800-其他流动负债"/>
      <sheetName val="P900-一年内到期的长期负债"/>
      <sheetName val="Q100-长期借款"/>
      <sheetName val="Q200-长期应付款"/>
      <sheetName val="Q300-专项应付款"/>
      <sheetName val="Q400-其他长期负债"/>
      <sheetName val="S100-资本承诺"/>
      <sheetName val="S200-经营租赁"/>
      <sheetName val="S300-其他或有负债"/>
      <sheetName val="S400-法律诉讼"/>
      <sheetName val="T100-所有者权益变动表 "/>
      <sheetName val="T110-所有者权益变动表"/>
      <sheetName val="T200少数股东权益"/>
      <sheetName val="U100-主营业务收支"/>
      <sheetName val="U110-销售成本倒轧表 "/>
      <sheetName val="U120-制造费用明细"/>
      <sheetName val="U200其他业务收支"/>
      <sheetName val="U210其它营运费用(HK)"/>
      <sheetName val="U300-销售费用"/>
      <sheetName val="U400-管理费用"/>
      <sheetName val="U500-财务费用"/>
      <sheetName val="U600-投资收益"/>
      <sheetName val="U700补贴收入"/>
      <sheetName val="U800-营业外收支"/>
      <sheetName val="W100关联方往来"/>
      <sheetName val="W200关联方交易"/>
      <sheetName val="W510-现金流量表附注1"/>
      <sheetName val="W520-现金流量表附注2"/>
      <sheetName val="W530-现金流量表附注3"/>
      <sheetName val="W600-HK Notes"/>
      <sheetName val="少数股东权益 -HK"/>
    </sheetNames>
    <sheetDataSet>
      <sheetData sheetId="0" refreshError="1"/>
      <sheetData sheetId="1" refreshError="1"/>
      <sheetData sheetId="2" refreshError="1"/>
      <sheetData sheetId="3" refreshError="1">
        <row r="1">
          <cell r="H1" t="str">
            <v>AA00上海汽轮机厂有限公司母公司</v>
          </cell>
        </row>
        <row r="2">
          <cell r="H2" t="str">
            <v>AA01上海益达机械厂</v>
          </cell>
        </row>
        <row r="3">
          <cell r="H3" t="str">
            <v>AA02上海汽轮机有限公司</v>
          </cell>
        </row>
        <row r="4">
          <cell r="H4" t="str">
            <v>AA03企望房产发展有限公司</v>
          </cell>
        </row>
        <row r="5">
          <cell r="H5" t="str">
            <v>AA05上海宏钢电站设备铸锻有限公司</v>
          </cell>
        </row>
        <row r="6">
          <cell r="H6" t="str">
            <v>AB00上海电气集团上海电机厂母公司</v>
          </cell>
        </row>
        <row r="7">
          <cell r="H7" t="str">
            <v>AB01上海汽轮发电机有限公司</v>
          </cell>
        </row>
        <row r="8">
          <cell r="H8" t="str">
            <v>AB07上海电机厂电机分厂(太仓)</v>
          </cell>
        </row>
        <row r="9">
          <cell r="H9" t="str">
            <v>AC00上海锅炉厂有限公司母公司</v>
          </cell>
        </row>
        <row r="10">
          <cell r="H10" t="str">
            <v>AC01上海第一机床厂有限公司</v>
          </cell>
        </row>
        <row r="11">
          <cell r="H11" t="str">
            <v>AD00上海电气（集团）上海锅炉厂母公司</v>
          </cell>
        </row>
        <row r="12">
          <cell r="H12" t="str">
            <v>AD01上海宁松电站锅炉设备有限公司</v>
          </cell>
        </row>
        <row r="13">
          <cell r="H13" t="str">
            <v>AD02无锡电站锅炉设备有限公司</v>
          </cell>
        </row>
        <row r="14">
          <cell r="H14" t="str">
            <v>AD06上海宏声房地产经营有限公司</v>
          </cell>
        </row>
        <row r="15">
          <cell r="H15" t="str">
            <v>AE00上海电站辅机厂有限公司母公司</v>
          </cell>
        </row>
        <row r="16">
          <cell r="H16" t="str">
            <v>AE01上海动力设备有限公司</v>
          </cell>
        </row>
        <row r="17">
          <cell r="H17" t="str">
            <v>AE05上海电站辅机厂压力容器分厂</v>
          </cell>
        </row>
        <row r="18">
          <cell r="H18" t="str">
            <v>AF00上海输配电股份有限公司母公司</v>
          </cell>
        </row>
        <row r="19">
          <cell r="H19" t="str">
            <v>AF01上海电器进出口有限公司</v>
          </cell>
        </row>
        <row r="20">
          <cell r="H20" t="str">
            <v>AF02上海互感器厂有限公司</v>
          </cell>
        </row>
        <row r="21">
          <cell r="H21" t="str">
            <v>AF03上海电器陶瓷厂</v>
          </cell>
        </row>
        <row r="22">
          <cell r="H22" t="str">
            <v>AF59上海输配电设备有限公司</v>
          </cell>
        </row>
        <row r="23">
          <cell r="H23" t="str">
            <v>BA00上海机电股份有限公司母公司</v>
          </cell>
        </row>
        <row r="24">
          <cell r="H24" t="str">
            <v>BA01上海机电实业有限公司</v>
          </cell>
        </row>
        <row r="25">
          <cell r="H25" t="str">
            <v>BA02上海电气集团通用冷冻空调设备有限公司</v>
          </cell>
        </row>
        <row r="26">
          <cell r="H26" t="str">
            <v>BA03上海电气集团印刷包装机械有限公司</v>
          </cell>
        </row>
        <row r="27">
          <cell r="H27" t="str">
            <v>BA04上海三菱电梯有限公司</v>
          </cell>
        </row>
        <row r="28">
          <cell r="H28" t="str">
            <v>BA05上海冷气机厂</v>
          </cell>
        </row>
        <row r="29">
          <cell r="H29" t="str">
            <v>BA06上海亚华印刷机械有限公司</v>
          </cell>
        </row>
        <row r="30">
          <cell r="H30" t="str">
            <v>BA07上海申威达机械有限公司</v>
          </cell>
        </row>
        <row r="31">
          <cell r="H31" t="str">
            <v>BA08上海绿洲实业有限公司</v>
          </cell>
        </row>
        <row r="32">
          <cell r="H32" t="str">
            <v>BA09浙江淳安沪千人造板制造有限公司</v>
          </cell>
        </row>
        <row r="33">
          <cell r="H33" t="str">
            <v>BA10上海紫光机械有限公司</v>
          </cell>
        </row>
        <row r="34">
          <cell r="H34" t="str">
            <v>BA11上海焊接器材有限公司</v>
          </cell>
        </row>
        <row r="35">
          <cell r="H35" t="str">
            <v>BA12上海斯米克焊材有限公司</v>
          </cell>
        </row>
        <row r="36">
          <cell r="H36" t="str">
            <v>BA13上海人造板机器厂有限公司</v>
          </cell>
        </row>
        <row r="37">
          <cell r="H37" t="str">
            <v>BA14上海金泰工程机械有限公司</v>
          </cell>
        </row>
        <row r="38">
          <cell r="H38" t="str">
            <v>BA20黄山绿洲人造板有限公司</v>
          </cell>
        </row>
        <row r="39">
          <cell r="H39" t="str">
            <v>BA21湖北绿洲人造板有限公司</v>
          </cell>
        </row>
        <row r="40">
          <cell r="H40" t="str">
            <v>BA22江西绿洲人造板有限公司</v>
          </cell>
        </row>
        <row r="41">
          <cell r="H41" t="str">
            <v>BA81吉安绿州营林有限公司</v>
          </cell>
        </row>
        <row r="42">
          <cell r="H42" t="str">
            <v>BA83遂川绿洲人造板有限公司</v>
          </cell>
        </row>
        <row r="43">
          <cell r="H43" t="str">
            <v>BA84新疆绿洲人造板有限责任公司</v>
          </cell>
        </row>
        <row r="44">
          <cell r="H44" t="str">
            <v>BB00上海重型机器厂母公司</v>
          </cell>
        </row>
        <row r="45">
          <cell r="H45" t="str">
            <v>BB01上海重型机器冶铸厂</v>
          </cell>
        </row>
        <row r="46">
          <cell r="H46" t="str">
            <v>BB02上海重型机器锻件厂</v>
          </cell>
        </row>
        <row r="47">
          <cell r="H47" t="str">
            <v>BB03上海重型机械工程成套公司</v>
          </cell>
        </row>
        <row r="48">
          <cell r="H48" t="str">
            <v>BB04上海重型机器铸造厂</v>
          </cell>
        </row>
        <row r="49">
          <cell r="H49" t="str">
            <v>BC00上海机床厂有限公司母公司</v>
          </cell>
        </row>
        <row r="50">
          <cell r="H50" t="str">
            <v>BC01上海上机精密机床制造有限公司</v>
          </cell>
        </row>
        <row r="51">
          <cell r="H51" t="str">
            <v>BC02上海上机机床制造有限公司</v>
          </cell>
        </row>
        <row r="52">
          <cell r="H52" t="str">
            <v>BC05上海机床厂销售有限公司</v>
          </cell>
        </row>
        <row r="53">
          <cell r="H53" t="str">
            <v>BC06上海依可泰克机床有限公司</v>
          </cell>
        </row>
        <row r="54">
          <cell r="H54" t="str">
            <v>BC07上海上机机电产品经营部</v>
          </cell>
        </row>
        <row r="55">
          <cell r="H55" t="str">
            <v>BC08上海机床厂机电技术服务公司</v>
          </cell>
        </row>
        <row r="56">
          <cell r="H56" t="str">
            <v>BC11上海上机电气自动化有限公司</v>
          </cell>
        </row>
        <row r="57">
          <cell r="H57" t="str">
            <v>CA00上海柴油机股份有限公司母公司</v>
          </cell>
        </row>
        <row r="58">
          <cell r="H58" t="str">
            <v>CA01上海东风柴油机销售公司</v>
          </cell>
        </row>
        <row r="59">
          <cell r="H59" t="str">
            <v>CA02上海浦东伊维燃油喷射有限公司</v>
          </cell>
        </row>
        <row r="60">
          <cell r="H60" t="str">
            <v>CA03上海柴油机厂洋泾油泵分厂</v>
          </cell>
        </row>
        <row r="61">
          <cell r="H61" t="str">
            <v>CA04上海柴油机股份有限公司金山缸套厂</v>
          </cell>
        </row>
        <row r="62">
          <cell r="H62" t="str">
            <v>CA05上海柴油机股份有限公司秣陵机械制造厂</v>
          </cell>
        </row>
        <row r="63">
          <cell r="H63" t="str">
            <v>CA06上海伊华电站工程有限公司</v>
          </cell>
        </row>
        <row r="64">
          <cell r="H64" t="str">
            <v>CA07上海柴发锻造有限公司</v>
          </cell>
        </row>
        <row r="65">
          <cell r="H65" t="str">
            <v>CA08上海博大机械装备有限公司</v>
          </cell>
        </row>
        <row r="66">
          <cell r="H66" t="str">
            <v>CA09上海上柴增压器有限公司</v>
          </cell>
        </row>
        <row r="67">
          <cell r="H67" t="str">
            <v>CA10上海上柴储运服务有限公司</v>
          </cell>
        </row>
        <row r="68">
          <cell r="H68" t="str">
            <v>CA28上海日野发动机有限公司</v>
          </cell>
        </row>
        <row r="69">
          <cell r="H69" t="str">
            <v>CA29上海电装燃油喷射有限公司（原东维）</v>
          </cell>
        </row>
        <row r="70">
          <cell r="H70" t="str">
            <v>CA33上海上柴汽车贸易有限公司</v>
          </cell>
        </row>
        <row r="71">
          <cell r="H71" t="str">
            <v>CA34上海东风船舶配套设备有限公司</v>
          </cell>
        </row>
        <row r="72">
          <cell r="H72" t="str">
            <v>CA35大连上柴动力有限公司</v>
          </cell>
        </row>
        <row r="73">
          <cell r="H73" t="str">
            <v>CB00上海轨道交通设备发展有限公司母公司</v>
          </cell>
        </row>
        <row r="74">
          <cell r="H74" t="str">
            <v>CB01上海阿尔斯通交通设备有限公司</v>
          </cell>
        </row>
        <row r="75">
          <cell r="H75" t="str">
            <v>DA00上海环保工程成套有限公司母公司</v>
          </cell>
        </row>
        <row r="76">
          <cell r="H76" t="str">
            <v>EA00上海开通数控有限公司母公司</v>
          </cell>
        </row>
        <row r="77">
          <cell r="H77" t="str">
            <v>EA01上海开通一体化有限公司</v>
          </cell>
        </row>
        <row r="78">
          <cell r="H78" t="str">
            <v>EB00上海电气自动化设计研究所母公司</v>
          </cell>
        </row>
        <row r="79">
          <cell r="H79" t="str">
            <v>EC00上海市机电设计研究院母公司</v>
          </cell>
        </row>
        <row r="80">
          <cell r="H80" t="str">
            <v>EC01上海希明工程咨询有限公司</v>
          </cell>
        </row>
        <row r="81">
          <cell r="H81" t="str">
            <v>ED00上海市离心机械研究所</v>
          </cell>
        </row>
        <row r="82">
          <cell r="H82" t="str">
            <v>F000上海电气集团财务有限公司</v>
          </cell>
        </row>
        <row r="83">
          <cell r="H83" t="str">
            <v>F001浙江丰汇保险经纪有限公司</v>
          </cell>
        </row>
        <row r="84">
          <cell r="H84" t="str">
            <v>G000上海电气集团股份有限公司</v>
          </cell>
        </row>
        <row r="85">
          <cell r="H85" t="str">
            <v>G001电站集团（事业部）</v>
          </cell>
        </row>
        <row r="86">
          <cell r="H86" t="str">
            <v>G002中央研究院</v>
          </cell>
        </row>
        <row r="87">
          <cell r="H87" t="str">
            <v>PA00上海斯迈克有限公司</v>
          </cell>
        </row>
        <row r="88">
          <cell r="H88" t="str">
            <v>PA01上海光华印刷机械有限公司</v>
          </cell>
        </row>
        <row r="89">
          <cell r="H89" t="str">
            <v>PA05上海日用-友捷汽车电气有限公司</v>
          </cell>
        </row>
        <row r="90">
          <cell r="H90" t="str">
            <v>PA06上海发那科机器人有限公司</v>
          </cell>
        </row>
        <row r="91">
          <cell r="H91" t="str">
            <v>PA07上海耐莱斯詹姆斯伯雷阀门有限公司</v>
          </cell>
        </row>
        <row r="92">
          <cell r="H92" t="str">
            <v>PA09AKIYAMA INTERNATIONAL CO LTD日本秋山国际株式会社</v>
          </cell>
        </row>
        <row r="93">
          <cell r="H93" t="str">
            <v>PA13上海电气日本有限公司</v>
          </cell>
        </row>
        <row r="94">
          <cell r="H94" t="str">
            <v>PB00上海电气液压气动有限公司</v>
          </cell>
        </row>
        <row r="95">
          <cell r="H95" t="str">
            <v>PB04上海阿耐思特-岩田涂装机械有限公司</v>
          </cell>
        </row>
        <row r="96">
          <cell r="H96" t="str">
            <v>PD00上海石川岛脱硫工程公司</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B"/>
      <sheetName val="符号标识"/>
      <sheetName val="Collateral"/>
      <sheetName val="流资汇总"/>
      <sheetName val="资产负债表"/>
      <sheetName val="DWMC"/>
      <sheetName val="固定资产清理"/>
      <sheetName val="双城门"/>
      <sheetName val="内部往来"/>
      <sheetName val="source"/>
      <sheetName val="基本情况表"/>
      <sheetName val="差异调整97"/>
      <sheetName val="差异调整95"/>
      <sheetName val="差异调整96"/>
      <sheetName val="备忘录"/>
      <sheetName val="选择报表"/>
      <sheetName val="BS"/>
      <sheetName val="P&amp;L"/>
      <sheetName val="1"/>
      <sheetName val="12"/>
      <sheetName val="2"/>
      <sheetName val="3"/>
      <sheetName val="4"/>
      <sheetName val="5"/>
      <sheetName val="6"/>
      <sheetName val="7"/>
      <sheetName val="8"/>
      <sheetName val="9"/>
      <sheetName val="10"/>
      <sheetName val="11"/>
      <sheetName val="利润表"/>
      <sheetName val="98调整分录表"/>
      <sheetName val="短期投资股票投资.dbf"/>
      <sheetName val="短期投资国债投资.dbf"/>
      <sheetName val="股票投资收益.dbf"/>
      <sheetName val="其他货币海通.dbf"/>
      <sheetName val="其他货币零领路.dbf"/>
      <sheetName val="投资收益债券.dbf"/>
      <sheetName val="original"/>
      <sheetName val="XL4Poppy"/>
      <sheetName val="累计1"/>
      <sheetName val="应付账款 (2)"/>
      <sheetName val="目录"/>
      <sheetName val="财务成本"/>
      <sheetName val="订单418"/>
      <sheetName val="其他应付款Mx"/>
      <sheetName val="其他货币资金.dbf"/>
      <sheetName val="银行存款.dbf"/>
      <sheetName val="代码"/>
      <sheetName val="_"/>
      <sheetName val="YS02-02"/>
      <sheetName val="索引"/>
      <sheetName val="坏账准备_应收账款Dy"/>
      <sheetName val="应收票据Dy"/>
      <sheetName val="营业费用Dy"/>
      <sheetName val="预收账款Dy"/>
      <sheetName val="主营业务收入Dy"/>
      <sheetName val="应付账款明细BS.09 "/>
      <sheetName val="科目余额表"/>
      <sheetName val="应收账龄BS.01"/>
      <sheetName val="订单"/>
      <sheetName val="标本-资产"/>
      <sheetName val="27-7"/>
      <sheetName val="清单12.31"/>
      <sheetName val="企业表一"/>
      <sheetName val="M-5C"/>
      <sheetName val="M-5A"/>
      <sheetName val="loan database"/>
      <sheetName val="湖南湘潭应付个人明细帐"/>
      <sheetName val="订"/>
      <sheetName val="基本信息及附注"/>
      <sheetName val="二级明细"/>
      <sheetName val="其他应收-导出"/>
      <sheetName val="营业外支出"/>
      <sheetName val="数量金额总账"/>
      <sheetName val="1461（12.6）"/>
      <sheetName val="FY02"/>
      <sheetName val="07-所得税"/>
      <sheetName val="06-所得税"/>
      <sheetName val="05-所得税"/>
      <sheetName val="#REF!"/>
      <sheetName val="银行存款明细G2001"/>
      <sheetName val="IV-2-20"/>
      <sheetName val="数量对比"/>
      <sheetName val="FA-06-不看"/>
      <sheetName val="FA-05-不看"/>
      <sheetName val="799"/>
      <sheetName val="中山低值"/>
      <sheetName val="IV-2-7"/>
      <sheetName val="ycl"/>
      <sheetName val="kcsp"/>
      <sheetName val="dxnsjtempsheet"/>
      <sheetName val="固定资产Dy"/>
      <sheetName val="101"/>
      <sheetName val="参数"/>
      <sheetName val="发函情况表"/>
      <sheetName val="预收账款发函清单"/>
      <sheetName val="预收账款明细表"/>
      <sheetName val="预收函证控制表"/>
      <sheetName val="合同汇总"/>
      <sheetName val="真实性U120C"/>
      <sheetName val="UFPrn20070124182606"/>
      <sheetName val="Ã«ÀûÂÊ·ÖÎö±í"/>
      <sheetName val="EH"/>
      <sheetName val="A430"/>
      <sheetName val="明细账"/>
      <sheetName val="SK1"/>
      <sheetName val="其他应付款科目余额2005.12.31"/>
      <sheetName val="存货审定表"/>
      <sheetName val="固定资产主表"/>
      <sheetName val="下拉项目列表"/>
      <sheetName val="大楼分录"/>
      <sheetName val="综合成本分析01.01-0205"/>
      <sheetName val="xj"/>
      <sheetName val="固定资产增值税退税清单"/>
      <sheetName val="INVDAYS"/>
      <sheetName val="帐"/>
      <sheetName val="固定资产清单"/>
      <sheetName val="货币资金主表"/>
      <sheetName val="4-货币资金-现金"/>
      <sheetName val="在产品2001"/>
      <sheetName val="SA-1-1按事业部"/>
      <sheetName val="期末库存"/>
      <sheetName val="Cell-17&quot;(CF自製)"/>
      <sheetName val="销售6.13"/>
      <sheetName val="示范99tzfl"/>
      <sheetName val="资债比较原"/>
      <sheetName val="凤县折旧测算"/>
      <sheetName val="产品销售毛利表"/>
      <sheetName val="短期借款审定表"/>
      <sheetName val="CRITERIA1"/>
      <sheetName val="CRITERIA2"/>
      <sheetName val="dm"/>
      <sheetName val="合并数"/>
      <sheetName val="III-1-10"/>
      <sheetName val="III-1-7"/>
      <sheetName val="III-1-9"/>
      <sheetName val="III-1-6"/>
      <sheetName val="III-1-1"/>
      <sheetName val="III-1-8"/>
      <sheetName val="III-1-2-1"/>
      <sheetName val="III-1-5"/>
      <sheetName val="III-1-4"/>
      <sheetName val="完"/>
    </sheetNames>
    <sheetDataSet>
      <sheetData sheetId="0" refreshError="1">
        <row r="1">
          <cell r="A1" t="str">
            <v>月</v>
          </cell>
          <cell r="B1" t="str">
            <v>日</v>
          </cell>
          <cell r="C1" t="str">
            <v>期间</v>
          </cell>
          <cell r="D1" t="str">
            <v>类别</v>
          </cell>
          <cell r="E1" t="str">
            <v>凭证号</v>
          </cell>
          <cell r="F1" t="str">
            <v>行号</v>
          </cell>
          <cell r="G1" t="str">
            <v>科目编码</v>
          </cell>
          <cell r="H1" t="str">
            <v>摘要</v>
          </cell>
          <cell r="I1" t="str">
            <v>方向</v>
          </cell>
          <cell r="J1" t="str">
            <v>金额</v>
          </cell>
          <cell r="K1" t="str">
            <v>外币</v>
          </cell>
          <cell r="L1" t="str">
            <v>数量</v>
          </cell>
        </row>
        <row r="2">
          <cell r="A2" t="str">
            <v>02</v>
          </cell>
          <cell r="B2" t="str">
            <v>01</v>
          </cell>
          <cell r="C2" t="str">
            <v>02</v>
          </cell>
          <cell r="D2" t="str">
            <v>1</v>
          </cell>
          <cell r="E2" t="str">
            <v>0001</v>
          </cell>
          <cell r="F2" t="str">
            <v>0001</v>
          </cell>
          <cell r="G2" t="str">
            <v>10101</v>
          </cell>
          <cell r="H2" t="str">
            <v>收回借款</v>
          </cell>
          <cell r="I2" t="b">
            <v>1</v>
          </cell>
          <cell r="J2">
            <v>18711</v>
          </cell>
          <cell r="K2">
            <v>0</v>
          </cell>
          <cell r="L2">
            <v>0</v>
          </cell>
        </row>
        <row r="3">
          <cell r="A3" t="str">
            <v>02</v>
          </cell>
          <cell r="B3" t="str">
            <v>02</v>
          </cell>
          <cell r="C3" t="str">
            <v>02</v>
          </cell>
          <cell r="D3" t="str">
            <v>1</v>
          </cell>
          <cell r="E3" t="str">
            <v>0002</v>
          </cell>
          <cell r="F3" t="str">
            <v>0001</v>
          </cell>
          <cell r="G3" t="str">
            <v>10101</v>
          </cell>
          <cell r="H3" t="str">
            <v>收回取暖费</v>
          </cell>
          <cell r="I3" t="b">
            <v>1</v>
          </cell>
          <cell r="J3">
            <v>8898</v>
          </cell>
          <cell r="K3">
            <v>0</v>
          </cell>
          <cell r="L3">
            <v>0</v>
          </cell>
        </row>
        <row r="4">
          <cell r="A4" t="str">
            <v>02</v>
          </cell>
          <cell r="B4" t="str">
            <v>02</v>
          </cell>
          <cell r="C4" t="str">
            <v>02</v>
          </cell>
          <cell r="D4" t="str">
            <v>1</v>
          </cell>
          <cell r="E4" t="str">
            <v>0003</v>
          </cell>
          <cell r="F4" t="str">
            <v>0001</v>
          </cell>
          <cell r="G4" t="str">
            <v>10101</v>
          </cell>
          <cell r="H4" t="str">
            <v>收损失果汁款</v>
          </cell>
          <cell r="I4" t="b">
            <v>1</v>
          </cell>
          <cell r="J4">
            <v>7580</v>
          </cell>
          <cell r="K4">
            <v>0</v>
          </cell>
          <cell r="L4">
            <v>0</v>
          </cell>
        </row>
        <row r="5">
          <cell r="A5" t="str">
            <v>02</v>
          </cell>
          <cell r="B5" t="str">
            <v>05</v>
          </cell>
          <cell r="C5" t="str">
            <v>02</v>
          </cell>
          <cell r="D5" t="str">
            <v>1</v>
          </cell>
          <cell r="E5" t="str">
            <v>0004</v>
          </cell>
          <cell r="F5" t="str">
            <v>0001</v>
          </cell>
          <cell r="G5" t="str">
            <v>10101</v>
          </cell>
          <cell r="H5" t="str">
            <v>收旧袋款.10-11月份理发室租金</v>
          </cell>
          <cell r="I5" t="b">
            <v>1</v>
          </cell>
          <cell r="J5">
            <v>2540</v>
          </cell>
          <cell r="K5">
            <v>0</v>
          </cell>
          <cell r="L5">
            <v>0</v>
          </cell>
        </row>
        <row r="6">
          <cell r="A6" t="str">
            <v>02</v>
          </cell>
          <cell r="B6" t="str">
            <v>05</v>
          </cell>
          <cell r="C6" t="str">
            <v>02</v>
          </cell>
          <cell r="D6" t="str">
            <v>1</v>
          </cell>
          <cell r="E6" t="str">
            <v>0005</v>
          </cell>
          <cell r="F6" t="str">
            <v>0001</v>
          </cell>
          <cell r="G6" t="str">
            <v>10101</v>
          </cell>
          <cell r="H6" t="str">
            <v>收电费.劳动保险费</v>
          </cell>
          <cell r="I6" t="b">
            <v>1</v>
          </cell>
          <cell r="J6">
            <v>1315.2</v>
          </cell>
          <cell r="K6">
            <v>0</v>
          </cell>
          <cell r="L6">
            <v>0</v>
          </cell>
        </row>
        <row r="7">
          <cell r="A7" t="str">
            <v>02</v>
          </cell>
          <cell r="B7" t="str">
            <v>05</v>
          </cell>
          <cell r="C7" t="str">
            <v>02</v>
          </cell>
          <cell r="D7" t="str">
            <v>1</v>
          </cell>
          <cell r="E7" t="str">
            <v>0006</v>
          </cell>
          <cell r="F7" t="str">
            <v>0001</v>
          </cell>
          <cell r="G7" t="str">
            <v>10101</v>
          </cell>
          <cell r="H7" t="str">
            <v>销苹果浓汁</v>
          </cell>
          <cell r="I7" t="b">
            <v>1</v>
          </cell>
          <cell r="J7">
            <v>15993.9</v>
          </cell>
          <cell r="K7">
            <v>0</v>
          </cell>
          <cell r="L7">
            <v>0</v>
          </cell>
        </row>
        <row r="8">
          <cell r="A8" t="str">
            <v>02</v>
          </cell>
          <cell r="B8" t="str">
            <v>12</v>
          </cell>
          <cell r="C8" t="str">
            <v>02</v>
          </cell>
          <cell r="D8" t="str">
            <v>1</v>
          </cell>
          <cell r="E8" t="str">
            <v>0007</v>
          </cell>
          <cell r="F8" t="str">
            <v>0001</v>
          </cell>
          <cell r="G8" t="str">
            <v>10101</v>
          </cell>
          <cell r="H8" t="str">
            <v>收回借款</v>
          </cell>
          <cell r="I8" t="b">
            <v>1</v>
          </cell>
          <cell r="J8">
            <v>15600</v>
          </cell>
          <cell r="K8">
            <v>0</v>
          </cell>
          <cell r="L8">
            <v>0</v>
          </cell>
        </row>
        <row r="9">
          <cell r="A9" t="str">
            <v>02</v>
          </cell>
          <cell r="B9" t="str">
            <v>15</v>
          </cell>
          <cell r="C9" t="str">
            <v>02</v>
          </cell>
          <cell r="D9" t="str">
            <v>1</v>
          </cell>
          <cell r="E9" t="str">
            <v>0008</v>
          </cell>
          <cell r="F9" t="str">
            <v>0001</v>
          </cell>
          <cell r="G9" t="str">
            <v>10101</v>
          </cell>
          <cell r="H9" t="str">
            <v>收回借款</v>
          </cell>
          <cell r="I9" t="b">
            <v>1</v>
          </cell>
          <cell r="J9">
            <v>10426.44</v>
          </cell>
          <cell r="K9">
            <v>0</v>
          </cell>
          <cell r="L9">
            <v>0</v>
          </cell>
        </row>
        <row r="10">
          <cell r="A10" t="str">
            <v>02</v>
          </cell>
          <cell r="B10" t="str">
            <v>16</v>
          </cell>
          <cell r="C10" t="str">
            <v>02</v>
          </cell>
          <cell r="D10" t="str">
            <v>1</v>
          </cell>
          <cell r="E10" t="str">
            <v>0009</v>
          </cell>
          <cell r="F10" t="str">
            <v>0001</v>
          </cell>
          <cell r="G10" t="str">
            <v>10101</v>
          </cell>
          <cell r="H10" t="str">
            <v>收月租费.旧袋款</v>
          </cell>
          <cell r="I10" t="b">
            <v>1</v>
          </cell>
          <cell r="J10">
            <v>1300</v>
          </cell>
          <cell r="K10">
            <v>0</v>
          </cell>
          <cell r="L10">
            <v>0</v>
          </cell>
        </row>
        <row r="11">
          <cell r="A11" t="str">
            <v>02</v>
          </cell>
          <cell r="B11" t="str">
            <v>16</v>
          </cell>
          <cell r="C11" t="str">
            <v>02</v>
          </cell>
          <cell r="D11" t="str">
            <v>1</v>
          </cell>
          <cell r="E11" t="str">
            <v>0010</v>
          </cell>
          <cell r="F11" t="str">
            <v>0001</v>
          </cell>
          <cell r="G11" t="str">
            <v>10101</v>
          </cell>
          <cell r="H11" t="str">
            <v>销硅藻土</v>
          </cell>
          <cell r="I11" t="b">
            <v>1</v>
          </cell>
          <cell r="J11">
            <v>200</v>
          </cell>
          <cell r="K11">
            <v>0</v>
          </cell>
          <cell r="L11">
            <v>0</v>
          </cell>
        </row>
        <row r="12">
          <cell r="A12" t="str">
            <v>02</v>
          </cell>
          <cell r="B12" t="str">
            <v>16</v>
          </cell>
          <cell r="C12" t="str">
            <v>02</v>
          </cell>
          <cell r="D12" t="str">
            <v>1</v>
          </cell>
          <cell r="E12" t="str">
            <v>0011</v>
          </cell>
          <cell r="F12" t="str">
            <v>0001</v>
          </cell>
          <cell r="G12" t="str">
            <v>10101</v>
          </cell>
          <cell r="H12" t="str">
            <v>销浓汁</v>
          </cell>
          <cell r="I12" t="b">
            <v>1</v>
          </cell>
          <cell r="J12">
            <v>2120</v>
          </cell>
          <cell r="K12">
            <v>0</v>
          </cell>
          <cell r="L12">
            <v>0</v>
          </cell>
        </row>
        <row r="13">
          <cell r="A13" t="str">
            <v>02</v>
          </cell>
          <cell r="B13" t="str">
            <v>20</v>
          </cell>
          <cell r="C13" t="str">
            <v>02</v>
          </cell>
          <cell r="D13" t="str">
            <v>1</v>
          </cell>
          <cell r="E13" t="str">
            <v>0012</v>
          </cell>
          <cell r="F13" t="str">
            <v>0001</v>
          </cell>
          <cell r="G13" t="str">
            <v>10101</v>
          </cell>
          <cell r="H13" t="str">
            <v>收暖气费</v>
          </cell>
          <cell r="I13" t="b">
            <v>1</v>
          </cell>
          <cell r="J13">
            <v>7557.15</v>
          </cell>
          <cell r="K13">
            <v>0</v>
          </cell>
          <cell r="L13">
            <v>0</v>
          </cell>
        </row>
        <row r="14">
          <cell r="A14" t="str">
            <v>02</v>
          </cell>
          <cell r="B14" t="str">
            <v>20</v>
          </cell>
          <cell r="C14" t="str">
            <v>02</v>
          </cell>
          <cell r="D14" t="str">
            <v>1</v>
          </cell>
          <cell r="E14" t="str">
            <v>0013</v>
          </cell>
          <cell r="F14" t="str">
            <v>0001</v>
          </cell>
          <cell r="G14" t="str">
            <v>10101</v>
          </cell>
          <cell r="H14" t="str">
            <v>收暖气费</v>
          </cell>
          <cell r="I14" t="b">
            <v>1</v>
          </cell>
          <cell r="J14">
            <v>11519.7</v>
          </cell>
          <cell r="K14">
            <v>0</v>
          </cell>
          <cell r="L14">
            <v>0</v>
          </cell>
        </row>
        <row r="15">
          <cell r="A15" t="str">
            <v>02</v>
          </cell>
          <cell r="B15" t="str">
            <v>20</v>
          </cell>
          <cell r="C15" t="str">
            <v>02</v>
          </cell>
          <cell r="D15" t="str">
            <v>1</v>
          </cell>
          <cell r="E15" t="str">
            <v>0014</v>
          </cell>
          <cell r="F15" t="str">
            <v>0001</v>
          </cell>
          <cell r="G15" t="str">
            <v>10101</v>
          </cell>
          <cell r="H15" t="str">
            <v>收房款</v>
          </cell>
          <cell r="I15" t="b">
            <v>1</v>
          </cell>
          <cell r="J15">
            <v>21982</v>
          </cell>
          <cell r="K15">
            <v>0</v>
          </cell>
          <cell r="L15">
            <v>0</v>
          </cell>
        </row>
        <row r="16">
          <cell r="A16" t="str">
            <v>02</v>
          </cell>
          <cell r="B16" t="str">
            <v>22</v>
          </cell>
          <cell r="C16" t="str">
            <v>02</v>
          </cell>
          <cell r="D16" t="str">
            <v>1</v>
          </cell>
          <cell r="E16" t="str">
            <v>0015</v>
          </cell>
          <cell r="F16" t="str">
            <v>0001</v>
          </cell>
          <cell r="G16" t="str">
            <v>10101</v>
          </cell>
          <cell r="H16" t="str">
            <v>暂借款</v>
          </cell>
          <cell r="I16" t="b">
            <v>1</v>
          </cell>
          <cell r="J16">
            <v>150000</v>
          </cell>
          <cell r="K16">
            <v>0</v>
          </cell>
          <cell r="L16">
            <v>0</v>
          </cell>
        </row>
        <row r="17">
          <cell r="A17" t="str">
            <v>02</v>
          </cell>
          <cell r="B17" t="str">
            <v>01</v>
          </cell>
          <cell r="C17" t="str">
            <v>02</v>
          </cell>
          <cell r="D17" t="str">
            <v>2</v>
          </cell>
          <cell r="E17" t="str">
            <v>0001</v>
          </cell>
          <cell r="F17" t="str">
            <v>0002</v>
          </cell>
          <cell r="G17" t="str">
            <v>10101</v>
          </cell>
          <cell r="H17" t="str">
            <v>付装车费</v>
          </cell>
          <cell r="I17" t="b">
            <v>0</v>
          </cell>
          <cell r="J17">
            <v>2541.1999999999998</v>
          </cell>
          <cell r="K17">
            <v>0</v>
          </cell>
          <cell r="L17">
            <v>0</v>
          </cell>
        </row>
        <row r="18">
          <cell r="A18" t="str">
            <v>02</v>
          </cell>
          <cell r="B18" t="str">
            <v>01</v>
          </cell>
          <cell r="C18" t="str">
            <v>02</v>
          </cell>
          <cell r="D18" t="str">
            <v>2</v>
          </cell>
          <cell r="E18" t="str">
            <v>0002</v>
          </cell>
          <cell r="F18" t="str">
            <v>0004</v>
          </cell>
          <cell r="G18" t="str">
            <v>10101</v>
          </cell>
          <cell r="H18" t="str">
            <v>暂借款</v>
          </cell>
          <cell r="I18" t="b">
            <v>0</v>
          </cell>
          <cell r="J18">
            <v>16555.400000000001</v>
          </cell>
          <cell r="K18">
            <v>0</v>
          </cell>
          <cell r="L18">
            <v>0</v>
          </cell>
        </row>
        <row r="19">
          <cell r="A19" t="str">
            <v>02</v>
          </cell>
          <cell r="B19" t="str">
            <v>01</v>
          </cell>
          <cell r="C19" t="str">
            <v>02</v>
          </cell>
          <cell r="D19" t="str">
            <v>2</v>
          </cell>
          <cell r="E19" t="str">
            <v>0003</v>
          </cell>
          <cell r="F19" t="str">
            <v>0004</v>
          </cell>
          <cell r="G19" t="str">
            <v>10101</v>
          </cell>
          <cell r="H19" t="str">
            <v>付商检费.佣金</v>
          </cell>
          <cell r="I19" t="b">
            <v>0</v>
          </cell>
          <cell r="J19">
            <v>11610.4</v>
          </cell>
          <cell r="K19">
            <v>0</v>
          </cell>
          <cell r="L19">
            <v>0</v>
          </cell>
        </row>
        <row r="20">
          <cell r="A20" t="str">
            <v>02</v>
          </cell>
          <cell r="B20" t="str">
            <v>01</v>
          </cell>
          <cell r="C20" t="str">
            <v>02</v>
          </cell>
          <cell r="D20" t="str">
            <v>2</v>
          </cell>
          <cell r="E20" t="str">
            <v>0004</v>
          </cell>
          <cell r="F20" t="str">
            <v>0003</v>
          </cell>
          <cell r="G20" t="str">
            <v>10101</v>
          </cell>
          <cell r="H20" t="str">
            <v>付差旅费.维修费</v>
          </cell>
          <cell r="I20" t="b">
            <v>0</v>
          </cell>
          <cell r="J20">
            <v>6380.7</v>
          </cell>
          <cell r="K20">
            <v>0</v>
          </cell>
          <cell r="L20">
            <v>0</v>
          </cell>
        </row>
        <row r="21">
          <cell r="A21" t="str">
            <v>02</v>
          </cell>
          <cell r="B21" t="str">
            <v>01</v>
          </cell>
          <cell r="C21" t="str">
            <v>02</v>
          </cell>
          <cell r="D21" t="str">
            <v>2</v>
          </cell>
          <cell r="E21" t="str">
            <v>0005</v>
          </cell>
          <cell r="F21" t="str">
            <v>0004</v>
          </cell>
          <cell r="G21" t="str">
            <v>10101</v>
          </cell>
          <cell r="H21" t="str">
            <v>暂借款</v>
          </cell>
          <cell r="I21" t="b">
            <v>0</v>
          </cell>
          <cell r="J21">
            <v>383284.9</v>
          </cell>
          <cell r="K21">
            <v>0</v>
          </cell>
          <cell r="L21">
            <v>0</v>
          </cell>
        </row>
        <row r="22">
          <cell r="A22" t="str">
            <v>02</v>
          </cell>
          <cell r="B22" t="str">
            <v>02</v>
          </cell>
          <cell r="C22" t="str">
            <v>02</v>
          </cell>
          <cell r="D22" t="str">
            <v>2</v>
          </cell>
          <cell r="E22" t="str">
            <v>0006</v>
          </cell>
          <cell r="F22" t="str">
            <v>0002</v>
          </cell>
          <cell r="G22" t="str">
            <v>10101</v>
          </cell>
          <cell r="H22" t="str">
            <v>付采暖费</v>
          </cell>
          <cell r="I22" t="b">
            <v>0</v>
          </cell>
          <cell r="J22">
            <v>18406.09</v>
          </cell>
          <cell r="K22">
            <v>0</v>
          </cell>
          <cell r="L22">
            <v>0</v>
          </cell>
        </row>
        <row r="23">
          <cell r="A23" t="str">
            <v>02</v>
          </cell>
          <cell r="B23" t="str">
            <v>02</v>
          </cell>
          <cell r="C23" t="str">
            <v>02</v>
          </cell>
          <cell r="D23" t="str">
            <v>2</v>
          </cell>
          <cell r="E23" t="str">
            <v>0007</v>
          </cell>
          <cell r="F23" t="str">
            <v>0004</v>
          </cell>
          <cell r="G23" t="str">
            <v>10101</v>
          </cell>
          <cell r="H23" t="str">
            <v>购材料</v>
          </cell>
          <cell r="I23" t="b">
            <v>0</v>
          </cell>
          <cell r="J23">
            <v>30438.18</v>
          </cell>
          <cell r="K23">
            <v>0</v>
          </cell>
          <cell r="L23">
            <v>0</v>
          </cell>
        </row>
        <row r="24">
          <cell r="A24" t="str">
            <v>02</v>
          </cell>
          <cell r="B24" t="str">
            <v>02</v>
          </cell>
          <cell r="C24" t="str">
            <v>02</v>
          </cell>
          <cell r="D24" t="str">
            <v>2</v>
          </cell>
          <cell r="E24" t="str">
            <v>0008</v>
          </cell>
          <cell r="F24" t="str">
            <v>0003</v>
          </cell>
          <cell r="G24" t="str">
            <v>10101</v>
          </cell>
          <cell r="H24" t="str">
            <v>购彩旗.扩片等</v>
          </cell>
          <cell r="I24" t="b">
            <v>0</v>
          </cell>
          <cell r="J24">
            <v>12844.8</v>
          </cell>
          <cell r="K24">
            <v>0</v>
          </cell>
          <cell r="L24">
            <v>0</v>
          </cell>
        </row>
        <row r="25">
          <cell r="A25" t="str">
            <v>02</v>
          </cell>
          <cell r="B25" t="str">
            <v>03</v>
          </cell>
          <cell r="C25" t="str">
            <v>02</v>
          </cell>
          <cell r="D25" t="str">
            <v>2</v>
          </cell>
          <cell r="E25" t="str">
            <v>0009</v>
          </cell>
          <cell r="F25" t="str">
            <v>0004</v>
          </cell>
          <cell r="G25" t="str">
            <v>10101</v>
          </cell>
          <cell r="H25" t="str">
            <v>付差旅费.业务招待费</v>
          </cell>
          <cell r="I25" t="b">
            <v>0</v>
          </cell>
          <cell r="J25">
            <v>817</v>
          </cell>
          <cell r="K25">
            <v>0</v>
          </cell>
          <cell r="L25">
            <v>0</v>
          </cell>
        </row>
        <row r="26">
          <cell r="A26" t="str">
            <v>02</v>
          </cell>
          <cell r="B26" t="str">
            <v>05</v>
          </cell>
          <cell r="C26" t="str">
            <v>02</v>
          </cell>
          <cell r="D26" t="str">
            <v>2</v>
          </cell>
          <cell r="E26" t="str">
            <v>0010</v>
          </cell>
          <cell r="F26" t="str">
            <v>0004</v>
          </cell>
          <cell r="G26" t="str">
            <v>10101</v>
          </cell>
          <cell r="H26" t="str">
            <v>付招待费.差旅费</v>
          </cell>
          <cell r="I26" t="b">
            <v>0</v>
          </cell>
          <cell r="J26">
            <v>6165.5</v>
          </cell>
          <cell r="K26">
            <v>0</v>
          </cell>
          <cell r="L26">
            <v>0</v>
          </cell>
        </row>
        <row r="27">
          <cell r="A27" t="str">
            <v>02</v>
          </cell>
          <cell r="B27" t="str">
            <v>05</v>
          </cell>
          <cell r="C27" t="str">
            <v>02</v>
          </cell>
          <cell r="D27" t="str">
            <v>2</v>
          </cell>
          <cell r="E27" t="str">
            <v>0011</v>
          </cell>
          <cell r="F27" t="str">
            <v>0002</v>
          </cell>
          <cell r="G27" t="str">
            <v>10101</v>
          </cell>
          <cell r="H27" t="str">
            <v>付邮费</v>
          </cell>
          <cell r="I27" t="b">
            <v>0</v>
          </cell>
          <cell r="J27">
            <v>1580</v>
          </cell>
          <cell r="K27">
            <v>0</v>
          </cell>
          <cell r="L27">
            <v>0</v>
          </cell>
        </row>
        <row r="28">
          <cell r="A28" t="str">
            <v>02</v>
          </cell>
          <cell r="B28" t="str">
            <v>06</v>
          </cell>
          <cell r="C28" t="str">
            <v>02</v>
          </cell>
          <cell r="D28" t="str">
            <v>2</v>
          </cell>
          <cell r="E28" t="str">
            <v>0012</v>
          </cell>
          <cell r="F28" t="str">
            <v>0002</v>
          </cell>
          <cell r="G28" t="str">
            <v>10101</v>
          </cell>
          <cell r="H28" t="str">
            <v>付差旅费</v>
          </cell>
          <cell r="I28" t="b">
            <v>0</v>
          </cell>
          <cell r="J28">
            <v>628</v>
          </cell>
          <cell r="K28">
            <v>0</v>
          </cell>
          <cell r="L28">
            <v>0</v>
          </cell>
        </row>
        <row r="29">
          <cell r="A29" t="str">
            <v>02</v>
          </cell>
          <cell r="B29" t="str">
            <v>06</v>
          </cell>
          <cell r="C29" t="str">
            <v>02</v>
          </cell>
          <cell r="D29" t="str">
            <v>2</v>
          </cell>
          <cell r="E29" t="str">
            <v>0013</v>
          </cell>
          <cell r="F29" t="str">
            <v>0002</v>
          </cell>
          <cell r="G29" t="str">
            <v>10101</v>
          </cell>
          <cell r="H29" t="str">
            <v>付差旅费</v>
          </cell>
          <cell r="I29" t="b">
            <v>0</v>
          </cell>
          <cell r="J29">
            <v>1830</v>
          </cell>
          <cell r="K29">
            <v>0</v>
          </cell>
          <cell r="L29">
            <v>0</v>
          </cell>
        </row>
        <row r="30">
          <cell r="A30" t="str">
            <v>02</v>
          </cell>
          <cell r="B30" t="str">
            <v>06</v>
          </cell>
          <cell r="C30" t="str">
            <v>02</v>
          </cell>
          <cell r="D30" t="str">
            <v>2</v>
          </cell>
          <cell r="E30" t="str">
            <v>0014</v>
          </cell>
          <cell r="F30" t="str">
            <v>0002</v>
          </cell>
          <cell r="G30" t="str">
            <v>10101</v>
          </cell>
          <cell r="H30" t="str">
            <v>报销差旅费</v>
          </cell>
          <cell r="I30" t="b">
            <v>0</v>
          </cell>
          <cell r="J30">
            <v>11830</v>
          </cell>
          <cell r="K30">
            <v>0</v>
          </cell>
          <cell r="L30">
            <v>0</v>
          </cell>
        </row>
        <row r="31">
          <cell r="A31" t="str">
            <v>02</v>
          </cell>
          <cell r="B31" t="str">
            <v>06</v>
          </cell>
          <cell r="C31" t="str">
            <v>02</v>
          </cell>
          <cell r="D31" t="str">
            <v>2</v>
          </cell>
          <cell r="E31" t="str">
            <v>0015</v>
          </cell>
          <cell r="F31" t="str">
            <v>0002</v>
          </cell>
          <cell r="G31" t="str">
            <v>10101</v>
          </cell>
          <cell r="H31" t="str">
            <v>付招待费</v>
          </cell>
          <cell r="I31" t="b">
            <v>0</v>
          </cell>
          <cell r="J31">
            <v>12630.7</v>
          </cell>
          <cell r="K31">
            <v>0</v>
          </cell>
          <cell r="L31">
            <v>0</v>
          </cell>
        </row>
        <row r="32">
          <cell r="A32" t="str">
            <v>02</v>
          </cell>
          <cell r="B32" t="str">
            <v>07</v>
          </cell>
          <cell r="C32" t="str">
            <v>02</v>
          </cell>
          <cell r="D32" t="str">
            <v>2</v>
          </cell>
          <cell r="E32" t="str">
            <v>0016</v>
          </cell>
          <cell r="F32" t="str">
            <v>0002</v>
          </cell>
          <cell r="G32" t="str">
            <v>10101</v>
          </cell>
          <cell r="H32" t="str">
            <v>付电话费</v>
          </cell>
          <cell r="I32" t="b">
            <v>0</v>
          </cell>
          <cell r="J32">
            <v>11484</v>
          </cell>
          <cell r="K32">
            <v>0</v>
          </cell>
          <cell r="L32">
            <v>0</v>
          </cell>
        </row>
        <row r="33">
          <cell r="A33" t="str">
            <v>02</v>
          </cell>
          <cell r="B33" t="str">
            <v>07</v>
          </cell>
          <cell r="C33" t="str">
            <v>02</v>
          </cell>
          <cell r="D33" t="str">
            <v>2</v>
          </cell>
          <cell r="E33" t="str">
            <v>0017</v>
          </cell>
          <cell r="F33" t="str">
            <v>0002</v>
          </cell>
          <cell r="G33" t="str">
            <v>10101</v>
          </cell>
          <cell r="H33" t="str">
            <v>付药费等</v>
          </cell>
          <cell r="I33" t="b">
            <v>0</v>
          </cell>
          <cell r="J33">
            <v>18615.599999999999</v>
          </cell>
          <cell r="K33">
            <v>0</v>
          </cell>
          <cell r="L33">
            <v>0</v>
          </cell>
        </row>
        <row r="34">
          <cell r="A34" t="str">
            <v>02</v>
          </cell>
          <cell r="B34" t="str">
            <v>08</v>
          </cell>
          <cell r="C34" t="str">
            <v>02</v>
          </cell>
          <cell r="D34" t="str">
            <v>2</v>
          </cell>
          <cell r="E34" t="str">
            <v>0018</v>
          </cell>
          <cell r="F34" t="str">
            <v>0002</v>
          </cell>
          <cell r="G34" t="str">
            <v>10101</v>
          </cell>
          <cell r="H34" t="str">
            <v>付招待费</v>
          </cell>
          <cell r="I34" t="b">
            <v>0</v>
          </cell>
          <cell r="J34">
            <v>5660</v>
          </cell>
          <cell r="K34">
            <v>0</v>
          </cell>
          <cell r="L34">
            <v>0</v>
          </cell>
        </row>
        <row r="35">
          <cell r="A35" t="str">
            <v>02</v>
          </cell>
          <cell r="B35" t="str">
            <v>08</v>
          </cell>
          <cell r="C35" t="str">
            <v>02</v>
          </cell>
          <cell r="D35" t="str">
            <v>2</v>
          </cell>
          <cell r="E35" t="str">
            <v>0019</v>
          </cell>
          <cell r="F35" t="str">
            <v>0002</v>
          </cell>
          <cell r="G35" t="str">
            <v>10101</v>
          </cell>
          <cell r="H35" t="str">
            <v>付邮递费</v>
          </cell>
          <cell r="I35" t="b">
            <v>0</v>
          </cell>
          <cell r="J35">
            <v>9710.6</v>
          </cell>
          <cell r="K35">
            <v>0</v>
          </cell>
          <cell r="L35">
            <v>0</v>
          </cell>
        </row>
        <row r="36">
          <cell r="A36" t="str">
            <v>02</v>
          </cell>
          <cell r="B36" t="str">
            <v>08</v>
          </cell>
          <cell r="C36" t="str">
            <v>02</v>
          </cell>
          <cell r="D36" t="str">
            <v>2</v>
          </cell>
          <cell r="E36" t="str">
            <v>0020</v>
          </cell>
          <cell r="F36" t="str">
            <v>0002</v>
          </cell>
          <cell r="G36" t="str">
            <v>10101</v>
          </cell>
          <cell r="H36" t="str">
            <v>付招待费</v>
          </cell>
          <cell r="I36" t="b">
            <v>0</v>
          </cell>
          <cell r="J36">
            <v>9061.7999999999993</v>
          </cell>
          <cell r="K36">
            <v>0</v>
          </cell>
          <cell r="L36">
            <v>0</v>
          </cell>
        </row>
        <row r="37">
          <cell r="A37" t="str">
            <v>02</v>
          </cell>
          <cell r="B37" t="str">
            <v>08</v>
          </cell>
          <cell r="C37" t="str">
            <v>02</v>
          </cell>
          <cell r="D37" t="str">
            <v>2</v>
          </cell>
          <cell r="E37" t="str">
            <v>0021</v>
          </cell>
          <cell r="F37" t="str">
            <v>0003</v>
          </cell>
          <cell r="G37" t="str">
            <v>10101</v>
          </cell>
          <cell r="H37" t="str">
            <v>付差旅费.办公费</v>
          </cell>
          <cell r="I37" t="b">
            <v>0</v>
          </cell>
          <cell r="J37">
            <v>2976.4</v>
          </cell>
          <cell r="K37">
            <v>0</v>
          </cell>
          <cell r="L37">
            <v>0</v>
          </cell>
        </row>
        <row r="38">
          <cell r="A38" t="str">
            <v>02</v>
          </cell>
          <cell r="B38" t="str">
            <v>08</v>
          </cell>
          <cell r="C38" t="str">
            <v>02</v>
          </cell>
          <cell r="D38" t="str">
            <v>2</v>
          </cell>
          <cell r="E38" t="str">
            <v>0022</v>
          </cell>
          <cell r="F38" t="str">
            <v>0003</v>
          </cell>
          <cell r="G38" t="str">
            <v>10101</v>
          </cell>
          <cell r="H38" t="str">
            <v>付差旅费.招待费</v>
          </cell>
          <cell r="I38" t="b">
            <v>0</v>
          </cell>
          <cell r="J38">
            <v>7573.8</v>
          </cell>
          <cell r="K38">
            <v>0</v>
          </cell>
          <cell r="L38">
            <v>0</v>
          </cell>
        </row>
        <row r="39">
          <cell r="A39" t="str">
            <v>02</v>
          </cell>
          <cell r="B39" t="str">
            <v>10</v>
          </cell>
          <cell r="C39" t="str">
            <v>02</v>
          </cell>
          <cell r="D39" t="str">
            <v>2</v>
          </cell>
          <cell r="E39" t="str">
            <v>0023</v>
          </cell>
          <cell r="F39" t="str">
            <v>0005</v>
          </cell>
          <cell r="G39" t="str">
            <v>10101</v>
          </cell>
          <cell r="H39" t="str">
            <v>购滤膜等</v>
          </cell>
          <cell r="I39" t="b">
            <v>0</v>
          </cell>
          <cell r="J39">
            <v>6499.5</v>
          </cell>
          <cell r="K39">
            <v>0</v>
          </cell>
          <cell r="L39">
            <v>0</v>
          </cell>
        </row>
        <row r="40">
          <cell r="A40" t="str">
            <v>02</v>
          </cell>
          <cell r="B40" t="str">
            <v>10</v>
          </cell>
          <cell r="C40" t="str">
            <v>02</v>
          </cell>
          <cell r="D40" t="str">
            <v>2</v>
          </cell>
          <cell r="E40" t="str">
            <v>0024</v>
          </cell>
          <cell r="F40" t="str">
            <v>0002</v>
          </cell>
          <cell r="G40" t="str">
            <v>10101</v>
          </cell>
          <cell r="H40" t="str">
            <v>付临时工工资等</v>
          </cell>
          <cell r="I40" t="b">
            <v>0</v>
          </cell>
          <cell r="J40">
            <v>30695.200000000001</v>
          </cell>
          <cell r="K40">
            <v>0</v>
          </cell>
          <cell r="L40">
            <v>0</v>
          </cell>
        </row>
        <row r="41">
          <cell r="A41" t="str">
            <v>02</v>
          </cell>
          <cell r="B41" t="str">
            <v>12</v>
          </cell>
          <cell r="C41" t="str">
            <v>02</v>
          </cell>
          <cell r="D41" t="str">
            <v>2</v>
          </cell>
          <cell r="E41" t="str">
            <v>0025</v>
          </cell>
          <cell r="F41" t="str">
            <v>0002</v>
          </cell>
          <cell r="G41" t="str">
            <v>10101</v>
          </cell>
          <cell r="H41" t="str">
            <v>报销差旅费</v>
          </cell>
          <cell r="I41" t="b">
            <v>0</v>
          </cell>
          <cell r="J41">
            <v>4616.2</v>
          </cell>
          <cell r="K41">
            <v>0</v>
          </cell>
          <cell r="L41">
            <v>0</v>
          </cell>
        </row>
        <row r="42">
          <cell r="A42" t="str">
            <v>02</v>
          </cell>
          <cell r="B42" t="str">
            <v>13</v>
          </cell>
          <cell r="C42" t="str">
            <v>02</v>
          </cell>
          <cell r="D42" t="str">
            <v>2</v>
          </cell>
          <cell r="E42" t="str">
            <v>0026</v>
          </cell>
          <cell r="F42" t="str">
            <v>0004</v>
          </cell>
          <cell r="G42" t="str">
            <v>10101</v>
          </cell>
          <cell r="H42" t="str">
            <v>付电话费.差旅费</v>
          </cell>
          <cell r="I42" t="b">
            <v>0</v>
          </cell>
          <cell r="J42">
            <v>1506.9</v>
          </cell>
          <cell r="K42">
            <v>0</v>
          </cell>
          <cell r="L42">
            <v>0</v>
          </cell>
        </row>
        <row r="43">
          <cell r="A43" t="str">
            <v>02</v>
          </cell>
          <cell r="B43" t="str">
            <v>13</v>
          </cell>
          <cell r="C43" t="str">
            <v>02</v>
          </cell>
          <cell r="D43" t="str">
            <v>2</v>
          </cell>
          <cell r="E43" t="str">
            <v>0027</v>
          </cell>
          <cell r="F43" t="str">
            <v>0004</v>
          </cell>
          <cell r="G43" t="str">
            <v>10101</v>
          </cell>
          <cell r="H43" t="str">
            <v>付差旅费</v>
          </cell>
          <cell r="I43" t="b">
            <v>0</v>
          </cell>
          <cell r="J43">
            <v>7041</v>
          </cell>
          <cell r="K43">
            <v>0</v>
          </cell>
          <cell r="L43">
            <v>0</v>
          </cell>
        </row>
        <row r="44">
          <cell r="A44" t="str">
            <v>02</v>
          </cell>
          <cell r="B44" t="str">
            <v>15</v>
          </cell>
          <cell r="C44" t="str">
            <v>02</v>
          </cell>
          <cell r="D44" t="str">
            <v>2</v>
          </cell>
          <cell r="E44" t="str">
            <v>0028</v>
          </cell>
          <cell r="F44" t="str">
            <v>0005</v>
          </cell>
          <cell r="G44" t="str">
            <v>10101</v>
          </cell>
          <cell r="H44" t="str">
            <v>存现金.退房款</v>
          </cell>
          <cell r="I44" t="b">
            <v>0</v>
          </cell>
          <cell r="J44">
            <v>56000</v>
          </cell>
          <cell r="K44">
            <v>0</v>
          </cell>
          <cell r="L44">
            <v>0</v>
          </cell>
        </row>
        <row r="45">
          <cell r="A45" t="str">
            <v>02</v>
          </cell>
          <cell r="B45" t="str">
            <v>19</v>
          </cell>
          <cell r="C45" t="str">
            <v>02</v>
          </cell>
          <cell r="D45" t="str">
            <v>2</v>
          </cell>
          <cell r="E45" t="str">
            <v>0029</v>
          </cell>
          <cell r="F45" t="str">
            <v>0004</v>
          </cell>
          <cell r="G45" t="str">
            <v>10101</v>
          </cell>
          <cell r="H45" t="str">
            <v>暂借款</v>
          </cell>
          <cell r="I45" t="b">
            <v>0</v>
          </cell>
          <cell r="J45">
            <v>1949043.76</v>
          </cell>
          <cell r="K45">
            <v>0</v>
          </cell>
          <cell r="L45">
            <v>0</v>
          </cell>
        </row>
        <row r="46">
          <cell r="A46" t="str">
            <v>02</v>
          </cell>
          <cell r="B46" t="str">
            <v>19</v>
          </cell>
          <cell r="C46" t="str">
            <v>02</v>
          </cell>
          <cell r="D46" t="str">
            <v>2</v>
          </cell>
          <cell r="E46" t="str">
            <v>0030</v>
          </cell>
          <cell r="F46" t="str">
            <v>0002</v>
          </cell>
          <cell r="G46" t="str">
            <v>10101</v>
          </cell>
          <cell r="H46" t="str">
            <v>付取暖费</v>
          </cell>
          <cell r="I46" t="b">
            <v>0</v>
          </cell>
          <cell r="J46">
            <v>7139.1</v>
          </cell>
          <cell r="K46">
            <v>0</v>
          </cell>
          <cell r="L46">
            <v>0</v>
          </cell>
        </row>
        <row r="47">
          <cell r="A47" t="str">
            <v>02</v>
          </cell>
          <cell r="B47" t="str">
            <v>19</v>
          </cell>
          <cell r="C47" t="str">
            <v>02</v>
          </cell>
          <cell r="D47" t="str">
            <v>2</v>
          </cell>
          <cell r="E47" t="str">
            <v>0031</v>
          </cell>
          <cell r="F47" t="str">
            <v>0003</v>
          </cell>
          <cell r="G47" t="str">
            <v>10101</v>
          </cell>
          <cell r="H47" t="str">
            <v>付修路款等</v>
          </cell>
          <cell r="I47" t="b">
            <v>0</v>
          </cell>
          <cell r="J47">
            <v>32556.43</v>
          </cell>
          <cell r="K47">
            <v>0</v>
          </cell>
          <cell r="L47">
            <v>0</v>
          </cell>
        </row>
        <row r="48">
          <cell r="A48" t="str">
            <v>02</v>
          </cell>
          <cell r="B48" t="str">
            <v>19</v>
          </cell>
          <cell r="C48" t="str">
            <v>02</v>
          </cell>
          <cell r="D48" t="str">
            <v>2</v>
          </cell>
          <cell r="E48" t="str">
            <v>0032</v>
          </cell>
          <cell r="F48" t="str">
            <v>0002</v>
          </cell>
          <cell r="G48" t="str">
            <v>10101</v>
          </cell>
          <cell r="H48" t="str">
            <v>付临时工工人工资</v>
          </cell>
          <cell r="I48" t="b">
            <v>0</v>
          </cell>
          <cell r="J48">
            <v>50065.45</v>
          </cell>
          <cell r="K48">
            <v>0</v>
          </cell>
          <cell r="L48">
            <v>0</v>
          </cell>
        </row>
        <row r="49">
          <cell r="A49" t="str">
            <v>02</v>
          </cell>
          <cell r="B49" t="str">
            <v>19</v>
          </cell>
          <cell r="C49" t="str">
            <v>02</v>
          </cell>
          <cell r="D49" t="str">
            <v>2</v>
          </cell>
          <cell r="E49" t="str">
            <v>0033</v>
          </cell>
          <cell r="F49" t="str">
            <v>0004</v>
          </cell>
          <cell r="G49" t="str">
            <v>10101</v>
          </cell>
          <cell r="H49" t="str">
            <v>付差旅费.招待费</v>
          </cell>
          <cell r="I49" t="b">
            <v>0</v>
          </cell>
          <cell r="J49">
            <v>35612.53</v>
          </cell>
          <cell r="K49">
            <v>0</v>
          </cell>
          <cell r="L49">
            <v>0</v>
          </cell>
        </row>
        <row r="50">
          <cell r="A50" t="str">
            <v>02</v>
          </cell>
          <cell r="B50" t="str">
            <v>19</v>
          </cell>
          <cell r="C50" t="str">
            <v>02</v>
          </cell>
          <cell r="D50" t="str">
            <v>2</v>
          </cell>
          <cell r="E50" t="str">
            <v>0034</v>
          </cell>
          <cell r="F50" t="str">
            <v>0003</v>
          </cell>
          <cell r="G50" t="str">
            <v>10101</v>
          </cell>
          <cell r="H50" t="str">
            <v>购音响一套</v>
          </cell>
          <cell r="I50" t="b">
            <v>0</v>
          </cell>
          <cell r="J50">
            <v>8550.0300000000007</v>
          </cell>
          <cell r="K50">
            <v>0</v>
          </cell>
          <cell r="L50">
            <v>0</v>
          </cell>
        </row>
        <row r="51">
          <cell r="A51" t="str">
            <v>02</v>
          </cell>
          <cell r="B51" t="str">
            <v>20</v>
          </cell>
          <cell r="C51" t="str">
            <v>02</v>
          </cell>
          <cell r="D51" t="str">
            <v>2</v>
          </cell>
          <cell r="E51" t="str">
            <v>0035</v>
          </cell>
          <cell r="F51" t="str">
            <v>0005</v>
          </cell>
          <cell r="G51" t="str">
            <v>10101</v>
          </cell>
          <cell r="H51" t="str">
            <v>付差旅费等</v>
          </cell>
          <cell r="I51" t="b">
            <v>0</v>
          </cell>
          <cell r="J51">
            <v>1179.5</v>
          </cell>
          <cell r="K51">
            <v>0</v>
          </cell>
          <cell r="L51">
            <v>0</v>
          </cell>
        </row>
        <row r="52">
          <cell r="A52" t="str">
            <v>02</v>
          </cell>
          <cell r="B52" t="str">
            <v>20</v>
          </cell>
          <cell r="C52" t="str">
            <v>02</v>
          </cell>
          <cell r="D52" t="str">
            <v>2</v>
          </cell>
          <cell r="E52" t="str">
            <v>0036</v>
          </cell>
          <cell r="F52" t="str">
            <v>0003</v>
          </cell>
          <cell r="G52" t="str">
            <v>10101</v>
          </cell>
          <cell r="H52" t="str">
            <v>付差旅费.招待费</v>
          </cell>
          <cell r="I52" t="b">
            <v>0</v>
          </cell>
          <cell r="J52">
            <v>2988.2</v>
          </cell>
          <cell r="K52">
            <v>0</v>
          </cell>
          <cell r="L52">
            <v>0</v>
          </cell>
        </row>
        <row r="53">
          <cell r="A53" t="str">
            <v>02</v>
          </cell>
          <cell r="B53" t="str">
            <v>20</v>
          </cell>
          <cell r="C53" t="str">
            <v>02</v>
          </cell>
          <cell r="D53" t="str">
            <v>2</v>
          </cell>
          <cell r="E53" t="str">
            <v>0037</v>
          </cell>
          <cell r="F53" t="str">
            <v>0004</v>
          </cell>
          <cell r="G53" t="str">
            <v>10101</v>
          </cell>
          <cell r="H53" t="str">
            <v>付电话费.招待费</v>
          </cell>
          <cell r="I53" t="b">
            <v>0</v>
          </cell>
          <cell r="J53">
            <v>2908.1</v>
          </cell>
          <cell r="K53">
            <v>0</v>
          </cell>
          <cell r="L53">
            <v>0</v>
          </cell>
        </row>
        <row r="54">
          <cell r="A54" t="str">
            <v>02</v>
          </cell>
          <cell r="B54" t="str">
            <v>20</v>
          </cell>
          <cell r="C54" t="str">
            <v>02</v>
          </cell>
          <cell r="D54" t="str">
            <v>2</v>
          </cell>
          <cell r="E54" t="str">
            <v>0038</v>
          </cell>
          <cell r="F54" t="str">
            <v>0003</v>
          </cell>
          <cell r="G54" t="str">
            <v>10101</v>
          </cell>
          <cell r="H54" t="str">
            <v>付商检费</v>
          </cell>
          <cell r="I54" t="b">
            <v>0</v>
          </cell>
          <cell r="J54">
            <v>10707</v>
          </cell>
          <cell r="K54">
            <v>0</v>
          </cell>
          <cell r="L54">
            <v>0</v>
          </cell>
        </row>
        <row r="55">
          <cell r="A55" t="str">
            <v>02</v>
          </cell>
          <cell r="B55" t="str">
            <v>21</v>
          </cell>
          <cell r="C55" t="str">
            <v>02</v>
          </cell>
          <cell r="D55" t="str">
            <v>2</v>
          </cell>
          <cell r="E55" t="str">
            <v>0039</v>
          </cell>
          <cell r="F55" t="str">
            <v>0004</v>
          </cell>
          <cell r="G55" t="str">
            <v>10101</v>
          </cell>
          <cell r="H55" t="str">
            <v>购材料</v>
          </cell>
          <cell r="I55" t="b">
            <v>0</v>
          </cell>
          <cell r="J55">
            <v>49503.99</v>
          </cell>
          <cell r="K55">
            <v>0</v>
          </cell>
          <cell r="L55">
            <v>0</v>
          </cell>
        </row>
        <row r="56">
          <cell r="A56" t="str">
            <v>02</v>
          </cell>
          <cell r="B56" t="str">
            <v>21</v>
          </cell>
          <cell r="C56" t="str">
            <v>02</v>
          </cell>
          <cell r="D56" t="str">
            <v>2</v>
          </cell>
          <cell r="E56" t="str">
            <v>0040</v>
          </cell>
          <cell r="F56" t="str">
            <v>0003</v>
          </cell>
          <cell r="G56" t="str">
            <v>10101</v>
          </cell>
          <cell r="H56" t="str">
            <v>购材料</v>
          </cell>
          <cell r="I56" t="b">
            <v>0</v>
          </cell>
          <cell r="J56">
            <v>7109.1</v>
          </cell>
          <cell r="K56">
            <v>0</v>
          </cell>
          <cell r="L56">
            <v>0</v>
          </cell>
        </row>
        <row r="57">
          <cell r="A57" t="str">
            <v>02</v>
          </cell>
          <cell r="B57" t="str">
            <v>21</v>
          </cell>
          <cell r="C57" t="str">
            <v>02</v>
          </cell>
          <cell r="D57" t="str">
            <v>2</v>
          </cell>
          <cell r="E57" t="str">
            <v>0041</v>
          </cell>
          <cell r="F57" t="str">
            <v>0005</v>
          </cell>
          <cell r="G57" t="str">
            <v>10101</v>
          </cell>
          <cell r="H57" t="str">
            <v>暂借款</v>
          </cell>
          <cell r="I57" t="b">
            <v>0</v>
          </cell>
          <cell r="J57">
            <v>26546</v>
          </cell>
          <cell r="K57">
            <v>0</v>
          </cell>
          <cell r="L57">
            <v>0</v>
          </cell>
        </row>
        <row r="58">
          <cell r="A58" t="str">
            <v>02</v>
          </cell>
          <cell r="B58" t="str">
            <v>21</v>
          </cell>
          <cell r="C58" t="str">
            <v>02</v>
          </cell>
          <cell r="D58" t="str">
            <v>2</v>
          </cell>
          <cell r="E58" t="str">
            <v>0042</v>
          </cell>
          <cell r="F58" t="str">
            <v>0002</v>
          </cell>
          <cell r="G58" t="str">
            <v>10101</v>
          </cell>
          <cell r="H58" t="str">
            <v>付年货款等</v>
          </cell>
          <cell r="I58" t="b">
            <v>0</v>
          </cell>
          <cell r="J58">
            <v>94381.9</v>
          </cell>
          <cell r="K58">
            <v>0</v>
          </cell>
          <cell r="L58">
            <v>0</v>
          </cell>
        </row>
        <row r="59">
          <cell r="A59" t="str">
            <v>02</v>
          </cell>
          <cell r="B59" t="str">
            <v>21</v>
          </cell>
          <cell r="C59" t="str">
            <v>02</v>
          </cell>
          <cell r="D59" t="str">
            <v>2</v>
          </cell>
          <cell r="E59" t="str">
            <v>0043</v>
          </cell>
          <cell r="F59" t="str">
            <v>0002</v>
          </cell>
          <cell r="G59" t="str">
            <v>10101</v>
          </cell>
          <cell r="H59" t="str">
            <v>代垫运费</v>
          </cell>
          <cell r="I59" t="b">
            <v>0</v>
          </cell>
          <cell r="J59">
            <v>15748.68</v>
          </cell>
          <cell r="K59">
            <v>0</v>
          </cell>
          <cell r="L59">
            <v>0</v>
          </cell>
        </row>
        <row r="60">
          <cell r="A60" t="str">
            <v>02</v>
          </cell>
          <cell r="B60" t="str">
            <v>21</v>
          </cell>
          <cell r="C60" t="str">
            <v>02</v>
          </cell>
          <cell r="D60" t="str">
            <v>2</v>
          </cell>
          <cell r="E60" t="str">
            <v>0045</v>
          </cell>
          <cell r="F60" t="str">
            <v>0002</v>
          </cell>
          <cell r="G60" t="str">
            <v>10101</v>
          </cell>
          <cell r="H60" t="str">
            <v>交印花税</v>
          </cell>
          <cell r="I60" t="b">
            <v>0</v>
          </cell>
          <cell r="J60">
            <v>1000</v>
          </cell>
          <cell r="K60">
            <v>0</v>
          </cell>
          <cell r="L60">
            <v>0</v>
          </cell>
        </row>
        <row r="61">
          <cell r="A61" t="str">
            <v>02</v>
          </cell>
          <cell r="B61" t="str">
            <v>03</v>
          </cell>
          <cell r="C61" t="str">
            <v>02</v>
          </cell>
          <cell r="D61" t="str">
            <v>3</v>
          </cell>
          <cell r="E61" t="str">
            <v>0002</v>
          </cell>
          <cell r="F61" t="str">
            <v>0004</v>
          </cell>
          <cell r="G61" t="str">
            <v>10101</v>
          </cell>
          <cell r="H61" t="str">
            <v>存现金</v>
          </cell>
          <cell r="I61" t="b">
            <v>0</v>
          </cell>
          <cell r="J61">
            <v>140368</v>
          </cell>
          <cell r="K61">
            <v>0</v>
          </cell>
          <cell r="L61">
            <v>0</v>
          </cell>
        </row>
        <row r="62">
          <cell r="A62" t="str">
            <v>02</v>
          </cell>
          <cell r="B62" t="str">
            <v>01</v>
          </cell>
          <cell r="C62" t="str">
            <v>02</v>
          </cell>
          <cell r="D62" t="str">
            <v>4</v>
          </cell>
          <cell r="E62" t="str">
            <v>0001</v>
          </cell>
          <cell r="F62" t="str">
            <v>0003</v>
          </cell>
          <cell r="G62" t="str">
            <v>10101</v>
          </cell>
          <cell r="H62" t="str">
            <v>支现金</v>
          </cell>
          <cell r="I62" t="b">
            <v>1</v>
          </cell>
          <cell r="J62">
            <v>795251.5</v>
          </cell>
          <cell r="K62">
            <v>0</v>
          </cell>
          <cell r="L62">
            <v>0</v>
          </cell>
        </row>
        <row r="63">
          <cell r="A63" t="str">
            <v>02</v>
          </cell>
          <cell r="B63" t="str">
            <v>05</v>
          </cell>
          <cell r="C63" t="str">
            <v>02</v>
          </cell>
          <cell r="D63" t="str">
            <v>4</v>
          </cell>
          <cell r="E63" t="str">
            <v>0005</v>
          </cell>
          <cell r="F63" t="str">
            <v>0003</v>
          </cell>
          <cell r="G63" t="str">
            <v>10101</v>
          </cell>
          <cell r="H63" t="str">
            <v>支现金</v>
          </cell>
          <cell r="I63" t="b">
            <v>1</v>
          </cell>
          <cell r="J63">
            <v>700000</v>
          </cell>
          <cell r="K63">
            <v>0</v>
          </cell>
          <cell r="L63">
            <v>0</v>
          </cell>
        </row>
        <row r="64">
          <cell r="A64" t="str">
            <v>02</v>
          </cell>
          <cell r="B64" t="str">
            <v>19</v>
          </cell>
          <cell r="C64" t="str">
            <v>02</v>
          </cell>
          <cell r="D64" t="str">
            <v>4</v>
          </cell>
          <cell r="E64" t="str">
            <v>0027</v>
          </cell>
          <cell r="F64" t="str">
            <v>0001</v>
          </cell>
          <cell r="G64" t="str">
            <v>10101</v>
          </cell>
          <cell r="H64" t="str">
            <v>支现金</v>
          </cell>
          <cell r="I64" t="b">
            <v>1</v>
          </cell>
          <cell r="J64">
            <v>1350000</v>
          </cell>
          <cell r="K64">
            <v>0</v>
          </cell>
          <cell r="L64">
            <v>0</v>
          </cell>
        </row>
        <row r="65">
          <cell r="A65" t="str">
            <v>03</v>
          </cell>
          <cell r="B65" t="str">
            <v>14</v>
          </cell>
          <cell r="C65" t="str">
            <v>03</v>
          </cell>
          <cell r="D65" t="str">
            <v>1</v>
          </cell>
          <cell r="E65" t="str">
            <v>0001</v>
          </cell>
          <cell r="F65" t="str">
            <v>0001</v>
          </cell>
          <cell r="G65" t="str">
            <v>10101</v>
          </cell>
          <cell r="H65" t="str">
            <v>收回借款</v>
          </cell>
          <cell r="I65" t="b">
            <v>1</v>
          </cell>
          <cell r="J65">
            <v>27121.06</v>
          </cell>
          <cell r="K65">
            <v>0</v>
          </cell>
          <cell r="L65">
            <v>0</v>
          </cell>
        </row>
        <row r="66">
          <cell r="A66" t="str">
            <v>03</v>
          </cell>
          <cell r="B66" t="str">
            <v>17</v>
          </cell>
          <cell r="C66" t="str">
            <v>03</v>
          </cell>
          <cell r="D66" t="str">
            <v>1</v>
          </cell>
          <cell r="E66" t="str">
            <v>0002</v>
          </cell>
          <cell r="F66" t="str">
            <v>0001</v>
          </cell>
          <cell r="G66" t="str">
            <v>10101</v>
          </cell>
          <cell r="H66" t="str">
            <v>销苹果浓汁.硅藻土.塑料桶</v>
          </cell>
          <cell r="I66" t="b">
            <v>1</v>
          </cell>
          <cell r="J66">
            <v>265</v>
          </cell>
          <cell r="K66">
            <v>0</v>
          </cell>
          <cell r="L66">
            <v>0</v>
          </cell>
        </row>
        <row r="67">
          <cell r="A67" t="str">
            <v>03</v>
          </cell>
          <cell r="B67" t="str">
            <v>21</v>
          </cell>
          <cell r="C67" t="str">
            <v>03</v>
          </cell>
          <cell r="D67" t="str">
            <v>1</v>
          </cell>
          <cell r="E67" t="str">
            <v>0003</v>
          </cell>
          <cell r="F67" t="str">
            <v>0001</v>
          </cell>
          <cell r="G67" t="str">
            <v>10101</v>
          </cell>
          <cell r="H67" t="str">
            <v>收崔春新养老保险.理发室房租</v>
          </cell>
          <cell r="I67" t="b">
            <v>1</v>
          </cell>
          <cell r="J67">
            <v>1650</v>
          </cell>
          <cell r="K67">
            <v>0</v>
          </cell>
          <cell r="L67">
            <v>0</v>
          </cell>
        </row>
        <row r="68">
          <cell r="A68" t="str">
            <v>03</v>
          </cell>
          <cell r="B68" t="str">
            <v>21</v>
          </cell>
          <cell r="C68" t="str">
            <v>03</v>
          </cell>
          <cell r="D68" t="str">
            <v>1</v>
          </cell>
          <cell r="E68" t="str">
            <v>0004</v>
          </cell>
          <cell r="F68" t="str">
            <v>0001</v>
          </cell>
          <cell r="G68" t="str">
            <v>10101</v>
          </cell>
          <cell r="H68" t="str">
            <v>销苹果浓汁</v>
          </cell>
          <cell r="I68" t="b">
            <v>1</v>
          </cell>
          <cell r="J68">
            <v>10920</v>
          </cell>
          <cell r="K68">
            <v>0</v>
          </cell>
          <cell r="L68">
            <v>0</v>
          </cell>
        </row>
        <row r="69">
          <cell r="A69" t="str">
            <v>03</v>
          </cell>
          <cell r="B69" t="str">
            <v>27</v>
          </cell>
          <cell r="C69" t="str">
            <v>03</v>
          </cell>
          <cell r="D69" t="str">
            <v>1</v>
          </cell>
          <cell r="E69" t="str">
            <v>0005</v>
          </cell>
          <cell r="F69" t="str">
            <v>0001</v>
          </cell>
          <cell r="G69" t="str">
            <v>10101</v>
          </cell>
          <cell r="H69" t="str">
            <v>销果渣款</v>
          </cell>
          <cell r="I69" t="b">
            <v>1</v>
          </cell>
          <cell r="J69">
            <v>114181</v>
          </cell>
          <cell r="K69">
            <v>0</v>
          </cell>
          <cell r="L69">
            <v>0</v>
          </cell>
        </row>
        <row r="70">
          <cell r="A70" t="str">
            <v>03</v>
          </cell>
          <cell r="B70" t="str">
            <v>27</v>
          </cell>
          <cell r="C70" t="str">
            <v>03</v>
          </cell>
          <cell r="D70" t="str">
            <v>1</v>
          </cell>
          <cell r="E70" t="str">
            <v>0006</v>
          </cell>
          <cell r="F70" t="str">
            <v>0001</v>
          </cell>
          <cell r="G70" t="str">
            <v>10101</v>
          </cell>
          <cell r="H70" t="str">
            <v>销苹果浓汁</v>
          </cell>
          <cell r="I70" t="b">
            <v>1</v>
          </cell>
          <cell r="J70">
            <v>3120</v>
          </cell>
          <cell r="K70">
            <v>0</v>
          </cell>
          <cell r="L70">
            <v>0</v>
          </cell>
        </row>
        <row r="71">
          <cell r="A71" t="str">
            <v>03</v>
          </cell>
          <cell r="B71" t="str">
            <v>01</v>
          </cell>
          <cell r="C71" t="str">
            <v>03</v>
          </cell>
          <cell r="D71" t="str">
            <v>2</v>
          </cell>
          <cell r="E71" t="str">
            <v>0001</v>
          </cell>
          <cell r="F71" t="str">
            <v>0002</v>
          </cell>
          <cell r="G71" t="str">
            <v>10101</v>
          </cell>
          <cell r="H71" t="str">
            <v>付采暖费.早餐费等</v>
          </cell>
          <cell r="I71" t="b">
            <v>0</v>
          </cell>
          <cell r="J71">
            <v>46213.03</v>
          </cell>
          <cell r="K71">
            <v>0</v>
          </cell>
          <cell r="L71">
            <v>0</v>
          </cell>
        </row>
        <row r="72">
          <cell r="A72" t="str">
            <v>03</v>
          </cell>
          <cell r="B72" t="str">
            <v>02</v>
          </cell>
          <cell r="C72" t="str">
            <v>03</v>
          </cell>
          <cell r="D72" t="str">
            <v>2</v>
          </cell>
          <cell r="E72" t="str">
            <v>0002</v>
          </cell>
          <cell r="F72" t="str">
            <v>0005</v>
          </cell>
          <cell r="G72" t="str">
            <v>10101</v>
          </cell>
          <cell r="H72" t="str">
            <v>付差旅费.招待费</v>
          </cell>
          <cell r="I72" t="b">
            <v>0</v>
          </cell>
          <cell r="J72">
            <v>3266.3</v>
          </cell>
          <cell r="K72">
            <v>0</v>
          </cell>
          <cell r="L72">
            <v>0</v>
          </cell>
        </row>
        <row r="73">
          <cell r="A73" t="str">
            <v>03</v>
          </cell>
          <cell r="B73" t="str">
            <v>05</v>
          </cell>
          <cell r="C73" t="str">
            <v>03</v>
          </cell>
          <cell r="D73" t="str">
            <v>2</v>
          </cell>
          <cell r="E73" t="str">
            <v>0003</v>
          </cell>
          <cell r="F73" t="str">
            <v>0004</v>
          </cell>
          <cell r="G73" t="str">
            <v>10101</v>
          </cell>
          <cell r="H73" t="str">
            <v>购材料</v>
          </cell>
          <cell r="I73" t="b">
            <v>0</v>
          </cell>
          <cell r="J73">
            <v>23869.599999999999</v>
          </cell>
          <cell r="K73">
            <v>0</v>
          </cell>
          <cell r="L73">
            <v>0</v>
          </cell>
        </row>
        <row r="74">
          <cell r="A74" t="str">
            <v>03</v>
          </cell>
          <cell r="B74" t="str">
            <v>05</v>
          </cell>
          <cell r="C74" t="str">
            <v>03</v>
          </cell>
          <cell r="D74" t="str">
            <v>2</v>
          </cell>
          <cell r="E74" t="str">
            <v>0004</v>
          </cell>
          <cell r="F74" t="str">
            <v>0002</v>
          </cell>
          <cell r="G74" t="str">
            <v>10101</v>
          </cell>
          <cell r="H74" t="str">
            <v>付一部邮费</v>
          </cell>
          <cell r="I74" t="b">
            <v>0</v>
          </cell>
          <cell r="J74">
            <v>19352</v>
          </cell>
          <cell r="K74">
            <v>0</v>
          </cell>
          <cell r="L74">
            <v>0</v>
          </cell>
        </row>
        <row r="75">
          <cell r="A75" t="str">
            <v>03</v>
          </cell>
          <cell r="B75" t="str">
            <v>05</v>
          </cell>
          <cell r="C75" t="str">
            <v>03</v>
          </cell>
          <cell r="D75" t="str">
            <v>2</v>
          </cell>
          <cell r="E75" t="str">
            <v>0005</v>
          </cell>
          <cell r="F75" t="str">
            <v>0002</v>
          </cell>
          <cell r="G75" t="str">
            <v>10101</v>
          </cell>
          <cell r="H75" t="str">
            <v>付一部差旅费</v>
          </cell>
          <cell r="I75" t="b">
            <v>0</v>
          </cell>
          <cell r="J75">
            <v>4082.5</v>
          </cell>
          <cell r="K75">
            <v>0</v>
          </cell>
          <cell r="L75">
            <v>0</v>
          </cell>
        </row>
        <row r="76">
          <cell r="A76" t="str">
            <v>03</v>
          </cell>
          <cell r="B76" t="str">
            <v>10</v>
          </cell>
          <cell r="C76" t="str">
            <v>03</v>
          </cell>
          <cell r="D76" t="str">
            <v>2</v>
          </cell>
          <cell r="E76" t="str">
            <v>0006</v>
          </cell>
          <cell r="F76" t="str">
            <v>0003</v>
          </cell>
          <cell r="G76" t="str">
            <v>10101</v>
          </cell>
          <cell r="H76" t="str">
            <v>付邮费.招待费</v>
          </cell>
          <cell r="I76" t="b">
            <v>0</v>
          </cell>
          <cell r="J76">
            <v>2469.5</v>
          </cell>
          <cell r="K76">
            <v>0</v>
          </cell>
          <cell r="L76">
            <v>0</v>
          </cell>
        </row>
        <row r="77">
          <cell r="A77" t="str">
            <v>03</v>
          </cell>
          <cell r="B77" t="str">
            <v>10</v>
          </cell>
          <cell r="C77" t="str">
            <v>03</v>
          </cell>
          <cell r="D77" t="str">
            <v>2</v>
          </cell>
          <cell r="E77" t="str">
            <v>0007</v>
          </cell>
          <cell r="F77" t="str">
            <v>0004</v>
          </cell>
          <cell r="G77" t="str">
            <v>10101</v>
          </cell>
          <cell r="H77" t="str">
            <v>付商检费</v>
          </cell>
          <cell r="I77" t="b">
            <v>0</v>
          </cell>
          <cell r="J77">
            <v>4658</v>
          </cell>
          <cell r="K77">
            <v>0</v>
          </cell>
          <cell r="L77">
            <v>0</v>
          </cell>
        </row>
        <row r="78">
          <cell r="A78" t="str">
            <v>03</v>
          </cell>
          <cell r="B78" t="str">
            <v>10</v>
          </cell>
          <cell r="C78" t="str">
            <v>03</v>
          </cell>
          <cell r="D78" t="str">
            <v>2</v>
          </cell>
          <cell r="E78" t="str">
            <v>0008</v>
          </cell>
          <cell r="F78" t="str">
            <v>0004</v>
          </cell>
          <cell r="G78" t="str">
            <v>10101</v>
          </cell>
          <cell r="H78" t="str">
            <v>付差旅费.招待费</v>
          </cell>
          <cell r="I78" t="b">
            <v>0</v>
          </cell>
          <cell r="J78">
            <v>449.3</v>
          </cell>
          <cell r="K78">
            <v>0</v>
          </cell>
          <cell r="L78">
            <v>0</v>
          </cell>
        </row>
        <row r="79">
          <cell r="A79" t="str">
            <v>03</v>
          </cell>
          <cell r="B79" t="str">
            <v>10</v>
          </cell>
          <cell r="C79" t="str">
            <v>03</v>
          </cell>
          <cell r="D79" t="str">
            <v>2</v>
          </cell>
          <cell r="E79" t="str">
            <v>0009</v>
          </cell>
          <cell r="F79" t="str">
            <v>0004</v>
          </cell>
          <cell r="G79" t="str">
            <v>10101</v>
          </cell>
          <cell r="H79" t="str">
            <v>付招待费.差旅费</v>
          </cell>
          <cell r="I79" t="b">
            <v>0</v>
          </cell>
          <cell r="J79">
            <v>1943.8</v>
          </cell>
          <cell r="K79">
            <v>0</v>
          </cell>
          <cell r="L79">
            <v>0</v>
          </cell>
        </row>
        <row r="80">
          <cell r="A80" t="str">
            <v>03</v>
          </cell>
          <cell r="B80" t="str">
            <v>12</v>
          </cell>
          <cell r="C80" t="str">
            <v>03</v>
          </cell>
          <cell r="D80" t="str">
            <v>2</v>
          </cell>
          <cell r="E80" t="str">
            <v>0010</v>
          </cell>
          <cell r="F80" t="str">
            <v>0005</v>
          </cell>
          <cell r="G80" t="str">
            <v>10101</v>
          </cell>
          <cell r="H80" t="str">
            <v>付差旅费.招待费</v>
          </cell>
          <cell r="I80" t="b">
            <v>0</v>
          </cell>
          <cell r="J80">
            <v>25430.5</v>
          </cell>
          <cell r="K80">
            <v>0</v>
          </cell>
          <cell r="L80">
            <v>0</v>
          </cell>
        </row>
        <row r="81">
          <cell r="A81" t="str">
            <v>03</v>
          </cell>
          <cell r="B81" t="str">
            <v>12</v>
          </cell>
          <cell r="C81" t="str">
            <v>03</v>
          </cell>
          <cell r="D81" t="str">
            <v>2</v>
          </cell>
          <cell r="E81" t="str">
            <v>0011</v>
          </cell>
          <cell r="F81" t="str">
            <v>0003</v>
          </cell>
          <cell r="G81" t="str">
            <v>10101</v>
          </cell>
          <cell r="H81" t="str">
            <v>付电话费.修理费</v>
          </cell>
          <cell r="I81" t="b">
            <v>0</v>
          </cell>
          <cell r="J81">
            <v>10715</v>
          </cell>
          <cell r="K81">
            <v>0</v>
          </cell>
          <cell r="L81">
            <v>0</v>
          </cell>
        </row>
        <row r="82">
          <cell r="A82" t="str">
            <v>03</v>
          </cell>
          <cell r="B82" t="str">
            <v>15</v>
          </cell>
          <cell r="C82" t="str">
            <v>03</v>
          </cell>
          <cell r="D82" t="str">
            <v>2</v>
          </cell>
          <cell r="E82" t="str">
            <v>0012</v>
          </cell>
          <cell r="F82" t="str">
            <v>0004</v>
          </cell>
          <cell r="G82" t="str">
            <v>10101</v>
          </cell>
          <cell r="H82" t="str">
            <v>付差旅费.招待费.工会经费等</v>
          </cell>
          <cell r="I82" t="b">
            <v>0</v>
          </cell>
          <cell r="J82">
            <v>42519.62</v>
          </cell>
          <cell r="K82">
            <v>0</v>
          </cell>
          <cell r="L82">
            <v>0</v>
          </cell>
        </row>
        <row r="83">
          <cell r="A83" t="str">
            <v>03</v>
          </cell>
          <cell r="B83" t="str">
            <v>15</v>
          </cell>
          <cell r="C83" t="str">
            <v>03</v>
          </cell>
          <cell r="D83" t="str">
            <v>2</v>
          </cell>
          <cell r="E83" t="str">
            <v>0013</v>
          </cell>
          <cell r="F83" t="str">
            <v>0004</v>
          </cell>
          <cell r="G83" t="str">
            <v>10101</v>
          </cell>
          <cell r="H83" t="str">
            <v>暂借款</v>
          </cell>
          <cell r="I83" t="b">
            <v>0</v>
          </cell>
          <cell r="J83">
            <v>3158200</v>
          </cell>
          <cell r="K83">
            <v>0</v>
          </cell>
          <cell r="L83">
            <v>0</v>
          </cell>
        </row>
        <row r="84">
          <cell r="A84" t="str">
            <v>03</v>
          </cell>
          <cell r="B84" t="str">
            <v>17</v>
          </cell>
          <cell r="C84" t="str">
            <v>03</v>
          </cell>
          <cell r="D84" t="str">
            <v>2</v>
          </cell>
          <cell r="E84" t="str">
            <v>0014</v>
          </cell>
          <cell r="F84" t="str">
            <v>0004</v>
          </cell>
          <cell r="G84" t="str">
            <v>10101</v>
          </cell>
          <cell r="H84" t="str">
            <v>付运费.佣金</v>
          </cell>
          <cell r="I84" t="b">
            <v>0</v>
          </cell>
          <cell r="J84">
            <v>4275</v>
          </cell>
          <cell r="K84">
            <v>0</v>
          </cell>
          <cell r="L84">
            <v>0</v>
          </cell>
        </row>
        <row r="85">
          <cell r="A85" t="str">
            <v>03</v>
          </cell>
          <cell r="B85" t="str">
            <v>17</v>
          </cell>
          <cell r="C85" t="str">
            <v>03</v>
          </cell>
          <cell r="D85" t="str">
            <v>2</v>
          </cell>
          <cell r="E85" t="str">
            <v>0015</v>
          </cell>
          <cell r="F85" t="str">
            <v>0002</v>
          </cell>
          <cell r="G85" t="str">
            <v>10101</v>
          </cell>
          <cell r="H85" t="str">
            <v>购电动双组架.色谱柱</v>
          </cell>
          <cell r="I85" t="b">
            <v>0</v>
          </cell>
          <cell r="J85">
            <v>10113</v>
          </cell>
          <cell r="K85">
            <v>0</v>
          </cell>
          <cell r="L85">
            <v>0</v>
          </cell>
        </row>
        <row r="86">
          <cell r="A86" t="str">
            <v>03</v>
          </cell>
          <cell r="B86" t="str">
            <v>17</v>
          </cell>
          <cell r="C86" t="str">
            <v>03</v>
          </cell>
          <cell r="D86" t="str">
            <v>2</v>
          </cell>
          <cell r="E86" t="str">
            <v>0016</v>
          </cell>
          <cell r="F86" t="str">
            <v>0003</v>
          </cell>
          <cell r="G86" t="str">
            <v>10101</v>
          </cell>
          <cell r="H86" t="str">
            <v>付司机体检费.审验费.违章办班费</v>
          </cell>
          <cell r="I86" t="b">
            <v>0</v>
          </cell>
          <cell r="J86">
            <v>1138</v>
          </cell>
          <cell r="K86">
            <v>0</v>
          </cell>
          <cell r="L86">
            <v>0</v>
          </cell>
        </row>
        <row r="87">
          <cell r="A87" t="str">
            <v>03</v>
          </cell>
          <cell r="B87" t="str">
            <v>17</v>
          </cell>
          <cell r="C87" t="str">
            <v>03</v>
          </cell>
          <cell r="D87" t="str">
            <v>2</v>
          </cell>
          <cell r="E87" t="str">
            <v>0017</v>
          </cell>
          <cell r="F87" t="str">
            <v>0003</v>
          </cell>
          <cell r="G87" t="str">
            <v>10101</v>
          </cell>
          <cell r="H87" t="str">
            <v>付产地证费.商检费</v>
          </cell>
          <cell r="I87" t="b">
            <v>0</v>
          </cell>
          <cell r="J87">
            <v>3726</v>
          </cell>
          <cell r="K87">
            <v>0</v>
          </cell>
          <cell r="L87">
            <v>0</v>
          </cell>
        </row>
        <row r="88">
          <cell r="A88" t="str">
            <v>03</v>
          </cell>
          <cell r="B88" t="str">
            <v>20</v>
          </cell>
          <cell r="C88" t="str">
            <v>03</v>
          </cell>
          <cell r="D88" t="str">
            <v>2</v>
          </cell>
          <cell r="E88" t="str">
            <v>0018</v>
          </cell>
          <cell r="F88" t="str">
            <v>0005</v>
          </cell>
          <cell r="G88" t="str">
            <v>10101</v>
          </cell>
          <cell r="H88" t="str">
            <v>付招待费.差旅费.邮费</v>
          </cell>
          <cell r="I88" t="b">
            <v>0</v>
          </cell>
          <cell r="J88">
            <v>2951</v>
          </cell>
          <cell r="K88">
            <v>0</v>
          </cell>
          <cell r="L88">
            <v>0</v>
          </cell>
        </row>
        <row r="89">
          <cell r="A89" t="str">
            <v>03</v>
          </cell>
          <cell r="B89" t="str">
            <v>20</v>
          </cell>
          <cell r="C89" t="str">
            <v>03</v>
          </cell>
          <cell r="D89" t="str">
            <v>2</v>
          </cell>
          <cell r="E89" t="str">
            <v>0019</v>
          </cell>
          <cell r="F89" t="str">
            <v>0002</v>
          </cell>
          <cell r="G89" t="str">
            <v>10101</v>
          </cell>
          <cell r="H89" t="str">
            <v>付临时工工资</v>
          </cell>
          <cell r="I89" t="b">
            <v>0</v>
          </cell>
          <cell r="J89">
            <v>19857.48</v>
          </cell>
          <cell r="K89">
            <v>0</v>
          </cell>
          <cell r="L89">
            <v>0</v>
          </cell>
        </row>
        <row r="90">
          <cell r="A90" t="str">
            <v>03</v>
          </cell>
          <cell r="B90" t="str">
            <v>24</v>
          </cell>
          <cell r="C90" t="str">
            <v>03</v>
          </cell>
          <cell r="D90" t="str">
            <v>2</v>
          </cell>
          <cell r="E90" t="str">
            <v>0020</v>
          </cell>
          <cell r="F90" t="str">
            <v>0005</v>
          </cell>
          <cell r="G90" t="str">
            <v>10101</v>
          </cell>
          <cell r="H90" t="str">
            <v>暂借款</v>
          </cell>
          <cell r="I90" t="b">
            <v>0</v>
          </cell>
          <cell r="J90">
            <v>26300</v>
          </cell>
          <cell r="K90">
            <v>0</v>
          </cell>
          <cell r="L90">
            <v>0</v>
          </cell>
        </row>
        <row r="91">
          <cell r="A91" t="str">
            <v>03</v>
          </cell>
          <cell r="B91" t="str">
            <v>24</v>
          </cell>
          <cell r="C91" t="str">
            <v>03</v>
          </cell>
          <cell r="D91" t="str">
            <v>2</v>
          </cell>
          <cell r="E91" t="str">
            <v>0021</v>
          </cell>
          <cell r="F91" t="str">
            <v>0003</v>
          </cell>
          <cell r="G91" t="str">
            <v>10101</v>
          </cell>
          <cell r="H91" t="str">
            <v>付摩拖车保费.微机款</v>
          </cell>
          <cell r="I91" t="b">
            <v>0</v>
          </cell>
          <cell r="J91">
            <v>11530</v>
          </cell>
          <cell r="K91">
            <v>0</v>
          </cell>
          <cell r="L91">
            <v>0</v>
          </cell>
        </row>
        <row r="92">
          <cell r="A92" t="str">
            <v>03</v>
          </cell>
          <cell r="B92" t="str">
            <v>24</v>
          </cell>
          <cell r="C92" t="str">
            <v>03</v>
          </cell>
          <cell r="D92" t="str">
            <v>2</v>
          </cell>
          <cell r="E92" t="str">
            <v>0022</v>
          </cell>
          <cell r="F92" t="str">
            <v>0002</v>
          </cell>
          <cell r="G92" t="str">
            <v>10101</v>
          </cell>
          <cell r="H92" t="str">
            <v>付手续费</v>
          </cell>
          <cell r="I92" t="b">
            <v>0</v>
          </cell>
          <cell r="J92">
            <v>5544.73</v>
          </cell>
          <cell r="K92">
            <v>0</v>
          </cell>
          <cell r="L92">
            <v>0</v>
          </cell>
        </row>
        <row r="93">
          <cell r="A93" t="str">
            <v>03</v>
          </cell>
          <cell r="B93" t="str">
            <v>25</v>
          </cell>
          <cell r="C93" t="str">
            <v>03</v>
          </cell>
          <cell r="D93" t="str">
            <v>2</v>
          </cell>
          <cell r="E93" t="str">
            <v>0023</v>
          </cell>
          <cell r="F93" t="str">
            <v>0003</v>
          </cell>
          <cell r="G93" t="str">
            <v>10101</v>
          </cell>
          <cell r="H93" t="str">
            <v>付运费</v>
          </cell>
          <cell r="I93" t="b">
            <v>0</v>
          </cell>
          <cell r="J93">
            <v>1601.6</v>
          </cell>
          <cell r="K93">
            <v>0</v>
          </cell>
          <cell r="L93">
            <v>0</v>
          </cell>
        </row>
        <row r="94">
          <cell r="A94" t="str">
            <v>03</v>
          </cell>
          <cell r="B94" t="str">
            <v>25</v>
          </cell>
          <cell r="C94" t="str">
            <v>03</v>
          </cell>
          <cell r="D94" t="str">
            <v>2</v>
          </cell>
          <cell r="E94" t="str">
            <v>0024</v>
          </cell>
          <cell r="F94" t="str">
            <v>0004</v>
          </cell>
          <cell r="G94" t="str">
            <v>10101</v>
          </cell>
          <cell r="H94" t="str">
            <v>暂借款</v>
          </cell>
          <cell r="I94" t="b">
            <v>0</v>
          </cell>
          <cell r="J94">
            <v>10030270.699999999</v>
          </cell>
          <cell r="K94">
            <v>0</v>
          </cell>
          <cell r="L94">
            <v>0</v>
          </cell>
        </row>
        <row r="95">
          <cell r="A95" t="str">
            <v>03</v>
          </cell>
          <cell r="B95" t="str">
            <v>25</v>
          </cell>
          <cell r="C95" t="str">
            <v>03</v>
          </cell>
          <cell r="D95" t="str">
            <v>2</v>
          </cell>
          <cell r="E95" t="str">
            <v>0025</v>
          </cell>
          <cell r="F95" t="str">
            <v>0003</v>
          </cell>
          <cell r="G95" t="str">
            <v>10101</v>
          </cell>
          <cell r="H95" t="str">
            <v>存现金</v>
          </cell>
          <cell r="I95" t="b">
            <v>0</v>
          </cell>
          <cell r="J95">
            <v>490000</v>
          </cell>
          <cell r="K95">
            <v>0</v>
          </cell>
          <cell r="L95">
            <v>0</v>
          </cell>
        </row>
        <row r="96">
          <cell r="A96" t="str">
            <v>03</v>
          </cell>
          <cell r="B96" t="str">
            <v>25</v>
          </cell>
          <cell r="C96" t="str">
            <v>03</v>
          </cell>
          <cell r="D96" t="str">
            <v>2</v>
          </cell>
          <cell r="E96" t="str">
            <v>0026</v>
          </cell>
          <cell r="F96" t="str">
            <v>0009</v>
          </cell>
          <cell r="G96" t="str">
            <v>10101</v>
          </cell>
          <cell r="H96" t="str">
            <v>付工人工资</v>
          </cell>
          <cell r="I96" t="b">
            <v>0</v>
          </cell>
          <cell r="J96">
            <v>26087.4</v>
          </cell>
          <cell r="K96">
            <v>0</v>
          </cell>
          <cell r="L96">
            <v>0</v>
          </cell>
        </row>
        <row r="97">
          <cell r="A97" t="str">
            <v>03</v>
          </cell>
          <cell r="B97" t="str">
            <v>27</v>
          </cell>
          <cell r="C97" t="str">
            <v>03</v>
          </cell>
          <cell r="D97" t="str">
            <v>2</v>
          </cell>
          <cell r="E97" t="str">
            <v>0027</v>
          </cell>
          <cell r="F97" t="str">
            <v>0004</v>
          </cell>
          <cell r="G97" t="str">
            <v>10101</v>
          </cell>
          <cell r="H97" t="str">
            <v>付邮费</v>
          </cell>
          <cell r="I97" t="b">
            <v>0</v>
          </cell>
          <cell r="J97">
            <v>18018</v>
          </cell>
          <cell r="K97">
            <v>0</v>
          </cell>
          <cell r="L97">
            <v>0</v>
          </cell>
        </row>
        <row r="98">
          <cell r="A98" t="str">
            <v>03</v>
          </cell>
          <cell r="B98" t="str">
            <v>03</v>
          </cell>
          <cell r="C98" t="str">
            <v>03</v>
          </cell>
          <cell r="D98" t="str">
            <v>4</v>
          </cell>
          <cell r="E98" t="str">
            <v>0008</v>
          </cell>
          <cell r="F98" t="str">
            <v>0001</v>
          </cell>
          <cell r="G98" t="str">
            <v>10101</v>
          </cell>
          <cell r="H98" t="str">
            <v>提现金</v>
          </cell>
          <cell r="I98" t="b">
            <v>1</v>
          </cell>
          <cell r="J98">
            <v>11540000</v>
          </cell>
          <cell r="K98">
            <v>0</v>
          </cell>
          <cell r="L98">
            <v>0</v>
          </cell>
        </row>
        <row r="99">
          <cell r="A99" t="str">
            <v>03</v>
          </cell>
          <cell r="B99" t="str">
            <v>17</v>
          </cell>
          <cell r="C99" t="str">
            <v>03</v>
          </cell>
          <cell r="D99" t="str">
            <v>4</v>
          </cell>
          <cell r="E99" t="str">
            <v>0026</v>
          </cell>
          <cell r="F99" t="str">
            <v>0001</v>
          </cell>
          <cell r="G99" t="str">
            <v>10101</v>
          </cell>
          <cell r="H99" t="str">
            <v>提现金</v>
          </cell>
          <cell r="I99" t="b">
            <v>1</v>
          </cell>
          <cell r="J99">
            <v>2300000</v>
          </cell>
          <cell r="K99">
            <v>0</v>
          </cell>
          <cell r="L99">
            <v>0</v>
          </cell>
        </row>
        <row r="100">
          <cell r="A100" t="str">
            <v>04</v>
          </cell>
          <cell r="B100" t="str">
            <v>01</v>
          </cell>
          <cell r="C100" t="str">
            <v>04</v>
          </cell>
          <cell r="D100" t="str">
            <v>1</v>
          </cell>
          <cell r="E100" t="str">
            <v>0001</v>
          </cell>
          <cell r="F100" t="str">
            <v>0001</v>
          </cell>
          <cell r="G100" t="str">
            <v>10101</v>
          </cell>
          <cell r="H100" t="str">
            <v>收回邵立成2000年1-2月份医疗费</v>
          </cell>
          <cell r="I100" t="b">
            <v>1</v>
          </cell>
          <cell r="J100">
            <v>79.599999999999994</v>
          </cell>
          <cell r="K100">
            <v>0</v>
          </cell>
          <cell r="L100">
            <v>0</v>
          </cell>
        </row>
        <row r="101">
          <cell r="A101" t="str">
            <v>04</v>
          </cell>
          <cell r="B101" t="str">
            <v>10</v>
          </cell>
          <cell r="C101" t="str">
            <v>04</v>
          </cell>
          <cell r="D101" t="str">
            <v>1</v>
          </cell>
          <cell r="E101" t="str">
            <v>0002</v>
          </cell>
          <cell r="F101" t="str">
            <v>0001</v>
          </cell>
          <cell r="G101" t="str">
            <v>10101</v>
          </cell>
          <cell r="H101" t="str">
            <v>收拖拉机款</v>
          </cell>
          <cell r="I101" t="b">
            <v>1</v>
          </cell>
          <cell r="J101">
            <v>4040</v>
          </cell>
          <cell r="K101">
            <v>0</v>
          </cell>
          <cell r="L101">
            <v>0</v>
          </cell>
        </row>
        <row r="102">
          <cell r="A102" t="str">
            <v>04</v>
          </cell>
          <cell r="B102" t="str">
            <v>17</v>
          </cell>
          <cell r="C102" t="str">
            <v>04</v>
          </cell>
          <cell r="D102" t="str">
            <v>1</v>
          </cell>
          <cell r="E102" t="str">
            <v>0003</v>
          </cell>
          <cell r="F102" t="str">
            <v>0001</v>
          </cell>
          <cell r="G102" t="str">
            <v>10101</v>
          </cell>
          <cell r="H102" t="str">
            <v>销旧桶.旧电瓶.果渣款</v>
          </cell>
          <cell r="I102" t="b">
            <v>1</v>
          </cell>
          <cell r="J102">
            <v>93131.48</v>
          </cell>
          <cell r="K102">
            <v>0</v>
          </cell>
          <cell r="L102">
            <v>0</v>
          </cell>
        </row>
        <row r="103">
          <cell r="A103" t="str">
            <v>04</v>
          </cell>
          <cell r="B103" t="str">
            <v>20</v>
          </cell>
          <cell r="C103" t="str">
            <v>04</v>
          </cell>
          <cell r="D103" t="str">
            <v>1</v>
          </cell>
          <cell r="E103" t="str">
            <v>0005</v>
          </cell>
          <cell r="F103" t="str">
            <v>0001</v>
          </cell>
          <cell r="G103" t="str">
            <v>10101</v>
          </cell>
          <cell r="H103" t="str">
            <v>转销苹果浓汁0.1吨</v>
          </cell>
          <cell r="I103" t="b">
            <v>1</v>
          </cell>
          <cell r="J103">
            <v>800</v>
          </cell>
          <cell r="K103">
            <v>0</v>
          </cell>
          <cell r="L103">
            <v>0</v>
          </cell>
        </row>
        <row r="104">
          <cell r="A104" t="str">
            <v>04</v>
          </cell>
          <cell r="B104" t="str">
            <v>01</v>
          </cell>
          <cell r="C104" t="str">
            <v>04</v>
          </cell>
          <cell r="D104" t="str">
            <v>2</v>
          </cell>
          <cell r="E104" t="str">
            <v>0001</v>
          </cell>
          <cell r="F104" t="str">
            <v>0002</v>
          </cell>
          <cell r="G104" t="str">
            <v>10101</v>
          </cell>
          <cell r="H104" t="str">
            <v>存现金</v>
          </cell>
          <cell r="I104" t="b">
            <v>0</v>
          </cell>
          <cell r="J104">
            <v>90000</v>
          </cell>
          <cell r="K104">
            <v>0</v>
          </cell>
          <cell r="L104">
            <v>0</v>
          </cell>
        </row>
        <row r="105">
          <cell r="A105" t="str">
            <v>04</v>
          </cell>
          <cell r="B105" t="str">
            <v>01</v>
          </cell>
          <cell r="C105" t="str">
            <v>04</v>
          </cell>
          <cell r="D105" t="str">
            <v>2</v>
          </cell>
          <cell r="E105" t="str">
            <v>0001</v>
          </cell>
          <cell r="F105" t="str">
            <v>0005</v>
          </cell>
          <cell r="G105" t="str">
            <v>10101</v>
          </cell>
          <cell r="H105" t="str">
            <v>付修车费.饭费</v>
          </cell>
          <cell r="I105" t="b">
            <v>0</v>
          </cell>
          <cell r="J105">
            <v>620</v>
          </cell>
          <cell r="K105">
            <v>0</v>
          </cell>
          <cell r="L105">
            <v>0</v>
          </cell>
        </row>
        <row r="106">
          <cell r="A106" t="str">
            <v>04</v>
          </cell>
          <cell r="B106" t="str">
            <v>02</v>
          </cell>
          <cell r="C106" t="str">
            <v>04</v>
          </cell>
          <cell r="D106" t="str">
            <v>2</v>
          </cell>
          <cell r="E106" t="str">
            <v>0002</v>
          </cell>
          <cell r="F106" t="str">
            <v>0002</v>
          </cell>
          <cell r="G106" t="str">
            <v>10101</v>
          </cell>
          <cell r="H106" t="str">
            <v>付药费.早餐费.采暖费等</v>
          </cell>
          <cell r="I106" t="b">
            <v>0</v>
          </cell>
          <cell r="J106">
            <v>3344.6</v>
          </cell>
          <cell r="K106">
            <v>0</v>
          </cell>
          <cell r="L106">
            <v>0</v>
          </cell>
        </row>
        <row r="107">
          <cell r="A107" t="str">
            <v>04</v>
          </cell>
          <cell r="B107" t="str">
            <v>05</v>
          </cell>
          <cell r="C107" t="str">
            <v>04</v>
          </cell>
          <cell r="D107" t="str">
            <v>2</v>
          </cell>
          <cell r="E107" t="str">
            <v>0003</v>
          </cell>
          <cell r="F107" t="str">
            <v>0003</v>
          </cell>
          <cell r="G107" t="str">
            <v>10101</v>
          </cell>
          <cell r="H107" t="str">
            <v>付招待费</v>
          </cell>
          <cell r="I107" t="b">
            <v>0</v>
          </cell>
          <cell r="J107">
            <v>1680.3</v>
          </cell>
          <cell r="K107">
            <v>0</v>
          </cell>
          <cell r="L107">
            <v>0</v>
          </cell>
        </row>
        <row r="108">
          <cell r="A108" t="str">
            <v>04</v>
          </cell>
          <cell r="B108" t="str">
            <v>05</v>
          </cell>
          <cell r="C108" t="str">
            <v>04</v>
          </cell>
          <cell r="D108" t="str">
            <v>2</v>
          </cell>
          <cell r="E108" t="str">
            <v>0004</v>
          </cell>
          <cell r="F108" t="str">
            <v>0004</v>
          </cell>
          <cell r="G108" t="str">
            <v>10101</v>
          </cell>
          <cell r="H108" t="str">
            <v>付运费</v>
          </cell>
          <cell r="I108" t="b">
            <v>0</v>
          </cell>
          <cell r="J108">
            <v>2876.4</v>
          </cell>
          <cell r="K108">
            <v>0</v>
          </cell>
          <cell r="L108">
            <v>0</v>
          </cell>
        </row>
        <row r="109">
          <cell r="A109" t="str">
            <v>04</v>
          </cell>
          <cell r="B109" t="str">
            <v>10</v>
          </cell>
          <cell r="C109" t="str">
            <v>04</v>
          </cell>
          <cell r="D109" t="str">
            <v>2</v>
          </cell>
          <cell r="E109" t="str">
            <v>0005</v>
          </cell>
          <cell r="F109" t="str">
            <v>0004</v>
          </cell>
          <cell r="G109" t="str">
            <v>10101</v>
          </cell>
          <cell r="H109" t="str">
            <v>付差旅费</v>
          </cell>
          <cell r="I109" t="b">
            <v>0</v>
          </cell>
          <cell r="J109">
            <v>1930</v>
          </cell>
          <cell r="K109">
            <v>0</v>
          </cell>
          <cell r="L109">
            <v>0</v>
          </cell>
        </row>
        <row r="110">
          <cell r="A110" t="str">
            <v>04</v>
          </cell>
          <cell r="B110" t="str">
            <v>15</v>
          </cell>
          <cell r="C110" t="str">
            <v>04</v>
          </cell>
          <cell r="D110" t="str">
            <v>2</v>
          </cell>
          <cell r="E110" t="str">
            <v>0006</v>
          </cell>
          <cell r="F110" t="str">
            <v>0003</v>
          </cell>
          <cell r="G110" t="str">
            <v>10101</v>
          </cell>
          <cell r="H110" t="str">
            <v>付电话费.差旅费</v>
          </cell>
          <cell r="I110" t="b">
            <v>0</v>
          </cell>
          <cell r="J110">
            <v>1212.8</v>
          </cell>
          <cell r="K110">
            <v>0</v>
          </cell>
          <cell r="L110">
            <v>0</v>
          </cell>
        </row>
        <row r="111">
          <cell r="A111" t="str">
            <v>04</v>
          </cell>
          <cell r="B111" t="str">
            <v>17</v>
          </cell>
          <cell r="C111" t="str">
            <v>04</v>
          </cell>
          <cell r="D111" t="str">
            <v>2</v>
          </cell>
          <cell r="E111" t="str">
            <v>0007</v>
          </cell>
          <cell r="F111" t="str">
            <v>0005</v>
          </cell>
          <cell r="G111" t="str">
            <v>10101</v>
          </cell>
          <cell r="H111" t="str">
            <v>暂借款</v>
          </cell>
          <cell r="I111" t="b">
            <v>0</v>
          </cell>
          <cell r="J111">
            <v>1447000</v>
          </cell>
          <cell r="K111">
            <v>0</v>
          </cell>
          <cell r="L111">
            <v>0</v>
          </cell>
        </row>
        <row r="112">
          <cell r="A112" t="str">
            <v>04</v>
          </cell>
          <cell r="B112" t="str">
            <v>17</v>
          </cell>
          <cell r="C112" t="str">
            <v>04</v>
          </cell>
          <cell r="D112" t="str">
            <v>2</v>
          </cell>
          <cell r="E112" t="str">
            <v>0008</v>
          </cell>
          <cell r="F112" t="str">
            <v>0004</v>
          </cell>
          <cell r="G112" t="str">
            <v>10101</v>
          </cell>
          <cell r="H112" t="str">
            <v>暂借款</v>
          </cell>
          <cell r="I112" t="b">
            <v>0</v>
          </cell>
          <cell r="J112">
            <v>13000</v>
          </cell>
          <cell r="K112">
            <v>0</v>
          </cell>
          <cell r="L112">
            <v>0</v>
          </cell>
        </row>
        <row r="113">
          <cell r="A113" t="str">
            <v>04</v>
          </cell>
          <cell r="B113" t="str">
            <v>20</v>
          </cell>
          <cell r="C113" t="str">
            <v>04</v>
          </cell>
          <cell r="D113" t="str">
            <v>2</v>
          </cell>
          <cell r="E113" t="str">
            <v>0009</v>
          </cell>
          <cell r="F113" t="str">
            <v>0004</v>
          </cell>
          <cell r="G113" t="str">
            <v>10101</v>
          </cell>
          <cell r="H113" t="str">
            <v>付差旅费.电话费.办公费</v>
          </cell>
          <cell r="I113" t="b">
            <v>0</v>
          </cell>
          <cell r="J113">
            <v>8027.1</v>
          </cell>
          <cell r="K113">
            <v>0</v>
          </cell>
          <cell r="L113">
            <v>0</v>
          </cell>
        </row>
        <row r="114">
          <cell r="A114" t="str">
            <v>04</v>
          </cell>
          <cell r="B114" t="str">
            <v>20</v>
          </cell>
          <cell r="C114" t="str">
            <v>04</v>
          </cell>
          <cell r="D114" t="str">
            <v>2</v>
          </cell>
          <cell r="E114" t="str">
            <v>0010</v>
          </cell>
          <cell r="F114" t="str">
            <v>0003</v>
          </cell>
          <cell r="G114" t="str">
            <v>10101</v>
          </cell>
          <cell r="H114" t="str">
            <v>付招待费</v>
          </cell>
          <cell r="I114" t="b">
            <v>0</v>
          </cell>
          <cell r="J114">
            <v>11215.3</v>
          </cell>
          <cell r="K114">
            <v>0</v>
          </cell>
          <cell r="L114">
            <v>0</v>
          </cell>
        </row>
        <row r="115">
          <cell r="A115" t="str">
            <v>04</v>
          </cell>
          <cell r="B115" t="str">
            <v>20</v>
          </cell>
          <cell r="C115" t="str">
            <v>04</v>
          </cell>
          <cell r="D115" t="str">
            <v>2</v>
          </cell>
          <cell r="E115" t="str">
            <v>0011</v>
          </cell>
          <cell r="F115" t="str">
            <v>0004</v>
          </cell>
          <cell r="G115" t="str">
            <v>10101</v>
          </cell>
          <cell r="H115" t="str">
            <v>购材料</v>
          </cell>
          <cell r="I115" t="b">
            <v>0</v>
          </cell>
          <cell r="J115">
            <v>20414</v>
          </cell>
          <cell r="K115">
            <v>0</v>
          </cell>
          <cell r="L115">
            <v>0</v>
          </cell>
        </row>
        <row r="116">
          <cell r="A116" t="str">
            <v>04</v>
          </cell>
          <cell r="B116" t="str">
            <v>01</v>
          </cell>
          <cell r="C116" t="str">
            <v>04</v>
          </cell>
          <cell r="D116" t="str">
            <v>4</v>
          </cell>
          <cell r="E116" t="str">
            <v>0003</v>
          </cell>
          <cell r="F116" t="str">
            <v>0001</v>
          </cell>
          <cell r="G116" t="str">
            <v>10101</v>
          </cell>
          <cell r="H116" t="str">
            <v>支现金</v>
          </cell>
          <cell r="I116" t="b">
            <v>1</v>
          </cell>
          <cell r="J116">
            <v>950000</v>
          </cell>
          <cell r="K116">
            <v>0</v>
          </cell>
          <cell r="L116">
            <v>0</v>
          </cell>
        </row>
        <row r="117">
          <cell r="A117" t="str">
            <v>04</v>
          </cell>
          <cell r="B117" t="str">
            <v>10</v>
          </cell>
          <cell r="C117" t="str">
            <v>04</v>
          </cell>
          <cell r="D117" t="str">
            <v>4</v>
          </cell>
          <cell r="E117" t="str">
            <v>0009</v>
          </cell>
          <cell r="F117" t="str">
            <v>0001</v>
          </cell>
          <cell r="G117" t="str">
            <v>10101</v>
          </cell>
          <cell r="H117" t="str">
            <v>支现金</v>
          </cell>
          <cell r="I117" t="b">
            <v>1</v>
          </cell>
          <cell r="J117">
            <v>324000</v>
          </cell>
          <cell r="K117">
            <v>0</v>
          </cell>
          <cell r="L117">
            <v>0</v>
          </cell>
        </row>
        <row r="118">
          <cell r="A118" t="str">
            <v>04</v>
          </cell>
          <cell r="B118" t="str">
            <v>15</v>
          </cell>
          <cell r="C118" t="str">
            <v>04</v>
          </cell>
          <cell r="D118" t="str">
            <v>4</v>
          </cell>
          <cell r="E118" t="str">
            <v>0014</v>
          </cell>
          <cell r="F118" t="str">
            <v>0004</v>
          </cell>
          <cell r="G118" t="str">
            <v>10101</v>
          </cell>
          <cell r="H118" t="str">
            <v>支现金</v>
          </cell>
          <cell r="I118" t="b">
            <v>1</v>
          </cell>
          <cell r="J118">
            <v>230000</v>
          </cell>
          <cell r="K118">
            <v>0</v>
          </cell>
          <cell r="L118">
            <v>0</v>
          </cell>
        </row>
        <row r="119">
          <cell r="A119" t="str">
            <v>05</v>
          </cell>
          <cell r="B119" t="str">
            <v>08</v>
          </cell>
          <cell r="C119" t="str">
            <v>05</v>
          </cell>
          <cell r="D119" t="str">
            <v>1</v>
          </cell>
          <cell r="E119" t="str">
            <v>0001</v>
          </cell>
          <cell r="F119" t="str">
            <v>0001</v>
          </cell>
          <cell r="G119" t="str">
            <v>10101</v>
          </cell>
          <cell r="H119" t="str">
            <v>收借款</v>
          </cell>
          <cell r="I119" t="b">
            <v>1</v>
          </cell>
          <cell r="J119">
            <v>145092.15</v>
          </cell>
          <cell r="K119">
            <v>0</v>
          </cell>
          <cell r="L119">
            <v>0</v>
          </cell>
        </row>
        <row r="120">
          <cell r="A120" t="str">
            <v>05</v>
          </cell>
          <cell r="B120" t="str">
            <v>19</v>
          </cell>
          <cell r="C120" t="str">
            <v>05</v>
          </cell>
          <cell r="D120" t="str">
            <v>1</v>
          </cell>
          <cell r="E120" t="str">
            <v>0002</v>
          </cell>
          <cell r="F120" t="str">
            <v>0001</v>
          </cell>
          <cell r="G120" t="str">
            <v>10101</v>
          </cell>
          <cell r="H120" t="str">
            <v>收租金.罚款</v>
          </cell>
          <cell r="I120" t="b">
            <v>1</v>
          </cell>
          <cell r="J120">
            <v>900</v>
          </cell>
          <cell r="K120">
            <v>0</v>
          </cell>
          <cell r="L120">
            <v>0</v>
          </cell>
        </row>
        <row r="121">
          <cell r="A121" t="str">
            <v>05</v>
          </cell>
          <cell r="B121" t="str">
            <v>20</v>
          </cell>
          <cell r="C121" t="str">
            <v>05</v>
          </cell>
          <cell r="D121" t="str">
            <v>1</v>
          </cell>
          <cell r="E121" t="str">
            <v>0003</v>
          </cell>
          <cell r="F121" t="str">
            <v>0001</v>
          </cell>
          <cell r="G121" t="str">
            <v>10101</v>
          </cell>
          <cell r="H121" t="str">
            <v>销干果渣</v>
          </cell>
          <cell r="I121" t="b">
            <v>1</v>
          </cell>
          <cell r="J121">
            <v>20836.8</v>
          </cell>
          <cell r="K121">
            <v>0</v>
          </cell>
          <cell r="L121">
            <v>0</v>
          </cell>
        </row>
        <row r="122">
          <cell r="A122" t="str">
            <v>05</v>
          </cell>
          <cell r="B122" t="str">
            <v>08</v>
          </cell>
          <cell r="C122" t="str">
            <v>05</v>
          </cell>
          <cell r="D122" t="str">
            <v>2</v>
          </cell>
          <cell r="E122" t="str">
            <v>0001</v>
          </cell>
          <cell r="F122" t="str">
            <v>0005</v>
          </cell>
          <cell r="G122" t="str">
            <v>10101</v>
          </cell>
          <cell r="H122" t="str">
            <v>暂借款</v>
          </cell>
          <cell r="I122" t="b">
            <v>0</v>
          </cell>
          <cell r="J122">
            <v>78000</v>
          </cell>
          <cell r="K122">
            <v>0</v>
          </cell>
          <cell r="L122">
            <v>0</v>
          </cell>
        </row>
        <row r="123">
          <cell r="A123" t="str">
            <v>05</v>
          </cell>
          <cell r="B123" t="str">
            <v>08</v>
          </cell>
          <cell r="C123" t="str">
            <v>05</v>
          </cell>
          <cell r="D123" t="str">
            <v>2</v>
          </cell>
          <cell r="E123" t="str">
            <v>0002</v>
          </cell>
          <cell r="F123" t="str">
            <v>0003</v>
          </cell>
          <cell r="G123" t="str">
            <v>10101</v>
          </cell>
          <cell r="H123" t="str">
            <v>付印花税.采暖费.理发费</v>
          </cell>
          <cell r="I123" t="b">
            <v>0</v>
          </cell>
          <cell r="J123">
            <v>3684</v>
          </cell>
          <cell r="K123">
            <v>0</v>
          </cell>
          <cell r="L123">
            <v>0</v>
          </cell>
        </row>
        <row r="124">
          <cell r="A124" t="str">
            <v>05</v>
          </cell>
          <cell r="B124" t="str">
            <v>12</v>
          </cell>
          <cell r="C124" t="str">
            <v>05</v>
          </cell>
          <cell r="D124" t="str">
            <v>2</v>
          </cell>
          <cell r="E124" t="str">
            <v>0003</v>
          </cell>
          <cell r="F124" t="str">
            <v>0005</v>
          </cell>
          <cell r="G124" t="str">
            <v>10101</v>
          </cell>
          <cell r="H124" t="str">
            <v>暂借款</v>
          </cell>
          <cell r="I124" t="b">
            <v>0</v>
          </cell>
          <cell r="J124">
            <v>26183</v>
          </cell>
          <cell r="K124">
            <v>0</v>
          </cell>
          <cell r="L124">
            <v>0</v>
          </cell>
        </row>
        <row r="125">
          <cell r="A125" t="str">
            <v>05</v>
          </cell>
          <cell r="B125" t="str">
            <v>12</v>
          </cell>
          <cell r="C125" t="str">
            <v>05</v>
          </cell>
          <cell r="D125" t="str">
            <v>2</v>
          </cell>
          <cell r="E125" t="str">
            <v>0004</v>
          </cell>
          <cell r="F125" t="str">
            <v>0005</v>
          </cell>
          <cell r="G125" t="str">
            <v>10101</v>
          </cell>
          <cell r="H125" t="str">
            <v>付个人所得税.购填料.资产等</v>
          </cell>
          <cell r="I125" t="b">
            <v>0</v>
          </cell>
          <cell r="J125">
            <v>28979.11</v>
          </cell>
          <cell r="K125">
            <v>0</v>
          </cell>
          <cell r="L125">
            <v>0</v>
          </cell>
        </row>
        <row r="126">
          <cell r="A126" t="str">
            <v>05</v>
          </cell>
          <cell r="B126" t="str">
            <v>15</v>
          </cell>
          <cell r="C126" t="str">
            <v>05</v>
          </cell>
          <cell r="D126" t="str">
            <v>2</v>
          </cell>
          <cell r="E126" t="str">
            <v>0005</v>
          </cell>
          <cell r="F126" t="str">
            <v>0006</v>
          </cell>
          <cell r="G126" t="str">
            <v>10101</v>
          </cell>
          <cell r="H126" t="str">
            <v>付修车费.招待费</v>
          </cell>
          <cell r="I126" t="b">
            <v>0</v>
          </cell>
          <cell r="J126">
            <v>1397.8</v>
          </cell>
          <cell r="K126">
            <v>0</v>
          </cell>
          <cell r="L126">
            <v>0</v>
          </cell>
        </row>
        <row r="127">
          <cell r="A127" t="str">
            <v>05</v>
          </cell>
          <cell r="B127" t="str">
            <v>15</v>
          </cell>
          <cell r="C127" t="str">
            <v>05</v>
          </cell>
          <cell r="D127" t="str">
            <v>2</v>
          </cell>
          <cell r="E127" t="str">
            <v>0006</v>
          </cell>
          <cell r="F127" t="str">
            <v>0003</v>
          </cell>
          <cell r="G127" t="str">
            <v>10101</v>
          </cell>
          <cell r="H127" t="str">
            <v>付差旅费.招待费</v>
          </cell>
          <cell r="I127" t="b">
            <v>0</v>
          </cell>
          <cell r="J127">
            <v>6570.1</v>
          </cell>
          <cell r="K127">
            <v>0</v>
          </cell>
          <cell r="L127">
            <v>0</v>
          </cell>
        </row>
        <row r="128">
          <cell r="A128" t="str">
            <v>05</v>
          </cell>
          <cell r="B128" t="str">
            <v>18</v>
          </cell>
          <cell r="C128" t="str">
            <v>05</v>
          </cell>
          <cell r="D128" t="str">
            <v>2</v>
          </cell>
          <cell r="E128" t="str">
            <v>0007</v>
          </cell>
          <cell r="F128" t="str">
            <v>0003</v>
          </cell>
          <cell r="G128" t="str">
            <v>10101</v>
          </cell>
          <cell r="H128" t="str">
            <v>付邮寄费.招待费</v>
          </cell>
          <cell r="I128" t="b">
            <v>0</v>
          </cell>
          <cell r="J128">
            <v>7727</v>
          </cell>
          <cell r="K128">
            <v>0</v>
          </cell>
          <cell r="L128">
            <v>0</v>
          </cell>
        </row>
        <row r="129">
          <cell r="A129" t="str">
            <v>05</v>
          </cell>
          <cell r="B129" t="str">
            <v>18</v>
          </cell>
          <cell r="C129" t="str">
            <v>05</v>
          </cell>
          <cell r="D129" t="str">
            <v>2</v>
          </cell>
          <cell r="E129" t="str">
            <v>0008</v>
          </cell>
          <cell r="F129" t="str">
            <v>0003</v>
          </cell>
          <cell r="G129" t="str">
            <v>10101</v>
          </cell>
          <cell r="H129" t="str">
            <v>付差旅费.招待费</v>
          </cell>
          <cell r="I129" t="b">
            <v>0</v>
          </cell>
          <cell r="J129">
            <v>2719</v>
          </cell>
          <cell r="K129">
            <v>0</v>
          </cell>
          <cell r="L129">
            <v>0</v>
          </cell>
        </row>
        <row r="130">
          <cell r="A130" t="str">
            <v>05</v>
          </cell>
          <cell r="B130" t="str">
            <v>18</v>
          </cell>
          <cell r="C130" t="str">
            <v>05</v>
          </cell>
          <cell r="D130" t="str">
            <v>2</v>
          </cell>
          <cell r="E130" t="str">
            <v>0009</v>
          </cell>
          <cell r="F130" t="str">
            <v>0002</v>
          </cell>
          <cell r="G130" t="str">
            <v>10101</v>
          </cell>
          <cell r="H130" t="str">
            <v>付差旅费</v>
          </cell>
          <cell r="I130" t="b">
            <v>0</v>
          </cell>
          <cell r="J130">
            <v>5284.7</v>
          </cell>
          <cell r="K130">
            <v>0</v>
          </cell>
          <cell r="L130">
            <v>0</v>
          </cell>
        </row>
        <row r="131">
          <cell r="A131" t="str">
            <v>05</v>
          </cell>
          <cell r="B131" t="str">
            <v>18</v>
          </cell>
          <cell r="C131" t="str">
            <v>05</v>
          </cell>
          <cell r="D131" t="str">
            <v>2</v>
          </cell>
          <cell r="E131" t="str">
            <v>0010</v>
          </cell>
          <cell r="F131" t="str">
            <v>0004</v>
          </cell>
          <cell r="G131" t="str">
            <v>10101</v>
          </cell>
          <cell r="H131" t="str">
            <v>付差旅费</v>
          </cell>
          <cell r="I131" t="b">
            <v>0</v>
          </cell>
          <cell r="J131">
            <v>4333.7</v>
          </cell>
          <cell r="K131">
            <v>0</v>
          </cell>
          <cell r="L131">
            <v>0</v>
          </cell>
        </row>
        <row r="132">
          <cell r="A132" t="str">
            <v>05</v>
          </cell>
          <cell r="B132" t="str">
            <v>19</v>
          </cell>
          <cell r="C132" t="str">
            <v>05</v>
          </cell>
          <cell r="D132" t="str">
            <v>2</v>
          </cell>
          <cell r="E132" t="str">
            <v>0011</v>
          </cell>
          <cell r="F132" t="str">
            <v>0003</v>
          </cell>
          <cell r="G132" t="str">
            <v>10101</v>
          </cell>
          <cell r="H132" t="str">
            <v>付邮寄费.招待费</v>
          </cell>
          <cell r="I132" t="b">
            <v>0</v>
          </cell>
          <cell r="J132">
            <v>1271</v>
          </cell>
          <cell r="K132">
            <v>0</v>
          </cell>
          <cell r="L132">
            <v>0</v>
          </cell>
        </row>
        <row r="133">
          <cell r="A133" t="str">
            <v>05</v>
          </cell>
          <cell r="B133" t="str">
            <v>20</v>
          </cell>
          <cell r="C133" t="str">
            <v>05</v>
          </cell>
          <cell r="D133" t="str">
            <v>2</v>
          </cell>
          <cell r="E133" t="str">
            <v>0012</v>
          </cell>
          <cell r="F133" t="str">
            <v>0003</v>
          </cell>
          <cell r="G133" t="str">
            <v>10101</v>
          </cell>
          <cell r="H133" t="str">
            <v>付电话费</v>
          </cell>
          <cell r="I133" t="b">
            <v>0</v>
          </cell>
          <cell r="J133">
            <v>32614</v>
          </cell>
          <cell r="K133">
            <v>0</v>
          </cell>
          <cell r="L133">
            <v>0</v>
          </cell>
        </row>
        <row r="134">
          <cell r="A134" t="str">
            <v>05</v>
          </cell>
          <cell r="B134" t="str">
            <v>20</v>
          </cell>
          <cell r="C134" t="str">
            <v>05</v>
          </cell>
          <cell r="D134" t="str">
            <v>2</v>
          </cell>
          <cell r="E134" t="str">
            <v>0013</v>
          </cell>
          <cell r="F134" t="str">
            <v>0005</v>
          </cell>
          <cell r="G134" t="str">
            <v>10101</v>
          </cell>
          <cell r="H134" t="str">
            <v>付商检费</v>
          </cell>
          <cell r="I134" t="b">
            <v>0</v>
          </cell>
          <cell r="J134">
            <v>26495</v>
          </cell>
          <cell r="K134">
            <v>0</v>
          </cell>
          <cell r="L134">
            <v>0</v>
          </cell>
        </row>
        <row r="135">
          <cell r="A135" t="str">
            <v>05</v>
          </cell>
          <cell r="B135" t="str">
            <v>20</v>
          </cell>
          <cell r="C135" t="str">
            <v>05</v>
          </cell>
          <cell r="D135" t="str">
            <v>2</v>
          </cell>
          <cell r="E135" t="str">
            <v>0014</v>
          </cell>
          <cell r="F135" t="str">
            <v>0005</v>
          </cell>
          <cell r="G135" t="str">
            <v>10101</v>
          </cell>
          <cell r="H135" t="str">
            <v>付差旅费.招待费</v>
          </cell>
          <cell r="I135" t="b">
            <v>0</v>
          </cell>
          <cell r="J135">
            <v>1917</v>
          </cell>
          <cell r="K135">
            <v>0</v>
          </cell>
          <cell r="L135">
            <v>0</v>
          </cell>
        </row>
        <row r="136">
          <cell r="A136" t="str">
            <v>05</v>
          </cell>
          <cell r="B136" t="str">
            <v>20</v>
          </cell>
          <cell r="C136" t="str">
            <v>05</v>
          </cell>
          <cell r="D136" t="str">
            <v>2</v>
          </cell>
          <cell r="E136" t="str">
            <v>0015</v>
          </cell>
          <cell r="F136" t="str">
            <v>0002</v>
          </cell>
          <cell r="G136" t="str">
            <v>10101</v>
          </cell>
          <cell r="H136" t="str">
            <v>付临时工工资</v>
          </cell>
          <cell r="I136" t="b">
            <v>0</v>
          </cell>
          <cell r="J136">
            <v>36478.35</v>
          </cell>
          <cell r="K136">
            <v>0</v>
          </cell>
          <cell r="L136">
            <v>0</v>
          </cell>
        </row>
        <row r="137">
          <cell r="A137" t="str">
            <v>05</v>
          </cell>
          <cell r="B137" t="str">
            <v>21</v>
          </cell>
          <cell r="C137" t="str">
            <v>05</v>
          </cell>
          <cell r="D137" t="str">
            <v>2</v>
          </cell>
          <cell r="E137" t="str">
            <v>0016</v>
          </cell>
          <cell r="F137" t="str">
            <v>0004</v>
          </cell>
          <cell r="G137" t="str">
            <v>10101</v>
          </cell>
          <cell r="H137" t="str">
            <v>购材料</v>
          </cell>
          <cell r="I137" t="b">
            <v>0</v>
          </cell>
          <cell r="J137">
            <v>9560.0300000000007</v>
          </cell>
          <cell r="K137">
            <v>0</v>
          </cell>
          <cell r="L137">
            <v>0</v>
          </cell>
        </row>
        <row r="138">
          <cell r="A138" t="str">
            <v>05</v>
          </cell>
          <cell r="B138" t="str">
            <v>24</v>
          </cell>
          <cell r="C138" t="str">
            <v>05</v>
          </cell>
          <cell r="D138" t="str">
            <v>2</v>
          </cell>
          <cell r="E138" t="str">
            <v>0017</v>
          </cell>
          <cell r="F138" t="str">
            <v>0005</v>
          </cell>
          <cell r="G138" t="str">
            <v>10101</v>
          </cell>
          <cell r="H138" t="str">
            <v>付差旅费.招待费</v>
          </cell>
          <cell r="I138" t="b">
            <v>0</v>
          </cell>
          <cell r="J138">
            <v>14948</v>
          </cell>
          <cell r="K138">
            <v>0</v>
          </cell>
          <cell r="L138">
            <v>0</v>
          </cell>
        </row>
        <row r="139">
          <cell r="A139" t="str">
            <v>05</v>
          </cell>
          <cell r="B139" t="str">
            <v>24</v>
          </cell>
          <cell r="C139" t="str">
            <v>05</v>
          </cell>
          <cell r="D139" t="str">
            <v>2</v>
          </cell>
          <cell r="E139" t="str">
            <v>0018</v>
          </cell>
          <cell r="F139" t="str">
            <v>0005</v>
          </cell>
          <cell r="G139" t="str">
            <v>10101</v>
          </cell>
          <cell r="H139" t="str">
            <v>付办公费.招待费</v>
          </cell>
          <cell r="I139" t="b">
            <v>0</v>
          </cell>
          <cell r="J139">
            <v>12651</v>
          </cell>
          <cell r="K139">
            <v>0</v>
          </cell>
          <cell r="L139">
            <v>0</v>
          </cell>
        </row>
        <row r="140">
          <cell r="A140" t="str">
            <v>05</v>
          </cell>
          <cell r="B140" t="str">
            <v>24</v>
          </cell>
          <cell r="C140" t="str">
            <v>05</v>
          </cell>
          <cell r="D140" t="str">
            <v>2</v>
          </cell>
          <cell r="E140" t="str">
            <v>0019</v>
          </cell>
          <cell r="F140" t="str">
            <v>0002</v>
          </cell>
          <cell r="G140" t="str">
            <v>10101</v>
          </cell>
          <cell r="H140" t="str">
            <v>补发工人奖金</v>
          </cell>
          <cell r="I140" t="b">
            <v>0</v>
          </cell>
          <cell r="J140">
            <v>80959.100000000006</v>
          </cell>
          <cell r="K140">
            <v>0</v>
          </cell>
          <cell r="L140">
            <v>0</v>
          </cell>
        </row>
        <row r="141">
          <cell r="A141" t="str">
            <v>05</v>
          </cell>
          <cell r="B141" t="str">
            <v>01</v>
          </cell>
          <cell r="C141" t="str">
            <v>05</v>
          </cell>
          <cell r="D141" t="str">
            <v>4</v>
          </cell>
          <cell r="E141" t="str">
            <v>0001</v>
          </cell>
          <cell r="F141" t="str">
            <v>0001</v>
          </cell>
          <cell r="G141" t="str">
            <v>10101</v>
          </cell>
          <cell r="H141" t="str">
            <v>支现金</v>
          </cell>
          <cell r="I141" t="b">
            <v>1</v>
          </cell>
          <cell r="J141">
            <v>139000</v>
          </cell>
          <cell r="K141">
            <v>0</v>
          </cell>
          <cell r="L141">
            <v>0</v>
          </cell>
        </row>
        <row r="142">
          <cell r="A142" t="str">
            <v>05</v>
          </cell>
          <cell r="B142" t="str">
            <v>23</v>
          </cell>
          <cell r="C142" t="str">
            <v>05</v>
          </cell>
          <cell r="D142" t="str">
            <v>4</v>
          </cell>
          <cell r="E142" t="str">
            <v>0024</v>
          </cell>
          <cell r="F142" t="str">
            <v>0001</v>
          </cell>
          <cell r="G142" t="str">
            <v>10101</v>
          </cell>
          <cell r="H142" t="str">
            <v>支现金</v>
          </cell>
          <cell r="I142" t="b">
            <v>1</v>
          </cell>
          <cell r="J142">
            <v>70000</v>
          </cell>
          <cell r="K142">
            <v>0</v>
          </cell>
          <cell r="L142">
            <v>0</v>
          </cell>
        </row>
        <row r="143">
          <cell r="A143" t="str">
            <v>05</v>
          </cell>
          <cell r="B143" t="str">
            <v>24</v>
          </cell>
          <cell r="C143" t="str">
            <v>05</v>
          </cell>
          <cell r="D143" t="str">
            <v>4</v>
          </cell>
          <cell r="E143" t="str">
            <v>0026</v>
          </cell>
          <cell r="F143" t="str">
            <v>0003</v>
          </cell>
          <cell r="G143" t="str">
            <v>10101</v>
          </cell>
          <cell r="H143" t="str">
            <v>支现金</v>
          </cell>
          <cell r="I143" t="b">
            <v>1</v>
          </cell>
          <cell r="J143">
            <v>1000</v>
          </cell>
          <cell r="K143">
            <v>0</v>
          </cell>
          <cell r="L143">
            <v>0</v>
          </cell>
        </row>
        <row r="144">
          <cell r="A144" t="str">
            <v>06</v>
          </cell>
          <cell r="B144" t="str">
            <v>01</v>
          </cell>
          <cell r="C144" t="str">
            <v>06</v>
          </cell>
          <cell r="D144" t="str">
            <v>1</v>
          </cell>
          <cell r="E144" t="str">
            <v>0001</v>
          </cell>
          <cell r="F144" t="str">
            <v>0001</v>
          </cell>
          <cell r="G144" t="str">
            <v>10101</v>
          </cell>
          <cell r="H144" t="str">
            <v>收理发室月租费.水电费</v>
          </cell>
          <cell r="I144" t="b">
            <v>1</v>
          </cell>
          <cell r="J144">
            <v>17003.5</v>
          </cell>
          <cell r="K144">
            <v>0</v>
          </cell>
          <cell r="L144">
            <v>0</v>
          </cell>
        </row>
        <row r="145">
          <cell r="A145" t="str">
            <v>06</v>
          </cell>
          <cell r="B145" t="str">
            <v>05</v>
          </cell>
          <cell r="C145" t="str">
            <v>06</v>
          </cell>
          <cell r="D145" t="str">
            <v>1</v>
          </cell>
          <cell r="E145" t="str">
            <v>0002</v>
          </cell>
          <cell r="F145" t="str">
            <v>0001</v>
          </cell>
          <cell r="G145" t="str">
            <v>10101</v>
          </cell>
          <cell r="H145" t="str">
            <v>收借款</v>
          </cell>
          <cell r="I145" t="b">
            <v>1</v>
          </cell>
          <cell r="J145">
            <v>313685</v>
          </cell>
          <cell r="K145">
            <v>0</v>
          </cell>
          <cell r="L145">
            <v>0</v>
          </cell>
        </row>
        <row r="146">
          <cell r="A146" t="str">
            <v>06</v>
          </cell>
          <cell r="B146" t="str">
            <v>05</v>
          </cell>
          <cell r="C146" t="str">
            <v>06</v>
          </cell>
          <cell r="D146" t="str">
            <v>1</v>
          </cell>
          <cell r="E146" t="str">
            <v>0003</v>
          </cell>
          <cell r="F146" t="str">
            <v>0001</v>
          </cell>
          <cell r="G146" t="str">
            <v>10101</v>
          </cell>
          <cell r="H146" t="str">
            <v>收借款</v>
          </cell>
          <cell r="I146" t="b">
            <v>1</v>
          </cell>
          <cell r="J146">
            <v>366944.2</v>
          </cell>
          <cell r="K146">
            <v>0</v>
          </cell>
          <cell r="L146">
            <v>0</v>
          </cell>
        </row>
        <row r="147">
          <cell r="A147" t="str">
            <v>06</v>
          </cell>
          <cell r="B147" t="str">
            <v>01</v>
          </cell>
          <cell r="C147" t="str">
            <v>06</v>
          </cell>
          <cell r="D147" t="str">
            <v>2</v>
          </cell>
          <cell r="E147" t="str">
            <v>0001</v>
          </cell>
          <cell r="F147" t="str">
            <v>0002</v>
          </cell>
          <cell r="G147" t="str">
            <v>10101</v>
          </cell>
          <cell r="H147" t="str">
            <v>存现金</v>
          </cell>
          <cell r="I147" t="b">
            <v>0</v>
          </cell>
          <cell r="J147">
            <v>770</v>
          </cell>
          <cell r="K147">
            <v>0</v>
          </cell>
          <cell r="L147">
            <v>0</v>
          </cell>
        </row>
        <row r="148">
          <cell r="A148" t="str">
            <v>06</v>
          </cell>
          <cell r="B148" t="str">
            <v>01</v>
          </cell>
          <cell r="C148" t="str">
            <v>06</v>
          </cell>
          <cell r="D148" t="str">
            <v>2</v>
          </cell>
          <cell r="E148" t="str">
            <v>0001</v>
          </cell>
          <cell r="F148" t="str">
            <v>0005</v>
          </cell>
          <cell r="G148" t="str">
            <v>10101</v>
          </cell>
          <cell r="H148" t="str">
            <v>购手机.疏通机</v>
          </cell>
          <cell r="I148" t="b">
            <v>0</v>
          </cell>
          <cell r="J148">
            <v>3438</v>
          </cell>
          <cell r="K148">
            <v>0</v>
          </cell>
          <cell r="L148">
            <v>0</v>
          </cell>
        </row>
        <row r="149">
          <cell r="A149" t="str">
            <v>06</v>
          </cell>
          <cell r="B149" t="str">
            <v>01</v>
          </cell>
          <cell r="C149" t="str">
            <v>06</v>
          </cell>
          <cell r="D149" t="str">
            <v>2</v>
          </cell>
          <cell r="E149" t="str">
            <v>0002</v>
          </cell>
          <cell r="F149" t="str">
            <v>0003</v>
          </cell>
          <cell r="G149" t="str">
            <v>10101</v>
          </cell>
          <cell r="H149" t="str">
            <v>退风险金.付理发费</v>
          </cell>
          <cell r="I149" t="b">
            <v>0</v>
          </cell>
          <cell r="J149">
            <v>4397</v>
          </cell>
          <cell r="K149">
            <v>0</v>
          </cell>
          <cell r="L149">
            <v>0</v>
          </cell>
        </row>
        <row r="150">
          <cell r="A150" t="str">
            <v>06</v>
          </cell>
          <cell r="B150" t="str">
            <v>05</v>
          </cell>
          <cell r="C150" t="str">
            <v>06</v>
          </cell>
          <cell r="D150" t="str">
            <v>2</v>
          </cell>
          <cell r="E150" t="str">
            <v>0003</v>
          </cell>
          <cell r="F150" t="str">
            <v>0003</v>
          </cell>
          <cell r="G150" t="str">
            <v>10101</v>
          </cell>
          <cell r="H150" t="str">
            <v>付商检费</v>
          </cell>
          <cell r="I150" t="b">
            <v>0</v>
          </cell>
          <cell r="J150">
            <v>67868</v>
          </cell>
          <cell r="K150">
            <v>0</v>
          </cell>
          <cell r="L150">
            <v>0</v>
          </cell>
        </row>
        <row r="151">
          <cell r="A151" t="str">
            <v>06</v>
          </cell>
          <cell r="B151" t="str">
            <v>05</v>
          </cell>
          <cell r="C151" t="str">
            <v>06</v>
          </cell>
          <cell r="D151" t="str">
            <v>2</v>
          </cell>
          <cell r="E151" t="str">
            <v>0004</v>
          </cell>
          <cell r="F151" t="str">
            <v>0005</v>
          </cell>
          <cell r="G151" t="str">
            <v>10101</v>
          </cell>
          <cell r="H151" t="str">
            <v>付招待费.修车费</v>
          </cell>
          <cell r="I151" t="b">
            <v>0</v>
          </cell>
          <cell r="J151">
            <v>1888</v>
          </cell>
          <cell r="K151">
            <v>0</v>
          </cell>
          <cell r="L151">
            <v>0</v>
          </cell>
        </row>
        <row r="152">
          <cell r="A152" t="str">
            <v>06</v>
          </cell>
          <cell r="B152" t="str">
            <v>05</v>
          </cell>
          <cell r="C152" t="str">
            <v>06</v>
          </cell>
          <cell r="D152" t="str">
            <v>2</v>
          </cell>
          <cell r="E152" t="str">
            <v>0005</v>
          </cell>
          <cell r="F152" t="str">
            <v>0005</v>
          </cell>
          <cell r="G152" t="str">
            <v>10101</v>
          </cell>
          <cell r="H152" t="str">
            <v>付差旅费.招待费.电话费</v>
          </cell>
          <cell r="I152" t="b">
            <v>0</v>
          </cell>
          <cell r="J152">
            <v>25477.4</v>
          </cell>
          <cell r="K152">
            <v>0</v>
          </cell>
          <cell r="L152">
            <v>0</v>
          </cell>
        </row>
        <row r="153">
          <cell r="A153" t="str">
            <v>06</v>
          </cell>
          <cell r="B153" t="str">
            <v>08</v>
          </cell>
          <cell r="C153" t="str">
            <v>06</v>
          </cell>
          <cell r="D153" t="str">
            <v>2</v>
          </cell>
          <cell r="E153" t="str">
            <v>0006</v>
          </cell>
          <cell r="F153" t="str">
            <v>0003</v>
          </cell>
          <cell r="G153" t="str">
            <v>10101</v>
          </cell>
          <cell r="H153" t="str">
            <v>付差旅费</v>
          </cell>
          <cell r="I153" t="b">
            <v>0</v>
          </cell>
          <cell r="J153">
            <v>3966.5</v>
          </cell>
          <cell r="K153">
            <v>0</v>
          </cell>
          <cell r="L153">
            <v>0</v>
          </cell>
        </row>
        <row r="154">
          <cell r="A154" t="str">
            <v>06</v>
          </cell>
          <cell r="B154" t="str">
            <v>08</v>
          </cell>
          <cell r="C154" t="str">
            <v>06</v>
          </cell>
          <cell r="D154" t="str">
            <v>2</v>
          </cell>
          <cell r="E154" t="str">
            <v>0007</v>
          </cell>
          <cell r="F154" t="str">
            <v>0004</v>
          </cell>
          <cell r="G154" t="str">
            <v>10101</v>
          </cell>
          <cell r="H154" t="str">
            <v>暂借款</v>
          </cell>
          <cell r="I154" t="b">
            <v>0</v>
          </cell>
          <cell r="J154">
            <v>280000</v>
          </cell>
          <cell r="K154">
            <v>0</v>
          </cell>
          <cell r="L154">
            <v>0</v>
          </cell>
        </row>
        <row r="155">
          <cell r="A155" t="str">
            <v>06</v>
          </cell>
          <cell r="B155" t="str">
            <v>08</v>
          </cell>
          <cell r="C155" t="str">
            <v>06</v>
          </cell>
          <cell r="D155" t="str">
            <v>2</v>
          </cell>
          <cell r="E155" t="str">
            <v>0008</v>
          </cell>
          <cell r="F155" t="str">
            <v>0004</v>
          </cell>
          <cell r="G155" t="str">
            <v>10101</v>
          </cell>
          <cell r="H155" t="str">
            <v>付差旅费</v>
          </cell>
          <cell r="I155" t="b">
            <v>0</v>
          </cell>
          <cell r="J155">
            <v>3778.21</v>
          </cell>
          <cell r="K155">
            <v>0</v>
          </cell>
          <cell r="L155">
            <v>0</v>
          </cell>
        </row>
        <row r="156">
          <cell r="A156" t="str">
            <v>06</v>
          </cell>
          <cell r="B156" t="str">
            <v>10</v>
          </cell>
          <cell r="C156" t="str">
            <v>06</v>
          </cell>
          <cell r="D156" t="str">
            <v>2</v>
          </cell>
          <cell r="E156" t="str">
            <v>0009</v>
          </cell>
          <cell r="F156" t="str">
            <v>0004</v>
          </cell>
          <cell r="G156" t="str">
            <v>10101</v>
          </cell>
          <cell r="H156" t="str">
            <v>购材料</v>
          </cell>
          <cell r="I156" t="b">
            <v>0</v>
          </cell>
          <cell r="J156">
            <v>4035.6</v>
          </cell>
          <cell r="K156">
            <v>0</v>
          </cell>
          <cell r="L156">
            <v>0</v>
          </cell>
        </row>
        <row r="157">
          <cell r="A157" t="str">
            <v>06</v>
          </cell>
          <cell r="B157" t="str">
            <v>12</v>
          </cell>
          <cell r="C157" t="str">
            <v>06</v>
          </cell>
          <cell r="D157" t="str">
            <v>2</v>
          </cell>
          <cell r="E157" t="str">
            <v>0010</v>
          </cell>
          <cell r="F157" t="str">
            <v>0002</v>
          </cell>
          <cell r="G157" t="str">
            <v>10101</v>
          </cell>
          <cell r="H157" t="str">
            <v>付差旅费</v>
          </cell>
          <cell r="I157" t="b">
            <v>0</v>
          </cell>
          <cell r="J157">
            <v>4392</v>
          </cell>
          <cell r="K157">
            <v>0</v>
          </cell>
          <cell r="L157">
            <v>0</v>
          </cell>
        </row>
        <row r="158">
          <cell r="A158" t="str">
            <v>06</v>
          </cell>
          <cell r="B158" t="str">
            <v>14</v>
          </cell>
          <cell r="C158" t="str">
            <v>06</v>
          </cell>
          <cell r="D158" t="str">
            <v>2</v>
          </cell>
          <cell r="E158" t="str">
            <v>0011</v>
          </cell>
          <cell r="F158" t="str">
            <v>0008</v>
          </cell>
          <cell r="G158" t="str">
            <v>10101</v>
          </cell>
          <cell r="H158" t="str">
            <v>暂借款</v>
          </cell>
          <cell r="I158" t="b">
            <v>0</v>
          </cell>
          <cell r="J158">
            <v>58000</v>
          </cell>
          <cell r="K158">
            <v>0</v>
          </cell>
          <cell r="L158">
            <v>0</v>
          </cell>
        </row>
        <row r="159">
          <cell r="A159" t="str">
            <v>06</v>
          </cell>
          <cell r="B159" t="str">
            <v>14</v>
          </cell>
          <cell r="C159" t="str">
            <v>06</v>
          </cell>
          <cell r="D159" t="str">
            <v>2</v>
          </cell>
          <cell r="E159" t="str">
            <v>0012</v>
          </cell>
          <cell r="F159" t="str">
            <v>0005</v>
          </cell>
          <cell r="G159" t="str">
            <v>10101</v>
          </cell>
          <cell r="H159" t="str">
            <v>付快递费.差旅费.招待费</v>
          </cell>
          <cell r="I159" t="b">
            <v>0</v>
          </cell>
          <cell r="J159">
            <v>5105.8</v>
          </cell>
          <cell r="K159">
            <v>0</v>
          </cell>
          <cell r="L159">
            <v>0</v>
          </cell>
        </row>
        <row r="160">
          <cell r="A160" t="str">
            <v>06</v>
          </cell>
          <cell r="B160" t="str">
            <v>15</v>
          </cell>
          <cell r="C160" t="str">
            <v>06</v>
          </cell>
          <cell r="D160" t="str">
            <v>2</v>
          </cell>
          <cell r="E160" t="str">
            <v>0013</v>
          </cell>
          <cell r="F160" t="str">
            <v>0005</v>
          </cell>
          <cell r="G160" t="str">
            <v>10101</v>
          </cell>
          <cell r="H160" t="str">
            <v>存现金</v>
          </cell>
          <cell r="I160" t="b">
            <v>0</v>
          </cell>
          <cell r="J160">
            <v>233320.25</v>
          </cell>
          <cell r="K160">
            <v>0</v>
          </cell>
          <cell r="L160">
            <v>0</v>
          </cell>
        </row>
        <row r="161">
          <cell r="A161" t="str">
            <v>07</v>
          </cell>
          <cell r="B161" t="str">
            <v>01</v>
          </cell>
          <cell r="C161" t="str">
            <v>07</v>
          </cell>
          <cell r="D161" t="str">
            <v>1</v>
          </cell>
          <cell r="E161" t="str">
            <v>0001</v>
          </cell>
          <cell r="F161" t="str">
            <v>0001</v>
          </cell>
          <cell r="G161" t="str">
            <v>10101</v>
          </cell>
          <cell r="H161" t="str">
            <v>收存款</v>
          </cell>
          <cell r="I161" t="b">
            <v>1</v>
          </cell>
          <cell r="J161">
            <v>47506.6</v>
          </cell>
          <cell r="K161">
            <v>0</v>
          </cell>
          <cell r="L161">
            <v>0</v>
          </cell>
        </row>
        <row r="162">
          <cell r="A162" t="str">
            <v>07</v>
          </cell>
          <cell r="B162" t="str">
            <v>03</v>
          </cell>
          <cell r="C162" t="str">
            <v>07</v>
          </cell>
          <cell r="D162" t="str">
            <v>1</v>
          </cell>
          <cell r="E162" t="str">
            <v>0002</v>
          </cell>
          <cell r="F162" t="str">
            <v>0001</v>
          </cell>
          <cell r="G162" t="str">
            <v>10101</v>
          </cell>
          <cell r="H162" t="str">
            <v>销苹果浓汁</v>
          </cell>
          <cell r="I162" t="b">
            <v>1</v>
          </cell>
          <cell r="J162">
            <v>4970</v>
          </cell>
          <cell r="K162">
            <v>0</v>
          </cell>
          <cell r="L162">
            <v>0</v>
          </cell>
        </row>
        <row r="163">
          <cell r="A163" t="str">
            <v>07</v>
          </cell>
          <cell r="B163" t="str">
            <v>03</v>
          </cell>
          <cell r="C163" t="str">
            <v>07</v>
          </cell>
          <cell r="D163" t="str">
            <v>1</v>
          </cell>
          <cell r="E163" t="str">
            <v>0003</v>
          </cell>
          <cell r="F163" t="str">
            <v>0001</v>
          </cell>
          <cell r="G163" t="str">
            <v>10101</v>
          </cell>
          <cell r="H163" t="str">
            <v>收回借款</v>
          </cell>
          <cell r="I163" t="b">
            <v>1</v>
          </cell>
          <cell r="J163">
            <v>3843.3</v>
          </cell>
          <cell r="K163">
            <v>0</v>
          </cell>
          <cell r="L163">
            <v>0</v>
          </cell>
        </row>
        <row r="164">
          <cell r="A164" t="str">
            <v>07</v>
          </cell>
          <cell r="B164" t="str">
            <v>05</v>
          </cell>
          <cell r="C164" t="str">
            <v>07</v>
          </cell>
          <cell r="D164" t="str">
            <v>1</v>
          </cell>
          <cell r="E164" t="str">
            <v>0004</v>
          </cell>
          <cell r="F164" t="str">
            <v>0001</v>
          </cell>
          <cell r="G164" t="str">
            <v>10101</v>
          </cell>
          <cell r="H164" t="str">
            <v>收借款</v>
          </cell>
          <cell r="I164" t="b">
            <v>1</v>
          </cell>
          <cell r="J164">
            <v>202234</v>
          </cell>
          <cell r="K164">
            <v>0</v>
          </cell>
          <cell r="L164">
            <v>0</v>
          </cell>
        </row>
        <row r="165">
          <cell r="A165" t="str">
            <v>07</v>
          </cell>
          <cell r="B165" t="str">
            <v>10</v>
          </cell>
          <cell r="C165" t="str">
            <v>07</v>
          </cell>
          <cell r="D165" t="str">
            <v>1</v>
          </cell>
          <cell r="E165" t="str">
            <v>0005</v>
          </cell>
          <cell r="F165" t="str">
            <v>0001</v>
          </cell>
          <cell r="G165" t="str">
            <v>10101</v>
          </cell>
          <cell r="H165" t="str">
            <v>收借款</v>
          </cell>
          <cell r="I165" t="b">
            <v>1</v>
          </cell>
          <cell r="J165">
            <v>135129.20000000001</v>
          </cell>
          <cell r="K165">
            <v>0</v>
          </cell>
          <cell r="L165">
            <v>0</v>
          </cell>
        </row>
        <row r="166">
          <cell r="A166" t="str">
            <v>07</v>
          </cell>
          <cell r="B166" t="str">
            <v>15</v>
          </cell>
          <cell r="C166" t="str">
            <v>07</v>
          </cell>
          <cell r="D166" t="str">
            <v>1</v>
          </cell>
          <cell r="E166" t="str">
            <v>0006</v>
          </cell>
          <cell r="F166" t="str">
            <v>0001</v>
          </cell>
          <cell r="G166" t="str">
            <v>10101</v>
          </cell>
          <cell r="H166" t="str">
            <v>收借款</v>
          </cell>
          <cell r="I166" t="b">
            <v>1</v>
          </cell>
          <cell r="J166">
            <v>282454</v>
          </cell>
          <cell r="K166">
            <v>0</v>
          </cell>
          <cell r="L166">
            <v>0</v>
          </cell>
        </row>
        <row r="167">
          <cell r="A167" t="str">
            <v>07</v>
          </cell>
          <cell r="B167" t="str">
            <v>18</v>
          </cell>
          <cell r="C167" t="str">
            <v>07</v>
          </cell>
          <cell r="D167" t="str">
            <v>1</v>
          </cell>
          <cell r="E167" t="str">
            <v>0007</v>
          </cell>
          <cell r="F167" t="str">
            <v>0001</v>
          </cell>
          <cell r="G167" t="str">
            <v>10101</v>
          </cell>
          <cell r="H167" t="str">
            <v>收存款</v>
          </cell>
          <cell r="I167" t="b">
            <v>1</v>
          </cell>
          <cell r="J167">
            <v>89183.9</v>
          </cell>
          <cell r="K167">
            <v>0</v>
          </cell>
          <cell r="L167">
            <v>0</v>
          </cell>
        </row>
        <row r="168">
          <cell r="A168" t="str">
            <v>07</v>
          </cell>
          <cell r="B168" t="str">
            <v>20</v>
          </cell>
          <cell r="C168" t="str">
            <v>07</v>
          </cell>
          <cell r="D168" t="str">
            <v>1</v>
          </cell>
          <cell r="E168" t="str">
            <v>0008</v>
          </cell>
          <cell r="F168" t="str">
            <v>0001</v>
          </cell>
          <cell r="G168" t="str">
            <v>10101</v>
          </cell>
          <cell r="H168" t="str">
            <v>收存款利息</v>
          </cell>
          <cell r="I168" t="b">
            <v>1</v>
          </cell>
          <cell r="J168">
            <v>114.4</v>
          </cell>
          <cell r="K168">
            <v>0</v>
          </cell>
          <cell r="L168">
            <v>0</v>
          </cell>
        </row>
        <row r="169">
          <cell r="A169" t="str">
            <v>07</v>
          </cell>
          <cell r="B169" t="str">
            <v>24</v>
          </cell>
          <cell r="C169" t="str">
            <v>07</v>
          </cell>
          <cell r="D169" t="str">
            <v>1</v>
          </cell>
          <cell r="E169" t="str">
            <v>0010</v>
          </cell>
          <cell r="F169" t="str">
            <v>0001</v>
          </cell>
          <cell r="G169" t="str">
            <v>10101</v>
          </cell>
          <cell r="H169" t="str">
            <v>销山楂浓汁</v>
          </cell>
          <cell r="I169" t="b">
            <v>1</v>
          </cell>
          <cell r="J169">
            <v>33411</v>
          </cell>
          <cell r="K169">
            <v>0</v>
          </cell>
          <cell r="L169">
            <v>0</v>
          </cell>
        </row>
        <row r="170">
          <cell r="A170" t="str">
            <v>07</v>
          </cell>
          <cell r="B170" t="str">
            <v>03</v>
          </cell>
          <cell r="C170" t="str">
            <v>07</v>
          </cell>
          <cell r="D170" t="str">
            <v>2</v>
          </cell>
          <cell r="E170" t="str">
            <v>0001</v>
          </cell>
          <cell r="F170" t="str">
            <v>0004</v>
          </cell>
          <cell r="G170" t="str">
            <v>10101</v>
          </cell>
          <cell r="H170" t="str">
            <v>付职工风险金.内部存款利息</v>
          </cell>
          <cell r="I170" t="b">
            <v>0</v>
          </cell>
          <cell r="J170">
            <v>50737.9</v>
          </cell>
          <cell r="K170">
            <v>0</v>
          </cell>
          <cell r="L170">
            <v>0</v>
          </cell>
        </row>
        <row r="171">
          <cell r="A171" t="str">
            <v>07</v>
          </cell>
          <cell r="B171" t="str">
            <v>05</v>
          </cell>
          <cell r="C171" t="str">
            <v>07</v>
          </cell>
          <cell r="D171" t="str">
            <v>2</v>
          </cell>
          <cell r="E171" t="str">
            <v>0002</v>
          </cell>
          <cell r="F171" t="str">
            <v>0002</v>
          </cell>
          <cell r="G171" t="str">
            <v>10101</v>
          </cell>
          <cell r="H171" t="str">
            <v>付差旅费</v>
          </cell>
          <cell r="I171" t="b">
            <v>0</v>
          </cell>
          <cell r="J171">
            <v>6474</v>
          </cell>
          <cell r="K171">
            <v>0</v>
          </cell>
          <cell r="L171">
            <v>0</v>
          </cell>
        </row>
        <row r="172">
          <cell r="A172" t="str">
            <v>07</v>
          </cell>
          <cell r="B172" t="str">
            <v>05</v>
          </cell>
          <cell r="C172" t="str">
            <v>07</v>
          </cell>
          <cell r="D172" t="str">
            <v>2</v>
          </cell>
          <cell r="E172" t="str">
            <v>0003</v>
          </cell>
          <cell r="F172" t="str">
            <v>0004</v>
          </cell>
          <cell r="G172" t="str">
            <v>10101</v>
          </cell>
          <cell r="H172" t="str">
            <v>付业务招待费.电话费.青苗费</v>
          </cell>
          <cell r="I172" t="b">
            <v>0</v>
          </cell>
          <cell r="J172">
            <v>17289.3</v>
          </cell>
          <cell r="K172">
            <v>0</v>
          </cell>
          <cell r="L172">
            <v>0</v>
          </cell>
        </row>
        <row r="173">
          <cell r="A173" t="str">
            <v>07</v>
          </cell>
          <cell r="B173" t="str">
            <v>08</v>
          </cell>
          <cell r="C173" t="str">
            <v>07</v>
          </cell>
          <cell r="D173" t="str">
            <v>2</v>
          </cell>
          <cell r="E173" t="str">
            <v>0004</v>
          </cell>
          <cell r="F173" t="str">
            <v>0004</v>
          </cell>
          <cell r="G173" t="str">
            <v>10101</v>
          </cell>
          <cell r="H173" t="str">
            <v>付差旅费.修车费</v>
          </cell>
          <cell r="I173" t="b">
            <v>0</v>
          </cell>
          <cell r="J173">
            <v>2936.5</v>
          </cell>
          <cell r="K173">
            <v>0</v>
          </cell>
          <cell r="L173">
            <v>0</v>
          </cell>
        </row>
        <row r="174">
          <cell r="A174" t="str">
            <v>07</v>
          </cell>
          <cell r="B174" t="str">
            <v>08</v>
          </cell>
          <cell r="C174" t="str">
            <v>07</v>
          </cell>
          <cell r="D174" t="str">
            <v>2</v>
          </cell>
          <cell r="E174" t="str">
            <v>0005</v>
          </cell>
          <cell r="F174" t="str">
            <v>0010</v>
          </cell>
          <cell r="G174" t="str">
            <v>10101</v>
          </cell>
          <cell r="H174" t="str">
            <v>暂借款</v>
          </cell>
          <cell r="I174" t="b">
            <v>0</v>
          </cell>
          <cell r="J174">
            <v>31500</v>
          </cell>
          <cell r="K174">
            <v>0</v>
          </cell>
          <cell r="L174">
            <v>0</v>
          </cell>
        </row>
        <row r="175">
          <cell r="A175" t="str">
            <v>07</v>
          </cell>
          <cell r="B175" t="str">
            <v>10</v>
          </cell>
          <cell r="C175" t="str">
            <v>07</v>
          </cell>
          <cell r="D175" t="str">
            <v>2</v>
          </cell>
          <cell r="E175" t="str">
            <v>0006</v>
          </cell>
          <cell r="F175" t="str">
            <v>0003</v>
          </cell>
          <cell r="G175" t="str">
            <v>10101</v>
          </cell>
          <cell r="H175" t="str">
            <v>暂借款</v>
          </cell>
          <cell r="I175" t="b">
            <v>0</v>
          </cell>
          <cell r="J175">
            <v>5900</v>
          </cell>
          <cell r="K175">
            <v>0</v>
          </cell>
          <cell r="L175">
            <v>0</v>
          </cell>
        </row>
        <row r="176">
          <cell r="A176" t="str">
            <v>07</v>
          </cell>
          <cell r="B176" t="str">
            <v>10</v>
          </cell>
          <cell r="C176" t="str">
            <v>07</v>
          </cell>
          <cell r="D176" t="str">
            <v>2</v>
          </cell>
          <cell r="E176" t="str">
            <v>0007</v>
          </cell>
          <cell r="F176" t="str">
            <v>0002</v>
          </cell>
          <cell r="G176" t="str">
            <v>10101</v>
          </cell>
          <cell r="H176" t="str">
            <v>付药费.采暖费</v>
          </cell>
          <cell r="I176" t="b">
            <v>0</v>
          </cell>
          <cell r="J176">
            <v>3316.1</v>
          </cell>
          <cell r="K176">
            <v>0</v>
          </cell>
          <cell r="L176">
            <v>0</v>
          </cell>
        </row>
        <row r="177">
          <cell r="A177" t="str">
            <v>07</v>
          </cell>
          <cell r="B177" t="str">
            <v>10</v>
          </cell>
          <cell r="C177" t="str">
            <v>07</v>
          </cell>
          <cell r="D177" t="str">
            <v>2</v>
          </cell>
          <cell r="E177" t="str">
            <v>0008</v>
          </cell>
          <cell r="F177" t="str">
            <v>0009</v>
          </cell>
          <cell r="G177" t="str">
            <v>10101</v>
          </cell>
          <cell r="H177" t="str">
            <v>暂借款</v>
          </cell>
          <cell r="I177" t="b">
            <v>0</v>
          </cell>
          <cell r="J177">
            <v>33500</v>
          </cell>
          <cell r="K177">
            <v>0</v>
          </cell>
          <cell r="L177">
            <v>0</v>
          </cell>
        </row>
        <row r="178">
          <cell r="A178" t="str">
            <v>07</v>
          </cell>
          <cell r="B178" t="str">
            <v>12</v>
          </cell>
          <cell r="C178" t="str">
            <v>07</v>
          </cell>
          <cell r="D178" t="str">
            <v>2</v>
          </cell>
          <cell r="E178" t="str">
            <v>0009</v>
          </cell>
          <cell r="F178" t="str">
            <v>0002</v>
          </cell>
          <cell r="G178" t="str">
            <v>10101</v>
          </cell>
          <cell r="H178" t="str">
            <v>付招待费</v>
          </cell>
          <cell r="I178" t="b">
            <v>0</v>
          </cell>
          <cell r="J178">
            <v>2270</v>
          </cell>
          <cell r="K178">
            <v>0</v>
          </cell>
          <cell r="L178">
            <v>0</v>
          </cell>
        </row>
        <row r="179">
          <cell r="A179" t="str">
            <v>07</v>
          </cell>
          <cell r="B179" t="str">
            <v>15</v>
          </cell>
          <cell r="C179" t="str">
            <v>07</v>
          </cell>
          <cell r="D179" t="str">
            <v>2</v>
          </cell>
          <cell r="E179" t="str">
            <v>0010</v>
          </cell>
          <cell r="F179" t="str">
            <v>0004</v>
          </cell>
          <cell r="G179" t="str">
            <v>10101</v>
          </cell>
          <cell r="H179" t="str">
            <v>购材料</v>
          </cell>
          <cell r="I179" t="b">
            <v>0</v>
          </cell>
          <cell r="J179">
            <v>16590.400000000001</v>
          </cell>
          <cell r="K179">
            <v>0</v>
          </cell>
          <cell r="L179">
            <v>0</v>
          </cell>
        </row>
        <row r="180">
          <cell r="A180" t="str">
            <v>07</v>
          </cell>
          <cell r="B180" t="str">
            <v>15</v>
          </cell>
          <cell r="C180" t="str">
            <v>07</v>
          </cell>
          <cell r="D180" t="str">
            <v>2</v>
          </cell>
          <cell r="E180" t="str">
            <v>0011</v>
          </cell>
          <cell r="F180" t="str">
            <v>0003</v>
          </cell>
          <cell r="G180" t="str">
            <v>10101</v>
          </cell>
          <cell r="H180" t="str">
            <v>存现金</v>
          </cell>
          <cell r="I180" t="b">
            <v>0</v>
          </cell>
          <cell r="J180">
            <v>380000</v>
          </cell>
          <cell r="K180">
            <v>0</v>
          </cell>
          <cell r="L180">
            <v>0</v>
          </cell>
        </row>
        <row r="181">
          <cell r="A181" t="str">
            <v>07</v>
          </cell>
          <cell r="B181" t="str">
            <v>17</v>
          </cell>
          <cell r="C181" t="str">
            <v>07</v>
          </cell>
          <cell r="D181" t="str">
            <v>2</v>
          </cell>
          <cell r="E181" t="str">
            <v>0012</v>
          </cell>
          <cell r="F181" t="str">
            <v>0002</v>
          </cell>
          <cell r="G181" t="str">
            <v>10101</v>
          </cell>
          <cell r="H181" t="str">
            <v>付临时工工资</v>
          </cell>
          <cell r="I181" t="b">
            <v>0</v>
          </cell>
          <cell r="J181">
            <v>33697.599999999999</v>
          </cell>
          <cell r="K181">
            <v>0</v>
          </cell>
          <cell r="L181">
            <v>0</v>
          </cell>
        </row>
        <row r="182">
          <cell r="A182" t="str">
            <v>07</v>
          </cell>
          <cell r="B182" t="str">
            <v>17</v>
          </cell>
          <cell r="C182" t="str">
            <v>07</v>
          </cell>
          <cell r="D182" t="str">
            <v>2</v>
          </cell>
          <cell r="E182" t="str">
            <v>0013</v>
          </cell>
          <cell r="F182" t="str">
            <v>0002</v>
          </cell>
          <cell r="G182" t="str">
            <v>10101</v>
          </cell>
          <cell r="H182" t="str">
            <v>付风险金.住房集资利息</v>
          </cell>
          <cell r="I182" t="b">
            <v>0</v>
          </cell>
          <cell r="J182">
            <v>31059.3</v>
          </cell>
          <cell r="K182">
            <v>0</v>
          </cell>
          <cell r="L182">
            <v>0</v>
          </cell>
        </row>
        <row r="183">
          <cell r="A183" t="str">
            <v>07</v>
          </cell>
          <cell r="B183" t="str">
            <v>17</v>
          </cell>
          <cell r="C183" t="str">
            <v>07</v>
          </cell>
          <cell r="D183" t="str">
            <v>2</v>
          </cell>
          <cell r="E183" t="str">
            <v>0014</v>
          </cell>
          <cell r="F183" t="str">
            <v>0001</v>
          </cell>
          <cell r="G183" t="str">
            <v>10101</v>
          </cell>
          <cell r="H183" t="str">
            <v>调汇USD30000.00*8.2663</v>
          </cell>
          <cell r="I183" t="b">
            <v>1</v>
          </cell>
          <cell r="J183">
            <v>247989</v>
          </cell>
          <cell r="K183">
            <v>0</v>
          </cell>
          <cell r="L183">
            <v>0</v>
          </cell>
        </row>
        <row r="184">
          <cell r="A184" t="str">
            <v>07</v>
          </cell>
          <cell r="B184" t="str">
            <v>18</v>
          </cell>
          <cell r="C184" t="str">
            <v>07</v>
          </cell>
          <cell r="D184" t="str">
            <v>2</v>
          </cell>
          <cell r="E184" t="str">
            <v>0015</v>
          </cell>
          <cell r="F184" t="str">
            <v>0004</v>
          </cell>
          <cell r="G184" t="str">
            <v>10101</v>
          </cell>
          <cell r="H184" t="str">
            <v>储蓄存款</v>
          </cell>
          <cell r="I184" t="b">
            <v>0</v>
          </cell>
          <cell r="J184">
            <v>320747.2</v>
          </cell>
          <cell r="K184">
            <v>0</v>
          </cell>
          <cell r="L184">
            <v>0</v>
          </cell>
        </row>
        <row r="185">
          <cell r="A185" t="str">
            <v>07</v>
          </cell>
          <cell r="B185" t="str">
            <v>20</v>
          </cell>
          <cell r="C185" t="str">
            <v>07</v>
          </cell>
          <cell r="D185" t="str">
            <v>2</v>
          </cell>
          <cell r="E185" t="str">
            <v>0016</v>
          </cell>
          <cell r="F185" t="str">
            <v>0005</v>
          </cell>
          <cell r="G185" t="str">
            <v>10101</v>
          </cell>
          <cell r="H185" t="str">
            <v>付门牌款.招待费.电话费</v>
          </cell>
          <cell r="I185" t="b">
            <v>0</v>
          </cell>
          <cell r="J185">
            <v>13113.1</v>
          </cell>
          <cell r="K185">
            <v>0</v>
          </cell>
          <cell r="L185">
            <v>0</v>
          </cell>
        </row>
        <row r="186">
          <cell r="A186" t="str">
            <v>07</v>
          </cell>
          <cell r="B186" t="str">
            <v>20</v>
          </cell>
          <cell r="C186" t="str">
            <v>07</v>
          </cell>
          <cell r="D186" t="str">
            <v>2</v>
          </cell>
          <cell r="E186" t="str">
            <v>0017</v>
          </cell>
          <cell r="F186" t="str">
            <v>0004</v>
          </cell>
          <cell r="G186" t="str">
            <v>10101</v>
          </cell>
          <cell r="H186" t="str">
            <v>付招待费.测试费</v>
          </cell>
          <cell r="I186" t="b">
            <v>0</v>
          </cell>
          <cell r="J186">
            <v>1769</v>
          </cell>
          <cell r="K186">
            <v>0</v>
          </cell>
          <cell r="L186">
            <v>0</v>
          </cell>
        </row>
        <row r="187">
          <cell r="A187" t="str">
            <v>07</v>
          </cell>
          <cell r="B187" t="str">
            <v>20</v>
          </cell>
          <cell r="C187" t="str">
            <v>07</v>
          </cell>
          <cell r="D187" t="str">
            <v>2</v>
          </cell>
          <cell r="E187" t="str">
            <v>0018</v>
          </cell>
          <cell r="F187" t="str">
            <v>0002</v>
          </cell>
          <cell r="G187" t="str">
            <v>10101</v>
          </cell>
          <cell r="H187" t="str">
            <v>付车费</v>
          </cell>
          <cell r="I187" t="b">
            <v>0</v>
          </cell>
          <cell r="J187">
            <v>37</v>
          </cell>
          <cell r="K187">
            <v>0</v>
          </cell>
          <cell r="L187">
            <v>0</v>
          </cell>
        </row>
        <row r="188">
          <cell r="A188" t="str">
            <v>07</v>
          </cell>
          <cell r="B188" t="str">
            <v>21</v>
          </cell>
          <cell r="C188" t="str">
            <v>07</v>
          </cell>
          <cell r="D188" t="str">
            <v>2</v>
          </cell>
          <cell r="E188" t="str">
            <v>0019</v>
          </cell>
          <cell r="F188" t="str">
            <v>0004</v>
          </cell>
          <cell r="G188" t="str">
            <v>10101</v>
          </cell>
          <cell r="H188" t="str">
            <v>付招待费.快递费</v>
          </cell>
          <cell r="I188" t="b">
            <v>0</v>
          </cell>
          <cell r="J188">
            <v>2327.1999999999998</v>
          </cell>
          <cell r="K188">
            <v>0</v>
          </cell>
          <cell r="L188">
            <v>0</v>
          </cell>
        </row>
        <row r="189">
          <cell r="A189" t="str">
            <v>07</v>
          </cell>
          <cell r="B189" t="str">
            <v>21</v>
          </cell>
          <cell r="C189" t="str">
            <v>07</v>
          </cell>
          <cell r="D189" t="str">
            <v>2</v>
          </cell>
          <cell r="E189" t="str">
            <v>0020</v>
          </cell>
          <cell r="F189" t="str">
            <v>0004</v>
          </cell>
          <cell r="G189" t="str">
            <v>10101</v>
          </cell>
          <cell r="H189" t="str">
            <v>购材料</v>
          </cell>
          <cell r="I189" t="b">
            <v>0</v>
          </cell>
          <cell r="J189">
            <v>5922</v>
          </cell>
          <cell r="K189">
            <v>0</v>
          </cell>
          <cell r="L189">
            <v>0</v>
          </cell>
        </row>
        <row r="190">
          <cell r="A190" t="str">
            <v>07</v>
          </cell>
          <cell r="B190" t="str">
            <v>21</v>
          </cell>
          <cell r="C190" t="str">
            <v>07</v>
          </cell>
          <cell r="D190" t="str">
            <v>2</v>
          </cell>
          <cell r="E190" t="str">
            <v>0021</v>
          </cell>
          <cell r="F190" t="str">
            <v>0005</v>
          </cell>
          <cell r="G190" t="str">
            <v>10101</v>
          </cell>
          <cell r="H190" t="str">
            <v>暂借款</v>
          </cell>
          <cell r="I190" t="b">
            <v>0</v>
          </cell>
          <cell r="J190">
            <v>47500</v>
          </cell>
          <cell r="K190">
            <v>0</v>
          </cell>
          <cell r="L190">
            <v>0</v>
          </cell>
        </row>
        <row r="191">
          <cell r="A191" t="str">
            <v>07</v>
          </cell>
          <cell r="B191" t="str">
            <v>21</v>
          </cell>
          <cell r="C191" t="str">
            <v>07</v>
          </cell>
          <cell r="D191" t="str">
            <v>2</v>
          </cell>
          <cell r="E191" t="str">
            <v>0022</v>
          </cell>
          <cell r="F191" t="str">
            <v>0003</v>
          </cell>
          <cell r="G191" t="str">
            <v>10101</v>
          </cell>
          <cell r="H191" t="str">
            <v>增值税检查调整</v>
          </cell>
          <cell r="I191" t="b">
            <v>0</v>
          </cell>
          <cell r="J191">
            <v>1601.96</v>
          </cell>
          <cell r="K191">
            <v>0</v>
          </cell>
          <cell r="L191">
            <v>0</v>
          </cell>
        </row>
        <row r="192">
          <cell r="A192" t="str">
            <v>08</v>
          </cell>
          <cell r="B192" t="str">
            <v>01</v>
          </cell>
          <cell r="C192" t="str">
            <v>08</v>
          </cell>
          <cell r="D192" t="str">
            <v>1</v>
          </cell>
          <cell r="E192" t="str">
            <v>0001</v>
          </cell>
          <cell r="F192" t="str">
            <v>0001</v>
          </cell>
          <cell r="G192" t="str">
            <v>10101</v>
          </cell>
          <cell r="H192" t="str">
            <v>收押金</v>
          </cell>
          <cell r="I192" t="b">
            <v>1</v>
          </cell>
          <cell r="J192">
            <v>4000</v>
          </cell>
          <cell r="K192">
            <v>0</v>
          </cell>
          <cell r="L192">
            <v>0</v>
          </cell>
        </row>
        <row r="193">
          <cell r="A193" t="str">
            <v>08</v>
          </cell>
          <cell r="B193" t="str">
            <v>03</v>
          </cell>
          <cell r="C193" t="str">
            <v>08</v>
          </cell>
          <cell r="D193" t="str">
            <v>1</v>
          </cell>
          <cell r="E193" t="str">
            <v>0002</v>
          </cell>
          <cell r="F193" t="str">
            <v>0001</v>
          </cell>
          <cell r="G193" t="str">
            <v>10101</v>
          </cell>
          <cell r="H193" t="str">
            <v>销果渣</v>
          </cell>
          <cell r="I193" t="b">
            <v>1</v>
          </cell>
          <cell r="J193">
            <v>161229.6</v>
          </cell>
          <cell r="K193">
            <v>0</v>
          </cell>
          <cell r="L193">
            <v>0</v>
          </cell>
        </row>
        <row r="194">
          <cell r="A194" t="str">
            <v>08</v>
          </cell>
          <cell r="B194" t="str">
            <v>05</v>
          </cell>
          <cell r="C194" t="str">
            <v>08</v>
          </cell>
          <cell r="D194" t="str">
            <v>1</v>
          </cell>
          <cell r="E194" t="str">
            <v>0003</v>
          </cell>
          <cell r="F194" t="str">
            <v>0001</v>
          </cell>
          <cell r="G194" t="str">
            <v>10101</v>
          </cell>
          <cell r="H194" t="str">
            <v>收回借款</v>
          </cell>
          <cell r="I194" t="b">
            <v>1</v>
          </cell>
          <cell r="J194">
            <v>16316.1</v>
          </cell>
          <cell r="K194">
            <v>0</v>
          </cell>
          <cell r="L194">
            <v>0</v>
          </cell>
        </row>
        <row r="195">
          <cell r="A195" t="str">
            <v>08</v>
          </cell>
          <cell r="B195" t="str">
            <v>08</v>
          </cell>
          <cell r="C195" t="str">
            <v>08</v>
          </cell>
          <cell r="D195" t="str">
            <v>1</v>
          </cell>
          <cell r="E195" t="str">
            <v>0004</v>
          </cell>
          <cell r="F195" t="str">
            <v>0001</v>
          </cell>
          <cell r="G195" t="str">
            <v>10101</v>
          </cell>
          <cell r="H195" t="str">
            <v>收存款</v>
          </cell>
          <cell r="I195" t="b">
            <v>1</v>
          </cell>
          <cell r="J195">
            <v>50405.52</v>
          </cell>
          <cell r="K195">
            <v>0</v>
          </cell>
          <cell r="L195">
            <v>0</v>
          </cell>
        </row>
        <row r="196">
          <cell r="A196" t="str">
            <v>08</v>
          </cell>
          <cell r="B196" t="str">
            <v>10</v>
          </cell>
          <cell r="C196" t="str">
            <v>08</v>
          </cell>
          <cell r="D196" t="str">
            <v>1</v>
          </cell>
          <cell r="E196" t="str">
            <v>0005</v>
          </cell>
          <cell r="F196" t="str">
            <v>0001</v>
          </cell>
          <cell r="G196" t="str">
            <v>10101</v>
          </cell>
          <cell r="H196" t="str">
            <v>收房款</v>
          </cell>
          <cell r="I196" t="b">
            <v>1</v>
          </cell>
          <cell r="J196">
            <v>21261</v>
          </cell>
          <cell r="K196">
            <v>0</v>
          </cell>
          <cell r="L196">
            <v>0</v>
          </cell>
        </row>
        <row r="197">
          <cell r="A197" t="str">
            <v>08</v>
          </cell>
          <cell r="B197" t="str">
            <v>15</v>
          </cell>
          <cell r="C197" t="str">
            <v>08</v>
          </cell>
          <cell r="D197" t="str">
            <v>1</v>
          </cell>
          <cell r="E197" t="str">
            <v>0006</v>
          </cell>
          <cell r="F197" t="str">
            <v>0001</v>
          </cell>
          <cell r="G197" t="str">
            <v>10101</v>
          </cell>
          <cell r="H197" t="str">
            <v>销浓汁</v>
          </cell>
          <cell r="I197" t="b">
            <v>1</v>
          </cell>
          <cell r="J197">
            <v>4705</v>
          </cell>
          <cell r="K197">
            <v>0</v>
          </cell>
          <cell r="L197">
            <v>0</v>
          </cell>
        </row>
        <row r="198">
          <cell r="A198" t="str">
            <v>08</v>
          </cell>
          <cell r="B198" t="str">
            <v>23</v>
          </cell>
          <cell r="C198" t="str">
            <v>08</v>
          </cell>
          <cell r="D198" t="str">
            <v>1</v>
          </cell>
          <cell r="E198" t="str">
            <v>0007</v>
          </cell>
          <cell r="F198" t="str">
            <v>0001</v>
          </cell>
          <cell r="G198" t="str">
            <v>10101</v>
          </cell>
          <cell r="H198" t="str">
            <v>销活性炭</v>
          </cell>
          <cell r="I198" t="b">
            <v>1</v>
          </cell>
          <cell r="J198">
            <v>6800</v>
          </cell>
          <cell r="K198">
            <v>0</v>
          </cell>
          <cell r="L198">
            <v>0</v>
          </cell>
        </row>
        <row r="199">
          <cell r="A199" t="str">
            <v>08</v>
          </cell>
          <cell r="B199" t="str">
            <v>01</v>
          </cell>
          <cell r="C199" t="str">
            <v>08</v>
          </cell>
          <cell r="D199" t="str">
            <v>2</v>
          </cell>
          <cell r="E199" t="str">
            <v>0001</v>
          </cell>
          <cell r="F199" t="str">
            <v>0002</v>
          </cell>
          <cell r="G199" t="str">
            <v>10101</v>
          </cell>
          <cell r="H199" t="str">
            <v>付运费</v>
          </cell>
          <cell r="I199" t="b">
            <v>0</v>
          </cell>
          <cell r="J199">
            <v>1245</v>
          </cell>
          <cell r="K199">
            <v>0</v>
          </cell>
          <cell r="L199">
            <v>0</v>
          </cell>
        </row>
        <row r="200">
          <cell r="A200" t="str">
            <v>08</v>
          </cell>
          <cell r="B200" t="str">
            <v>03</v>
          </cell>
          <cell r="C200" t="str">
            <v>08</v>
          </cell>
          <cell r="D200" t="str">
            <v>2</v>
          </cell>
          <cell r="E200" t="str">
            <v>0002</v>
          </cell>
          <cell r="F200" t="str">
            <v>0004</v>
          </cell>
          <cell r="G200" t="str">
            <v>10101</v>
          </cell>
          <cell r="H200" t="str">
            <v>付商检费.广告费</v>
          </cell>
          <cell r="I200" t="b">
            <v>0</v>
          </cell>
          <cell r="J200">
            <v>7910.5</v>
          </cell>
          <cell r="K200">
            <v>0</v>
          </cell>
          <cell r="L200">
            <v>0</v>
          </cell>
        </row>
        <row r="201">
          <cell r="A201" t="str">
            <v>08</v>
          </cell>
          <cell r="B201" t="str">
            <v>03</v>
          </cell>
          <cell r="C201" t="str">
            <v>08</v>
          </cell>
          <cell r="D201" t="str">
            <v>2</v>
          </cell>
          <cell r="E201" t="str">
            <v>0003</v>
          </cell>
          <cell r="F201" t="str">
            <v>0003</v>
          </cell>
          <cell r="G201" t="str">
            <v>10101</v>
          </cell>
          <cell r="H201" t="str">
            <v>购材料</v>
          </cell>
          <cell r="I201" t="b">
            <v>0</v>
          </cell>
          <cell r="J201">
            <v>5050</v>
          </cell>
          <cell r="K201">
            <v>0</v>
          </cell>
          <cell r="L201">
            <v>0</v>
          </cell>
        </row>
        <row r="202">
          <cell r="A202" t="str">
            <v>08</v>
          </cell>
          <cell r="B202" t="str">
            <v>03</v>
          </cell>
          <cell r="C202" t="str">
            <v>08</v>
          </cell>
          <cell r="D202" t="str">
            <v>2</v>
          </cell>
          <cell r="E202" t="str">
            <v>0004</v>
          </cell>
          <cell r="F202" t="str">
            <v>0005</v>
          </cell>
          <cell r="G202" t="str">
            <v>10101</v>
          </cell>
          <cell r="H202" t="str">
            <v>暂借款</v>
          </cell>
          <cell r="I202" t="b">
            <v>0</v>
          </cell>
          <cell r="J202">
            <v>15930</v>
          </cell>
          <cell r="K202">
            <v>0</v>
          </cell>
          <cell r="L202">
            <v>0</v>
          </cell>
        </row>
        <row r="203">
          <cell r="A203" t="str">
            <v>08</v>
          </cell>
          <cell r="B203" t="str">
            <v>04</v>
          </cell>
          <cell r="C203" t="str">
            <v>08</v>
          </cell>
          <cell r="D203" t="str">
            <v>2</v>
          </cell>
          <cell r="E203" t="str">
            <v>0005</v>
          </cell>
          <cell r="F203" t="str">
            <v>0002</v>
          </cell>
          <cell r="G203" t="str">
            <v>10101</v>
          </cell>
          <cell r="H203" t="str">
            <v>付一部差旅费</v>
          </cell>
          <cell r="I203" t="b">
            <v>0</v>
          </cell>
          <cell r="J203">
            <v>2091</v>
          </cell>
          <cell r="K203">
            <v>0</v>
          </cell>
          <cell r="L203">
            <v>0</v>
          </cell>
        </row>
        <row r="204">
          <cell r="A204" t="str">
            <v>08</v>
          </cell>
          <cell r="B204" t="str">
            <v>04</v>
          </cell>
          <cell r="C204" t="str">
            <v>08</v>
          </cell>
          <cell r="D204" t="str">
            <v>2</v>
          </cell>
          <cell r="E204" t="str">
            <v>0006</v>
          </cell>
          <cell r="F204" t="str">
            <v>0002</v>
          </cell>
          <cell r="G204" t="str">
            <v>10101</v>
          </cell>
          <cell r="H204" t="str">
            <v>暂借款</v>
          </cell>
          <cell r="I204" t="b">
            <v>0</v>
          </cell>
          <cell r="J204">
            <v>150000</v>
          </cell>
          <cell r="K204">
            <v>0</v>
          </cell>
          <cell r="L204">
            <v>0</v>
          </cell>
        </row>
        <row r="205">
          <cell r="A205" t="str">
            <v>08</v>
          </cell>
          <cell r="B205" t="str">
            <v>04</v>
          </cell>
          <cell r="C205" t="str">
            <v>08</v>
          </cell>
          <cell r="D205" t="str">
            <v>2</v>
          </cell>
          <cell r="E205" t="str">
            <v>0007</v>
          </cell>
          <cell r="F205" t="str">
            <v>0003</v>
          </cell>
          <cell r="G205" t="str">
            <v>10101</v>
          </cell>
          <cell r="H205" t="str">
            <v>购材料</v>
          </cell>
          <cell r="I205" t="b">
            <v>0</v>
          </cell>
          <cell r="J205">
            <v>2180.1999999999998</v>
          </cell>
          <cell r="K205">
            <v>0</v>
          </cell>
          <cell r="L205">
            <v>0</v>
          </cell>
        </row>
        <row r="206">
          <cell r="A206" t="str">
            <v>08</v>
          </cell>
          <cell r="B206" t="str">
            <v>05</v>
          </cell>
          <cell r="C206" t="str">
            <v>08</v>
          </cell>
          <cell r="D206" t="str">
            <v>2</v>
          </cell>
          <cell r="E206" t="str">
            <v>0008</v>
          </cell>
          <cell r="F206" t="str">
            <v>0003</v>
          </cell>
          <cell r="G206" t="str">
            <v>10101</v>
          </cell>
          <cell r="H206" t="str">
            <v>付差旅费.电话费</v>
          </cell>
          <cell r="I206" t="b">
            <v>0</v>
          </cell>
          <cell r="J206">
            <v>1255.5</v>
          </cell>
          <cell r="K206">
            <v>0</v>
          </cell>
          <cell r="L206">
            <v>0</v>
          </cell>
        </row>
        <row r="207">
          <cell r="A207" t="str">
            <v>08</v>
          </cell>
          <cell r="B207" t="str">
            <v>05</v>
          </cell>
          <cell r="C207" t="str">
            <v>08</v>
          </cell>
          <cell r="D207" t="str">
            <v>2</v>
          </cell>
          <cell r="E207" t="str">
            <v>0009</v>
          </cell>
          <cell r="F207" t="str">
            <v>0003</v>
          </cell>
          <cell r="G207" t="str">
            <v>10101</v>
          </cell>
          <cell r="H207" t="str">
            <v>购材料</v>
          </cell>
          <cell r="I207" t="b">
            <v>0</v>
          </cell>
          <cell r="J207">
            <v>30800</v>
          </cell>
          <cell r="K207">
            <v>0</v>
          </cell>
          <cell r="L207">
            <v>0</v>
          </cell>
        </row>
        <row r="208">
          <cell r="A208" t="str">
            <v>08</v>
          </cell>
          <cell r="B208" t="str">
            <v>05</v>
          </cell>
          <cell r="C208" t="str">
            <v>08</v>
          </cell>
          <cell r="D208" t="str">
            <v>2</v>
          </cell>
          <cell r="E208" t="str">
            <v>0010</v>
          </cell>
          <cell r="F208" t="str">
            <v>0002</v>
          </cell>
          <cell r="G208" t="str">
            <v>10101</v>
          </cell>
          <cell r="H208" t="str">
            <v>付药费等</v>
          </cell>
          <cell r="I208" t="b">
            <v>0</v>
          </cell>
          <cell r="J208">
            <v>3171.7</v>
          </cell>
          <cell r="K208">
            <v>0</v>
          </cell>
          <cell r="L208">
            <v>0</v>
          </cell>
        </row>
        <row r="209">
          <cell r="A209" t="str">
            <v>08</v>
          </cell>
          <cell r="B209" t="str">
            <v>05</v>
          </cell>
          <cell r="C209" t="str">
            <v>08</v>
          </cell>
          <cell r="D209" t="str">
            <v>2</v>
          </cell>
          <cell r="E209" t="str">
            <v>0011</v>
          </cell>
          <cell r="F209" t="str">
            <v>0003</v>
          </cell>
          <cell r="G209" t="str">
            <v>10101</v>
          </cell>
          <cell r="H209" t="str">
            <v>付一部邮寄费.招待费</v>
          </cell>
          <cell r="I209" t="b">
            <v>0</v>
          </cell>
          <cell r="J209">
            <v>4666.8</v>
          </cell>
          <cell r="K209">
            <v>0</v>
          </cell>
          <cell r="L209">
            <v>0</v>
          </cell>
        </row>
        <row r="210">
          <cell r="A210" t="str">
            <v>08</v>
          </cell>
          <cell r="B210" t="str">
            <v>05</v>
          </cell>
          <cell r="C210" t="str">
            <v>08</v>
          </cell>
          <cell r="D210" t="str">
            <v>2</v>
          </cell>
          <cell r="E210" t="str">
            <v>0012</v>
          </cell>
          <cell r="F210" t="str">
            <v>0004</v>
          </cell>
          <cell r="G210" t="str">
            <v>10101</v>
          </cell>
          <cell r="H210" t="str">
            <v>付业务招待费.办公费</v>
          </cell>
          <cell r="I210" t="b">
            <v>0</v>
          </cell>
          <cell r="J210">
            <v>12049.7</v>
          </cell>
          <cell r="K210">
            <v>0</v>
          </cell>
          <cell r="L210">
            <v>0</v>
          </cell>
        </row>
        <row r="211">
          <cell r="A211" t="str">
            <v>08</v>
          </cell>
          <cell r="B211" t="str">
            <v>05</v>
          </cell>
          <cell r="C211" t="str">
            <v>08</v>
          </cell>
          <cell r="D211" t="str">
            <v>2</v>
          </cell>
          <cell r="E211" t="str">
            <v>0013</v>
          </cell>
          <cell r="F211" t="str">
            <v>0003</v>
          </cell>
          <cell r="G211" t="str">
            <v>10101</v>
          </cell>
          <cell r="H211" t="str">
            <v>付手续费</v>
          </cell>
          <cell r="I211" t="b">
            <v>0</v>
          </cell>
          <cell r="J211">
            <v>41696.33</v>
          </cell>
          <cell r="K211">
            <v>0</v>
          </cell>
          <cell r="L211">
            <v>0</v>
          </cell>
        </row>
        <row r="212">
          <cell r="A212" t="str">
            <v>08</v>
          </cell>
          <cell r="B212" t="str">
            <v>13</v>
          </cell>
          <cell r="C212" t="str">
            <v>08</v>
          </cell>
          <cell r="D212" t="str">
            <v>2</v>
          </cell>
          <cell r="E212" t="str">
            <v>0014</v>
          </cell>
          <cell r="F212" t="str">
            <v>0008</v>
          </cell>
          <cell r="G212" t="str">
            <v>10101</v>
          </cell>
          <cell r="H212" t="str">
            <v>暂借款</v>
          </cell>
          <cell r="I212" t="b">
            <v>0</v>
          </cell>
          <cell r="J212">
            <v>34500</v>
          </cell>
          <cell r="K212">
            <v>0</v>
          </cell>
          <cell r="L212">
            <v>0</v>
          </cell>
        </row>
        <row r="213">
          <cell r="A213" t="str">
            <v>08</v>
          </cell>
          <cell r="B213" t="str">
            <v>13</v>
          </cell>
          <cell r="C213" t="str">
            <v>08</v>
          </cell>
          <cell r="D213" t="str">
            <v>2</v>
          </cell>
          <cell r="E213" t="str">
            <v>0015</v>
          </cell>
          <cell r="F213" t="str">
            <v>0005</v>
          </cell>
          <cell r="G213" t="str">
            <v>10101</v>
          </cell>
          <cell r="H213" t="str">
            <v>暂借款</v>
          </cell>
          <cell r="I213" t="b">
            <v>0</v>
          </cell>
          <cell r="J213">
            <v>21000</v>
          </cell>
          <cell r="K213">
            <v>0</v>
          </cell>
          <cell r="L213">
            <v>0</v>
          </cell>
        </row>
        <row r="214">
          <cell r="A214" t="str">
            <v>08</v>
          </cell>
          <cell r="B214" t="str">
            <v>15</v>
          </cell>
          <cell r="C214" t="str">
            <v>08</v>
          </cell>
          <cell r="D214" t="str">
            <v>2</v>
          </cell>
          <cell r="E214" t="str">
            <v>0016</v>
          </cell>
          <cell r="F214" t="str">
            <v>0002</v>
          </cell>
          <cell r="G214" t="str">
            <v>10101</v>
          </cell>
          <cell r="H214" t="str">
            <v>付司机补助.临时工工资等</v>
          </cell>
          <cell r="I214" t="b">
            <v>0</v>
          </cell>
          <cell r="J214">
            <v>8286.7000000000007</v>
          </cell>
          <cell r="K214">
            <v>0</v>
          </cell>
          <cell r="L214">
            <v>0</v>
          </cell>
        </row>
        <row r="215">
          <cell r="A215" t="str">
            <v>08</v>
          </cell>
          <cell r="B215" t="str">
            <v>15</v>
          </cell>
          <cell r="C215" t="str">
            <v>08</v>
          </cell>
          <cell r="D215" t="str">
            <v>2</v>
          </cell>
          <cell r="E215" t="str">
            <v>0017</v>
          </cell>
          <cell r="F215" t="str">
            <v>0004</v>
          </cell>
          <cell r="G215" t="str">
            <v>10101</v>
          </cell>
          <cell r="H215" t="str">
            <v>购材料</v>
          </cell>
          <cell r="I215" t="b">
            <v>0</v>
          </cell>
          <cell r="J215">
            <v>270</v>
          </cell>
          <cell r="K215">
            <v>0</v>
          </cell>
          <cell r="L215">
            <v>0</v>
          </cell>
        </row>
        <row r="216">
          <cell r="A216" t="str">
            <v>08</v>
          </cell>
          <cell r="B216" t="str">
            <v>18</v>
          </cell>
          <cell r="C216" t="str">
            <v>08</v>
          </cell>
          <cell r="D216" t="str">
            <v>2</v>
          </cell>
          <cell r="E216" t="str">
            <v>0018</v>
          </cell>
          <cell r="F216" t="str">
            <v>0003</v>
          </cell>
          <cell r="G216" t="str">
            <v>10101</v>
          </cell>
          <cell r="H216" t="str">
            <v>暂借款</v>
          </cell>
          <cell r="I216" t="b">
            <v>0</v>
          </cell>
          <cell r="J216">
            <v>1980000</v>
          </cell>
          <cell r="K216">
            <v>0</v>
          </cell>
          <cell r="L216">
            <v>0</v>
          </cell>
        </row>
        <row r="217">
          <cell r="A217" t="str">
            <v>08</v>
          </cell>
          <cell r="B217" t="str">
            <v>18</v>
          </cell>
          <cell r="C217" t="str">
            <v>08</v>
          </cell>
          <cell r="D217" t="str">
            <v>2</v>
          </cell>
          <cell r="E217" t="str">
            <v>0018</v>
          </cell>
          <cell r="F217" t="str">
            <v>0005</v>
          </cell>
          <cell r="G217" t="str">
            <v>10101</v>
          </cell>
          <cell r="H217" t="str">
            <v>存现金</v>
          </cell>
          <cell r="I217" t="b">
            <v>0</v>
          </cell>
          <cell r="J217">
            <v>387447.6</v>
          </cell>
          <cell r="K217">
            <v>0</v>
          </cell>
          <cell r="L217">
            <v>0</v>
          </cell>
        </row>
        <row r="218">
          <cell r="A218" t="str">
            <v>08</v>
          </cell>
          <cell r="B218" t="str">
            <v>19</v>
          </cell>
          <cell r="C218" t="str">
            <v>08</v>
          </cell>
          <cell r="D218" t="str">
            <v>2</v>
          </cell>
          <cell r="E218" t="str">
            <v>0019</v>
          </cell>
          <cell r="F218" t="str">
            <v>0004</v>
          </cell>
          <cell r="G218" t="str">
            <v>10101</v>
          </cell>
          <cell r="H218" t="str">
            <v>付差旅费.招待费</v>
          </cell>
          <cell r="I218" t="b">
            <v>0</v>
          </cell>
          <cell r="J218">
            <v>3242.3</v>
          </cell>
          <cell r="K218">
            <v>0</v>
          </cell>
          <cell r="L218">
            <v>0</v>
          </cell>
        </row>
        <row r="219">
          <cell r="A219" t="str">
            <v>08</v>
          </cell>
          <cell r="B219" t="str">
            <v>19</v>
          </cell>
          <cell r="C219" t="str">
            <v>08</v>
          </cell>
          <cell r="D219" t="str">
            <v>2</v>
          </cell>
          <cell r="E219" t="str">
            <v>0020</v>
          </cell>
          <cell r="F219" t="str">
            <v>0003</v>
          </cell>
          <cell r="G219" t="str">
            <v>10101</v>
          </cell>
          <cell r="H219" t="str">
            <v>付招待费.差旅费</v>
          </cell>
          <cell r="I219" t="b">
            <v>0</v>
          </cell>
          <cell r="J219">
            <v>7935</v>
          </cell>
          <cell r="K219">
            <v>0</v>
          </cell>
          <cell r="L219">
            <v>0</v>
          </cell>
        </row>
        <row r="220">
          <cell r="A220" t="str">
            <v>08</v>
          </cell>
          <cell r="B220" t="str">
            <v>20</v>
          </cell>
          <cell r="C220" t="str">
            <v>08</v>
          </cell>
          <cell r="D220" t="str">
            <v>2</v>
          </cell>
          <cell r="E220" t="str">
            <v>0021</v>
          </cell>
          <cell r="F220" t="str">
            <v>0002</v>
          </cell>
          <cell r="G220" t="str">
            <v>10101</v>
          </cell>
          <cell r="H220" t="str">
            <v>暂借款</v>
          </cell>
          <cell r="I220" t="b">
            <v>0</v>
          </cell>
          <cell r="J220">
            <v>600000</v>
          </cell>
          <cell r="K220">
            <v>0</v>
          </cell>
          <cell r="L220">
            <v>0</v>
          </cell>
        </row>
        <row r="221">
          <cell r="A221" t="str">
            <v>08</v>
          </cell>
          <cell r="B221" t="str">
            <v>18</v>
          </cell>
          <cell r="C221" t="str">
            <v>08</v>
          </cell>
          <cell r="D221" t="str">
            <v>4</v>
          </cell>
          <cell r="E221" t="str">
            <v>0022</v>
          </cell>
          <cell r="F221" t="str">
            <v>0001</v>
          </cell>
          <cell r="G221" t="str">
            <v>10101</v>
          </cell>
          <cell r="H221" t="str">
            <v>支现金</v>
          </cell>
          <cell r="I221" t="b">
            <v>1</v>
          </cell>
          <cell r="J221">
            <v>3029269.72</v>
          </cell>
          <cell r="K221">
            <v>0</v>
          </cell>
          <cell r="L221">
            <v>0</v>
          </cell>
        </row>
        <row r="222">
          <cell r="A222" t="str">
            <v>09</v>
          </cell>
          <cell r="B222" t="str">
            <v>01</v>
          </cell>
          <cell r="C222" t="str">
            <v>09</v>
          </cell>
          <cell r="D222" t="str">
            <v>1</v>
          </cell>
          <cell r="E222" t="str">
            <v>0001</v>
          </cell>
          <cell r="F222" t="str">
            <v>0001</v>
          </cell>
          <cell r="G222" t="str">
            <v>10101</v>
          </cell>
          <cell r="H222" t="str">
            <v>销苹果浓汁</v>
          </cell>
          <cell r="I222" t="b">
            <v>1</v>
          </cell>
          <cell r="J222">
            <v>672</v>
          </cell>
          <cell r="K222">
            <v>0</v>
          </cell>
          <cell r="L222">
            <v>0</v>
          </cell>
        </row>
        <row r="223">
          <cell r="A223" t="str">
            <v>09</v>
          </cell>
          <cell r="B223" t="str">
            <v>03</v>
          </cell>
          <cell r="C223" t="str">
            <v>09</v>
          </cell>
          <cell r="D223" t="str">
            <v>1</v>
          </cell>
          <cell r="E223" t="str">
            <v>0002</v>
          </cell>
          <cell r="F223" t="str">
            <v>0001</v>
          </cell>
          <cell r="G223" t="str">
            <v>10101</v>
          </cell>
          <cell r="H223" t="str">
            <v>收理发室月租费.废铁款</v>
          </cell>
          <cell r="I223" t="b">
            <v>1</v>
          </cell>
          <cell r="J223">
            <v>9700</v>
          </cell>
          <cell r="K223">
            <v>0</v>
          </cell>
          <cell r="L223">
            <v>0</v>
          </cell>
        </row>
        <row r="224">
          <cell r="A224" t="str">
            <v>09</v>
          </cell>
          <cell r="B224" t="str">
            <v>05</v>
          </cell>
          <cell r="C224" t="str">
            <v>09</v>
          </cell>
          <cell r="D224" t="str">
            <v>1</v>
          </cell>
          <cell r="E224" t="str">
            <v>0003</v>
          </cell>
          <cell r="F224" t="str">
            <v>0001</v>
          </cell>
          <cell r="G224" t="str">
            <v>10101</v>
          </cell>
          <cell r="H224" t="str">
            <v>收押金.多发工资</v>
          </cell>
          <cell r="I224" t="b">
            <v>1</v>
          </cell>
          <cell r="J224">
            <v>2251</v>
          </cell>
          <cell r="K224">
            <v>0</v>
          </cell>
          <cell r="L224">
            <v>0</v>
          </cell>
        </row>
        <row r="225">
          <cell r="A225" t="str">
            <v>09</v>
          </cell>
          <cell r="B225" t="str">
            <v>06</v>
          </cell>
          <cell r="C225" t="str">
            <v>09</v>
          </cell>
          <cell r="D225" t="str">
            <v>1</v>
          </cell>
          <cell r="E225" t="str">
            <v>0004</v>
          </cell>
          <cell r="F225" t="str">
            <v>0001</v>
          </cell>
          <cell r="G225" t="str">
            <v>10101</v>
          </cell>
          <cell r="H225" t="str">
            <v>收借款</v>
          </cell>
          <cell r="I225" t="b">
            <v>1</v>
          </cell>
          <cell r="J225">
            <v>1011200</v>
          </cell>
          <cell r="K225">
            <v>0</v>
          </cell>
          <cell r="L225">
            <v>0</v>
          </cell>
        </row>
        <row r="226">
          <cell r="A226" t="str">
            <v>09</v>
          </cell>
          <cell r="B226" t="str">
            <v>10</v>
          </cell>
          <cell r="C226" t="str">
            <v>09</v>
          </cell>
          <cell r="D226" t="str">
            <v>1</v>
          </cell>
          <cell r="E226" t="str">
            <v>0005</v>
          </cell>
          <cell r="F226" t="str">
            <v>0001</v>
          </cell>
          <cell r="G226" t="str">
            <v>10101</v>
          </cell>
          <cell r="H226" t="str">
            <v>收借款</v>
          </cell>
          <cell r="I226" t="b">
            <v>1</v>
          </cell>
          <cell r="J226">
            <v>99366</v>
          </cell>
          <cell r="K226">
            <v>0</v>
          </cell>
          <cell r="L226">
            <v>0</v>
          </cell>
        </row>
        <row r="227">
          <cell r="A227" t="str">
            <v>09</v>
          </cell>
          <cell r="B227" t="str">
            <v>20</v>
          </cell>
          <cell r="C227" t="str">
            <v>09</v>
          </cell>
          <cell r="D227" t="str">
            <v>1</v>
          </cell>
          <cell r="E227" t="str">
            <v>0006</v>
          </cell>
          <cell r="F227" t="str">
            <v>0001</v>
          </cell>
          <cell r="G227" t="str">
            <v>10101</v>
          </cell>
          <cell r="H227" t="str">
            <v>销苹果浓汁</v>
          </cell>
          <cell r="I227" t="b">
            <v>1</v>
          </cell>
          <cell r="J227">
            <v>720</v>
          </cell>
          <cell r="K227">
            <v>0</v>
          </cell>
          <cell r="L227">
            <v>0</v>
          </cell>
        </row>
        <row r="228">
          <cell r="A228" t="str">
            <v>09</v>
          </cell>
          <cell r="B228" t="str">
            <v>01</v>
          </cell>
          <cell r="C228" t="str">
            <v>09</v>
          </cell>
          <cell r="D228" t="str">
            <v>2</v>
          </cell>
          <cell r="E228" t="str">
            <v>0001</v>
          </cell>
          <cell r="F228" t="str">
            <v>0002</v>
          </cell>
          <cell r="G228" t="str">
            <v>10101</v>
          </cell>
          <cell r="H228" t="str">
            <v>存现金</v>
          </cell>
          <cell r="I228" t="b">
            <v>0</v>
          </cell>
          <cell r="J228">
            <v>400000</v>
          </cell>
          <cell r="K228">
            <v>0</v>
          </cell>
          <cell r="L228">
            <v>0</v>
          </cell>
        </row>
        <row r="229">
          <cell r="A229" t="str">
            <v>09</v>
          </cell>
          <cell r="B229" t="str">
            <v>01</v>
          </cell>
          <cell r="C229" t="str">
            <v>09</v>
          </cell>
          <cell r="D229" t="str">
            <v>2</v>
          </cell>
          <cell r="E229" t="str">
            <v>0002</v>
          </cell>
          <cell r="F229" t="str">
            <v>0003</v>
          </cell>
          <cell r="G229" t="str">
            <v>10101</v>
          </cell>
          <cell r="H229" t="str">
            <v>购材料</v>
          </cell>
          <cell r="I229" t="b">
            <v>0</v>
          </cell>
          <cell r="J229">
            <v>1807.5</v>
          </cell>
          <cell r="K229">
            <v>0</v>
          </cell>
          <cell r="L229">
            <v>0</v>
          </cell>
        </row>
        <row r="230">
          <cell r="A230" t="str">
            <v>09</v>
          </cell>
          <cell r="B230" t="str">
            <v>05</v>
          </cell>
          <cell r="C230" t="str">
            <v>09</v>
          </cell>
          <cell r="D230" t="str">
            <v>2</v>
          </cell>
          <cell r="E230" t="str">
            <v>0003</v>
          </cell>
          <cell r="F230" t="str">
            <v>0003</v>
          </cell>
          <cell r="G230" t="str">
            <v>10101</v>
          </cell>
          <cell r="H230" t="str">
            <v>购材料</v>
          </cell>
          <cell r="I230" t="b">
            <v>0</v>
          </cell>
          <cell r="J230">
            <v>17346.54</v>
          </cell>
          <cell r="K230">
            <v>0</v>
          </cell>
          <cell r="L230">
            <v>0</v>
          </cell>
        </row>
        <row r="231">
          <cell r="A231" t="str">
            <v>09</v>
          </cell>
          <cell r="B231" t="str">
            <v>05</v>
          </cell>
          <cell r="C231" t="str">
            <v>09</v>
          </cell>
          <cell r="D231" t="str">
            <v>2</v>
          </cell>
          <cell r="E231" t="str">
            <v>0004</v>
          </cell>
          <cell r="F231" t="str">
            <v>0006</v>
          </cell>
          <cell r="G231" t="str">
            <v>10101</v>
          </cell>
          <cell r="H231" t="str">
            <v>付费用</v>
          </cell>
          <cell r="I231" t="b">
            <v>0</v>
          </cell>
          <cell r="J231">
            <v>13655.5</v>
          </cell>
          <cell r="K231">
            <v>0</v>
          </cell>
          <cell r="L231">
            <v>0</v>
          </cell>
        </row>
        <row r="232">
          <cell r="A232" t="str">
            <v>09</v>
          </cell>
          <cell r="B232" t="str">
            <v>08</v>
          </cell>
          <cell r="C232" t="str">
            <v>09</v>
          </cell>
          <cell r="D232" t="str">
            <v>2</v>
          </cell>
          <cell r="E232" t="str">
            <v>0005</v>
          </cell>
          <cell r="F232" t="str">
            <v>0003</v>
          </cell>
          <cell r="G232" t="str">
            <v>10101</v>
          </cell>
          <cell r="H232" t="str">
            <v>付职工内部存款及利息</v>
          </cell>
          <cell r="I232" t="b">
            <v>0</v>
          </cell>
          <cell r="J232">
            <v>89292.3</v>
          </cell>
          <cell r="K232">
            <v>0</v>
          </cell>
          <cell r="L232">
            <v>0</v>
          </cell>
        </row>
        <row r="233">
          <cell r="A233" t="str">
            <v>09</v>
          </cell>
          <cell r="B233" t="str">
            <v>08</v>
          </cell>
          <cell r="C233" t="str">
            <v>09</v>
          </cell>
          <cell r="D233" t="str">
            <v>2</v>
          </cell>
          <cell r="E233" t="str">
            <v>0006</v>
          </cell>
          <cell r="F233" t="str">
            <v>0002</v>
          </cell>
          <cell r="G233" t="str">
            <v>10101</v>
          </cell>
          <cell r="H233" t="str">
            <v>付理发费等</v>
          </cell>
          <cell r="I233" t="b">
            <v>0</v>
          </cell>
          <cell r="J233">
            <v>6450</v>
          </cell>
          <cell r="K233">
            <v>0</v>
          </cell>
          <cell r="L233">
            <v>0</v>
          </cell>
        </row>
        <row r="234">
          <cell r="A234" t="str">
            <v>09</v>
          </cell>
          <cell r="B234" t="str">
            <v>10</v>
          </cell>
          <cell r="C234" t="str">
            <v>09</v>
          </cell>
          <cell r="D234" t="str">
            <v>2</v>
          </cell>
          <cell r="E234" t="str">
            <v>0007</v>
          </cell>
          <cell r="F234" t="str">
            <v>0004</v>
          </cell>
          <cell r="G234" t="str">
            <v>10101</v>
          </cell>
          <cell r="H234" t="str">
            <v>购材料</v>
          </cell>
          <cell r="I234" t="b">
            <v>0</v>
          </cell>
          <cell r="J234">
            <v>7837.88</v>
          </cell>
          <cell r="K234">
            <v>0</v>
          </cell>
          <cell r="L234">
            <v>0</v>
          </cell>
        </row>
        <row r="235">
          <cell r="A235" t="str">
            <v>09</v>
          </cell>
          <cell r="B235" t="str">
            <v>12</v>
          </cell>
          <cell r="C235" t="str">
            <v>09</v>
          </cell>
          <cell r="D235" t="str">
            <v>2</v>
          </cell>
          <cell r="E235" t="str">
            <v>0008</v>
          </cell>
          <cell r="F235" t="str">
            <v>0006</v>
          </cell>
          <cell r="G235" t="str">
            <v>10101</v>
          </cell>
          <cell r="H235" t="str">
            <v>暂借款</v>
          </cell>
          <cell r="I235" t="b">
            <v>0</v>
          </cell>
          <cell r="J235">
            <v>27542.15</v>
          </cell>
          <cell r="K235">
            <v>0</v>
          </cell>
          <cell r="L235">
            <v>0</v>
          </cell>
        </row>
        <row r="236">
          <cell r="A236" t="str">
            <v>09</v>
          </cell>
          <cell r="B236" t="str">
            <v>15</v>
          </cell>
          <cell r="C236" t="str">
            <v>09</v>
          </cell>
          <cell r="D236" t="str">
            <v>2</v>
          </cell>
          <cell r="E236" t="str">
            <v>0009</v>
          </cell>
          <cell r="F236" t="str">
            <v>0005</v>
          </cell>
          <cell r="G236" t="str">
            <v>10101</v>
          </cell>
          <cell r="H236" t="str">
            <v>暂借款</v>
          </cell>
          <cell r="I236" t="b">
            <v>0</v>
          </cell>
          <cell r="J236">
            <v>3990000</v>
          </cell>
          <cell r="K236">
            <v>0</v>
          </cell>
          <cell r="L236">
            <v>0</v>
          </cell>
        </row>
        <row r="237">
          <cell r="A237" t="str">
            <v>09</v>
          </cell>
          <cell r="B237" t="str">
            <v>15</v>
          </cell>
          <cell r="C237" t="str">
            <v>09</v>
          </cell>
          <cell r="D237" t="str">
            <v>2</v>
          </cell>
          <cell r="E237" t="str">
            <v>0010</v>
          </cell>
          <cell r="F237" t="str">
            <v>0002</v>
          </cell>
          <cell r="G237" t="str">
            <v>10101</v>
          </cell>
          <cell r="H237" t="str">
            <v>付招待费</v>
          </cell>
          <cell r="I237" t="b">
            <v>0</v>
          </cell>
          <cell r="J237">
            <v>9973.6</v>
          </cell>
          <cell r="K237">
            <v>0</v>
          </cell>
          <cell r="L237">
            <v>0</v>
          </cell>
        </row>
        <row r="238">
          <cell r="A238" t="str">
            <v>09</v>
          </cell>
          <cell r="B238" t="str">
            <v>15</v>
          </cell>
          <cell r="C238" t="str">
            <v>09</v>
          </cell>
          <cell r="D238" t="str">
            <v>2</v>
          </cell>
          <cell r="E238" t="str">
            <v>0011</v>
          </cell>
          <cell r="F238" t="str">
            <v>0002</v>
          </cell>
          <cell r="G238" t="str">
            <v>10101</v>
          </cell>
          <cell r="H238" t="str">
            <v>付差旅费</v>
          </cell>
          <cell r="I238" t="b">
            <v>0</v>
          </cell>
          <cell r="J238">
            <v>6635</v>
          </cell>
          <cell r="K238">
            <v>0</v>
          </cell>
          <cell r="L238">
            <v>0</v>
          </cell>
        </row>
        <row r="239">
          <cell r="A239" t="str">
            <v>09</v>
          </cell>
          <cell r="B239" t="str">
            <v>18</v>
          </cell>
          <cell r="C239" t="str">
            <v>09</v>
          </cell>
          <cell r="D239" t="str">
            <v>2</v>
          </cell>
          <cell r="E239" t="str">
            <v>0012</v>
          </cell>
          <cell r="F239" t="str">
            <v>0002</v>
          </cell>
          <cell r="G239" t="str">
            <v>10101</v>
          </cell>
          <cell r="H239" t="str">
            <v>付差旅费</v>
          </cell>
          <cell r="I239" t="b">
            <v>0</v>
          </cell>
          <cell r="J239">
            <v>4940</v>
          </cell>
          <cell r="K239">
            <v>0</v>
          </cell>
          <cell r="L239">
            <v>0</v>
          </cell>
        </row>
        <row r="240">
          <cell r="A240" t="str">
            <v>09</v>
          </cell>
          <cell r="B240" t="str">
            <v>20</v>
          </cell>
          <cell r="C240" t="str">
            <v>09</v>
          </cell>
          <cell r="D240" t="str">
            <v>2</v>
          </cell>
          <cell r="E240" t="str">
            <v>0013</v>
          </cell>
          <cell r="F240" t="str">
            <v>0004</v>
          </cell>
          <cell r="G240" t="str">
            <v>10101</v>
          </cell>
          <cell r="H240" t="str">
            <v>购材料</v>
          </cell>
          <cell r="I240" t="b">
            <v>0</v>
          </cell>
          <cell r="J240">
            <v>45715.89</v>
          </cell>
          <cell r="K240">
            <v>0</v>
          </cell>
          <cell r="L240">
            <v>0</v>
          </cell>
        </row>
        <row r="241">
          <cell r="A241" t="str">
            <v>09</v>
          </cell>
          <cell r="B241" t="str">
            <v>20</v>
          </cell>
          <cell r="C241" t="str">
            <v>09</v>
          </cell>
          <cell r="D241" t="str">
            <v>2</v>
          </cell>
          <cell r="E241" t="str">
            <v>0014</v>
          </cell>
          <cell r="F241" t="str">
            <v>0002</v>
          </cell>
          <cell r="G241" t="str">
            <v>10101</v>
          </cell>
          <cell r="H241" t="str">
            <v>付快递费</v>
          </cell>
          <cell r="I241" t="b">
            <v>0</v>
          </cell>
          <cell r="J241">
            <v>4788</v>
          </cell>
          <cell r="K241">
            <v>0</v>
          </cell>
          <cell r="L241">
            <v>0</v>
          </cell>
        </row>
        <row r="242">
          <cell r="A242" t="str">
            <v>09</v>
          </cell>
          <cell r="B242" t="str">
            <v>20</v>
          </cell>
          <cell r="C242" t="str">
            <v>09</v>
          </cell>
          <cell r="D242" t="str">
            <v>2</v>
          </cell>
          <cell r="E242" t="str">
            <v>0015</v>
          </cell>
          <cell r="F242" t="str">
            <v>0002</v>
          </cell>
          <cell r="G242" t="str">
            <v>10101</v>
          </cell>
          <cell r="H242" t="str">
            <v>付果款</v>
          </cell>
          <cell r="I242" t="b">
            <v>0</v>
          </cell>
          <cell r="J242">
            <v>5427</v>
          </cell>
          <cell r="K242">
            <v>0</v>
          </cell>
          <cell r="L242">
            <v>0</v>
          </cell>
        </row>
        <row r="243">
          <cell r="A243" t="str">
            <v>09</v>
          </cell>
          <cell r="B243" t="str">
            <v>20</v>
          </cell>
          <cell r="C243" t="str">
            <v>09</v>
          </cell>
          <cell r="D243" t="str">
            <v>2</v>
          </cell>
          <cell r="E243" t="str">
            <v>0016</v>
          </cell>
          <cell r="F243" t="str">
            <v>0002</v>
          </cell>
          <cell r="G243" t="str">
            <v>10101</v>
          </cell>
          <cell r="H243" t="str">
            <v>付职工早餐补助</v>
          </cell>
          <cell r="I243" t="b">
            <v>0</v>
          </cell>
          <cell r="J243">
            <v>1070.4000000000001</v>
          </cell>
          <cell r="K243">
            <v>0</v>
          </cell>
          <cell r="L243">
            <v>0</v>
          </cell>
        </row>
        <row r="244">
          <cell r="A244" t="str">
            <v>09</v>
          </cell>
          <cell r="B244" t="str">
            <v>20</v>
          </cell>
          <cell r="C244" t="str">
            <v>09</v>
          </cell>
          <cell r="D244" t="str">
            <v>2</v>
          </cell>
          <cell r="E244" t="str">
            <v>0017</v>
          </cell>
          <cell r="F244" t="str">
            <v>0002</v>
          </cell>
          <cell r="G244" t="str">
            <v>10101</v>
          </cell>
          <cell r="H244" t="str">
            <v>付临时工工资等</v>
          </cell>
          <cell r="I244" t="b">
            <v>0</v>
          </cell>
          <cell r="J244">
            <v>60789.09</v>
          </cell>
          <cell r="K244">
            <v>0</v>
          </cell>
          <cell r="L244">
            <v>0</v>
          </cell>
        </row>
        <row r="245">
          <cell r="A245" t="str">
            <v>09</v>
          </cell>
          <cell r="B245" t="str">
            <v>01</v>
          </cell>
          <cell r="C245" t="str">
            <v>09</v>
          </cell>
          <cell r="D245" t="str">
            <v>4</v>
          </cell>
          <cell r="E245" t="str">
            <v>0001</v>
          </cell>
          <cell r="F245" t="str">
            <v>0001</v>
          </cell>
          <cell r="G245" t="str">
            <v>10101</v>
          </cell>
          <cell r="H245" t="str">
            <v>支现金</v>
          </cell>
          <cell r="I245" t="b">
            <v>1</v>
          </cell>
          <cell r="J245">
            <v>1060000</v>
          </cell>
          <cell r="K245">
            <v>0</v>
          </cell>
          <cell r="L245">
            <v>0</v>
          </cell>
        </row>
        <row r="246">
          <cell r="A246" t="str">
            <v>09</v>
          </cell>
          <cell r="B246" t="str">
            <v>10</v>
          </cell>
          <cell r="C246" t="str">
            <v>09</v>
          </cell>
          <cell r="D246" t="str">
            <v>4</v>
          </cell>
          <cell r="E246" t="str">
            <v>0012</v>
          </cell>
          <cell r="F246" t="str">
            <v>0001</v>
          </cell>
          <cell r="G246" t="str">
            <v>10101</v>
          </cell>
          <cell r="H246" t="str">
            <v>支现金</v>
          </cell>
          <cell r="I246" t="b">
            <v>1</v>
          </cell>
          <cell r="J246">
            <v>1500000</v>
          </cell>
          <cell r="K246">
            <v>0</v>
          </cell>
          <cell r="L246">
            <v>0</v>
          </cell>
        </row>
        <row r="247">
          <cell r="A247" t="str">
            <v>09</v>
          </cell>
          <cell r="B247" t="str">
            <v>14</v>
          </cell>
          <cell r="C247" t="str">
            <v>09</v>
          </cell>
          <cell r="D247" t="str">
            <v>4</v>
          </cell>
          <cell r="E247" t="str">
            <v>0017</v>
          </cell>
          <cell r="F247" t="str">
            <v>0004</v>
          </cell>
          <cell r="G247" t="str">
            <v>10101</v>
          </cell>
          <cell r="H247" t="str">
            <v>支现金</v>
          </cell>
          <cell r="I247" t="b">
            <v>1</v>
          </cell>
          <cell r="J247">
            <v>1000000</v>
          </cell>
          <cell r="K247">
            <v>0</v>
          </cell>
          <cell r="L247">
            <v>0</v>
          </cell>
        </row>
        <row r="248">
          <cell r="A248" t="str">
            <v>10</v>
          </cell>
          <cell r="B248" t="str">
            <v>01</v>
          </cell>
          <cell r="C248" t="str">
            <v>10</v>
          </cell>
          <cell r="D248" t="str">
            <v>1</v>
          </cell>
          <cell r="E248" t="str">
            <v>0001</v>
          </cell>
          <cell r="F248" t="str">
            <v>0001</v>
          </cell>
          <cell r="G248" t="str">
            <v>10101</v>
          </cell>
          <cell r="H248" t="str">
            <v>收离休医疗费.劳动保险费</v>
          </cell>
          <cell r="I248" t="b">
            <v>1</v>
          </cell>
          <cell r="J248">
            <v>1323.2</v>
          </cell>
          <cell r="K248">
            <v>0</v>
          </cell>
          <cell r="L248">
            <v>0</v>
          </cell>
        </row>
        <row r="249">
          <cell r="A249" t="str">
            <v>10</v>
          </cell>
          <cell r="B249" t="str">
            <v>04</v>
          </cell>
          <cell r="C249" t="str">
            <v>10</v>
          </cell>
          <cell r="D249" t="str">
            <v>1</v>
          </cell>
          <cell r="E249" t="str">
            <v>0002</v>
          </cell>
          <cell r="F249" t="str">
            <v>0001</v>
          </cell>
          <cell r="G249" t="str">
            <v>10101</v>
          </cell>
          <cell r="H249" t="str">
            <v>收果渣款.旧桶款.理发室月租费</v>
          </cell>
          <cell r="I249" t="b">
            <v>1</v>
          </cell>
          <cell r="J249">
            <v>56336</v>
          </cell>
          <cell r="K249">
            <v>0</v>
          </cell>
          <cell r="L249">
            <v>0</v>
          </cell>
        </row>
        <row r="250">
          <cell r="A250" t="str">
            <v>10</v>
          </cell>
          <cell r="B250" t="str">
            <v>10</v>
          </cell>
          <cell r="C250" t="str">
            <v>10</v>
          </cell>
          <cell r="D250" t="str">
            <v>1</v>
          </cell>
          <cell r="E250" t="str">
            <v>0003</v>
          </cell>
          <cell r="F250" t="str">
            <v>0001</v>
          </cell>
          <cell r="G250" t="str">
            <v>10101</v>
          </cell>
          <cell r="H250" t="str">
            <v>收回借款</v>
          </cell>
          <cell r="I250" t="b">
            <v>1</v>
          </cell>
          <cell r="J250">
            <v>14500</v>
          </cell>
          <cell r="K250">
            <v>0</v>
          </cell>
          <cell r="L250">
            <v>0</v>
          </cell>
        </row>
        <row r="251">
          <cell r="A251" t="str">
            <v>10</v>
          </cell>
          <cell r="B251" t="str">
            <v>13</v>
          </cell>
          <cell r="C251" t="str">
            <v>10</v>
          </cell>
          <cell r="D251" t="str">
            <v>1</v>
          </cell>
          <cell r="E251" t="str">
            <v>0004</v>
          </cell>
          <cell r="F251" t="str">
            <v>0001</v>
          </cell>
          <cell r="G251" t="str">
            <v>10101</v>
          </cell>
          <cell r="H251" t="str">
            <v>收存款及利息</v>
          </cell>
          <cell r="I251" t="b">
            <v>1</v>
          </cell>
          <cell r="J251">
            <v>30588.3</v>
          </cell>
          <cell r="K251">
            <v>0</v>
          </cell>
          <cell r="L251">
            <v>0</v>
          </cell>
        </row>
        <row r="252">
          <cell r="A252" t="str">
            <v>10</v>
          </cell>
          <cell r="B252" t="str">
            <v>20</v>
          </cell>
          <cell r="C252" t="str">
            <v>10</v>
          </cell>
          <cell r="D252" t="str">
            <v>1</v>
          </cell>
          <cell r="E252" t="str">
            <v>0005</v>
          </cell>
          <cell r="F252" t="str">
            <v>0001</v>
          </cell>
          <cell r="G252" t="str">
            <v>10101</v>
          </cell>
          <cell r="H252" t="str">
            <v>收借款</v>
          </cell>
          <cell r="I252" t="b">
            <v>1</v>
          </cell>
          <cell r="J252">
            <v>420000</v>
          </cell>
          <cell r="K252">
            <v>0</v>
          </cell>
          <cell r="L252">
            <v>0</v>
          </cell>
        </row>
        <row r="253">
          <cell r="A253" t="str">
            <v>10</v>
          </cell>
          <cell r="B253" t="str">
            <v>20</v>
          </cell>
          <cell r="C253" t="str">
            <v>10</v>
          </cell>
          <cell r="D253" t="str">
            <v>1</v>
          </cell>
          <cell r="E253" t="str">
            <v>0006</v>
          </cell>
          <cell r="F253" t="str">
            <v>0001</v>
          </cell>
          <cell r="G253" t="str">
            <v>10101</v>
          </cell>
          <cell r="H253" t="str">
            <v>收存款</v>
          </cell>
          <cell r="I253" t="b">
            <v>1</v>
          </cell>
          <cell r="J253">
            <v>46591.360000000001</v>
          </cell>
          <cell r="K253">
            <v>0</v>
          </cell>
          <cell r="L253">
            <v>0</v>
          </cell>
        </row>
        <row r="254">
          <cell r="A254" t="str">
            <v>10</v>
          </cell>
          <cell r="B254" t="str">
            <v>01</v>
          </cell>
          <cell r="C254" t="str">
            <v>10</v>
          </cell>
          <cell r="D254" t="str">
            <v>2</v>
          </cell>
          <cell r="E254" t="str">
            <v>0001</v>
          </cell>
          <cell r="F254" t="str">
            <v>0002</v>
          </cell>
          <cell r="G254" t="str">
            <v>10101</v>
          </cell>
          <cell r="H254" t="str">
            <v>付吊车费</v>
          </cell>
          <cell r="I254" t="b">
            <v>0</v>
          </cell>
          <cell r="J254">
            <v>400</v>
          </cell>
          <cell r="K254">
            <v>0</v>
          </cell>
          <cell r="L254">
            <v>0</v>
          </cell>
        </row>
        <row r="255">
          <cell r="A255" t="str">
            <v>10</v>
          </cell>
          <cell r="B255" t="str">
            <v>01</v>
          </cell>
          <cell r="C255" t="str">
            <v>10</v>
          </cell>
          <cell r="D255" t="str">
            <v>2</v>
          </cell>
          <cell r="E255" t="str">
            <v>0001</v>
          </cell>
          <cell r="F255" t="str">
            <v>0004</v>
          </cell>
          <cell r="G255" t="str">
            <v>10101</v>
          </cell>
          <cell r="H255" t="str">
            <v>存现金</v>
          </cell>
          <cell r="I255" t="b">
            <v>0</v>
          </cell>
          <cell r="J255">
            <v>20578.3</v>
          </cell>
          <cell r="K255">
            <v>0</v>
          </cell>
          <cell r="L255">
            <v>0</v>
          </cell>
        </row>
        <row r="256">
          <cell r="A256" t="str">
            <v>10</v>
          </cell>
          <cell r="B256" t="str">
            <v>01</v>
          </cell>
          <cell r="C256" t="str">
            <v>10</v>
          </cell>
          <cell r="D256" t="str">
            <v>2</v>
          </cell>
          <cell r="E256" t="str">
            <v>0002</v>
          </cell>
          <cell r="F256" t="str">
            <v>0002</v>
          </cell>
          <cell r="G256" t="str">
            <v>10101</v>
          </cell>
          <cell r="H256" t="str">
            <v>付理发票费.免餐费等</v>
          </cell>
          <cell r="I256" t="b">
            <v>0</v>
          </cell>
          <cell r="J256">
            <v>7577</v>
          </cell>
          <cell r="K256">
            <v>0</v>
          </cell>
          <cell r="L256">
            <v>0</v>
          </cell>
        </row>
        <row r="257">
          <cell r="A257" t="str">
            <v>10</v>
          </cell>
          <cell r="B257" t="str">
            <v>02</v>
          </cell>
          <cell r="C257" t="str">
            <v>10</v>
          </cell>
          <cell r="D257" t="str">
            <v>2</v>
          </cell>
          <cell r="E257" t="str">
            <v>0003</v>
          </cell>
          <cell r="F257" t="str">
            <v>0005</v>
          </cell>
          <cell r="G257" t="str">
            <v>10101</v>
          </cell>
          <cell r="H257" t="str">
            <v>暂借款</v>
          </cell>
          <cell r="I257" t="b">
            <v>0</v>
          </cell>
          <cell r="J257">
            <v>509278</v>
          </cell>
          <cell r="K257">
            <v>0</v>
          </cell>
          <cell r="L257">
            <v>0</v>
          </cell>
        </row>
        <row r="258">
          <cell r="A258" t="str">
            <v>10</v>
          </cell>
          <cell r="B258" t="str">
            <v>05</v>
          </cell>
          <cell r="C258" t="str">
            <v>10</v>
          </cell>
          <cell r="D258" t="str">
            <v>2</v>
          </cell>
          <cell r="E258" t="str">
            <v>0004</v>
          </cell>
          <cell r="F258" t="str">
            <v>0003</v>
          </cell>
          <cell r="G258" t="str">
            <v>10101</v>
          </cell>
          <cell r="H258" t="str">
            <v>购材料</v>
          </cell>
          <cell r="I258" t="b">
            <v>0</v>
          </cell>
          <cell r="J258">
            <v>3471.82</v>
          </cell>
          <cell r="K258">
            <v>0</v>
          </cell>
          <cell r="L258">
            <v>0</v>
          </cell>
        </row>
        <row r="259">
          <cell r="A259" t="str">
            <v>10</v>
          </cell>
          <cell r="B259" t="str">
            <v>05</v>
          </cell>
          <cell r="C259" t="str">
            <v>10</v>
          </cell>
          <cell r="D259" t="str">
            <v>2</v>
          </cell>
          <cell r="E259" t="str">
            <v>0005</v>
          </cell>
          <cell r="F259" t="str">
            <v>0002</v>
          </cell>
          <cell r="G259" t="str">
            <v>10101</v>
          </cell>
          <cell r="H259" t="str">
            <v>付电话费</v>
          </cell>
          <cell r="I259" t="b">
            <v>0</v>
          </cell>
          <cell r="J259">
            <v>12359</v>
          </cell>
          <cell r="K259">
            <v>0</v>
          </cell>
          <cell r="L259">
            <v>0</v>
          </cell>
        </row>
        <row r="260">
          <cell r="A260" t="str">
            <v>10</v>
          </cell>
          <cell r="B260" t="str">
            <v>05</v>
          </cell>
          <cell r="C260" t="str">
            <v>10</v>
          </cell>
          <cell r="D260" t="str">
            <v>2</v>
          </cell>
          <cell r="E260" t="str">
            <v>0006</v>
          </cell>
          <cell r="F260" t="str">
            <v>0002</v>
          </cell>
          <cell r="G260" t="str">
            <v>10101</v>
          </cell>
          <cell r="H260" t="str">
            <v>付招待费</v>
          </cell>
          <cell r="I260" t="b">
            <v>0</v>
          </cell>
          <cell r="J260">
            <v>4288.3999999999996</v>
          </cell>
          <cell r="K260">
            <v>0</v>
          </cell>
          <cell r="L260">
            <v>0</v>
          </cell>
        </row>
        <row r="261">
          <cell r="A261" t="str">
            <v>10</v>
          </cell>
          <cell r="B261" t="str">
            <v>08</v>
          </cell>
          <cell r="C261" t="str">
            <v>10</v>
          </cell>
          <cell r="D261" t="str">
            <v>2</v>
          </cell>
          <cell r="E261" t="str">
            <v>0007</v>
          </cell>
          <cell r="F261" t="str">
            <v>0003</v>
          </cell>
          <cell r="G261" t="str">
            <v>10101</v>
          </cell>
          <cell r="H261" t="str">
            <v>付土地登记费.美术装饰款等</v>
          </cell>
          <cell r="I261" t="b">
            <v>0</v>
          </cell>
          <cell r="J261">
            <v>8722.1</v>
          </cell>
          <cell r="K261">
            <v>0</v>
          </cell>
          <cell r="L261">
            <v>0</v>
          </cell>
        </row>
        <row r="262">
          <cell r="A262" t="str">
            <v>10</v>
          </cell>
          <cell r="B262" t="str">
            <v>10</v>
          </cell>
          <cell r="C262" t="str">
            <v>10</v>
          </cell>
          <cell r="D262" t="str">
            <v>2</v>
          </cell>
          <cell r="E262" t="str">
            <v>0008</v>
          </cell>
          <cell r="F262" t="str">
            <v>0002</v>
          </cell>
          <cell r="G262" t="str">
            <v>10101</v>
          </cell>
          <cell r="H262" t="str">
            <v>付差旅费</v>
          </cell>
          <cell r="I262" t="b">
            <v>0</v>
          </cell>
          <cell r="J262">
            <v>3454</v>
          </cell>
          <cell r="K262">
            <v>0</v>
          </cell>
          <cell r="L262">
            <v>0</v>
          </cell>
        </row>
        <row r="263">
          <cell r="A263" t="str">
            <v>10</v>
          </cell>
          <cell r="B263" t="str">
            <v>10</v>
          </cell>
          <cell r="C263" t="str">
            <v>10</v>
          </cell>
          <cell r="D263" t="str">
            <v>2</v>
          </cell>
          <cell r="E263" t="str">
            <v>0009</v>
          </cell>
          <cell r="F263" t="str">
            <v>0004</v>
          </cell>
          <cell r="G263" t="str">
            <v>10101</v>
          </cell>
          <cell r="H263" t="str">
            <v>购材料</v>
          </cell>
          <cell r="I263" t="b">
            <v>0</v>
          </cell>
          <cell r="J263">
            <v>25458.45</v>
          </cell>
          <cell r="K263">
            <v>0</v>
          </cell>
          <cell r="L263">
            <v>0</v>
          </cell>
        </row>
        <row r="264">
          <cell r="A264" t="str">
            <v>10</v>
          </cell>
          <cell r="B264" t="str">
            <v>10</v>
          </cell>
          <cell r="C264" t="str">
            <v>10</v>
          </cell>
          <cell r="D264" t="str">
            <v>2</v>
          </cell>
          <cell r="E264" t="str">
            <v>0010</v>
          </cell>
          <cell r="F264" t="str">
            <v>0003</v>
          </cell>
          <cell r="G264" t="str">
            <v>10101</v>
          </cell>
          <cell r="H264" t="str">
            <v>付进口液体酶费用</v>
          </cell>
          <cell r="I264" t="b">
            <v>0</v>
          </cell>
          <cell r="J264">
            <v>1200.4100000000001</v>
          </cell>
          <cell r="K264">
            <v>0</v>
          </cell>
          <cell r="L264">
            <v>0</v>
          </cell>
        </row>
        <row r="265">
          <cell r="A265" t="str">
            <v>10</v>
          </cell>
          <cell r="B265" t="str">
            <v>12</v>
          </cell>
          <cell r="C265" t="str">
            <v>10</v>
          </cell>
          <cell r="D265" t="str">
            <v>2</v>
          </cell>
          <cell r="E265" t="str">
            <v>0011</v>
          </cell>
          <cell r="F265" t="str">
            <v>0002</v>
          </cell>
          <cell r="G265" t="str">
            <v>10101</v>
          </cell>
          <cell r="H265" t="str">
            <v>付临时工工资</v>
          </cell>
          <cell r="I265" t="b">
            <v>0</v>
          </cell>
          <cell r="J265">
            <v>82263.72</v>
          </cell>
          <cell r="K265">
            <v>0</v>
          </cell>
          <cell r="L265">
            <v>0</v>
          </cell>
        </row>
        <row r="266">
          <cell r="A266" t="str">
            <v>10</v>
          </cell>
          <cell r="B266" t="str">
            <v>12</v>
          </cell>
          <cell r="C266" t="str">
            <v>10</v>
          </cell>
          <cell r="D266" t="str">
            <v>2</v>
          </cell>
          <cell r="E266" t="str">
            <v>0012</v>
          </cell>
          <cell r="F266" t="str">
            <v>0002</v>
          </cell>
          <cell r="G266" t="str">
            <v>10101</v>
          </cell>
          <cell r="H266" t="str">
            <v>购高速离心机</v>
          </cell>
          <cell r="I266" t="b">
            <v>0</v>
          </cell>
          <cell r="J266">
            <v>7860</v>
          </cell>
          <cell r="K266">
            <v>0</v>
          </cell>
          <cell r="L266">
            <v>0</v>
          </cell>
        </row>
        <row r="267">
          <cell r="A267" t="str">
            <v>10</v>
          </cell>
          <cell r="B267" t="str">
            <v>12</v>
          </cell>
          <cell r="C267" t="str">
            <v>10</v>
          </cell>
          <cell r="D267" t="str">
            <v>2</v>
          </cell>
          <cell r="E267" t="str">
            <v>0013</v>
          </cell>
          <cell r="F267" t="str">
            <v>0004</v>
          </cell>
          <cell r="G267" t="str">
            <v>10101</v>
          </cell>
          <cell r="H267" t="str">
            <v>付物料消耗款等</v>
          </cell>
          <cell r="I267" t="b">
            <v>0</v>
          </cell>
          <cell r="J267">
            <v>8795.7999999999993</v>
          </cell>
          <cell r="K267">
            <v>0</v>
          </cell>
          <cell r="L267">
            <v>0</v>
          </cell>
        </row>
        <row r="268">
          <cell r="A268" t="str">
            <v>10</v>
          </cell>
          <cell r="B268" t="str">
            <v>15</v>
          </cell>
          <cell r="C268" t="str">
            <v>10</v>
          </cell>
          <cell r="D268" t="str">
            <v>2</v>
          </cell>
          <cell r="E268" t="str">
            <v>0014</v>
          </cell>
          <cell r="F268" t="str">
            <v>0005</v>
          </cell>
          <cell r="G268" t="str">
            <v>10101</v>
          </cell>
          <cell r="H268" t="str">
            <v>付职工内部存款及利息</v>
          </cell>
          <cell r="I268" t="b">
            <v>0</v>
          </cell>
          <cell r="J268">
            <v>10329.299999999999</v>
          </cell>
          <cell r="K268">
            <v>0</v>
          </cell>
          <cell r="L268">
            <v>0</v>
          </cell>
        </row>
        <row r="269">
          <cell r="A269" t="str">
            <v>10</v>
          </cell>
          <cell r="B269" t="str">
            <v>21</v>
          </cell>
          <cell r="C269" t="str">
            <v>10</v>
          </cell>
          <cell r="D269" t="str">
            <v>2</v>
          </cell>
          <cell r="E269" t="str">
            <v>0015</v>
          </cell>
          <cell r="F269" t="str">
            <v>0005</v>
          </cell>
          <cell r="G269" t="str">
            <v>10101</v>
          </cell>
          <cell r="H269" t="str">
            <v>暂借款</v>
          </cell>
          <cell r="I269" t="b">
            <v>0</v>
          </cell>
          <cell r="J269">
            <v>1082000</v>
          </cell>
          <cell r="K269">
            <v>0</v>
          </cell>
          <cell r="L269">
            <v>0</v>
          </cell>
        </row>
        <row r="270">
          <cell r="A270" t="str">
            <v>10</v>
          </cell>
          <cell r="B270" t="str">
            <v>21</v>
          </cell>
          <cell r="C270" t="str">
            <v>10</v>
          </cell>
          <cell r="D270" t="str">
            <v>2</v>
          </cell>
          <cell r="E270" t="str">
            <v>0016</v>
          </cell>
          <cell r="F270" t="str">
            <v>0002</v>
          </cell>
          <cell r="G270" t="str">
            <v>10101</v>
          </cell>
          <cell r="H270" t="str">
            <v>付会务费等</v>
          </cell>
          <cell r="I270" t="b">
            <v>0</v>
          </cell>
          <cell r="J270">
            <v>30495.599999999999</v>
          </cell>
          <cell r="K270">
            <v>0</v>
          </cell>
          <cell r="L270">
            <v>0</v>
          </cell>
        </row>
        <row r="271">
          <cell r="A271" t="str">
            <v>10</v>
          </cell>
          <cell r="B271" t="str">
            <v>21</v>
          </cell>
          <cell r="C271" t="str">
            <v>10</v>
          </cell>
          <cell r="D271" t="str">
            <v>2</v>
          </cell>
          <cell r="E271" t="str">
            <v>0017</v>
          </cell>
          <cell r="F271" t="str">
            <v>0003</v>
          </cell>
          <cell r="G271" t="str">
            <v>10101</v>
          </cell>
          <cell r="H271" t="str">
            <v>付差旅费.招待费</v>
          </cell>
          <cell r="I271" t="b">
            <v>0</v>
          </cell>
          <cell r="J271">
            <v>11062</v>
          </cell>
          <cell r="K271">
            <v>0</v>
          </cell>
          <cell r="L271">
            <v>0</v>
          </cell>
        </row>
        <row r="272">
          <cell r="A272" t="str">
            <v>10</v>
          </cell>
          <cell r="B272" t="str">
            <v>01</v>
          </cell>
          <cell r="C272" t="str">
            <v>10</v>
          </cell>
          <cell r="D272" t="str">
            <v>4</v>
          </cell>
          <cell r="E272" t="str">
            <v>0001</v>
          </cell>
          <cell r="F272" t="str">
            <v>0001</v>
          </cell>
          <cell r="G272" t="str">
            <v>10101</v>
          </cell>
          <cell r="H272" t="str">
            <v>支现金</v>
          </cell>
          <cell r="I272" t="b">
            <v>1</v>
          </cell>
          <cell r="J272">
            <v>1060000</v>
          </cell>
          <cell r="K272">
            <v>0</v>
          </cell>
          <cell r="L272">
            <v>0</v>
          </cell>
        </row>
        <row r="273">
          <cell r="A273" t="str">
            <v>10</v>
          </cell>
          <cell r="B273" t="str">
            <v>21</v>
          </cell>
          <cell r="C273" t="str">
            <v>10</v>
          </cell>
          <cell r="D273" t="str">
            <v>4</v>
          </cell>
          <cell r="E273" t="str">
            <v>0022</v>
          </cell>
          <cell r="F273" t="str">
            <v>0001</v>
          </cell>
          <cell r="G273" t="str">
            <v>10101</v>
          </cell>
          <cell r="H273" t="str">
            <v>支现金</v>
          </cell>
          <cell r="I273" t="b">
            <v>1</v>
          </cell>
          <cell r="J273">
            <v>200000</v>
          </cell>
          <cell r="K273">
            <v>0</v>
          </cell>
          <cell r="L273">
            <v>0</v>
          </cell>
        </row>
        <row r="274">
          <cell r="A274" t="str">
            <v>11</v>
          </cell>
          <cell r="B274" t="str">
            <v>08</v>
          </cell>
          <cell r="C274" t="str">
            <v>11</v>
          </cell>
          <cell r="D274" t="str">
            <v>1</v>
          </cell>
          <cell r="E274" t="str">
            <v>0001</v>
          </cell>
          <cell r="F274" t="str">
            <v>0001</v>
          </cell>
          <cell r="G274" t="str">
            <v>10101</v>
          </cell>
          <cell r="H274" t="str">
            <v>销苹果浓汁</v>
          </cell>
          <cell r="I274" t="b">
            <v>1</v>
          </cell>
          <cell r="J274">
            <v>780</v>
          </cell>
          <cell r="K274">
            <v>0</v>
          </cell>
          <cell r="L274">
            <v>0</v>
          </cell>
        </row>
        <row r="275">
          <cell r="A275" t="str">
            <v>11</v>
          </cell>
          <cell r="B275" t="str">
            <v>16</v>
          </cell>
          <cell r="C275" t="str">
            <v>11</v>
          </cell>
          <cell r="D275" t="str">
            <v>1</v>
          </cell>
          <cell r="E275" t="str">
            <v>0002</v>
          </cell>
          <cell r="F275" t="str">
            <v>0001</v>
          </cell>
          <cell r="G275" t="str">
            <v>10101</v>
          </cell>
          <cell r="H275" t="str">
            <v>收材料款.罚款</v>
          </cell>
          <cell r="I275" t="b">
            <v>1</v>
          </cell>
          <cell r="J275">
            <v>1744.35</v>
          </cell>
          <cell r="K275">
            <v>0</v>
          </cell>
          <cell r="L275">
            <v>0</v>
          </cell>
        </row>
        <row r="276">
          <cell r="A276" t="str">
            <v>11</v>
          </cell>
          <cell r="B276" t="str">
            <v>20</v>
          </cell>
          <cell r="C276" t="str">
            <v>11</v>
          </cell>
          <cell r="D276" t="str">
            <v>1</v>
          </cell>
          <cell r="E276" t="str">
            <v>0003</v>
          </cell>
          <cell r="F276" t="str">
            <v>0001</v>
          </cell>
          <cell r="G276" t="str">
            <v>10101</v>
          </cell>
          <cell r="H276" t="str">
            <v>收回借款</v>
          </cell>
          <cell r="I276" t="b">
            <v>1</v>
          </cell>
          <cell r="J276">
            <v>10127</v>
          </cell>
          <cell r="K276">
            <v>0</v>
          </cell>
          <cell r="L276">
            <v>0</v>
          </cell>
        </row>
        <row r="277">
          <cell r="A277" t="str">
            <v>11</v>
          </cell>
          <cell r="B277" t="str">
            <v>01</v>
          </cell>
          <cell r="C277" t="str">
            <v>11</v>
          </cell>
          <cell r="D277" t="str">
            <v>2</v>
          </cell>
          <cell r="E277" t="str">
            <v>0001</v>
          </cell>
          <cell r="F277" t="str">
            <v>0002</v>
          </cell>
          <cell r="G277" t="str">
            <v>10101</v>
          </cell>
          <cell r="H277" t="str">
            <v>付土地补偿费</v>
          </cell>
          <cell r="I277" t="b">
            <v>0</v>
          </cell>
          <cell r="J277">
            <v>30000</v>
          </cell>
          <cell r="K277">
            <v>0</v>
          </cell>
          <cell r="L277">
            <v>0</v>
          </cell>
        </row>
        <row r="278">
          <cell r="A278" t="str">
            <v>11</v>
          </cell>
          <cell r="B278" t="str">
            <v>01</v>
          </cell>
          <cell r="C278" t="str">
            <v>11</v>
          </cell>
          <cell r="D278" t="str">
            <v>2</v>
          </cell>
          <cell r="E278" t="str">
            <v>0002</v>
          </cell>
          <cell r="F278" t="str">
            <v>0002</v>
          </cell>
          <cell r="G278" t="str">
            <v>10101</v>
          </cell>
          <cell r="H278" t="str">
            <v>付资产评估费</v>
          </cell>
          <cell r="I278" t="b">
            <v>0</v>
          </cell>
          <cell r="J278">
            <v>10000</v>
          </cell>
          <cell r="K278">
            <v>0</v>
          </cell>
          <cell r="L278">
            <v>0</v>
          </cell>
        </row>
        <row r="279">
          <cell r="A279" t="str">
            <v>11</v>
          </cell>
          <cell r="B279" t="str">
            <v>03</v>
          </cell>
          <cell r="C279" t="str">
            <v>11</v>
          </cell>
          <cell r="D279" t="str">
            <v>2</v>
          </cell>
          <cell r="E279" t="str">
            <v>0003</v>
          </cell>
          <cell r="F279" t="str">
            <v>0004</v>
          </cell>
          <cell r="G279" t="str">
            <v>10101</v>
          </cell>
          <cell r="H279" t="str">
            <v>付报刊费.维修费</v>
          </cell>
          <cell r="I279" t="b">
            <v>0</v>
          </cell>
          <cell r="J279">
            <v>3382.6</v>
          </cell>
          <cell r="K279">
            <v>0</v>
          </cell>
          <cell r="L279">
            <v>0</v>
          </cell>
        </row>
        <row r="280">
          <cell r="A280" t="str">
            <v>11</v>
          </cell>
          <cell r="B280" t="str">
            <v>03</v>
          </cell>
          <cell r="C280" t="str">
            <v>11</v>
          </cell>
          <cell r="D280" t="str">
            <v>2</v>
          </cell>
          <cell r="E280" t="str">
            <v>0004</v>
          </cell>
          <cell r="F280" t="str">
            <v>0002</v>
          </cell>
          <cell r="G280" t="str">
            <v>10101</v>
          </cell>
          <cell r="H280" t="str">
            <v>付快递费.胶卷.扩片.电脑绘画款</v>
          </cell>
          <cell r="I280" t="b">
            <v>0</v>
          </cell>
          <cell r="J280">
            <v>30693.9</v>
          </cell>
          <cell r="K280">
            <v>0</v>
          </cell>
          <cell r="L280">
            <v>0</v>
          </cell>
        </row>
        <row r="281">
          <cell r="A281" t="str">
            <v>11</v>
          </cell>
          <cell r="B281" t="str">
            <v>03</v>
          </cell>
          <cell r="C281" t="str">
            <v>11</v>
          </cell>
          <cell r="D281" t="str">
            <v>2</v>
          </cell>
          <cell r="E281" t="str">
            <v>0005</v>
          </cell>
          <cell r="F281" t="str">
            <v>0002</v>
          </cell>
          <cell r="G281" t="str">
            <v>10101</v>
          </cell>
          <cell r="H281" t="str">
            <v>付培训费等</v>
          </cell>
          <cell r="I281" t="b">
            <v>0</v>
          </cell>
          <cell r="J281">
            <v>6206</v>
          </cell>
          <cell r="K281">
            <v>0</v>
          </cell>
          <cell r="L281">
            <v>0</v>
          </cell>
        </row>
        <row r="282">
          <cell r="A282" t="str">
            <v>11</v>
          </cell>
          <cell r="B282" t="str">
            <v>05</v>
          </cell>
          <cell r="C282" t="str">
            <v>11</v>
          </cell>
          <cell r="D282" t="str">
            <v>2</v>
          </cell>
          <cell r="E282" t="str">
            <v>0006</v>
          </cell>
          <cell r="F282" t="str">
            <v>0003</v>
          </cell>
          <cell r="G282" t="str">
            <v>10101</v>
          </cell>
          <cell r="H282" t="str">
            <v>付运费</v>
          </cell>
          <cell r="I282" t="b">
            <v>0</v>
          </cell>
          <cell r="J282">
            <v>6474.6</v>
          </cell>
          <cell r="K282">
            <v>0</v>
          </cell>
          <cell r="L282">
            <v>0</v>
          </cell>
        </row>
        <row r="283">
          <cell r="A283" t="str">
            <v>11</v>
          </cell>
          <cell r="B283" t="str">
            <v>05</v>
          </cell>
          <cell r="C283" t="str">
            <v>11</v>
          </cell>
          <cell r="D283" t="str">
            <v>2</v>
          </cell>
          <cell r="E283" t="str">
            <v>0007</v>
          </cell>
          <cell r="F283" t="str">
            <v>0003</v>
          </cell>
          <cell r="G283" t="str">
            <v>10101</v>
          </cell>
          <cell r="H283" t="str">
            <v>付运费</v>
          </cell>
          <cell r="I283" t="b">
            <v>0</v>
          </cell>
          <cell r="J283">
            <v>23571.08</v>
          </cell>
          <cell r="K283">
            <v>0</v>
          </cell>
          <cell r="L283">
            <v>0</v>
          </cell>
        </row>
        <row r="284">
          <cell r="A284" t="str">
            <v>11</v>
          </cell>
          <cell r="B284" t="str">
            <v>07</v>
          </cell>
          <cell r="C284" t="str">
            <v>11</v>
          </cell>
          <cell r="D284" t="str">
            <v>2</v>
          </cell>
          <cell r="E284" t="str">
            <v>0008</v>
          </cell>
          <cell r="F284" t="str">
            <v>0003</v>
          </cell>
          <cell r="G284" t="str">
            <v>10101</v>
          </cell>
          <cell r="H284" t="str">
            <v>付运费</v>
          </cell>
          <cell r="I284" t="b">
            <v>0</v>
          </cell>
          <cell r="J284">
            <v>5539.85</v>
          </cell>
          <cell r="K284">
            <v>0</v>
          </cell>
          <cell r="L284">
            <v>0</v>
          </cell>
        </row>
        <row r="285">
          <cell r="A285" t="str">
            <v>11</v>
          </cell>
          <cell r="B285" t="str">
            <v>07</v>
          </cell>
          <cell r="C285" t="str">
            <v>11</v>
          </cell>
          <cell r="D285" t="str">
            <v>2</v>
          </cell>
          <cell r="E285" t="str">
            <v>0009</v>
          </cell>
          <cell r="F285" t="str">
            <v>0003</v>
          </cell>
          <cell r="G285" t="str">
            <v>10101</v>
          </cell>
          <cell r="H285" t="str">
            <v>付招待费</v>
          </cell>
          <cell r="I285" t="b">
            <v>0</v>
          </cell>
          <cell r="J285">
            <v>11813.6</v>
          </cell>
          <cell r="K285">
            <v>0</v>
          </cell>
          <cell r="L285">
            <v>0</v>
          </cell>
        </row>
        <row r="286">
          <cell r="A286" t="str">
            <v>11</v>
          </cell>
          <cell r="B286" t="str">
            <v>08</v>
          </cell>
          <cell r="C286" t="str">
            <v>11</v>
          </cell>
          <cell r="D286" t="str">
            <v>2</v>
          </cell>
          <cell r="E286" t="str">
            <v>0010</v>
          </cell>
          <cell r="F286" t="str">
            <v>0003</v>
          </cell>
          <cell r="G286" t="str">
            <v>10101</v>
          </cell>
          <cell r="H286" t="str">
            <v>暂借款</v>
          </cell>
          <cell r="I286" t="b">
            <v>0</v>
          </cell>
          <cell r="J286">
            <v>106023.96</v>
          </cell>
          <cell r="K286">
            <v>0</v>
          </cell>
          <cell r="L286">
            <v>0</v>
          </cell>
        </row>
        <row r="287">
          <cell r="A287" t="str">
            <v>11</v>
          </cell>
          <cell r="B287" t="str">
            <v>08</v>
          </cell>
          <cell r="C287" t="str">
            <v>11</v>
          </cell>
          <cell r="D287" t="str">
            <v>2</v>
          </cell>
          <cell r="E287" t="str">
            <v>0011</v>
          </cell>
          <cell r="F287" t="str">
            <v>0003</v>
          </cell>
          <cell r="G287" t="str">
            <v>10101</v>
          </cell>
          <cell r="H287" t="str">
            <v>付商检费</v>
          </cell>
          <cell r="I287" t="b">
            <v>0</v>
          </cell>
          <cell r="J287">
            <v>813</v>
          </cell>
          <cell r="K287">
            <v>0</v>
          </cell>
          <cell r="L287">
            <v>0</v>
          </cell>
        </row>
        <row r="288">
          <cell r="A288" t="str">
            <v>11</v>
          </cell>
          <cell r="B288" t="str">
            <v>10</v>
          </cell>
          <cell r="C288" t="str">
            <v>11</v>
          </cell>
          <cell r="D288" t="str">
            <v>2</v>
          </cell>
          <cell r="E288" t="str">
            <v>0012</v>
          </cell>
          <cell r="F288" t="str">
            <v>0002</v>
          </cell>
          <cell r="G288" t="str">
            <v>10101</v>
          </cell>
          <cell r="H288" t="str">
            <v>付电话费</v>
          </cell>
          <cell r="I288" t="b">
            <v>0</v>
          </cell>
          <cell r="J288">
            <v>6932</v>
          </cell>
          <cell r="K288">
            <v>0</v>
          </cell>
          <cell r="L288">
            <v>0</v>
          </cell>
        </row>
        <row r="289">
          <cell r="A289" t="str">
            <v>11</v>
          </cell>
          <cell r="B289" t="str">
            <v>10</v>
          </cell>
          <cell r="C289" t="str">
            <v>11</v>
          </cell>
          <cell r="D289" t="str">
            <v>2</v>
          </cell>
          <cell r="E289" t="str">
            <v>0013</v>
          </cell>
          <cell r="F289" t="str">
            <v>0002</v>
          </cell>
          <cell r="G289" t="str">
            <v>10101</v>
          </cell>
          <cell r="H289" t="str">
            <v>付免餐费.药费</v>
          </cell>
          <cell r="I289" t="b">
            <v>0</v>
          </cell>
          <cell r="J289">
            <v>2648.2</v>
          </cell>
          <cell r="K289">
            <v>0</v>
          </cell>
          <cell r="L289">
            <v>0</v>
          </cell>
        </row>
        <row r="290">
          <cell r="A290" t="str">
            <v>11</v>
          </cell>
          <cell r="B290" t="str">
            <v>10</v>
          </cell>
          <cell r="C290" t="str">
            <v>11</v>
          </cell>
          <cell r="D290" t="str">
            <v>2</v>
          </cell>
          <cell r="E290" t="str">
            <v>0014</v>
          </cell>
          <cell r="F290" t="str">
            <v>0003</v>
          </cell>
          <cell r="G290" t="str">
            <v>10101</v>
          </cell>
          <cell r="H290" t="str">
            <v>付差旅费</v>
          </cell>
          <cell r="I290" t="b">
            <v>0</v>
          </cell>
          <cell r="J290">
            <v>4282.8999999999996</v>
          </cell>
          <cell r="K290">
            <v>0</v>
          </cell>
          <cell r="L290">
            <v>0</v>
          </cell>
        </row>
        <row r="291">
          <cell r="A291" t="str">
            <v>11</v>
          </cell>
          <cell r="B291" t="str">
            <v>12</v>
          </cell>
          <cell r="C291" t="str">
            <v>11</v>
          </cell>
          <cell r="D291" t="str">
            <v>2</v>
          </cell>
          <cell r="E291" t="str">
            <v>0015</v>
          </cell>
          <cell r="F291" t="str">
            <v>0002</v>
          </cell>
          <cell r="G291" t="str">
            <v>10101</v>
          </cell>
          <cell r="H291" t="str">
            <v>付差旅费</v>
          </cell>
          <cell r="I291" t="b">
            <v>0</v>
          </cell>
          <cell r="J291">
            <v>4419</v>
          </cell>
          <cell r="K291">
            <v>0</v>
          </cell>
          <cell r="L291">
            <v>0</v>
          </cell>
        </row>
        <row r="292">
          <cell r="A292" t="str">
            <v>11</v>
          </cell>
          <cell r="B292" t="str">
            <v>15</v>
          </cell>
          <cell r="C292" t="str">
            <v>11</v>
          </cell>
          <cell r="D292" t="str">
            <v>2</v>
          </cell>
          <cell r="E292" t="str">
            <v>0016</v>
          </cell>
          <cell r="F292" t="str">
            <v>0002</v>
          </cell>
          <cell r="G292" t="str">
            <v>10101</v>
          </cell>
          <cell r="H292" t="str">
            <v>付于江等人差旅费</v>
          </cell>
          <cell r="I292" t="b">
            <v>0</v>
          </cell>
          <cell r="J292">
            <v>5782.5</v>
          </cell>
          <cell r="K292">
            <v>0</v>
          </cell>
          <cell r="L292">
            <v>0</v>
          </cell>
        </row>
        <row r="293">
          <cell r="A293" t="str">
            <v>11</v>
          </cell>
          <cell r="B293" t="str">
            <v>15</v>
          </cell>
          <cell r="C293" t="str">
            <v>11</v>
          </cell>
          <cell r="D293" t="str">
            <v>2</v>
          </cell>
          <cell r="E293" t="str">
            <v>0017</v>
          </cell>
          <cell r="F293" t="str">
            <v>0003</v>
          </cell>
          <cell r="G293" t="str">
            <v>10101</v>
          </cell>
          <cell r="H293" t="str">
            <v>购材料</v>
          </cell>
          <cell r="I293" t="b">
            <v>0</v>
          </cell>
          <cell r="J293">
            <v>6361.5</v>
          </cell>
          <cell r="K293">
            <v>0</v>
          </cell>
          <cell r="L293">
            <v>0</v>
          </cell>
        </row>
        <row r="294">
          <cell r="A294" t="str">
            <v>11</v>
          </cell>
          <cell r="B294" t="str">
            <v>15</v>
          </cell>
          <cell r="C294" t="str">
            <v>11</v>
          </cell>
          <cell r="D294" t="str">
            <v>2</v>
          </cell>
          <cell r="E294" t="str">
            <v>0018</v>
          </cell>
          <cell r="F294" t="str">
            <v>0004</v>
          </cell>
          <cell r="G294" t="str">
            <v>10101</v>
          </cell>
          <cell r="H294" t="str">
            <v>购材料</v>
          </cell>
          <cell r="I294" t="b">
            <v>0</v>
          </cell>
          <cell r="J294">
            <v>2647.3</v>
          </cell>
          <cell r="K294">
            <v>0</v>
          </cell>
          <cell r="L294">
            <v>0</v>
          </cell>
        </row>
        <row r="295">
          <cell r="A295" t="str">
            <v>11</v>
          </cell>
          <cell r="B295" t="str">
            <v>15</v>
          </cell>
          <cell r="C295" t="str">
            <v>11</v>
          </cell>
          <cell r="D295" t="str">
            <v>2</v>
          </cell>
          <cell r="E295" t="str">
            <v>0019</v>
          </cell>
          <cell r="F295" t="str">
            <v>0004</v>
          </cell>
          <cell r="G295" t="str">
            <v>10101</v>
          </cell>
          <cell r="H295" t="str">
            <v>购材料</v>
          </cell>
          <cell r="I295" t="b">
            <v>0</v>
          </cell>
          <cell r="J295">
            <v>25264.400000000001</v>
          </cell>
          <cell r="K295">
            <v>0</v>
          </cell>
          <cell r="L295">
            <v>0</v>
          </cell>
        </row>
        <row r="296">
          <cell r="A296" t="str">
            <v>11</v>
          </cell>
          <cell r="B296" t="str">
            <v>18</v>
          </cell>
          <cell r="C296" t="str">
            <v>11</v>
          </cell>
          <cell r="D296" t="str">
            <v>2</v>
          </cell>
          <cell r="E296" t="str">
            <v>0021</v>
          </cell>
          <cell r="F296" t="str">
            <v>0004</v>
          </cell>
          <cell r="G296" t="str">
            <v>10101</v>
          </cell>
          <cell r="H296" t="str">
            <v>付运费.房费</v>
          </cell>
          <cell r="I296" t="b">
            <v>0</v>
          </cell>
          <cell r="J296">
            <v>3890</v>
          </cell>
          <cell r="K296">
            <v>0</v>
          </cell>
          <cell r="L296">
            <v>0</v>
          </cell>
        </row>
        <row r="297">
          <cell r="A297" t="str">
            <v>11</v>
          </cell>
          <cell r="B297" t="str">
            <v>18</v>
          </cell>
          <cell r="C297" t="str">
            <v>11</v>
          </cell>
          <cell r="D297" t="str">
            <v>2</v>
          </cell>
          <cell r="E297" t="str">
            <v>0022</v>
          </cell>
          <cell r="F297" t="str">
            <v>0004</v>
          </cell>
          <cell r="G297" t="str">
            <v>10101</v>
          </cell>
          <cell r="H297" t="str">
            <v>付招待费.快递费等</v>
          </cell>
          <cell r="I297" t="b">
            <v>0</v>
          </cell>
          <cell r="J297">
            <v>7049.05</v>
          </cell>
          <cell r="K297">
            <v>0</v>
          </cell>
          <cell r="L297">
            <v>0</v>
          </cell>
        </row>
        <row r="298">
          <cell r="A298" t="str">
            <v>11</v>
          </cell>
          <cell r="B298" t="str">
            <v>21</v>
          </cell>
          <cell r="C298" t="str">
            <v>11</v>
          </cell>
          <cell r="D298" t="str">
            <v>2</v>
          </cell>
          <cell r="E298" t="str">
            <v>0023</v>
          </cell>
          <cell r="F298" t="str">
            <v>0003</v>
          </cell>
          <cell r="G298" t="str">
            <v>10101</v>
          </cell>
          <cell r="H298" t="str">
            <v>暂借款</v>
          </cell>
          <cell r="I298" t="b">
            <v>0</v>
          </cell>
          <cell r="J298">
            <v>13330</v>
          </cell>
          <cell r="K298">
            <v>0</v>
          </cell>
          <cell r="L298">
            <v>0</v>
          </cell>
        </row>
        <row r="299">
          <cell r="A299" t="str">
            <v>11</v>
          </cell>
          <cell r="B299" t="str">
            <v>21</v>
          </cell>
          <cell r="C299" t="str">
            <v>11</v>
          </cell>
          <cell r="D299" t="str">
            <v>2</v>
          </cell>
          <cell r="E299" t="str">
            <v>0024</v>
          </cell>
          <cell r="F299" t="str">
            <v>0004</v>
          </cell>
          <cell r="G299" t="str">
            <v>10101</v>
          </cell>
          <cell r="H299" t="str">
            <v>购材料</v>
          </cell>
          <cell r="I299" t="b">
            <v>0</v>
          </cell>
          <cell r="J299">
            <v>19507.2</v>
          </cell>
          <cell r="K299">
            <v>0</v>
          </cell>
          <cell r="L299">
            <v>0</v>
          </cell>
        </row>
        <row r="300">
          <cell r="A300" t="str">
            <v>11</v>
          </cell>
          <cell r="B300" t="str">
            <v>23</v>
          </cell>
          <cell r="C300" t="str">
            <v>11</v>
          </cell>
          <cell r="D300" t="str">
            <v>2</v>
          </cell>
          <cell r="E300" t="str">
            <v>0025</v>
          </cell>
          <cell r="F300" t="str">
            <v>0004</v>
          </cell>
          <cell r="G300" t="str">
            <v>10101</v>
          </cell>
          <cell r="H300" t="str">
            <v>暂借款</v>
          </cell>
          <cell r="I300" t="b">
            <v>0</v>
          </cell>
          <cell r="J300">
            <v>1420000</v>
          </cell>
          <cell r="K300">
            <v>0</v>
          </cell>
          <cell r="L300">
            <v>0</v>
          </cell>
        </row>
        <row r="301">
          <cell r="A301" t="str">
            <v>11</v>
          </cell>
          <cell r="B301" t="str">
            <v>25</v>
          </cell>
          <cell r="C301" t="str">
            <v>11</v>
          </cell>
          <cell r="D301" t="str">
            <v>2</v>
          </cell>
          <cell r="E301" t="str">
            <v>0026</v>
          </cell>
          <cell r="F301" t="str">
            <v>0002</v>
          </cell>
          <cell r="G301" t="str">
            <v>10101</v>
          </cell>
          <cell r="H301" t="str">
            <v>付运费</v>
          </cell>
          <cell r="I301" t="b">
            <v>0</v>
          </cell>
          <cell r="J301">
            <v>32190.73</v>
          </cell>
          <cell r="K301">
            <v>0</v>
          </cell>
          <cell r="L301">
            <v>0</v>
          </cell>
        </row>
        <row r="302">
          <cell r="A302" t="str">
            <v>11</v>
          </cell>
          <cell r="B302" t="str">
            <v>25</v>
          </cell>
          <cell r="C302" t="str">
            <v>11</v>
          </cell>
          <cell r="D302" t="str">
            <v>2</v>
          </cell>
          <cell r="E302" t="str">
            <v>0027</v>
          </cell>
          <cell r="F302" t="str">
            <v>0002</v>
          </cell>
          <cell r="G302" t="str">
            <v>10101</v>
          </cell>
          <cell r="H302" t="str">
            <v>付临时工工资</v>
          </cell>
          <cell r="I302" t="b">
            <v>0</v>
          </cell>
          <cell r="J302">
            <v>27845.96</v>
          </cell>
          <cell r="K302">
            <v>0</v>
          </cell>
          <cell r="L302">
            <v>0</v>
          </cell>
        </row>
        <row r="303">
          <cell r="A303" t="str">
            <v>11</v>
          </cell>
          <cell r="B303" t="str">
            <v>25</v>
          </cell>
          <cell r="C303" t="str">
            <v>11</v>
          </cell>
          <cell r="D303" t="str">
            <v>2</v>
          </cell>
          <cell r="E303" t="str">
            <v>0028</v>
          </cell>
          <cell r="F303" t="str">
            <v>0002</v>
          </cell>
          <cell r="G303" t="str">
            <v>10101</v>
          </cell>
          <cell r="H303" t="str">
            <v>订回2000年6月2-1号凭证错制</v>
          </cell>
          <cell r="I303" t="b">
            <v>0</v>
          </cell>
          <cell r="J303">
            <v>-770</v>
          </cell>
          <cell r="K303">
            <v>0</v>
          </cell>
          <cell r="L303">
            <v>0</v>
          </cell>
        </row>
        <row r="304">
          <cell r="A304" t="str">
            <v>11</v>
          </cell>
          <cell r="B304" t="str">
            <v>01</v>
          </cell>
          <cell r="C304" t="str">
            <v>11</v>
          </cell>
          <cell r="D304" t="str">
            <v>4</v>
          </cell>
          <cell r="E304" t="str">
            <v>0001</v>
          </cell>
          <cell r="F304" t="str">
            <v>0001</v>
          </cell>
          <cell r="G304" t="str">
            <v>10101</v>
          </cell>
          <cell r="H304" t="str">
            <v>支现金</v>
          </cell>
          <cell r="I304" t="b">
            <v>1</v>
          </cell>
          <cell r="J304">
            <v>700000</v>
          </cell>
          <cell r="K304">
            <v>0</v>
          </cell>
          <cell r="L304">
            <v>0</v>
          </cell>
        </row>
        <row r="305">
          <cell r="A305" t="str">
            <v>11</v>
          </cell>
          <cell r="B305" t="str">
            <v>17</v>
          </cell>
          <cell r="C305" t="str">
            <v>11</v>
          </cell>
          <cell r="D305" t="str">
            <v>4</v>
          </cell>
          <cell r="E305" t="str">
            <v>0028</v>
          </cell>
          <cell r="F305" t="str">
            <v>0001</v>
          </cell>
          <cell r="G305" t="str">
            <v>10101</v>
          </cell>
          <cell r="H305" t="str">
            <v>支现金</v>
          </cell>
          <cell r="I305" t="b">
            <v>1</v>
          </cell>
          <cell r="J305">
            <v>1103000</v>
          </cell>
          <cell r="K305">
            <v>0</v>
          </cell>
          <cell r="L305">
            <v>0</v>
          </cell>
        </row>
        <row r="306">
          <cell r="A306" t="str">
            <v>12</v>
          </cell>
          <cell r="B306" t="str">
            <v>01</v>
          </cell>
          <cell r="C306" t="str">
            <v>12</v>
          </cell>
          <cell r="D306" t="str">
            <v>1</v>
          </cell>
          <cell r="E306" t="str">
            <v>0001</v>
          </cell>
          <cell r="F306" t="str">
            <v>0001</v>
          </cell>
          <cell r="G306" t="str">
            <v>10101</v>
          </cell>
          <cell r="H306" t="str">
            <v>销果渣</v>
          </cell>
          <cell r="I306" t="b">
            <v>1</v>
          </cell>
          <cell r="J306">
            <v>23248</v>
          </cell>
          <cell r="K306">
            <v>0</v>
          </cell>
          <cell r="L306">
            <v>0</v>
          </cell>
        </row>
        <row r="307">
          <cell r="A307" t="str">
            <v>12</v>
          </cell>
          <cell r="B307" t="str">
            <v>04</v>
          </cell>
          <cell r="C307" t="str">
            <v>12</v>
          </cell>
          <cell r="D307" t="str">
            <v>1</v>
          </cell>
          <cell r="E307" t="str">
            <v>0002</v>
          </cell>
          <cell r="F307" t="str">
            <v>0001</v>
          </cell>
          <cell r="G307" t="str">
            <v>10101</v>
          </cell>
          <cell r="H307" t="str">
            <v>暂借款</v>
          </cell>
          <cell r="I307" t="b">
            <v>1</v>
          </cell>
          <cell r="J307">
            <v>30206.77</v>
          </cell>
          <cell r="K307">
            <v>0</v>
          </cell>
          <cell r="L307">
            <v>0</v>
          </cell>
        </row>
        <row r="308">
          <cell r="A308" t="str">
            <v>12</v>
          </cell>
          <cell r="B308" t="str">
            <v>12</v>
          </cell>
          <cell r="C308" t="str">
            <v>12</v>
          </cell>
          <cell r="D308" t="str">
            <v>1</v>
          </cell>
          <cell r="E308" t="str">
            <v>0003</v>
          </cell>
          <cell r="F308" t="str">
            <v>0001</v>
          </cell>
          <cell r="G308" t="str">
            <v>10101</v>
          </cell>
          <cell r="H308" t="str">
            <v>收回借款</v>
          </cell>
          <cell r="I308" t="b">
            <v>1</v>
          </cell>
          <cell r="J308">
            <v>25285.48</v>
          </cell>
          <cell r="K308">
            <v>0</v>
          </cell>
          <cell r="L308">
            <v>0</v>
          </cell>
        </row>
        <row r="309">
          <cell r="A309" t="str">
            <v>12</v>
          </cell>
          <cell r="B309" t="str">
            <v>15</v>
          </cell>
          <cell r="C309" t="str">
            <v>12</v>
          </cell>
          <cell r="D309" t="str">
            <v>1</v>
          </cell>
          <cell r="E309" t="str">
            <v>0004</v>
          </cell>
          <cell r="F309" t="str">
            <v>0001</v>
          </cell>
          <cell r="G309" t="str">
            <v>10101</v>
          </cell>
          <cell r="H309" t="str">
            <v>收医药费.水电费</v>
          </cell>
          <cell r="I309" t="b">
            <v>1</v>
          </cell>
          <cell r="J309">
            <v>4866.26</v>
          </cell>
          <cell r="K309">
            <v>0</v>
          </cell>
          <cell r="L309">
            <v>0</v>
          </cell>
        </row>
        <row r="310">
          <cell r="A310" t="str">
            <v>12</v>
          </cell>
          <cell r="B310" t="str">
            <v>20</v>
          </cell>
          <cell r="C310" t="str">
            <v>12</v>
          </cell>
          <cell r="D310" t="str">
            <v>1</v>
          </cell>
          <cell r="E310" t="str">
            <v>0005</v>
          </cell>
          <cell r="F310" t="str">
            <v>0001</v>
          </cell>
          <cell r="G310" t="str">
            <v>10101</v>
          </cell>
          <cell r="H310" t="str">
            <v>收理发室月租费.旧铁桶款等</v>
          </cell>
          <cell r="I310" t="b">
            <v>1</v>
          </cell>
          <cell r="J310">
            <v>15035</v>
          </cell>
          <cell r="K310">
            <v>0</v>
          </cell>
          <cell r="L310">
            <v>0</v>
          </cell>
        </row>
        <row r="311">
          <cell r="A311" t="str">
            <v>12</v>
          </cell>
          <cell r="B311" t="str">
            <v>21</v>
          </cell>
          <cell r="C311" t="str">
            <v>12</v>
          </cell>
          <cell r="D311" t="str">
            <v>1</v>
          </cell>
          <cell r="E311" t="str">
            <v>0006</v>
          </cell>
          <cell r="F311" t="str">
            <v>0001</v>
          </cell>
          <cell r="G311" t="str">
            <v>10101</v>
          </cell>
          <cell r="H311" t="str">
            <v>收房款</v>
          </cell>
          <cell r="I311" t="b">
            <v>1</v>
          </cell>
          <cell r="J311">
            <v>10721</v>
          </cell>
          <cell r="K311">
            <v>0</v>
          </cell>
          <cell r="L311">
            <v>0</v>
          </cell>
        </row>
        <row r="312">
          <cell r="A312" t="str">
            <v>12</v>
          </cell>
          <cell r="B312" t="str">
            <v>01</v>
          </cell>
          <cell r="C312" t="str">
            <v>12</v>
          </cell>
          <cell r="D312" t="str">
            <v>2</v>
          </cell>
          <cell r="E312" t="str">
            <v>0001</v>
          </cell>
          <cell r="F312" t="str">
            <v>0003</v>
          </cell>
          <cell r="G312" t="str">
            <v>10101</v>
          </cell>
          <cell r="H312" t="str">
            <v>购材料</v>
          </cell>
          <cell r="I312" t="b">
            <v>0</v>
          </cell>
          <cell r="J312">
            <v>1688</v>
          </cell>
          <cell r="K312">
            <v>0</v>
          </cell>
          <cell r="L312">
            <v>0</v>
          </cell>
        </row>
        <row r="313">
          <cell r="A313" t="str">
            <v>12</v>
          </cell>
          <cell r="B313" t="str">
            <v>01</v>
          </cell>
          <cell r="C313" t="str">
            <v>12</v>
          </cell>
          <cell r="D313" t="str">
            <v>2</v>
          </cell>
          <cell r="E313" t="str">
            <v>0002</v>
          </cell>
          <cell r="F313" t="str">
            <v>0003</v>
          </cell>
          <cell r="G313" t="str">
            <v>10101</v>
          </cell>
          <cell r="H313" t="str">
            <v>购材料</v>
          </cell>
          <cell r="I313" t="b">
            <v>0</v>
          </cell>
          <cell r="J313">
            <v>1577.7</v>
          </cell>
          <cell r="K313">
            <v>0</v>
          </cell>
          <cell r="L313">
            <v>0</v>
          </cell>
        </row>
        <row r="314">
          <cell r="A314" t="str">
            <v>12</v>
          </cell>
          <cell r="B314" t="str">
            <v>02</v>
          </cell>
          <cell r="C314" t="str">
            <v>12</v>
          </cell>
          <cell r="D314" t="str">
            <v>2</v>
          </cell>
          <cell r="E314" t="str">
            <v>0003</v>
          </cell>
          <cell r="F314" t="str">
            <v>0003</v>
          </cell>
          <cell r="G314" t="str">
            <v>10101</v>
          </cell>
          <cell r="H314" t="str">
            <v>购材料</v>
          </cell>
          <cell r="I314" t="b">
            <v>0</v>
          </cell>
          <cell r="J314">
            <v>6376.9</v>
          </cell>
          <cell r="K314">
            <v>0</v>
          </cell>
          <cell r="L314">
            <v>0</v>
          </cell>
        </row>
        <row r="315">
          <cell r="A315" t="str">
            <v>12</v>
          </cell>
          <cell r="B315" t="str">
            <v>05</v>
          </cell>
          <cell r="C315" t="str">
            <v>12</v>
          </cell>
          <cell r="D315" t="str">
            <v>2</v>
          </cell>
          <cell r="E315" t="str">
            <v>0004</v>
          </cell>
          <cell r="F315" t="str">
            <v>0003</v>
          </cell>
          <cell r="G315" t="str">
            <v>10101</v>
          </cell>
          <cell r="H315" t="str">
            <v>暂借款</v>
          </cell>
          <cell r="I315" t="b">
            <v>0</v>
          </cell>
          <cell r="J315">
            <v>11000</v>
          </cell>
          <cell r="K315">
            <v>0</v>
          </cell>
          <cell r="L315">
            <v>0</v>
          </cell>
        </row>
        <row r="316">
          <cell r="A316" t="str">
            <v>12</v>
          </cell>
          <cell r="B316" t="str">
            <v>05</v>
          </cell>
          <cell r="C316" t="str">
            <v>12</v>
          </cell>
          <cell r="D316" t="str">
            <v>2</v>
          </cell>
          <cell r="E316" t="str">
            <v>0005</v>
          </cell>
          <cell r="F316" t="str">
            <v>0003</v>
          </cell>
          <cell r="G316" t="str">
            <v>10101</v>
          </cell>
          <cell r="H316" t="str">
            <v>付商检费</v>
          </cell>
          <cell r="I316" t="b">
            <v>0</v>
          </cell>
          <cell r="J316">
            <v>11019</v>
          </cell>
          <cell r="K316">
            <v>0</v>
          </cell>
          <cell r="L316">
            <v>0</v>
          </cell>
        </row>
        <row r="317">
          <cell r="A317" t="str">
            <v>12</v>
          </cell>
          <cell r="B317" t="str">
            <v>05</v>
          </cell>
          <cell r="C317" t="str">
            <v>12</v>
          </cell>
          <cell r="D317" t="str">
            <v>2</v>
          </cell>
          <cell r="E317" t="str">
            <v>0006</v>
          </cell>
          <cell r="F317" t="str">
            <v>0002</v>
          </cell>
          <cell r="G317" t="str">
            <v>10101</v>
          </cell>
          <cell r="H317" t="str">
            <v>付招待费</v>
          </cell>
          <cell r="I317" t="b">
            <v>0</v>
          </cell>
          <cell r="J317">
            <v>11236.7</v>
          </cell>
          <cell r="K317">
            <v>0</v>
          </cell>
          <cell r="L317">
            <v>0</v>
          </cell>
        </row>
        <row r="318">
          <cell r="A318" t="str">
            <v>12</v>
          </cell>
          <cell r="B318" t="str">
            <v>08</v>
          </cell>
          <cell r="C318" t="str">
            <v>12</v>
          </cell>
          <cell r="D318" t="str">
            <v>2</v>
          </cell>
          <cell r="E318" t="str">
            <v>0007</v>
          </cell>
          <cell r="F318" t="str">
            <v>0002</v>
          </cell>
          <cell r="G318" t="str">
            <v>10101</v>
          </cell>
          <cell r="H318" t="str">
            <v>付差旅费</v>
          </cell>
          <cell r="I318" t="b">
            <v>0</v>
          </cell>
          <cell r="J318">
            <v>5382.3</v>
          </cell>
          <cell r="K318">
            <v>0</v>
          </cell>
          <cell r="L318">
            <v>0</v>
          </cell>
        </row>
        <row r="319">
          <cell r="A319" t="str">
            <v>12</v>
          </cell>
          <cell r="B319" t="str">
            <v>08</v>
          </cell>
          <cell r="C319" t="str">
            <v>12</v>
          </cell>
          <cell r="D319" t="str">
            <v>2</v>
          </cell>
          <cell r="E319" t="str">
            <v>0008</v>
          </cell>
          <cell r="F319" t="str">
            <v>0002</v>
          </cell>
          <cell r="G319" t="str">
            <v>10101</v>
          </cell>
          <cell r="H319" t="str">
            <v>付早餐费.理发费</v>
          </cell>
          <cell r="I319" t="b">
            <v>0</v>
          </cell>
          <cell r="J319">
            <v>7528</v>
          </cell>
          <cell r="K319">
            <v>0</v>
          </cell>
          <cell r="L319">
            <v>0</v>
          </cell>
        </row>
        <row r="320">
          <cell r="A320" t="str">
            <v>12</v>
          </cell>
          <cell r="B320" t="str">
            <v>10</v>
          </cell>
          <cell r="C320" t="str">
            <v>12</v>
          </cell>
          <cell r="D320" t="str">
            <v>2</v>
          </cell>
          <cell r="E320" t="str">
            <v>0009</v>
          </cell>
          <cell r="F320" t="str">
            <v>0002</v>
          </cell>
          <cell r="G320" t="str">
            <v>10101</v>
          </cell>
          <cell r="H320" t="str">
            <v>付办公费</v>
          </cell>
          <cell r="I320" t="b">
            <v>0</v>
          </cell>
          <cell r="J320">
            <v>6912.7</v>
          </cell>
          <cell r="K320">
            <v>0</v>
          </cell>
          <cell r="L320">
            <v>0</v>
          </cell>
        </row>
        <row r="321">
          <cell r="A321" t="str">
            <v>12</v>
          </cell>
          <cell r="B321" t="str">
            <v>10</v>
          </cell>
          <cell r="C321" t="str">
            <v>12</v>
          </cell>
          <cell r="D321" t="str">
            <v>2</v>
          </cell>
          <cell r="E321" t="str">
            <v>0010</v>
          </cell>
          <cell r="F321" t="str">
            <v>0002</v>
          </cell>
          <cell r="G321" t="str">
            <v>10101</v>
          </cell>
          <cell r="H321" t="str">
            <v>付企业登记费.培训费等</v>
          </cell>
          <cell r="I321" t="b">
            <v>0</v>
          </cell>
          <cell r="J321">
            <v>26164.7</v>
          </cell>
          <cell r="K321">
            <v>0</v>
          </cell>
          <cell r="L321">
            <v>0</v>
          </cell>
        </row>
        <row r="322">
          <cell r="A322" t="str">
            <v>12</v>
          </cell>
          <cell r="B322" t="str">
            <v>10</v>
          </cell>
          <cell r="C322" t="str">
            <v>12</v>
          </cell>
          <cell r="D322" t="str">
            <v>2</v>
          </cell>
          <cell r="E322" t="str">
            <v>0011</v>
          </cell>
          <cell r="F322" t="str">
            <v>0004</v>
          </cell>
          <cell r="G322" t="str">
            <v>10101</v>
          </cell>
          <cell r="H322" t="str">
            <v>付医疗费.油款等</v>
          </cell>
          <cell r="I322" t="b">
            <v>0</v>
          </cell>
          <cell r="J322">
            <v>16480.060000000001</v>
          </cell>
          <cell r="K322">
            <v>0</v>
          </cell>
          <cell r="L322">
            <v>0</v>
          </cell>
        </row>
        <row r="323">
          <cell r="A323" t="str">
            <v>12</v>
          </cell>
          <cell r="B323" t="str">
            <v>10</v>
          </cell>
          <cell r="C323" t="str">
            <v>12</v>
          </cell>
          <cell r="D323" t="str">
            <v>2</v>
          </cell>
          <cell r="E323" t="str">
            <v>0012</v>
          </cell>
          <cell r="F323" t="str">
            <v>0002</v>
          </cell>
          <cell r="G323" t="str">
            <v>10101</v>
          </cell>
          <cell r="H323" t="str">
            <v>付司机补助.临时工工资等</v>
          </cell>
          <cell r="I323" t="b">
            <v>0</v>
          </cell>
          <cell r="J323">
            <v>17606.3</v>
          </cell>
          <cell r="K323">
            <v>0</v>
          </cell>
          <cell r="L323">
            <v>0</v>
          </cell>
        </row>
        <row r="324">
          <cell r="A324" t="str">
            <v>12</v>
          </cell>
          <cell r="B324" t="str">
            <v>12</v>
          </cell>
          <cell r="C324" t="str">
            <v>12</v>
          </cell>
          <cell r="D324" t="str">
            <v>2</v>
          </cell>
          <cell r="E324" t="str">
            <v>0013</v>
          </cell>
          <cell r="F324" t="str">
            <v>0002</v>
          </cell>
          <cell r="G324" t="str">
            <v>10101</v>
          </cell>
          <cell r="H324" t="str">
            <v>付装卸班等人员工资</v>
          </cell>
          <cell r="I324" t="b">
            <v>0</v>
          </cell>
          <cell r="J324">
            <v>52241</v>
          </cell>
          <cell r="K324">
            <v>0</v>
          </cell>
          <cell r="L324">
            <v>0</v>
          </cell>
        </row>
        <row r="325">
          <cell r="A325" t="str">
            <v>12</v>
          </cell>
          <cell r="B325" t="str">
            <v>12</v>
          </cell>
          <cell r="C325" t="str">
            <v>12</v>
          </cell>
          <cell r="D325" t="str">
            <v>2</v>
          </cell>
          <cell r="E325" t="str">
            <v>0014</v>
          </cell>
          <cell r="F325" t="str">
            <v>0004</v>
          </cell>
          <cell r="G325" t="str">
            <v>10101</v>
          </cell>
          <cell r="H325" t="str">
            <v>付招待费.差旅费</v>
          </cell>
          <cell r="I325" t="b">
            <v>0</v>
          </cell>
          <cell r="J325">
            <v>16018.3</v>
          </cell>
          <cell r="K325">
            <v>0</v>
          </cell>
          <cell r="L325">
            <v>0</v>
          </cell>
        </row>
        <row r="326">
          <cell r="A326" t="str">
            <v>12</v>
          </cell>
          <cell r="B326" t="str">
            <v>14</v>
          </cell>
          <cell r="C326" t="str">
            <v>12</v>
          </cell>
          <cell r="D326" t="str">
            <v>2</v>
          </cell>
          <cell r="E326" t="str">
            <v>0015</v>
          </cell>
          <cell r="F326" t="str">
            <v>0002</v>
          </cell>
          <cell r="G326" t="str">
            <v>10101</v>
          </cell>
          <cell r="H326" t="str">
            <v>付运费</v>
          </cell>
          <cell r="I326" t="b">
            <v>0</v>
          </cell>
          <cell r="J326">
            <v>950</v>
          </cell>
          <cell r="K326">
            <v>0</v>
          </cell>
          <cell r="L326">
            <v>0</v>
          </cell>
        </row>
        <row r="327">
          <cell r="A327" t="str">
            <v>12</v>
          </cell>
          <cell r="B327" t="str">
            <v>15</v>
          </cell>
          <cell r="C327" t="str">
            <v>12</v>
          </cell>
          <cell r="D327" t="str">
            <v>2</v>
          </cell>
          <cell r="E327" t="str">
            <v>0016</v>
          </cell>
          <cell r="F327" t="str">
            <v>0004</v>
          </cell>
          <cell r="G327" t="str">
            <v>10101</v>
          </cell>
          <cell r="H327" t="str">
            <v>购材料</v>
          </cell>
          <cell r="I327" t="b">
            <v>0</v>
          </cell>
          <cell r="J327">
            <v>13824.7</v>
          </cell>
          <cell r="K327">
            <v>0</v>
          </cell>
          <cell r="L327">
            <v>0</v>
          </cell>
        </row>
        <row r="328">
          <cell r="A328" t="str">
            <v>12</v>
          </cell>
          <cell r="B328" t="str">
            <v>19</v>
          </cell>
          <cell r="C328" t="str">
            <v>12</v>
          </cell>
          <cell r="D328" t="str">
            <v>2</v>
          </cell>
          <cell r="E328" t="str">
            <v>0017</v>
          </cell>
          <cell r="F328" t="str">
            <v>0004</v>
          </cell>
          <cell r="G328" t="str">
            <v>10101</v>
          </cell>
          <cell r="H328" t="str">
            <v>暂借款</v>
          </cell>
          <cell r="I328" t="b">
            <v>0</v>
          </cell>
          <cell r="J328">
            <v>2605000</v>
          </cell>
          <cell r="K328">
            <v>0</v>
          </cell>
          <cell r="L328">
            <v>0</v>
          </cell>
        </row>
        <row r="329">
          <cell r="A329" t="str">
            <v>12</v>
          </cell>
          <cell r="B329" t="str">
            <v>20</v>
          </cell>
          <cell r="C329" t="str">
            <v>12</v>
          </cell>
          <cell r="D329" t="str">
            <v>2</v>
          </cell>
          <cell r="E329" t="str">
            <v>0018</v>
          </cell>
          <cell r="F329" t="str">
            <v>0004</v>
          </cell>
          <cell r="G329" t="str">
            <v>10101</v>
          </cell>
          <cell r="H329" t="str">
            <v>暂借款</v>
          </cell>
          <cell r="I329" t="b">
            <v>0</v>
          </cell>
          <cell r="J329">
            <v>89769.67</v>
          </cell>
          <cell r="K329">
            <v>0</v>
          </cell>
          <cell r="L329">
            <v>0</v>
          </cell>
        </row>
        <row r="330">
          <cell r="A330" t="str">
            <v>12</v>
          </cell>
          <cell r="B330" t="str">
            <v>20</v>
          </cell>
          <cell r="C330" t="str">
            <v>12</v>
          </cell>
          <cell r="D330" t="str">
            <v>2</v>
          </cell>
          <cell r="E330" t="str">
            <v>0019</v>
          </cell>
          <cell r="F330" t="str">
            <v>0002</v>
          </cell>
          <cell r="G330" t="str">
            <v>10101</v>
          </cell>
          <cell r="H330" t="str">
            <v>付快递费</v>
          </cell>
          <cell r="I330" t="b">
            <v>0</v>
          </cell>
          <cell r="J330">
            <v>255</v>
          </cell>
          <cell r="K330">
            <v>0</v>
          </cell>
          <cell r="L330">
            <v>0</v>
          </cell>
        </row>
        <row r="331">
          <cell r="A331" t="str">
            <v>12</v>
          </cell>
          <cell r="B331" t="str">
            <v>20</v>
          </cell>
          <cell r="C331" t="str">
            <v>12</v>
          </cell>
          <cell r="D331" t="str">
            <v>2</v>
          </cell>
          <cell r="E331" t="str">
            <v>0020</v>
          </cell>
          <cell r="F331" t="str">
            <v>0002</v>
          </cell>
          <cell r="G331" t="str">
            <v>10101</v>
          </cell>
          <cell r="H331" t="str">
            <v>付快递费</v>
          </cell>
          <cell r="I331" t="b">
            <v>0</v>
          </cell>
          <cell r="J331">
            <v>6710</v>
          </cell>
          <cell r="K331">
            <v>0</v>
          </cell>
          <cell r="L331">
            <v>0</v>
          </cell>
        </row>
        <row r="332">
          <cell r="A332" t="str">
            <v>12</v>
          </cell>
          <cell r="B332" t="str">
            <v>20</v>
          </cell>
          <cell r="C332" t="str">
            <v>12</v>
          </cell>
          <cell r="D332" t="str">
            <v>2</v>
          </cell>
          <cell r="E332" t="str">
            <v>0021</v>
          </cell>
          <cell r="F332" t="str">
            <v>0002</v>
          </cell>
          <cell r="G332" t="str">
            <v>10101</v>
          </cell>
          <cell r="H332" t="str">
            <v>付海运保险费</v>
          </cell>
          <cell r="I332" t="b">
            <v>0</v>
          </cell>
          <cell r="J332">
            <v>778</v>
          </cell>
          <cell r="K332">
            <v>0</v>
          </cell>
          <cell r="L332">
            <v>0</v>
          </cell>
        </row>
        <row r="333">
          <cell r="A333" t="str">
            <v>12</v>
          </cell>
          <cell r="B333" t="str">
            <v>20</v>
          </cell>
          <cell r="C333" t="str">
            <v>12</v>
          </cell>
          <cell r="D333" t="str">
            <v>2</v>
          </cell>
          <cell r="E333" t="str">
            <v>0022</v>
          </cell>
          <cell r="F333" t="str">
            <v>0002</v>
          </cell>
          <cell r="G333" t="str">
            <v>10101</v>
          </cell>
          <cell r="H333" t="str">
            <v>付快递费</v>
          </cell>
          <cell r="I333" t="b">
            <v>0</v>
          </cell>
          <cell r="J333">
            <v>9115</v>
          </cell>
          <cell r="K333">
            <v>0</v>
          </cell>
          <cell r="L333">
            <v>0</v>
          </cell>
        </row>
        <row r="334">
          <cell r="A334" t="str">
            <v>12</v>
          </cell>
          <cell r="B334" t="str">
            <v>21</v>
          </cell>
          <cell r="C334" t="str">
            <v>12</v>
          </cell>
          <cell r="D334" t="str">
            <v>2</v>
          </cell>
          <cell r="E334" t="str">
            <v>0023</v>
          </cell>
          <cell r="F334" t="str">
            <v>0003</v>
          </cell>
          <cell r="G334" t="str">
            <v>10101</v>
          </cell>
          <cell r="H334" t="str">
            <v>购材料</v>
          </cell>
          <cell r="I334" t="b">
            <v>0</v>
          </cell>
          <cell r="J334">
            <v>2053</v>
          </cell>
          <cell r="K334">
            <v>0</v>
          </cell>
          <cell r="L334">
            <v>0</v>
          </cell>
        </row>
        <row r="335">
          <cell r="A335" t="str">
            <v>12</v>
          </cell>
          <cell r="B335" t="str">
            <v>21</v>
          </cell>
          <cell r="C335" t="str">
            <v>12</v>
          </cell>
          <cell r="D335" t="str">
            <v>2</v>
          </cell>
          <cell r="E335" t="str">
            <v>0024</v>
          </cell>
          <cell r="F335" t="str">
            <v>0003</v>
          </cell>
          <cell r="G335" t="str">
            <v>10101</v>
          </cell>
          <cell r="H335" t="str">
            <v>暂借款</v>
          </cell>
          <cell r="I335" t="b">
            <v>0</v>
          </cell>
          <cell r="J335">
            <v>8000</v>
          </cell>
          <cell r="K335">
            <v>0</v>
          </cell>
          <cell r="L335">
            <v>0</v>
          </cell>
        </row>
        <row r="336">
          <cell r="A336" t="str">
            <v>12</v>
          </cell>
          <cell r="B336" t="str">
            <v>22</v>
          </cell>
          <cell r="C336" t="str">
            <v>12</v>
          </cell>
          <cell r="D336" t="str">
            <v>2</v>
          </cell>
          <cell r="E336" t="str">
            <v>0025</v>
          </cell>
          <cell r="F336" t="str">
            <v>0004</v>
          </cell>
          <cell r="G336" t="str">
            <v>10101</v>
          </cell>
          <cell r="H336" t="str">
            <v>暂借款</v>
          </cell>
          <cell r="I336" t="b">
            <v>0</v>
          </cell>
          <cell r="J336">
            <v>461000</v>
          </cell>
          <cell r="K336">
            <v>0</v>
          </cell>
          <cell r="L336">
            <v>0</v>
          </cell>
        </row>
        <row r="337">
          <cell r="A337" t="str">
            <v>12</v>
          </cell>
          <cell r="B337" t="str">
            <v>22</v>
          </cell>
          <cell r="C337" t="str">
            <v>12</v>
          </cell>
          <cell r="D337" t="str">
            <v>2</v>
          </cell>
          <cell r="E337" t="str">
            <v>0026</v>
          </cell>
          <cell r="F337" t="str">
            <v>0002</v>
          </cell>
          <cell r="G337" t="str">
            <v>10101</v>
          </cell>
          <cell r="H337" t="str">
            <v>存现金</v>
          </cell>
          <cell r="I337" t="b">
            <v>0</v>
          </cell>
          <cell r="J337">
            <v>100000</v>
          </cell>
          <cell r="K337">
            <v>0</v>
          </cell>
          <cell r="L337">
            <v>0</v>
          </cell>
        </row>
        <row r="338">
          <cell r="A338" t="str">
            <v>12</v>
          </cell>
          <cell r="B338" t="str">
            <v>22</v>
          </cell>
          <cell r="C338" t="str">
            <v>12</v>
          </cell>
          <cell r="D338" t="str">
            <v>2</v>
          </cell>
          <cell r="E338" t="str">
            <v>0026</v>
          </cell>
          <cell r="F338" t="str">
            <v>0004</v>
          </cell>
          <cell r="G338" t="str">
            <v>10101</v>
          </cell>
          <cell r="H338" t="str">
            <v>付电机运费</v>
          </cell>
          <cell r="I338" t="b">
            <v>0</v>
          </cell>
          <cell r="J338">
            <v>823.5</v>
          </cell>
          <cell r="K338">
            <v>0</v>
          </cell>
          <cell r="L338">
            <v>0</v>
          </cell>
        </row>
        <row r="339">
          <cell r="A339" t="str">
            <v>12</v>
          </cell>
          <cell r="B339" t="str">
            <v>22</v>
          </cell>
          <cell r="C339" t="str">
            <v>12</v>
          </cell>
          <cell r="D339" t="str">
            <v>2</v>
          </cell>
          <cell r="E339" t="str">
            <v>0027</v>
          </cell>
          <cell r="F339" t="str">
            <v>0004</v>
          </cell>
          <cell r="G339" t="str">
            <v>10101</v>
          </cell>
          <cell r="H339" t="str">
            <v>付招待费</v>
          </cell>
          <cell r="I339" t="b">
            <v>0</v>
          </cell>
          <cell r="J339">
            <v>768</v>
          </cell>
          <cell r="K339">
            <v>0</v>
          </cell>
          <cell r="L339">
            <v>0</v>
          </cell>
        </row>
        <row r="340">
          <cell r="A340" t="str">
            <v>12</v>
          </cell>
          <cell r="B340" t="str">
            <v>22</v>
          </cell>
          <cell r="C340" t="str">
            <v>12</v>
          </cell>
          <cell r="D340" t="str">
            <v>2</v>
          </cell>
          <cell r="E340" t="str">
            <v>0028</v>
          </cell>
          <cell r="F340" t="str">
            <v>0003</v>
          </cell>
          <cell r="G340" t="str">
            <v>10101</v>
          </cell>
          <cell r="H340" t="str">
            <v>付药费</v>
          </cell>
          <cell r="I340" t="b">
            <v>0</v>
          </cell>
          <cell r="J340">
            <v>8738.7000000000007</v>
          </cell>
          <cell r="K340">
            <v>0</v>
          </cell>
          <cell r="L340">
            <v>0</v>
          </cell>
        </row>
        <row r="341">
          <cell r="A341" t="str">
            <v>12</v>
          </cell>
          <cell r="B341" t="str">
            <v>04</v>
          </cell>
          <cell r="C341" t="str">
            <v>12</v>
          </cell>
          <cell r="D341" t="str">
            <v>4</v>
          </cell>
          <cell r="E341" t="str">
            <v>0004</v>
          </cell>
          <cell r="F341" t="str">
            <v>0001</v>
          </cell>
          <cell r="G341" t="str">
            <v>10101</v>
          </cell>
          <cell r="H341" t="str">
            <v>支现金</v>
          </cell>
          <cell r="I341" t="b">
            <v>1</v>
          </cell>
          <cell r="J341">
            <v>700000</v>
          </cell>
          <cell r="K341">
            <v>0</v>
          </cell>
          <cell r="L341">
            <v>0</v>
          </cell>
        </row>
        <row r="342">
          <cell r="A342" t="str">
            <v>12</v>
          </cell>
          <cell r="B342" t="str">
            <v>07</v>
          </cell>
          <cell r="C342" t="str">
            <v>12</v>
          </cell>
          <cell r="D342" t="str">
            <v>4</v>
          </cell>
          <cell r="E342" t="str">
            <v>0006</v>
          </cell>
          <cell r="F342" t="str">
            <v>0001</v>
          </cell>
          <cell r="G342" t="str">
            <v>10101</v>
          </cell>
          <cell r="H342" t="str">
            <v>支现金</v>
          </cell>
          <cell r="I342" t="b">
            <v>1</v>
          </cell>
          <cell r="J342">
            <v>550000</v>
          </cell>
          <cell r="K342">
            <v>0</v>
          </cell>
          <cell r="L342">
            <v>0</v>
          </cell>
        </row>
        <row r="343">
          <cell r="A343" t="str">
            <v>12</v>
          </cell>
          <cell r="B343" t="str">
            <v>21</v>
          </cell>
          <cell r="C343" t="str">
            <v>12</v>
          </cell>
          <cell r="D343" t="str">
            <v>4</v>
          </cell>
          <cell r="E343" t="str">
            <v>0046</v>
          </cell>
          <cell r="F343" t="str">
            <v>0001</v>
          </cell>
          <cell r="G343" t="str">
            <v>10101</v>
          </cell>
          <cell r="H343" t="str">
            <v>支现金</v>
          </cell>
          <cell r="I343" t="b">
            <v>1</v>
          </cell>
          <cell r="J343">
            <v>2140000</v>
          </cell>
          <cell r="K343">
            <v>0</v>
          </cell>
          <cell r="L343">
            <v>0</v>
          </cell>
        </row>
        <row r="344">
          <cell r="A344" t="str">
            <v>02</v>
          </cell>
          <cell r="B344" t="str">
            <v>22</v>
          </cell>
          <cell r="C344" t="str">
            <v>02</v>
          </cell>
          <cell r="D344" t="str">
            <v>1</v>
          </cell>
          <cell r="E344" t="str">
            <v>0016</v>
          </cell>
          <cell r="F344" t="str">
            <v>0001</v>
          </cell>
          <cell r="G344" t="str">
            <v>10102</v>
          </cell>
          <cell r="H344" t="str">
            <v>暂借款</v>
          </cell>
          <cell r="I344" t="b">
            <v>1</v>
          </cell>
          <cell r="J344">
            <v>57960</v>
          </cell>
          <cell r="K344">
            <v>7000</v>
          </cell>
          <cell r="L344">
            <v>0</v>
          </cell>
        </row>
        <row r="345">
          <cell r="A345" t="str">
            <v>02</v>
          </cell>
          <cell r="B345" t="str">
            <v>22</v>
          </cell>
          <cell r="C345" t="str">
            <v>02</v>
          </cell>
          <cell r="D345" t="str">
            <v>2</v>
          </cell>
          <cell r="E345" t="str">
            <v>0044</v>
          </cell>
          <cell r="F345" t="str">
            <v>0002</v>
          </cell>
          <cell r="G345" t="str">
            <v>10102</v>
          </cell>
          <cell r="H345" t="str">
            <v>付奖金USD7000.00*8.28</v>
          </cell>
          <cell r="I345" t="b">
            <v>0</v>
          </cell>
          <cell r="J345">
            <v>57960</v>
          </cell>
          <cell r="K345">
            <v>7000</v>
          </cell>
          <cell r="L345">
            <v>0</v>
          </cell>
        </row>
        <row r="346">
          <cell r="A346" t="str">
            <v>04</v>
          </cell>
          <cell r="B346" t="str">
            <v>20</v>
          </cell>
          <cell r="C346" t="str">
            <v>04</v>
          </cell>
          <cell r="D346" t="str">
            <v>1</v>
          </cell>
          <cell r="E346" t="str">
            <v>0004</v>
          </cell>
          <cell r="F346" t="str">
            <v>0001</v>
          </cell>
          <cell r="G346" t="str">
            <v>10102</v>
          </cell>
          <cell r="H346" t="str">
            <v>暂借款USD8000.00*8.2659</v>
          </cell>
          <cell r="I346" t="b">
            <v>1</v>
          </cell>
          <cell r="J346">
            <v>66127.199999999997</v>
          </cell>
          <cell r="K346">
            <v>8000</v>
          </cell>
          <cell r="L346">
            <v>0</v>
          </cell>
        </row>
        <row r="347">
          <cell r="A347" t="str">
            <v>04</v>
          </cell>
          <cell r="B347" t="str">
            <v>20</v>
          </cell>
          <cell r="C347" t="str">
            <v>04</v>
          </cell>
          <cell r="D347" t="str">
            <v>2</v>
          </cell>
          <cell r="E347" t="str">
            <v>0012</v>
          </cell>
          <cell r="F347" t="str">
            <v>0002</v>
          </cell>
          <cell r="G347" t="str">
            <v>10102</v>
          </cell>
          <cell r="H347" t="str">
            <v>暂借款USD8000.00*8.2659</v>
          </cell>
          <cell r="I347" t="b">
            <v>0</v>
          </cell>
          <cell r="J347">
            <v>66127.199999999997</v>
          </cell>
          <cell r="K347">
            <v>8000</v>
          </cell>
          <cell r="L347">
            <v>0</v>
          </cell>
        </row>
        <row r="348">
          <cell r="A348" t="str">
            <v>06</v>
          </cell>
          <cell r="B348" t="str">
            <v>15</v>
          </cell>
          <cell r="C348" t="str">
            <v>06</v>
          </cell>
          <cell r="D348" t="str">
            <v>2</v>
          </cell>
          <cell r="E348" t="str">
            <v>0013</v>
          </cell>
          <cell r="F348" t="str">
            <v>0002</v>
          </cell>
          <cell r="G348" t="str">
            <v>10102</v>
          </cell>
          <cell r="H348" t="str">
            <v>付费用USD99.82*8.2649</v>
          </cell>
          <cell r="I348" t="b">
            <v>0</v>
          </cell>
          <cell r="J348">
            <v>825</v>
          </cell>
          <cell r="K348">
            <v>99.82</v>
          </cell>
          <cell r="L348">
            <v>0</v>
          </cell>
        </row>
        <row r="349">
          <cell r="A349" t="str">
            <v>07</v>
          </cell>
          <cell r="B349" t="str">
            <v>20</v>
          </cell>
          <cell r="C349" t="str">
            <v>07</v>
          </cell>
          <cell r="D349" t="str">
            <v>1</v>
          </cell>
          <cell r="E349" t="str">
            <v>0009</v>
          </cell>
          <cell r="F349" t="str">
            <v>0001</v>
          </cell>
          <cell r="G349" t="str">
            <v>10102</v>
          </cell>
          <cell r="H349" t="str">
            <v>暂借款</v>
          </cell>
          <cell r="I349" t="b">
            <v>1</v>
          </cell>
          <cell r="J349">
            <v>247989</v>
          </cell>
          <cell r="K349">
            <v>30000</v>
          </cell>
          <cell r="L349">
            <v>0</v>
          </cell>
        </row>
        <row r="350">
          <cell r="A350" t="str">
            <v>07</v>
          </cell>
          <cell r="B350" t="str">
            <v>17</v>
          </cell>
          <cell r="C350" t="str">
            <v>07</v>
          </cell>
          <cell r="D350" t="str">
            <v>2</v>
          </cell>
          <cell r="E350" t="str">
            <v>0014</v>
          </cell>
          <cell r="F350" t="str">
            <v>0002</v>
          </cell>
          <cell r="G350" t="str">
            <v>10102</v>
          </cell>
          <cell r="H350" t="str">
            <v>调汇USD30000.00*8.2663</v>
          </cell>
          <cell r="I350" t="b">
            <v>0</v>
          </cell>
          <cell r="J350">
            <v>247989</v>
          </cell>
          <cell r="K350">
            <v>30000</v>
          </cell>
          <cell r="L350">
            <v>0</v>
          </cell>
        </row>
        <row r="351">
          <cell r="A351" t="str">
            <v>11</v>
          </cell>
          <cell r="B351" t="str">
            <v>25</v>
          </cell>
          <cell r="C351" t="str">
            <v>11</v>
          </cell>
          <cell r="D351" t="str">
            <v>1</v>
          </cell>
          <cell r="E351" t="str">
            <v>0004</v>
          </cell>
          <cell r="F351" t="str">
            <v>0001</v>
          </cell>
          <cell r="G351" t="str">
            <v>10102</v>
          </cell>
          <cell r="H351" t="str">
            <v>暂借款</v>
          </cell>
          <cell r="I351" t="b">
            <v>1</v>
          </cell>
          <cell r="J351">
            <v>16530.2</v>
          </cell>
          <cell r="K351">
            <v>2000</v>
          </cell>
          <cell r="L351">
            <v>0</v>
          </cell>
        </row>
        <row r="352">
          <cell r="A352" t="str">
            <v>11</v>
          </cell>
          <cell r="B352" t="str">
            <v>15</v>
          </cell>
          <cell r="C352" t="str">
            <v>11</v>
          </cell>
          <cell r="D352" t="str">
            <v>2</v>
          </cell>
          <cell r="E352" t="str">
            <v>0020</v>
          </cell>
          <cell r="F352" t="str">
            <v>0003</v>
          </cell>
          <cell r="G352" t="str">
            <v>10102</v>
          </cell>
          <cell r="H352" t="str">
            <v>付招待费.差旅费</v>
          </cell>
          <cell r="I352" t="b">
            <v>0</v>
          </cell>
          <cell r="J352">
            <v>22055.08</v>
          </cell>
          <cell r="K352">
            <v>2668.46</v>
          </cell>
          <cell r="L352">
            <v>0</v>
          </cell>
        </row>
        <row r="353">
          <cell r="A353" t="str">
            <v>02</v>
          </cell>
          <cell r="B353" t="str">
            <v>08</v>
          </cell>
          <cell r="C353" t="str">
            <v>02</v>
          </cell>
          <cell r="D353" t="str">
            <v>3</v>
          </cell>
          <cell r="E353" t="str">
            <v>0004</v>
          </cell>
          <cell r="F353" t="str">
            <v>0002</v>
          </cell>
          <cell r="G353" t="str">
            <v>1020101</v>
          </cell>
          <cell r="H353" t="str">
            <v>收存款利息</v>
          </cell>
          <cell r="I353" t="b">
            <v>1</v>
          </cell>
          <cell r="J353">
            <v>1329.48</v>
          </cell>
          <cell r="K353">
            <v>0</v>
          </cell>
          <cell r="L353">
            <v>0</v>
          </cell>
        </row>
        <row r="354">
          <cell r="A354" t="str">
            <v>02</v>
          </cell>
          <cell r="B354" t="str">
            <v>01</v>
          </cell>
          <cell r="C354" t="str">
            <v>02</v>
          </cell>
          <cell r="D354" t="str">
            <v>4</v>
          </cell>
          <cell r="E354" t="str">
            <v>0002</v>
          </cell>
          <cell r="F354" t="str">
            <v>0001</v>
          </cell>
          <cell r="G354" t="str">
            <v>1020101</v>
          </cell>
          <cell r="H354" t="str">
            <v>转户</v>
          </cell>
          <cell r="I354" t="b">
            <v>1</v>
          </cell>
          <cell r="J354">
            <v>141171</v>
          </cell>
          <cell r="K354">
            <v>0</v>
          </cell>
          <cell r="L354">
            <v>0</v>
          </cell>
        </row>
        <row r="355">
          <cell r="A355" t="str">
            <v>03</v>
          </cell>
          <cell r="B355" t="str">
            <v>02</v>
          </cell>
          <cell r="C355" t="str">
            <v>03</v>
          </cell>
          <cell r="D355" t="str">
            <v>4</v>
          </cell>
          <cell r="E355" t="str">
            <v>0006</v>
          </cell>
          <cell r="F355" t="str">
            <v>0001</v>
          </cell>
          <cell r="G355" t="str">
            <v>1020101</v>
          </cell>
          <cell r="H355" t="str">
            <v>转户</v>
          </cell>
          <cell r="I355" t="b">
            <v>1</v>
          </cell>
          <cell r="J355">
            <v>28000</v>
          </cell>
          <cell r="K355">
            <v>0</v>
          </cell>
          <cell r="L355">
            <v>0</v>
          </cell>
        </row>
        <row r="356">
          <cell r="A356" t="str">
            <v>04</v>
          </cell>
          <cell r="B356" t="str">
            <v>01</v>
          </cell>
          <cell r="C356" t="str">
            <v>04</v>
          </cell>
          <cell r="D356" t="str">
            <v>3</v>
          </cell>
          <cell r="E356" t="str">
            <v>0001</v>
          </cell>
          <cell r="F356" t="str">
            <v>0001</v>
          </cell>
          <cell r="G356" t="str">
            <v>1020101</v>
          </cell>
          <cell r="H356" t="str">
            <v>收存款利息</v>
          </cell>
          <cell r="I356" t="b">
            <v>1</v>
          </cell>
          <cell r="J356">
            <v>1782.31</v>
          </cell>
          <cell r="K356">
            <v>0</v>
          </cell>
          <cell r="L356">
            <v>0</v>
          </cell>
        </row>
        <row r="357">
          <cell r="A357" t="str">
            <v>05</v>
          </cell>
          <cell r="B357" t="str">
            <v>23</v>
          </cell>
          <cell r="C357" t="str">
            <v>05</v>
          </cell>
          <cell r="D357" t="str">
            <v>4</v>
          </cell>
          <cell r="E357" t="str">
            <v>0024</v>
          </cell>
          <cell r="F357" t="str">
            <v>0004</v>
          </cell>
          <cell r="G357" t="str">
            <v>1020101</v>
          </cell>
          <cell r="H357" t="str">
            <v>转户</v>
          </cell>
          <cell r="I357" t="b">
            <v>0</v>
          </cell>
          <cell r="J357">
            <v>750000</v>
          </cell>
          <cell r="K357">
            <v>0</v>
          </cell>
          <cell r="L357">
            <v>0</v>
          </cell>
        </row>
        <row r="358">
          <cell r="A358" t="str">
            <v>05</v>
          </cell>
          <cell r="B358" t="str">
            <v>24</v>
          </cell>
          <cell r="C358" t="str">
            <v>05</v>
          </cell>
          <cell r="D358" t="str">
            <v>4</v>
          </cell>
          <cell r="E358" t="str">
            <v>0025</v>
          </cell>
          <cell r="F358" t="str">
            <v>0004</v>
          </cell>
          <cell r="G358" t="str">
            <v>1020101</v>
          </cell>
          <cell r="H358" t="str">
            <v>付工本费</v>
          </cell>
          <cell r="I358" t="b">
            <v>0</v>
          </cell>
          <cell r="J358">
            <v>20</v>
          </cell>
          <cell r="K358">
            <v>0</v>
          </cell>
          <cell r="L358">
            <v>0</v>
          </cell>
        </row>
        <row r="359">
          <cell r="A359" t="str">
            <v>06</v>
          </cell>
          <cell r="B359" t="str">
            <v>20</v>
          </cell>
          <cell r="C359" t="str">
            <v>06</v>
          </cell>
          <cell r="D359" t="str">
            <v>3</v>
          </cell>
          <cell r="E359" t="str">
            <v>0002</v>
          </cell>
          <cell r="F359" t="str">
            <v>0001</v>
          </cell>
          <cell r="G359" t="str">
            <v>1020101</v>
          </cell>
          <cell r="H359" t="str">
            <v>收出口退税款</v>
          </cell>
          <cell r="I359" t="b">
            <v>1</v>
          </cell>
          <cell r="J359">
            <v>1529891.68</v>
          </cell>
          <cell r="K359">
            <v>0</v>
          </cell>
          <cell r="L359">
            <v>0</v>
          </cell>
        </row>
        <row r="360">
          <cell r="A360" t="str">
            <v>07</v>
          </cell>
          <cell r="B360" t="str">
            <v>05</v>
          </cell>
          <cell r="C360" t="str">
            <v>07</v>
          </cell>
          <cell r="D360" t="str">
            <v>3</v>
          </cell>
          <cell r="E360" t="str">
            <v>0002</v>
          </cell>
          <cell r="F360" t="str">
            <v>0003</v>
          </cell>
          <cell r="G360" t="str">
            <v>1020101</v>
          </cell>
          <cell r="H360" t="str">
            <v>收存款</v>
          </cell>
          <cell r="I360" t="b">
            <v>1</v>
          </cell>
          <cell r="J360">
            <v>1866181.69</v>
          </cell>
          <cell r="K360">
            <v>0</v>
          </cell>
          <cell r="L360">
            <v>0</v>
          </cell>
        </row>
        <row r="361">
          <cell r="A361" t="str">
            <v>07</v>
          </cell>
          <cell r="B361" t="str">
            <v>10</v>
          </cell>
          <cell r="C361" t="str">
            <v>07</v>
          </cell>
          <cell r="D361" t="str">
            <v>3</v>
          </cell>
          <cell r="E361" t="str">
            <v>0003</v>
          </cell>
          <cell r="F361" t="str">
            <v>0002</v>
          </cell>
          <cell r="G361" t="str">
            <v>1020101</v>
          </cell>
          <cell r="H361" t="str">
            <v>收存款利息</v>
          </cell>
          <cell r="I361" t="b">
            <v>1</v>
          </cell>
          <cell r="J361">
            <v>1543.17</v>
          </cell>
          <cell r="K361">
            <v>0</v>
          </cell>
          <cell r="L361">
            <v>0</v>
          </cell>
        </row>
        <row r="362">
          <cell r="A362" t="str">
            <v>07</v>
          </cell>
          <cell r="B362" t="str">
            <v>01</v>
          </cell>
          <cell r="C362" t="str">
            <v>07</v>
          </cell>
          <cell r="D362" t="str">
            <v>4</v>
          </cell>
          <cell r="E362" t="str">
            <v>0001</v>
          </cell>
          <cell r="F362" t="str">
            <v>0005</v>
          </cell>
          <cell r="G362" t="str">
            <v>1020101</v>
          </cell>
          <cell r="H362" t="str">
            <v>转户</v>
          </cell>
          <cell r="I362" t="b">
            <v>0</v>
          </cell>
          <cell r="J362">
            <v>1500000</v>
          </cell>
          <cell r="K362">
            <v>0</v>
          </cell>
          <cell r="L362">
            <v>0</v>
          </cell>
        </row>
        <row r="363">
          <cell r="A363" t="str">
            <v>07</v>
          </cell>
          <cell r="B363" t="str">
            <v>15</v>
          </cell>
          <cell r="C363" t="str">
            <v>07</v>
          </cell>
          <cell r="D363" t="str">
            <v>4</v>
          </cell>
          <cell r="E363" t="str">
            <v>0011</v>
          </cell>
          <cell r="F363" t="str">
            <v>0002</v>
          </cell>
          <cell r="G363" t="str">
            <v>1020101</v>
          </cell>
          <cell r="H363" t="str">
            <v>转户</v>
          </cell>
          <cell r="I363" t="b">
            <v>0</v>
          </cell>
          <cell r="J363">
            <v>1900000</v>
          </cell>
          <cell r="K363">
            <v>0</v>
          </cell>
          <cell r="L363">
            <v>0</v>
          </cell>
        </row>
        <row r="364">
          <cell r="A364" t="str">
            <v>09</v>
          </cell>
          <cell r="B364" t="str">
            <v>10</v>
          </cell>
          <cell r="C364" t="str">
            <v>09</v>
          </cell>
          <cell r="D364" t="str">
            <v>3</v>
          </cell>
          <cell r="E364" t="str">
            <v>0005</v>
          </cell>
          <cell r="F364" t="str">
            <v>0001</v>
          </cell>
          <cell r="G364" t="str">
            <v>1020101</v>
          </cell>
          <cell r="H364" t="str">
            <v>收出口退税</v>
          </cell>
          <cell r="I364" t="b">
            <v>1</v>
          </cell>
          <cell r="J364">
            <v>337911.45</v>
          </cell>
          <cell r="K364">
            <v>0</v>
          </cell>
          <cell r="L364">
            <v>0</v>
          </cell>
        </row>
        <row r="365">
          <cell r="A365" t="str">
            <v>10</v>
          </cell>
          <cell r="B365" t="str">
            <v>10</v>
          </cell>
          <cell r="C365" t="str">
            <v>10</v>
          </cell>
          <cell r="D365" t="str">
            <v>3</v>
          </cell>
          <cell r="E365" t="str">
            <v>0002</v>
          </cell>
          <cell r="F365" t="str">
            <v>0001</v>
          </cell>
          <cell r="G365" t="str">
            <v>1020101</v>
          </cell>
          <cell r="H365" t="str">
            <v>收存款利息</v>
          </cell>
          <cell r="I365" t="b">
            <v>1</v>
          </cell>
          <cell r="J365">
            <v>879.42</v>
          </cell>
          <cell r="K365">
            <v>0</v>
          </cell>
          <cell r="L365">
            <v>0</v>
          </cell>
        </row>
        <row r="366">
          <cell r="A366" t="str">
            <v>12</v>
          </cell>
          <cell r="B366" t="str">
            <v>22</v>
          </cell>
          <cell r="C366" t="str">
            <v>12</v>
          </cell>
          <cell r="D366" t="str">
            <v>3</v>
          </cell>
          <cell r="E366" t="str">
            <v>0015</v>
          </cell>
          <cell r="F366" t="str">
            <v>0002</v>
          </cell>
          <cell r="G366" t="str">
            <v>1020101</v>
          </cell>
          <cell r="H366" t="str">
            <v>收存款利息</v>
          </cell>
          <cell r="I366" t="b">
            <v>1</v>
          </cell>
          <cell r="J366">
            <v>935.27</v>
          </cell>
          <cell r="K366">
            <v>0</v>
          </cell>
          <cell r="L366">
            <v>0</v>
          </cell>
        </row>
        <row r="367">
          <cell r="A367" t="str">
            <v>12</v>
          </cell>
          <cell r="B367" t="str">
            <v>01</v>
          </cell>
          <cell r="C367" t="str">
            <v>12</v>
          </cell>
          <cell r="D367" t="str">
            <v>4</v>
          </cell>
          <cell r="E367" t="str">
            <v>0001</v>
          </cell>
          <cell r="F367" t="str">
            <v>0001</v>
          </cell>
          <cell r="G367" t="str">
            <v>1020101</v>
          </cell>
          <cell r="H367" t="str">
            <v>转户</v>
          </cell>
          <cell r="I367" t="b">
            <v>1</v>
          </cell>
          <cell r="J367">
            <v>129000</v>
          </cell>
          <cell r="K367">
            <v>0</v>
          </cell>
          <cell r="L367">
            <v>0</v>
          </cell>
        </row>
        <row r="368">
          <cell r="A368" t="str">
            <v>02</v>
          </cell>
          <cell r="B368" t="str">
            <v>12</v>
          </cell>
          <cell r="C368" t="str">
            <v>02</v>
          </cell>
          <cell r="D368" t="str">
            <v>4</v>
          </cell>
          <cell r="E368" t="str">
            <v>0012</v>
          </cell>
          <cell r="F368" t="str">
            <v>0003</v>
          </cell>
          <cell r="G368" t="str">
            <v>1020102</v>
          </cell>
          <cell r="H368" t="str">
            <v>付饭费.住宿费</v>
          </cell>
          <cell r="I368" t="b">
            <v>0</v>
          </cell>
          <cell r="J368">
            <v>1970</v>
          </cell>
          <cell r="K368">
            <v>0</v>
          </cell>
          <cell r="L368">
            <v>0</v>
          </cell>
        </row>
        <row r="369">
          <cell r="A369" t="str">
            <v>04</v>
          </cell>
          <cell r="B369" t="str">
            <v>01</v>
          </cell>
          <cell r="C369" t="str">
            <v>04</v>
          </cell>
          <cell r="D369" t="str">
            <v>4</v>
          </cell>
          <cell r="E369" t="str">
            <v>0001</v>
          </cell>
          <cell r="F369" t="str">
            <v>0004</v>
          </cell>
          <cell r="G369" t="str">
            <v>1020102</v>
          </cell>
          <cell r="H369" t="str">
            <v>付住宿费.餐费</v>
          </cell>
          <cell r="I369" t="b">
            <v>0</v>
          </cell>
          <cell r="J369">
            <v>2670.65</v>
          </cell>
          <cell r="K369">
            <v>0</v>
          </cell>
          <cell r="L369">
            <v>0</v>
          </cell>
        </row>
        <row r="370">
          <cell r="A370" t="str">
            <v>07</v>
          </cell>
          <cell r="B370" t="str">
            <v>16</v>
          </cell>
          <cell r="C370" t="str">
            <v>07</v>
          </cell>
          <cell r="D370" t="str">
            <v>4</v>
          </cell>
          <cell r="E370" t="str">
            <v>0015</v>
          </cell>
          <cell r="F370" t="str">
            <v>0002</v>
          </cell>
          <cell r="G370" t="str">
            <v>1020102</v>
          </cell>
          <cell r="H370" t="str">
            <v>付餐费</v>
          </cell>
          <cell r="I370" t="b">
            <v>0</v>
          </cell>
          <cell r="J370">
            <v>1245</v>
          </cell>
          <cell r="K370">
            <v>0</v>
          </cell>
          <cell r="L370">
            <v>0</v>
          </cell>
        </row>
        <row r="371">
          <cell r="A371" t="str">
            <v>08</v>
          </cell>
          <cell r="B371" t="str">
            <v>04</v>
          </cell>
          <cell r="C371" t="str">
            <v>08</v>
          </cell>
          <cell r="D371" t="str">
            <v>4</v>
          </cell>
          <cell r="E371" t="str">
            <v>0006</v>
          </cell>
          <cell r="F371" t="str">
            <v>0003</v>
          </cell>
          <cell r="G371" t="str">
            <v>1020102</v>
          </cell>
          <cell r="H371" t="str">
            <v>付房费</v>
          </cell>
          <cell r="I371" t="b">
            <v>0</v>
          </cell>
          <cell r="J371">
            <v>2917.33</v>
          </cell>
          <cell r="K371">
            <v>0</v>
          </cell>
          <cell r="L371">
            <v>0</v>
          </cell>
        </row>
        <row r="372">
          <cell r="A372" t="str">
            <v>09</v>
          </cell>
          <cell r="B372" t="str">
            <v>03</v>
          </cell>
          <cell r="C372" t="str">
            <v>09</v>
          </cell>
          <cell r="D372" t="str">
            <v>4</v>
          </cell>
          <cell r="E372" t="str">
            <v>0004</v>
          </cell>
          <cell r="F372" t="str">
            <v>0005</v>
          </cell>
          <cell r="G372" t="str">
            <v>1020102</v>
          </cell>
          <cell r="H372" t="str">
            <v>付差旅费.招待费</v>
          </cell>
          <cell r="I372" t="b">
            <v>0</v>
          </cell>
          <cell r="J372">
            <v>5345.1</v>
          </cell>
          <cell r="K372">
            <v>0</v>
          </cell>
          <cell r="L372">
            <v>0</v>
          </cell>
        </row>
        <row r="373">
          <cell r="A373" t="str">
            <v>10</v>
          </cell>
          <cell r="B373" t="str">
            <v>01</v>
          </cell>
          <cell r="C373" t="str">
            <v>10</v>
          </cell>
          <cell r="D373" t="str">
            <v>2</v>
          </cell>
          <cell r="E373" t="str">
            <v>0001</v>
          </cell>
          <cell r="F373" t="str">
            <v>0003</v>
          </cell>
          <cell r="G373" t="str">
            <v>1020102</v>
          </cell>
          <cell r="H373" t="str">
            <v>存现金</v>
          </cell>
          <cell r="I373" t="b">
            <v>1</v>
          </cell>
          <cell r="J373">
            <v>20578.3</v>
          </cell>
          <cell r="K373">
            <v>0</v>
          </cell>
          <cell r="L373">
            <v>0</v>
          </cell>
        </row>
        <row r="374">
          <cell r="A374" t="str">
            <v>10</v>
          </cell>
          <cell r="B374" t="str">
            <v>10</v>
          </cell>
          <cell r="C374" t="str">
            <v>10</v>
          </cell>
          <cell r="D374" t="str">
            <v>4</v>
          </cell>
          <cell r="E374" t="str">
            <v>0012</v>
          </cell>
          <cell r="F374" t="str">
            <v>0005</v>
          </cell>
          <cell r="G374" t="str">
            <v>1020102</v>
          </cell>
          <cell r="H374" t="str">
            <v>付招待费</v>
          </cell>
          <cell r="I374" t="b">
            <v>0</v>
          </cell>
          <cell r="J374">
            <v>1537</v>
          </cell>
          <cell r="K374">
            <v>0</v>
          </cell>
          <cell r="L374">
            <v>0</v>
          </cell>
        </row>
        <row r="375">
          <cell r="A375" t="str">
            <v>12</v>
          </cell>
          <cell r="B375" t="str">
            <v>10</v>
          </cell>
          <cell r="C375" t="str">
            <v>12</v>
          </cell>
          <cell r="D375" t="str">
            <v>4</v>
          </cell>
          <cell r="E375" t="str">
            <v>0020</v>
          </cell>
          <cell r="F375" t="str">
            <v>0003</v>
          </cell>
          <cell r="G375" t="str">
            <v>1020102</v>
          </cell>
          <cell r="H375" t="str">
            <v>付招待费.差旅费</v>
          </cell>
          <cell r="I375" t="b">
            <v>0</v>
          </cell>
          <cell r="J375">
            <v>11521.6</v>
          </cell>
          <cell r="K375">
            <v>0</v>
          </cell>
          <cell r="L375">
            <v>0</v>
          </cell>
        </row>
        <row r="376">
          <cell r="A376" t="str">
            <v>02</v>
          </cell>
          <cell r="B376" t="str">
            <v>15</v>
          </cell>
          <cell r="C376" t="str">
            <v>02</v>
          </cell>
          <cell r="D376" t="str">
            <v>2</v>
          </cell>
          <cell r="E376" t="str">
            <v>0028</v>
          </cell>
          <cell r="F376" t="str">
            <v>0001</v>
          </cell>
          <cell r="G376" t="str">
            <v>1020103</v>
          </cell>
          <cell r="H376" t="str">
            <v>存现金</v>
          </cell>
          <cell r="I376" t="b">
            <v>1</v>
          </cell>
          <cell r="J376">
            <v>50000</v>
          </cell>
          <cell r="K376">
            <v>0</v>
          </cell>
          <cell r="L376">
            <v>0</v>
          </cell>
        </row>
        <row r="377">
          <cell r="A377" t="str">
            <v>02</v>
          </cell>
          <cell r="B377" t="str">
            <v>03</v>
          </cell>
          <cell r="C377" t="str">
            <v>02</v>
          </cell>
          <cell r="D377" t="str">
            <v>3</v>
          </cell>
          <cell r="E377" t="str">
            <v>0002</v>
          </cell>
          <cell r="F377" t="str">
            <v>0001</v>
          </cell>
          <cell r="G377" t="str">
            <v>1020103</v>
          </cell>
          <cell r="H377" t="str">
            <v>存现金</v>
          </cell>
          <cell r="I377" t="b">
            <v>1</v>
          </cell>
          <cell r="J377">
            <v>130000</v>
          </cell>
          <cell r="K377">
            <v>0</v>
          </cell>
          <cell r="L377">
            <v>0</v>
          </cell>
        </row>
        <row r="378">
          <cell r="A378" t="str">
            <v>02</v>
          </cell>
          <cell r="B378" t="str">
            <v>05</v>
          </cell>
          <cell r="C378" t="str">
            <v>02</v>
          </cell>
          <cell r="D378" t="str">
            <v>3</v>
          </cell>
          <cell r="E378" t="str">
            <v>0003</v>
          </cell>
          <cell r="F378" t="str">
            <v>0001</v>
          </cell>
          <cell r="G378" t="str">
            <v>1020103</v>
          </cell>
          <cell r="H378" t="str">
            <v>销苹果浓汁.山楂浓汁</v>
          </cell>
          <cell r="I378" t="b">
            <v>1</v>
          </cell>
          <cell r="J378">
            <v>59919</v>
          </cell>
          <cell r="K378">
            <v>0</v>
          </cell>
          <cell r="L378">
            <v>0</v>
          </cell>
        </row>
        <row r="379">
          <cell r="A379" t="str">
            <v>02</v>
          </cell>
          <cell r="B379" t="str">
            <v>08</v>
          </cell>
          <cell r="C379" t="str">
            <v>02</v>
          </cell>
          <cell r="D379" t="str">
            <v>3</v>
          </cell>
          <cell r="E379" t="str">
            <v>0004</v>
          </cell>
          <cell r="F379" t="str">
            <v>0001</v>
          </cell>
          <cell r="G379" t="str">
            <v>1020103</v>
          </cell>
          <cell r="H379" t="str">
            <v>收存款利息</v>
          </cell>
          <cell r="I379" t="b">
            <v>1</v>
          </cell>
          <cell r="J379">
            <v>6281.82</v>
          </cell>
          <cell r="K379">
            <v>0</v>
          </cell>
          <cell r="L379">
            <v>0</v>
          </cell>
        </row>
        <row r="380">
          <cell r="A380" t="str">
            <v>02</v>
          </cell>
          <cell r="B380" t="str">
            <v>10</v>
          </cell>
          <cell r="C380" t="str">
            <v>02</v>
          </cell>
          <cell r="D380" t="str">
            <v>3</v>
          </cell>
          <cell r="E380" t="str">
            <v>0006</v>
          </cell>
          <cell r="F380" t="str">
            <v>0001</v>
          </cell>
          <cell r="G380" t="str">
            <v>1020103</v>
          </cell>
          <cell r="H380" t="str">
            <v>收存款</v>
          </cell>
          <cell r="I380" t="b">
            <v>1</v>
          </cell>
          <cell r="J380">
            <v>1045000</v>
          </cell>
          <cell r="K380">
            <v>0</v>
          </cell>
          <cell r="L380">
            <v>0</v>
          </cell>
        </row>
        <row r="381">
          <cell r="A381" t="str">
            <v>02</v>
          </cell>
          <cell r="B381" t="str">
            <v>20</v>
          </cell>
          <cell r="C381" t="str">
            <v>02</v>
          </cell>
          <cell r="D381" t="str">
            <v>3</v>
          </cell>
          <cell r="E381" t="str">
            <v>0008</v>
          </cell>
          <cell r="F381" t="str">
            <v>0001</v>
          </cell>
          <cell r="G381" t="str">
            <v>1020103</v>
          </cell>
          <cell r="H381" t="str">
            <v>收存款</v>
          </cell>
          <cell r="I381" t="b">
            <v>1</v>
          </cell>
          <cell r="J381">
            <v>2500000</v>
          </cell>
          <cell r="K381">
            <v>0</v>
          </cell>
          <cell r="L381">
            <v>0</v>
          </cell>
        </row>
        <row r="382">
          <cell r="A382" t="str">
            <v>02</v>
          </cell>
          <cell r="B382" t="str">
            <v>01</v>
          </cell>
          <cell r="C382" t="str">
            <v>02</v>
          </cell>
          <cell r="D382" t="str">
            <v>4</v>
          </cell>
          <cell r="E382" t="str">
            <v>0001</v>
          </cell>
          <cell r="F382" t="str">
            <v>0002</v>
          </cell>
          <cell r="G382" t="str">
            <v>1020103</v>
          </cell>
          <cell r="H382" t="str">
            <v>付借款利息</v>
          </cell>
          <cell r="I382" t="b">
            <v>0</v>
          </cell>
          <cell r="J382">
            <v>83583.75</v>
          </cell>
          <cell r="K382">
            <v>0</v>
          </cell>
          <cell r="L382">
            <v>0</v>
          </cell>
        </row>
        <row r="383">
          <cell r="A383" t="str">
            <v>02</v>
          </cell>
          <cell r="B383" t="str">
            <v>01</v>
          </cell>
          <cell r="C383" t="str">
            <v>02</v>
          </cell>
          <cell r="D383" t="str">
            <v>4</v>
          </cell>
          <cell r="E383" t="str">
            <v>0001</v>
          </cell>
          <cell r="F383" t="str">
            <v>0004</v>
          </cell>
          <cell r="G383" t="str">
            <v>1020103</v>
          </cell>
          <cell r="H383" t="str">
            <v>支现金</v>
          </cell>
          <cell r="I383" t="b">
            <v>0</v>
          </cell>
          <cell r="J383">
            <v>795251.5</v>
          </cell>
          <cell r="K383">
            <v>0</v>
          </cell>
          <cell r="L383">
            <v>0</v>
          </cell>
        </row>
        <row r="384">
          <cell r="A384" t="str">
            <v>02</v>
          </cell>
          <cell r="B384" t="str">
            <v>01</v>
          </cell>
          <cell r="C384" t="str">
            <v>02</v>
          </cell>
          <cell r="D384" t="str">
            <v>4</v>
          </cell>
          <cell r="E384" t="str">
            <v>0002</v>
          </cell>
          <cell r="F384" t="str">
            <v>0002</v>
          </cell>
          <cell r="G384" t="str">
            <v>1020103</v>
          </cell>
          <cell r="H384" t="str">
            <v>转户</v>
          </cell>
          <cell r="I384" t="b">
            <v>0</v>
          </cell>
          <cell r="J384">
            <v>141171</v>
          </cell>
          <cell r="K384">
            <v>0</v>
          </cell>
          <cell r="L384">
            <v>0</v>
          </cell>
        </row>
        <row r="385">
          <cell r="A385" t="str">
            <v>02</v>
          </cell>
          <cell r="B385" t="str">
            <v>01</v>
          </cell>
          <cell r="C385" t="str">
            <v>02</v>
          </cell>
          <cell r="D385" t="str">
            <v>4</v>
          </cell>
          <cell r="E385" t="str">
            <v>0002</v>
          </cell>
          <cell r="F385" t="str">
            <v>0003</v>
          </cell>
          <cell r="G385" t="str">
            <v>1020103</v>
          </cell>
          <cell r="H385" t="str">
            <v>转户</v>
          </cell>
          <cell r="I385" t="b">
            <v>1</v>
          </cell>
          <cell r="J385">
            <v>800000</v>
          </cell>
          <cell r="K385">
            <v>0</v>
          </cell>
          <cell r="L385">
            <v>0</v>
          </cell>
        </row>
        <row r="386">
          <cell r="A386" t="str">
            <v>02</v>
          </cell>
          <cell r="B386" t="str">
            <v>02</v>
          </cell>
          <cell r="C386" t="str">
            <v>02</v>
          </cell>
          <cell r="D386" t="str">
            <v>4</v>
          </cell>
          <cell r="E386" t="str">
            <v>0003</v>
          </cell>
          <cell r="F386" t="str">
            <v>0004</v>
          </cell>
          <cell r="G386" t="str">
            <v>1020103</v>
          </cell>
          <cell r="H386" t="str">
            <v>购制冷配件</v>
          </cell>
          <cell r="I386" t="b">
            <v>0</v>
          </cell>
          <cell r="J386">
            <v>7602.1</v>
          </cell>
          <cell r="K386">
            <v>0</v>
          </cell>
          <cell r="L386">
            <v>0</v>
          </cell>
        </row>
        <row r="387">
          <cell r="A387" t="str">
            <v>02</v>
          </cell>
          <cell r="B387" t="str">
            <v>03</v>
          </cell>
          <cell r="C387" t="str">
            <v>02</v>
          </cell>
          <cell r="D387" t="str">
            <v>4</v>
          </cell>
          <cell r="E387" t="str">
            <v>0004</v>
          </cell>
          <cell r="F387" t="str">
            <v>0006</v>
          </cell>
          <cell r="G387" t="str">
            <v>1020103</v>
          </cell>
          <cell r="H387" t="str">
            <v>付税款</v>
          </cell>
          <cell r="I387" t="b">
            <v>0</v>
          </cell>
          <cell r="J387">
            <v>48885.75</v>
          </cell>
          <cell r="K387">
            <v>0</v>
          </cell>
          <cell r="L387">
            <v>0</v>
          </cell>
        </row>
        <row r="388">
          <cell r="A388" t="str">
            <v>02</v>
          </cell>
          <cell r="B388" t="str">
            <v>05</v>
          </cell>
          <cell r="C388" t="str">
            <v>02</v>
          </cell>
          <cell r="D388" t="str">
            <v>4</v>
          </cell>
          <cell r="E388" t="str">
            <v>0005</v>
          </cell>
          <cell r="F388" t="str">
            <v>0004</v>
          </cell>
          <cell r="G388" t="str">
            <v>1020103</v>
          </cell>
          <cell r="H388" t="str">
            <v>支现金</v>
          </cell>
          <cell r="I388" t="b">
            <v>0</v>
          </cell>
          <cell r="J388">
            <v>700000</v>
          </cell>
          <cell r="K388">
            <v>0</v>
          </cell>
          <cell r="L388">
            <v>0</v>
          </cell>
        </row>
        <row r="389">
          <cell r="A389" t="str">
            <v>02</v>
          </cell>
          <cell r="B389" t="str">
            <v>05</v>
          </cell>
          <cell r="C389" t="str">
            <v>02</v>
          </cell>
          <cell r="D389" t="str">
            <v>4</v>
          </cell>
          <cell r="E389" t="str">
            <v>0006</v>
          </cell>
          <cell r="F389" t="str">
            <v>0004</v>
          </cell>
          <cell r="G389" t="str">
            <v>1020103</v>
          </cell>
          <cell r="H389" t="str">
            <v>暂借款</v>
          </cell>
          <cell r="I389" t="b">
            <v>0</v>
          </cell>
          <cell r="J389">
            <v>10000</v>
          </cell>
          <cell r="K389">
            <v>0</v>
          </cell>
          <cell r="L389">
            <v>0</v>
          </cell>
        </row>
        <row r="390">
          <cell r="A390" t="str">
            <v>02</v>
          </cell>
          <cell r="B390" t="str">
            <v>06</v>
          </cell>
          <cell r="C390" t="str">
            <v>02</v>
          </cell>
          <cell r="D390" t="str">
            <v>4</v>
          </cell>
          <cell r="E390" t="str">
            <v>0007</v>
          </cell>
          <cell r="F390" t="str">
            <v>0003</v>
          </cell>
          <cell r="G390" t="str">
            <v>1020103</v>
          </cell>
          <cell r="H390" t="str">
            <v>付佣金</v>
          </cell>
          <cell r="I390" t="b">
            <v>0</v>
          </cell>
          <cell r="J390">
            <v>9540.2999999999993</v>
          </cell>
          <cell r="K390">
            <v>0</v>
          </cell>
          <cell r="L390">
            <v>0</v>
          </cell>
        </row>
        <row r="391">
          <cell r="A391" t="str">
            <v>02</v>
          </cell>
          <cell r="B391" t="str">
            <v>10</v>
          </cell>
          <cell r="C391" t="str">
            <v>02</v>
          </cell>
          <cell r="D391" t="str">
            <v>4</v>
          </cell>
          <cell r="E391" t="str">
            <v>0009</v>
          </cell>
          <cell r="F391" t="str">
            <v>0004</v>
          </cell>
          <cell r="G391" t="str">
            <v>1020103</v>
          </cell>
          <cell r="H391" t="str">
            <v>购材料</v>
          </cell>
          <cell r="I391" t="b">
            <v>0</v>
          </cell>
          <cell r="J391">
            <v>39174.199999999997</v>
          </cell>
          <cell r="K391">
            <v>0</v>
          </cell>
          <cell r="L391">
            <v>0</v>
          </cell>
        </row>
        <row r="392">
          <cell r="A392" t="str">
            <v>02</v>
          </cell>
          <cell r="B392" t="str">
            <v>10</v>
          </cell>
          <cell r="C392" t="str">
            <v>02</v>
          </cell>
          <cell r="D392" t="str">
            <v>4</v>
          </cell>
          <cell r="E392" t="str">
            <v>0010</v>
          </cell>
          <cell r="F392" t="str">
            <v>0001</v>
          </cell>
          <cell r="G392" t="str">
            <v>1020103</v>
          </cell>
          <cell r="H392" t="str">
            <v>转户</v>
          </cell>
          <cell r="I392" t="b">
            <v>1</v>
          </cell>
          <cell r="J392">
            <v>2000000</v>
          </cell>
          <cell r="K392">
            <v>0</v>
          </cell>
          <cell r="L392">
            <v>0</v>
          </cell>
        </row>
        <row r="393">
          <cell r="A393" t="str">
            <v>02</v>
          </cell>
          <cell r="B393" t="str">
            <v>14</v>
          </cell>
          <cell r="C393" t="str">
            <v>02</v>
          </cell>
          <cell r="D393" t="str">
            <v>4</v>
          </cell>
          <cell r="E393" t="str">
            <v>0014</v>
          </cell>
          <cell r="F393" t="str">
            <v>0004</v>
          </cell>
          <cell r="G393" t="str">
            <v>1020103</v>
          </cell>
          <cell r="H393" t="str">
            <v>购材料</v>
          </cell>
          <cell r="I393" t="b">
            <v>0</v>
          </cell>
          <cell r="J393">
            <v>320951.15000000002</v>
          </cell>
          <cell r="K393">
            <v>0</v>
          </cell>
          <cell r="L393">
            <v>0</v>
          </cell>
        </row>
        <row r="394">
          <cell r="A394" t="str">
            <v>02</v>
          </cell>
          <cell r="B394" t="str">
            <v>15</v>
          </cell>
          <cell r="C394" t="str">
            <v>02</v>
          </cell>
          <cell r="D394" t="str">
            <v>4</v>
          </cell>
          <cell r="E394" t="str">
            <v>0018</v>
          </cell>
          <cell r="F394" t="str">
            <v>0003</v>
          </cell>
          <cell r="G394" t="str">
            <v>1020103</v>
          </cell>
          <cell r="H394" t="str">
            <v>付土地款</v>
          </cell>
          <cell r="I394" t="b">
            <v>0</v>
          </cell>
          <cell r="J394">
            <v>100000</v>
          </cell>
          <cell r="K394">
            <v>0</v>
          </cell>
          <cell r="L394">
            <v>0</v>
          </cell>
        </row>
        <row r="395">
          <cell r="A395" t="str">
            <v>02</v>
          </cell>
          <cell r="B395" t="str">
            <v>18</v>
          </cell>
          <cell r="C395" t="str">
            <v>02</v>
          </cell>
          <cell r="D395" t="str">
            <v>4</v>
          </cell>
          <cell r="E395" t="str">
            <v>0020</v>
          </cell>
          <cell r="F395" t="str">
            <v>0005</v>
          </cell>
          <cell r="G395" t="str">
            <v>1020103</v>
          </cell>
          <cell r="H395" t="str">
            <v>购材料</v>
          </cell>
          <cell r="I395" t="b">
            <v>0</v>
          </cell>
          <cell r="J395">
            <v>31050</v>
          </cell>
          <cell r="K395">
            <v>0</v>
          </cell>
          <cell r="L395">
            <v>0</v>
          </cell>
        </row>
        <row r="396">
          <cell r="A396" t="str">
            <v>02</v>
          </cell>
          <cell r="B396" t="str">
            <v>18</v>
          </cell>
          <cell r="C396" t="str">
            <v>02</v>
          </cell>
          <cell r="D396" t="str">
            <v>4</v>
          </cell>
          <cell r="E396" t="str">
            <v>0024</v>
          </cell>
          <cell r="F396" t="str">
            <v>0003</v>
          </cell>
          <cell r="G396" t="str">
            <v>1020103</v>
          </cell>
          <cell r="H396" t="str">
            <v>付运费</v>
          </cell>
          <cell r="I396" t="b">
            <v>0</v>
          </cell>
          <cell r="J396">
            <v>67567.95</v>
          </cell>
          <cell r="K396">
            <v>0</v>
          </cell>
          <cell r="L396">
            <v>0</v>
          </cell>
        </row>
        <row r="397">
          <cell r="A397" t="str">
            <v>02</v>
          </cell>
          <cell r="B397" t="str">
            <v>19</v>
          </cell>
          <cell r="C397" t="str">
            <v>02</v>
          </cell>
          <cell r="D397" t="str">
            <v>4</v>
          </cell>
          <cell r="E397" t="str">
            <v>0025</v>
          </cell>
          <cell r="F397" t="str">
            <v>0005</v>
          </cell>
          <cell r="G397" t="str">
            <v>1020103</v>
          </cell>
          <cell r="H397" t="str">
            <v>付运费</v>
          </cell>
          <cell r="I397" t="b">
            <v>0</v>
          </cell>
          <cell r="J397">
            <v>53850.09</v>
          </cell>
          <cell r="K397">
            <v>0</v>
          </cell>
          <cell r="L397">
            <v>0</v>
          </cell>
        </row>
        <row r="398">
          <cell r="A398" t="str">
            <v>02</v>
          </cell>
          <cell r="B398" t="str">
            <v>19</v>
          </cell>
          <cell r="C398" t="str">
            <v>02</v>
          </cell>
          <cell r="D398" t="str">
            <v>4</v>
          </cell>
          <cell r="E398" t="str">
            <v>0026</v>
          </cell>
          <cell r="F398" t="str">
            <v>0004</v>
          </cell>
          <cell r="G398" t="str">
            <v>1020103</v>
          </cell>
          <cell r="H398" t="str">
            <v>付运费</v>
          </cell>
          <cell r="I398" t="b">
            <v>0</v>
          </cell>
          <cell r="J398">
            <v>23286.17</v>
          </cell>
          <cell r="K398">
            <v>0</v>
          </cell>
          <cell r="L398">
            <v>0</v>
          </cell>
        </row>
        <row r="399">
          <cell r="A399" t="str">
            <v>02</v>
          </cell>
          <cell r="B399" t="str">
            <v>19</v>
          </cell>
          <cell r="C399" t="str">
            <v>02</v>
          </cell>
          <cell r="D399" t="str">
            <v>4</v>
          </cell>
          <cell r="E399" t="str">
            <v>0027</v>
          </cell>
          <cell r="F399" t="str">
            <v>0002</v>
          </cell>
          <cell r="G399" t="str">
            <v>1020103</v>
          </cell>
          <cell r="H399" t="str">
            <v>支现金</v>
          </cell>
          <cell r="I399" t="b">
            <v>0</v>
          </cell>
          <cell r="J399">
            <v>1350000</v>
          </cell>
          <cell r="K399">
            <v>0</v>
          </cell>
          <cell r="L399">
            <v>0</v>
          </cell>
        </row>
        <row r="400">
          <cell r="A400" t="str">
            <v>02</v>
          </cell>
          <cell r="B400" t="str">
            <v>20</v>
          </cell>
          <cell r="C400" t="str">
            <v>02</v>
          </cell>
          <cell r="D400" t="str">
            <v>4</v>
          </cell>
          <cell r="E400" t="str">
            <v>0030</v>
          </cell>
          <cell r="F400" t="str">
            <v>0003</v>
          </cell>
          <cell r="G400" t="str">
            <v>1020103</v>
          </cell>
          <cell r="H400" t="str">
            <v>暂借款</v>
          </cell>
          <cell r="I400" t="b">
            <v>0</v>
          </cell>
          <cell r="J400">
            <v>5600000</v>
          </cell>
          <cell r="K400">
            <v>0</v>
          </cell>
          <cell r="L400">
            <v>0</v>
          </cell>
        </row>
        <row r="401">
          <cell r="A401" t="str">
            <v>02</v>
          </cell>
          <cell r="B401" t="str">
            <v>21</v>
          </cell>
          <cell r="C401" t="str">
            <v>02</v>
          </cell>
          <cell r="D401" t="str">
            <v>4</v>
          </cell>
          <cell r="E401" t="str">
            <v>0032</v>
          </cell>
          <cell r="F401" t="str">
            <v>0007</v>
          </cell>
          <cell r="G401" t="str">
            <v>1020103</v>
          </cell>
          <cell r="H401" t="str">
            <v>付办公费.排污费.失业保险金等</v>
          </cell>
          <cell r="I401" t="b">
            <v>0</v>
          </cell>
          <cell r="J401">
            <v>36821</v>
          </cell>
          <cell r="K401">
            <v>0</v>
          </cell>
          <cell r="L401">
            <v>0</v>
          </cell>
        </row>
        <row r="402">
          <cell r="A402" t="str">
            <v>02</v>
          </cell>
          <cell r="B402" t="str">
            <v>25</v>
          </cell>
          <cell r="C402" t="str">
            <v>02</v>
          </cell>
          <cell r="D402" t="str">
            <v>4</v>
          </cell>
          <cell r="E402" t="str">
            <v>0042</v>
          </cell>
          <cell r="F402" t="str">
            <v>0002</v>
          </cell>
          <cell r="G402" t="str">
            <v>1020103</v>
          </cell>
          <cell r="H402" t="str">
            <v>付工行借款利息</v>
          </cell>
          <cell r="I402" t="b">
            <v>0</v>
          </cell>
          <cell r="J402">
            <v>83583.75</v>
          </cell>
          <cell r="K402">
            <v>0</v>
          </cell>
          <cell r="L402">
            <v>0</v>
          </cell>
        </row>
        <row r="403">
          <cell r="A403" t="str">
            <v>03</v>
          </cell>
          <cell r="B403" t="str">
            <v>25</v>
          </cell>
          <cell r="C403" t="str">
            <v>03</v>
          </cell>
          <cell r="D403" t="str">
            <v>2</v>
          </cell>
          <cell r="E403" t="str">
            <v>0025</v>
          </cell>
          <cell r="F403" t="str">
            <v>0001</v>
          </cell>
          <cell r="G403" t="str">
            <v>1020103</v>
          </cell>
          <cell r="H403" t="str">
            <v>存现金</v>
          </cell>
          <cell r="I403" t="b">
            <v>1</v>
          </cell>
          <cell r="J403">
            <v>130000</v>
          </cell>
          <cell r="K403">
            <v>0</v>
          </cell>
          <cell r="L403">
            <v>0</v>
          </cell>
        </row>
        <row r="404">
          <cell r="A404" t="str">
            <v>03</v>
          </cell>
          <cell r="B404" t="str">
            <v>01</v>
          </cell>
          <cell r="C404" t="str">
            <v>03</v>
          </cell>
          <cell r="D404" t="str">
            <v>3</v>
          </cell>
          <cell r="E404" t="str">
            <v>0002</v>
          </cell>
          <cell r="F404" t="str">
            <v>0001</v>
          </cell>
          <cell r="G404" t="str">
            <v>1020103</v>
          </cell>
          <cell r="H404" t="str">
            <v>收银行存款</v>
          </cell>
          <cell r="I404" t="b">
            <v>1</v>
          </cell>
          <cell r="J404">
            <v>110744.01</v>
          </cell>
          <cell r="K404">
            <v>0</v>
          </cell>
          <cell r="L404">
            <v>0</v>
          </cell>
        </row>
        <row r="405">
          <cell r="A405" t="str">
            <v>03</v>
          </cell>
          <cell r="B405" t="str">
            <v>02</v>
          </cell>
          <cell r="C405" t="str">
            <v>03</v>
          </cell>
          <cell r="D405" t="str">
            <v>3</v>
          </cell>
          <cell r="E405" t="str">
            <v>0003</v>
          </cell>
          <cell r="F405" t="str">
            <v>0001</v>
          </cell>
          <cell r="G405" t="str">
            <v>1020103</v>
          </cell>
          <cell r="H405" t="str">
            <v>收银行存款</v>
          </cell>
          <cell r="I405" t="b">
            <v>1</v>
          </cell>
          <cell r="J405">
            <v>2162087.4</v>
          </cell>
          <cell r="K405">
            <v>0</v>
          </cell>
          <cell r="L405">
            <v>0</v>
          </cell>
        </row>
        <row r="406">
          <cell r="A406" t="str">
            <v>03</v>
          </cell>
          <cell r="B406" t="str">
            <v>02</v>
          </cell>
          <cell r="C406" t="str">
            <v>03</v>
          </cell>
          <cell r="D406" t="str">
            <v>3</v>
          </cell>
          <cell r="E406" t="str">
            <v>0004</v>
          </cell>
          <cell r="F406" t="str">
            <v>0001</v>
          </cell>
          <cell r="G406" t="str">
            <v>1020103</v>
          </cell>
          <cell r="H406" t="str">
            <v>收银行存款</v>
          </cell>
          <cell r="I406" t="b">
            <v>1</v>
          </cell>
          <cell r="J406">
            <v>4100000</v>
          </cell>
          <cell r="K406">
            <v>0</v>
          </cell>
          <cell r="L406">
            <v>0</v>
          </cell>
        </row>
        <row r="407">
          <cell r="A407" t="str">
            <v>03</v>
          </cell>
          <cell r="B407" t="str">
            <v>10</v>
          </cell>
          <cell r="C407" t="str">
            <v>03</v>
          </cell>
          <cell r="D407" t="str">
            <v>3</v>
          </cell>
          <cell r="E407" t="str">
            <v>0006</v>
          </cell>
          <cell r="F407" t="str">
            <v>0001</v>
          </cell>
          <cell r="G407" t="str">
            <v>1020103</v>
          </cell>
          <cell r="H407" t="str">
            <v>收回货款</v>
          </cell>
          <cell r="I407" t="b">
            <v>1</v>
          </cell>
          <cell r="J407">
            <v>93252.5</v>
          </cell>
          <cell r="K407">
            <v>0</v>
          </cell>
          <cell r="L407">
            <v>0</v>
          </cell>
        </row>
        <row r="408">
          <cell r="A408" t="str">
            <v>03</v>
          </cell>
          <cell r="B408" t="str">
            <v>12</v>
          </cell>
          <cell r="C408" t="str">
            <v>03</v>
          </cell>
          <cell r="D408" t="str">
            <v>3</v>
          </cell>
          <cell r="E408" t="str">
            <v>0007</v>
          </cell>
          <cell r="F408" t="str">
            <v>0001</v>
          </cell>
          <cell r="G408" t="str">
            <v>1020103</v>
          </cell>
          <cell r="H408" t="str">
            <v>收回货款</v>
          </cell>
          <cell r="I408" t="b">
            <v>1</v>
          </cell>
          <cell r="J408">
            <v>7764</v>
          </cell>
          <cell r="K408">
            <v>0</v>
          </cell>
          <cell r="L408">
            <v>0</v>
          </cell>
        </row>
        <row r="409">
          <cell r="A409" t="str">
            <v>03</v>
          </cell>
          <cell r="B409" t="str">
            <v>17</v>
          </cell>
          <cell r="C409" t="str">
            <v>03</v>
          </cell>
          <cell r="D409" t="str">
            <v>3</v>
          </cell>
          <cell r="E409" t="str">
            <v>0013</v>
          </cell>
          <cell r="F409" t="str">
            <v>0001</v>
          </cell>
          <cell r="G409" t="str">
            <v>1020103</v>
          </cell>
          <cell r="H409" t="str">
            <v>收回货款</v>
          </cell>
          <cell r="I409" t="b">
            <v>1</v>
          </cell>
          <cell r="J409">
            <v>2376830.4</v>
          </cell>
          <cell r="K409">
            <v>0</v>
          </cell>
          <cell r="L409">
            <v>0</v>
          </cell>
        </row>
        <row r="410">
          <cell r="A410" t="str">
            <v>03</v>
          </cell>
          <cell r="B410" t="str">
            <v>18</v>
          </cell>
          <cell r="C410" t="str">
            <v>03</v>
          </cell>
          <cell r="D410" t="str">
            <v>3</v>
          </cell>
          <cell r="E410" t="str">
            <v>0014</v>
          </cell>
          <cell r="F410" t="str">
            <v>0001</v>
          </cell>
          <cell r="G410" t="str">
            <v>1020103</v>
          </cell>
          <cell r="H410" t="str">
            <v>收存款利息</v>
          </cell>
          <cell r="I410" t="b">
            <v>1</v>
          </cell>
          <cell r="J410">
            <v>3483.4</v>
          </cell>
          <cell r="K410">
            <v>0</v>
          </cell>
          <cell r="L410">
            <v>0</v>
          </cell>
        </row>
        <row r="411">
          <cell r="A411" t="str">
            <v>03</v>
          </cell>
          <cell r="B411" t="str">
            <v>02</v>
          </cell>
          <cell r="C411" t="str">
            <v>03</v>
          </cell>
          <cell r="D411" t="str">
            <v>4</v>
          </cell>
          <cell r="E411" t="str">
            <v>0003</v>
          </cell>
          <cell r="F411" t="str">
            <v>0004</v>
          </cell>
          <cell r="G411" t="str">
            <v>1020103</v>
          </cell>
          <cell r="H411" t="str">
            <v>付银行存款</v>
          </cell>
          <cell r="I411" t="b">
            <v>0</v>
          </cell>
          <cell r="J411">
            <v>6945.8</v>
          </cell>
          <cell r="K411">
            <v>0</v>
          </cell>
          <cell r="L411">
            <v>0</v>
          </cell>
        </row>
        <row r="412">
          <cell r="A412" t="str">
            <v>03</v>
          </cell>
          <cell r="B412" t="str">
            <v>02</v>
          </cell>
          <cell r="C412" t="str">
            <v>03</v>
          </cell>
          <cell r="D412" t="str">
            <v>4</v>
          </cell>
          <cell r="E412" t="str">
            <v>0004</v>
          </cell>
          <cell r="F412" t="str">
            <v>0002</v>
          </cell>
          <cell r="G412" t="str">
            <v>1020103</v>
          </cell>
          <cell r="H412" t="str">
            <v>预付货款</v>
          </cell>
          <cell r="I412" t="b">
            <v>0</v>
          </cell>
          <cell r="J412">
            <v>88000</v>
          </cell>
          <cell r="K412">
            <v>0</v>
          </cell>
          <cell r="L412">
            <v>0</v>
          </cell>
        </row>
        <row r="413">
          <cell r="A413" t="str">
            <v>03</v>
          </cell>
          <cell r="B413" t="str">
            <v>02</v>
          </cell>
          <cell r="C413" t="str">
            <v>03</v>
          </cell>
          <cell r="D413" t="str">
            <v>4</v>
          </cell>
          <cell r="E413" t="str">
            <v>0005</v>
          </cell>
          <cell r="F413" t="str">
            <v>0003</v>
          </cell>
          <cell r="G413" t="str">
            <v>1020103</v>
          </cell>
          <cell r="H413" t="str">
            <v>付银行存款</v>
          </cell>
          <cell r="I413" t="b">
            <v>0</v>
          </cell>
          <cell r="J413">
            <v>148476.5</v>
          </cell>
          <cell r="K413">
            <v>0</v>
          </cell>
          <cell r="L413">
            <v>0</v>
          </cell>
        </row>
        <row r="414">
          <cell r="A414" t="str">
            <v>03</v>
          </cell>
          <cell r="B414" t="str">
            <v>02</v>
          </cell>
          <cell r="C414" t="str">
            <v>03</v>
          </cell>
          <cell r="D414" t="str">
            <v>4</v>
          </cell>
          <cell r="E414" t="str">
            <v>0006</v>
          </cell>
          <cell r="F414" t="str">
            <v>0003</v>
          </cell>
          <cell r="G414" t="str">
            <v>1020103</v>
          </cell>
          <cell r="H414" t="str">
            <v>付银行存款</v>
          </cell>
          <cell r="I414" t="b">
            <v>0</v>
          </cell>
          <cell r="J414">
            <v>46194.42</v>
          </cell>
          <cell r="K414">
            <v>0</v>
          </cell>
          <cell r="L414">
            <v>0</v>
          </cell>
        </row>
        <row r="415">
          <cell r="A415" t="str">
            <v>03</v>
          </cell>
          <cell r="B415" t="str">
            <v>02</v>
          </cell>
          <cell r="C415" t="str">
            <v>03</v>
          </cell>
          <cell r="D415" t="str">
            <v>4</v>
          </cell>
          <cell r="E415" t="str">
            <v>0007</v>
          </cell>
          <cell r="F415" t="str">
            <v>0003</v>
          </cell>
          <cell r="G415" t="str">
            <v>1020103</v>
          </cell>
          <cell r="H415" t="str">
            <v>付银行存款</v>
          </cell>
          <cell r="I415" t="b">
            <v>0</v>
          </cell>
          <cell r="J415">
            <v>5040</v>
          </cell>
          <cell r="K415">
            <v>0</v>
          </cell>
          <cell r="L415">
            <v>0</v>
          </cell>
        </row>
        <row r="416">
          <cell r="A416" t="str">
            <v>03</v>
          </cell>
          <cell r="B416" t="str">
            <v>03</v>
          </cell>
          <cell r="C416" t="str">
            <v>03</v>
          </cell>
          <cell r="D416" t="str">
            <v>4</v>
          </cell>
          <cell r="E416" t="str">
            <v>0008</v>
          </cell>
          <cell r="F416" t="str">
            <v>0002</v>
          </cell>
          <cell r="G416" t="str">
            <v>1020103</v>
          </cell>
          <cell r="H416" t="str">
            <v>提现金</v>
          </cell>
          <cell r="I416" t="b">
            <v>0</v>
          </cell>
          <cell r="J416">
            <v>11540000</v>
          </cell>
          <cell r="K416">
            <v>0</v>
          </cell>
          <cell r="L416">
            <v>0</v>
          </cell>
        </row>
        <row r="417">
          <cell r="A417" t="str">
            <v>03</v>
          </cell>
          <cell r="B417" t="str">
            <v>06</v>
          </cell>
          <cell r="C417" t="str">
            <v>03</v>
          </cell>
          <cell r="D417" t="str">
            <v>4</v>
          </cell>
          <cell r="E417" t="str">
            <v>0010</v>
          </cell>
          <cell r="F417" t="str">
            <v>0001</v>
          </cell>
          <cell r="G417" t="str">
            <v>1020103</v>
          </cell>
          <cell r="H417" t="str">
            <v>转户</v>
          </cell>
          <cell r="I417" t="b">
            <v>1</v>
          </cell>
          <cell r="J417">
            <v>5000000</v>
          </cell>
          <cell r="K417">
            <v>0</v>
          </cell>
          <cell r="L417">
            <v>0</v>
          </cell>
        </row>
        <row r="418">
          <cell r="A418" t="str">
            <v>03</v>
          </cell>
          <cell r="B418" t="str">
            <v>17</v>
          </cell>
          <cell r="C418" t="str">
            <v>03</v>
          </cell>
          <cell r="D418" t="str">
            <v>4</v>
          </cell>
          <cell r="E418" t="str">
            <v>0026</v>
          </cell>
          <cell r="F418" t="str">
            <v>0003</v>
          </cell>
          <cell r="G418" t="str">
            <v>1020103</v>
          </cell>
          <cell r="H418" t="str">
            <v>付银行存款</v>
          </cell>
          <cell r="I418" t="b">
            <v>0</v>
          </cell>
          <cell r="J418">
            <v>2378137.25</v>
          </cell>
          <cell r="K418">
            <v>0</v>
          </cell>
          <cell r="L418">
            <v>0</v>
          </cell>
        </row>
        <row r="419">
          <cell r="A419" t="str">
            <v>04</v>
          </cell>
          <cell r="B419" t="str">
            <v>01</v>
          </cell>
          <cell r="C419" t="str">
            <v>04</v>
          </cell>
          <cell r="D419" t="str">
            <v>2</v>
          </cell>
          <cell r="E419" t="str">
            <v>0001</v>
          </cell>
          <cell r="F419" t="str">
            <v>0001</v>
          </cell>
          <cell r="G419" t="str">
            <v>1020103</v>
          </cell>
          <cell r="H419" t="str">
            <v>存现金</v>
          </cell>
          <cell r="I419" t="b">
            <v>1</v>
          </cell>
          <cell r="J419">
            <v>90000</v>
          </cell>
          <cell r="K419">
            <v>0</v>
          </cell>
          <cell r="L419">
            <v>0</v>
          </cell>
        </row>
        <row r="420">
          <cell r="A420" t="str">
            <v>04</v>
          </cell>
          <cell r="B420" t="str">
            <v>01</v>
          </cell>
          <cell r="C420" t="str">
            <v>04</v>
          </cell>
          <cell r="D420" t="str">
            <v>3</v>
          </cell>
          <cell r="E420" t="str">
            <v>0001</v>
          </cell>
          <cell r="F420" t="str">
            <v>0003</v>
          </cell>
          <cell r="G420" t="str">
            <v>1020103</v>
          </cell>
          <cell r="H420" t="str">
            <v>收借款</v>
          </cell>
          <cell r="I420" t="b">
            <v>1</v>
          </cell>
          <cell r="J420">
            <v>10000000</v>
          </cell>
          <cell r="K420">
            <v>0</v>
          </cell>
          <cell r="L420">
            <v>0</v>
          </cell>
        </row>
        <row r="421">
          <cell r="A421" t="str">
            <v>04</v>
          </cell>
          <cell r="B421" t="str">
            <v>10</v>
          </cell>
          <cell r="C421" t="str">
            <v>04</v>
          </cell>
          <cell r="D421" t="str">
            <v>3</v>
          </cell>
          <cell r="E421" t="str">
            <v>0002</v>
          </cell>
          <cell r="F421" t="str">
            <v>0002</v>
          </cell>
          <cell r="G421" t="str">
            <v>1020103</v>
          </cell>
          <cell r="H421" t="str">
            <v>收回借款</v>
          </cell>
          <cell r="I421" t="b">
            <v>1</v>
          </cell>
          <cell r="J421">
            <v>600000</v>
          </cell>
          <cell r="K421">
            <v>0</v>
          </cell>
          <cell r="L421">
            <v>0</v>
          </cell>
        </row>
        <row r="422">
          <cell r="A422" t="str">
            <v>04</v>
          </cell>
          <cell r="B422" t="str">
            <v>26</v>
          </cell>
          <cell r="C422" t="str">
            <v>04</v>
          </cell>
          <cell r="D422" t="str">
            <v>3</v>
          </cell>
          <cell r="E422" t="str">
            <v>0005</v>
          </cell>
          <cell r="F422" t="str">
            <v>0001</v>
          </cell>
          <cell r="G422" t="str">
            <v>1020103</v>
          </cell>
          <cell r="H422" t="str">
            <v>暂借款</v>
          </cell>
          <cell r="I422" t="b">
            <v>1</v>
          </cell>
          <cell r="J422">
            <v>4960200</v>
          </cell>
          <cell r="K422">
            <v>0</v>
          </cell>
          <cell r="L422">
            <v>0</v>
          </cell>
        </row>
        <row r="423">
          <cell r="A423" t="str">
            <v>04</v>
          </cell>
          <cell r="B423" t="str">
            <v>01</v>
          </cell>
          <cell r="C423" t="str">
            <v>04</v>
          </cell>
          <cell r="D423" t="str">
            <v>4</v>
          </cell>
          <cell r="E423" t="str">
            <v>0002</v>
          </cell>
          <cell r="F423" t="str">
            <v>0002</v>
          </cell>
          <cell r="G423" t="str">
            <v>1020103</v>
          </cell>
          <cell r="H423" t="str">
            <v>转户</v>
          </cell>
          <cell r="I423" t="b">
            <v>0</v>
          </cell>
          <cell r="J423">
            <v>9000000</v>
          </cell>
          <cell r="K423">
            <v>0</v>
          </cell>
          <cell r="L423">
            <v>0</v>
          </cell>
        </row>
        <row r="424">
          <cell r="A424" t="str">
            <v>04</v>
          </cell>
          <cell r="B424" t="str">
            <v>01</v>
          </cell>
          <cell r="C424" t="str">
            <v>04</v>
          </cell>
          <cell r="D424" t="str">
            <v>4</v>
          </cell>
          <cell r="E424" t="str">
            <v>0003</v>
          </cell>
          <cell r="F424" t="str">
            <v>0002</v>
          </cell>
          <cell r="G424" t="str">
            <v>1020103</v>
          </cell>
          <cell r="H424" t="str">
            <v>支现金</v>
          </cell>
          <cell r="I424" t="b">
            <v>0</v>
          </cell>
          <cell r="J424">
            <v>950000</v>
          </cell>
          <cell r="K424">
            <v>0</v>
          </cell>
          <cell r="L424">
            <v>0</v>
          </cell>
        </row>
        <row r="425">
          <cell r="A425" t="str">
            <v>04</v>
          </cell>
          <cell r="B425" t="str">
            <v>08</v>
          </cell>
          <cell r="C425" t="str">
            <v>04</v>
          </cell>
          <cell r="D425" t="str">
            <v>4</v>
          </cell>
          <cell r="E425" t="str">
            <v>0006</v>
          </cell>
          <cell r="F425" t="str">
            <v>0004</v>
          </cell>
          <cell r="G425" t="str">
            <v>1020103</v>
          </cell>
          <cell r="H425" t="str">
            <v>付工程款</v>
          </cell>
          <cell r="I425" t="b">
            <v>0</v>
          </cell>
          <cell r="J425">
            <v>350000</v>
          </cell>
          <cell r="K425">
            <v>0</v>
          </cell>
          <cell r="L425">
            <v>0</v>
          </cell>
        </row>
        <row r="426">
          <cell r="A426" t="str">
            <v>04</v>
          </cell>
          <cell r="B426" t="str">
            <v>08</v>
          </cell>
          <cell r="C426" t="str">
            <v>04</v>
          </cell>
          <cell r="D426" t="str">
            <v>4</v>
          </cell>
          <cell r="E426" t="str">
            <v>0007</v>
          </cell>
          <cell r="F426" t="str">
            <v>0002</v>
          </cell>
          <cell r="G426" t="str">
            <v>1020103</v>
          </cell>
          <cell r="H426" t="str">
            <v>付邮递费</v>
          </cell>
          <cell r="I426" t="b">
            <v>0</v>
          </cell>
          <cell r="J426">
            <v>8779</v>
          </cell>
          <cell r="K426">
            <v>0</v>
          </cell>
          <cell r="L426">
            <v>0</v>
          </cell>
        </row>
        <row r="427">
          <cell r="A427" t="str">
            <v>04</v>
          </cell>
          <cell r="B427" t="str">
            <v>10</v>
          </cell>
          <cell r="C427" t="str">
            <v>04</v>
          </cell>
          <cell r="D427" t="str">
            <v>4</v>
          </cell>
          <cell r="E427" t="str">
            <v>0008</v>
          </cell>
          <cell r="F427" t="str">
            <v>0002</v>
          </cell>
          <cell r="G427" t="str">
            <v>1020103</v>
          </cell>
          <cell r="H427" t="str">
            <v>付邮递费</v>
          </cell>
          <cell r="I427" t="b">
            <v>0</v>
          </cell>
          <cell r="J427">
            <v>11785</v>
          </cell>
          <cell r="K427">
            <v>0</v>
          </cell>
          <cell r="L427">
            <v>0</v>
          </cell>
        </row>
        <row r="428">
          <cell r="A428" t="str">
            <v>04</v>
          </cell>
          <cell r="B428" t="str">
            <v>10</v>
          </cell>
          <cell r="C428" t="str">
            <v>04</v>
          </cell>
          <cell r="D428" t="str">
            <v>4</v>
          </cell>
          <cell r="E428" t="str">
            <v>0009</v>
          </cell>
          <cell r="F428" t="str">
            <v>0002</v>
          </cell>
          <cell r="G428" t="str">
            <v>1020103</v>
          </cell>
          <cell r="H428" t="str">
            <v>支现金</v>
          </cell>
          <cell r="I428" t="b">
            <v>0</v>
          </cell>
          <cell r="J428">
            <v>324000</v>
          </cell>
          <cell r="K428">
            <v>0</v>
          </cell>
          <cell r="L428">
            <v>0</v>
          </cell>
        </row>
        <row r="429">
          <cell r="A429" t="str">
            <v>04</v>
          </cell>
          <cell r="B429" t="str">
            <v>15</v>
          </cell>
          <cell r="C429" t="str">
            <v>04</v>
          </cell>
          <cell r="D429" t="str">
            <v>4</v>
          </cell>
          <cell r="E429" t="str">
            <v>0013</v>
          </cell>
          <cell r="F429" t="str">
            <v>0005</v>
          </cell>
          <cell r="G429" t="str">
            <v>1020103</v>
          </cell>
          <cell r="H429" t="str">
            <v>付电话费.税务代理费.排污费</v>
          </cell>
          <cell r="I429" t="b">
            <v>0</v>
          </cell>
          <cell r="J429">
            <v>92114</v>
          </cell>
          <cell r="K429">
            <v>0</v>
          </cell>
          <cell r="L429">
            <v>0</v>
          </cell>
        </row>
        <row r="430">
          <cell r="A430" t="str">
            <v>04</v>
          </cell>
          <cell r="B430" t="str">
            <v>15</v>
          </cell>
          <cell r="C430" t="str">
            <v>04</v>
          </cell>
          <cell r="D430" t="str">
            <v>4</v>
          </cell>
          <cell r="E430" t="str">
            <v>0014</v>
          </cell>
          <cell r="F430" t="str">
            <v>0005</v>
          </cell>
          <cell r="G430" t="str">
            <v>1020103</v>
          </cell>
          <cell r="H430" t="str">
            <v>支现金</v>
          </cell>
          <cell r="I430" t="b">
            <v>0</v>
          </cell>
          <cell r="J430">
            <v>230000</v>
          </cell>
          <cell r="K430">
            <v>0</v>
          </cell>
          <cell r="L430">
            <v>0</v>
          </cell>
        </row>
        <row r="431">
          <cell r="A431" t="str">
            <v>04</v>
          </cell>
          <cell r="B431" t="str">
            <v>20</v>
          </cell>
          <cell r="C431" t="str">
            <v>04</v>
          </cell>
          <cell r="D431" t="str">
            <v>4</v>
          </cell>
          <cell r="E431" t="str">
            <v>0027</v>
          </cell>
          <cell r="F431" t="str">
            <v>0002</v>
          </cell>
          <cell r="G431" t="str">
            <v>1020103</v>
          </cell>
          <cell r="H431" t="str">
            <v>付电机修理费</v>
          </cell>
          <cell r="I431" t="b">
            <v>0</v>
          </cell>
          <cell r="J431">
            <v>7308.5</v>
          </cell>
          <cell r="K431">
            <v>0</v>
          </cell>
          <cell r="L431">
            <v>0</v>
          </cell>
        </row>
        <row r="432">
          <cell r="A432" t="str">
            <v>04</v>
          </cell>
          <cell r="B432" t="str">
            <v>20</v>
          </cell>
          <cell r="C432" t="str">
            <v>04</v>
          </cell>
          <cell r="D432" t="str">
            <v>4</v>
          </cell>
          <cell r="E432" t="str">
            <v>0030</v>
          </cell>
          <cell r="F432" t="str">
            <v>0002</v>
          </cell>
          <cell r="G432" t="str">
            <v>1020103</v>
          </cell>
          <cell r="H432" t="str">
            <v>还借款</v>
          </cell>
          <cell r="I432" t="b">
            <v>0</v>
          </cell>
          <cell r="J432">
            <v>3000000</v>
          </cell>
          <cell r="K432">
            <v>0</v>
          </cell>
          <cell r="L432">
            <v>0</v>
          </cell>
        </row>
        <row r="433">
          <cell r="A433" t="str">
            <v>05</v>
          </cell>
          <cell r="B433" t="str">
            <v>01</v>
          </cell>
          <cell r="C433" t="str">
            <v>05</v>
          </cell>
          <cell r="D433" t="str">
            <v>3</v>
          </cell>
          <cell r="E433" t="str">
            <v>0001</v>
          </cell>
          <cell r="F433" t="str">
            <v>0001</v>
          </cell>
          <cell r="G433" t="str">
            <v>1020103</v>
          </cell>
          <cell r="H433" t="str">
            <v>收生育费.产假工资</v>
          </cell>
          <cell r="I433" t="b">
            <v>1</v>
          </cell>
          <cell r="J433">
            <v>11495</v>
          </cell>
          <cell r="K433">
            <v>0</v>
          </cell>
          <cell r="L433">
            <v>0</v>
          </cell>
        </row>
        <row r="434">
          <cell r="A434" t="str">
            <v>05</v>
          </cell>
          <cell r="B434" t="str">
            <v>05</v>
          </cell>
          <cell r="C434" t="str">
            <v>05</v>
          </cell>
          <cell r="D434" t="str">
            <v>3</v>
          </cell>
          <cell r="E434" t="str">
            <v>0002</v>
          </cell>
          <cell r="F434" t="str">
            <v>0001</v>
          </cell>
          <cell r="G434" t="str">
            <v>1020103</v>
          </cell>
          <cell r="H434" t="str">
            <v>暂借款</v>
          </cell>
          <cell r="I434" t="b">
            <v>1</v>
          </cell>
          <cell r="J434">
            <v>4000000</v>
          </cell>
          <cell r="K434">
            <v>0</v>
          </cell>
          <cell r="L434">
            <v>0</v>
          </cell>
        </row>
        <row r="435">
          <cell r="A435" t="str">
            <v>05</v>
          </cell>
          <cell r="B435" t="str">
            <v>22</v>
          </cell>
          <cell r="C435" t="str">
            <v>05</v>
          </cell>
          <cell r="D435" t="str">
            <v>3</v>
          </cell>
          <cell r="E435" t="str">
            <v>0004</v>
          </cell>
          <cell r="F435" t="str">
            <v>0001</v>
          </cell>
          <cell r="G435" t="str">
            <v>1020103</v>
          </cell>
          <cell r="H435" t="str">
            <v>暂借款</v>
          </cell>
          <cell r="I435" t="b">
            <v>1</v>
          </cell>
          <cell r="J435">
            <v>5400000</v>
          </cell>
          <cell r="K435">
            <v>0</v>
          </cell>
          <cell r="L435">
            <v>0</v>
          </cell>
        </row>
        <row r="436">
          <cell r="A436" t="str">
            <v>05</v>
          </cell>
          <cell r="B436" t="str">
            <v>01</v>
          </cell>
          <cell r="C436" t="str">
            <v>05</v>
          </cell>
          <cell r="D436" t="str">
            <v>4</v>
          </cell>
          <cell r="E436" t="str">
            <v>0001</v>
          </cell>
          <cell r="F436" t="str">
            <v>0002</v>
          </cell>
          <cell r="G436" t="str">
            <v>1020103</v>
          </cell>
          <cell r="H436" t="str">
            <v>支现金</v>
          </cell>
          <cell r="I436" t="b">
            <v>0</v>
          </cell>
          <cell r="J436">
            <v>139000</v>
          </cell>
          <cell r="K436">
            <v>0</v>
          </cell>
          <cell r="L436">
            <v>0</v>
          </cell>
        </row>
        <row r="437">
          <cell r="A437" t="str">
            <v>05</v>
          </cell>
          <cell r="B437" t="str">
            <v>09</v>
          </cell>
          <cell r="C437" t="str">
            <v>05</v>
          </cell>
          <cell r="D437" t="str">
            <v>4</v>
          </cell>
          <cell r="E437" t="str">
            <v>0002</v>
          </cell>
          <cell r="F437" t="str">
            <v>0004</v>
          </cell>
          <cell r="G437" t="str">
            <v>1020103</v>
          </cell>
          <cell r="H437" t="str">
            <v>付运费</v>
          </cell>
          <cell r="I437" t="b">
            <v>0</v>
          </cell>
          <cell r="J437">
            <v>4293.2</v>
          </cell>
          <cell r="K437">
            <v>0</v>
          </cell>
          <cell r="L437">
            <v>0</v>
          </cell>
        </row>
        <row r="438">
          <cell r="A438" t="str">
            <v>05</v>
          </cell>
          <cell r="B438" t="str">
            <v>11</v>
          </cell>
          <cell r="C438" t="str">
            <v>05</v>
          </cell>
          <cell r="D438" t="str">
            <v>4</v>
          </cell>
          <cell r="E438" t="str">
            <v>0003</v>
          </cell>
          <cell r="F438" t="str">
            <v>0005</v>
          </cell>
          <cell r="G438" t="str">
            <v>1020103</v>
          </cell>
          <cell r="H438" t="str">
            <v>付电话费.排污费.制作费</v>
          </cell>
          <cell r="I438" t="b">
            <v>0</v>
          </cell>
          <cell r="J438">
            <v>23062</v>
          </cell>
          <cell r="K438">
            <v>0</v>
          </cell>
          <cell r="L438">
            <v>0</v>
          </cell>
        </row>
        <row r="439">
          <cell r="A439" t="str">
            <v>05</v>
          </cell>
          <cell r="B439" t="str">
            <v>11</v>
          </cell>
          <cell r="C439" t="str">
            <v>05</v>
          </cell>
          <cell r="D439" t="str">
            <v>4</v>
          </cell>
          <cell r="E439" t="str">
            <v>0006</v>
          </cell>
          <cell r="F439" t="str">
            <v>0003</v>
          </cell>
          <cell r="G439" t="str">
            <v>1020103</v>
          </cell>
          <cell r="H439" t="str">
            <v>付手续费.利息</v>
          </cell>
          <cell r="I439" t="b">
            <v>0</v>
          </cell>
          <cell r="J439">
            <v>81414.75</v>
          </cell>
          <cell r="K439">
            <v>0</v>
          </cell>
          <cell r="L439">
            <v>0</v>
          </cell>
        </row>
        <row r="440">
          <cell r="A440" t="str">
            <v>05</v>
          </cell>
          <cell r="B440" t="str">
            <v>12</v>
          </cell>
          <cell r="C440" t="str">
            <v>05</v>
          </cell>
          <cell r="D440" t="str">
            <v>4</v>
          </cell>
          <cell r="E440" t="str">
            <v>0007</v>
          </cell>
          <cell r="F440" t="str">
            <v>0004</v>
          </cell>
          <cell r="G440" t="str">
            <v>1020103</v>
          </cell>
          <cell r="H440" t="str">
            <v>付99年度利润</v>
          </cell>
          <cell r="I440" t="b">
            <v>0</v>
          </cell>
          <cell r="J440">
            <v>4705034.0599999996</v>
          </cell>
          <cell r="K440">
            <v>0</v>
          </cell>
          <cell r="L440">
            <v>0</v>
          </cell>
        </row>
        <row r="441">
          <cell r="A441" t="str">
            <v>05</v>
          </cell>
          <cell r="B441" t="str">
            <v>15</v>
          </cell>
          <cell r="C441" t="str">
            <v>05</v>
          </cell>
          <cell r="D441" t="str">
            <v>4</v>
          </cell>
          <cell r="E441" t="str">
            <v>0011</v>
          </cell>
          <cell r="F441" t="str">
            <v>0004</v>
          </cell>
          <cell r="G441" t="str">
            <v>1020103</v>
          </cell>
          <cell r="H441" t="str">
            <v>购材料</v>
          </cell>
          <cell r="I441" t="b">
            <v>0</v>
          </cell>
          <cell r="J441">
            <v>88796.7</v>
          </cell>
          <cell r="K441">
            <v>0</v>
          </cell>
          <cell r="L441">
            <v>0</v>
          </cell>
        </row>
        <row r="442">
          <cell r="A442" t="str">
            <v>05</v>
          </cell>
          <cell r="B442" t="str">
            <v>18</v>
          </cell>
          <cell r="C442" t="str">
            <v>05</v>
          </cell>
          <cell r="D442" t="str">
            <v>4</v>
          </cell>
          <cell r="E442" t="str">
            <v>0018</v>
          </cell>
          <cell r="F442" t="str">
            <v>0004</v>
          </cell>
          <cell r="G442" t="str">
            <v>1020103</v>
          </cell>
          <cell r="H442" t="str">
            <v>购材料</v>
          </cell>
          <cell r="I442" t="b">
            <v>0</v>
          </cell>
          <cell r="J442">
            <v>61738</v>
          </cell>
          <cell r="K442">
            <v>0</v>
          </cell>
          <cell r="L442">
            <v>0</v>
          </cell>
        </row>
        <row r="443">
          <cell r="A443" t="str">
            <v>05</v>
          </cell>
          <cell r="B443" t="str">
            <v>23</v>
          </cell>
          <cell r="C443" t="str">
            <v>05</v>
          </cell>
          <cell r="D443" t="str">
            <v>4</v>
          </cell>
          <cell r="E443" t="str">
            <v>0022</v>
          </cell>
          <cell r="F443" t="str">
            <v>0003</v>
          </cell>
          <cell r="G443" t="str">
            <v>1020103</v>
          </cell>
          <cell r="H443" t="str">
            <v>还借款</v>
          </cell>
          <cell r="I443" t="b">
            <v>0</v>
          </cell>
          <cell r="J443">
            <v>7218240</v>
          </cell>
          <cell r="K443">
            <v>0</v>
          </cell>
          <cell r="L443">
            <v>0</v>
          </cell>
        </row>
        <row r="444">
          <cell r="A444" t="str">
            <v>05</v>
          </cell>
          <cell r="B444" t="str">
            <v>23</v>
          </cell>
          <cell r="C444" t="str">
            <v>05</v>
          </cell>
          <cell r="D444" t="str">
            <v>4</v>
          </cell>
          <cell r="E444" t="str">
            <v>0024</v>
          </cell>
          <cell r="F444" t="str">
            <v>0002</v>
          </cell>
          <cell r="G444" t="str">
            <v>1020103</v>
          </cell>
          <cell r="H444" t="str">
            <v>支现金</v>
          </cell>
          <cell r="I444" t="b">
            <v>0</v>
          </cell>
          <cell r="J444">
            <v>70000</v>
          </cell>
          <cell r="K444">
            <v>0</v>
          </cell>
          <cell r="L444">
            <v>0</v>
          </cell>
        </row>
        <row r="445">
          <cell r="A445" t="str">
            <v>05</v>
          </cell>
          <cell r="B445" t="str">
            <v>23</v>
          </cell>
          <cell r="C445" t="str">
            <v>05</v>
          </cell>
          <cell r="D445" t="str">
            <v>4</v>
          </cell>
          <cell r="E445" t="str">
            <v>0024</v>
          </cell>
          <cell r="F445" t="str">
            <v>0003</v>
          </cell>
          <cell r="G445" t="str">
            <v>1020103</v>
          </cell>
          <cell r="H445" t="str">
            <v>转户</v>
          </cell>
          <cell r="I445" t="b">
            <v>1</v>
          </cell>
          <cell r="J445">
            <v>750000</v>
          </cell>
          <cell r="K445">
            <v>0</v>
          </cell>
          <cell r="L445">
            <v>0</v>
          </cell>
        </row>
        <row r="446">
          <cell r="A446" t="str">
            <v>05</v>
          </cell>
          <cell r="B446" t="str">
            <v>24</v>
          </cell>
          <cell r="C446" t="str">
            <v>05</v>
          </cell>
          <cell r="D446" t="str">
            <v>4</v>
          </cell>
          <cell r="E446" t="str">
            <v>0025</v>
          </cell>
          <cell r="F446" t="str">
            <v>0006</v>
          </cell>
          <cell r="G446" t="str">
            <v>1020103</v>
          </cell>
          <cell r="H446" t="str">
            <v>付劳动保险费</v>
          </cell>
          <cell r="I446" t="b">
            <v>0</v>
          </cell>
          <cell r="J446">
            <v>92080.2</v>
          </cell>
          <cell r="K446">
            <v>0</v>
          </cell>
          <cell r="L446">
            <v>0</v>
          </cell>
        </row>
        <row r="447">
          <cell r="A447" t="str">
            <v>05</v>
          </cell>
          <cell r="B447" t="str">
            <v>24</v>
          </cell>
          <cell r="C447" t="str">
            <v>05</v>
          </cell>
          <cell r="D447" t="str">
            <v>4</v>
          </cell>
          <cell r="E447" t="str">
            <v>0026</v>
          </cell>
          <cell r="F447" t="str">
            <v>0004</v>
          </cell>
          <cell r="G447" t="str">
            <v>1020103</v>
          </cell>
          <cell r="H447" t="str">
            <v>支现金</v>
          </cell>
          <cell r="I447" t="b">
            <v>0</v>
          </cell>
          <cell r="J447">
            <v>1000</v>
          </cell>
          <cell r="K447">
            <v>0</v>
          </cell>
          <cell r="L447">
            <v>0</v>
          </cell>
        </row>
        <row r="448">
          <cell r="A448" t="str">
            <v>06</v>
          </cell>
          <cell r="B448" t="str">
            <v>15</v>
          </cell>
          <cell r="C448" t="str">
            <v>06</v>
          </cell>
          <cell r="D448" t="str">
            <v>2</v>
          </cell>
          <cell r="E448" t="str">
            <v>0013</v>
          </cell>
          <cell r="F448" t="str">
            <v>0003</v>
          </cell>
          <cell r="G448" t="str">
            <v>1020103</v>
          </cell>
          <cell r="H448" t="str">
            <v>存现金</v>
          </cell>
          <cell r="I448" t="b">
            <v>1</v>
          </cell>
          <cell r="J448">
            <v>70000</v>
          </cell>
          <cell r="K448">
            <v>0</v>
          </cell>
          <cell r="L448">
            <v>0</v>
          </cell>
        </row>
        <row r="449">
          <cell r="A449" t="str">
            <v>06</v>
          </cell>
          <cell r="B449" t="str">
            <v>10</v>
          </cell>
          <cell r="C449" t="str">
            <v>06</v>
          </cell>
          <cell r="D449" t="str">
            <v>3</v>
          </cell>
          <cell r="E449" t="str">
            <v>0001</v>
          </cell>
          <cell r="F449" t="str">
            <v>0001</v>
          </cell>
          <cell r="G449" t="str">
            <v>1020103</v>
          </cell>
          <cell r="H449" t="str">
            <v>销旧桶</v>
          </cell>
          <cell r="I449" t="b">
            <v>1</v>
          </cell>
          <cell r="J449">
            <v>21600</v>
          </cell>
          <cell r="K449">
            <v>0</v>
          </cell>
          <cell r="L449">
            <v>0</v>
          </cell>
        </row>
        <row r="450">
          <cell r="A450" t="str">
            <v>06</v>
          </cell>
          <cell r="B450" t="str">
            <v>20</v>
          </cell>
          <cell r="C450" t="str">
            <v>06</v>
          </cell>
          <cell r="D450" t="str">
            <v>3</v>
          </cell>
          <cell r="E450" t="str">
            <v>0002</v>
          </cell>
          <cell r="F450" t="str">
            <v>0002</v>
          </cell>
          <cell r="G450" t="str">
            <v>1020103</v>
          </cell>
          <cell r="H450" t="str">
            <v>收多付住房集资款</v>
          </cell>
          <cell r="I450" t="b">
            <v>1</v>
          </cell>
          <cell r="J450">
            <v>4446</v>
          </cell>
          <cell r="K450">
            <v>0</v>
          </cell>
          <cell r="L450">
            <v>0</v>
          </cell>
        </row>
        <row r="451">
          <cell r="A451" t="str">
            <v>06</v>
          </cell>
          <cell r="B451" t="str">
            <v>20</v>
          </cell>
          <cell r="C451" t="str">
            <v>06</v>
          </cell>
          <cell r="D451" t="str">
            <v>3</v>
          </cell>
          <cell r="E451" t="str">
            <v>0003</v>
          </cell>
          <cell r="F451" t="str">
            <v>0001</v>
          </cell>
          <cell r="G451" t="str">
            <v>1020103</v>
          </cell>
          <cell r="H451" t="str">
            <v>暂借款</v>
          </cell>
          <cell r="I451" t="b">
            <v>1</v>
          </cell>
          <cell r="J451">
            <v>330099.81</v>
          </cell>
          <cell r="K451">
            <v>0</v>
          </cell>
          <cell r="L451">
            <v>0</v>
          </cell>
        </row>
        <row r="452">
          <cell r="A452" t="str">
            <v>06</v>
          </cell>
          <cell r="B452" t="str">
            <v>20</v>
          </cell>
          <cell r="C452" t="str">
            <v>06</v>
          </cell>
          <cell r="D452" t="str">
            <v>3</v>
          </cell>
          <cell r="E452" t="str">
            <v>0004</v>
          </cell>
          <cell r="F452" t="str">
            <v>0001</v>
          </cell>
          <cell r="G452" t="str">
            <v>1020103</v>
          </cell>
          <cell r="H452" t="str">
            <v>收货款</v>
          </cell>
          <cell r="I452" t="b">
            <v>1</v>
          </cell>
          <cell r="J452">
            <v>1211413.8500000001</v>
          </cell>
          <cell r="K452">
            <v>0</v>
          </cell>
          <cell r="L452">
            <v>0</v>
          </cell>
        </row>
        <row r="453">
          <cell r="A453" t="str">
            <v>06</v>
          </cell>
          <cell r="B453" t="str">
            <v>20</v>
          </cell>
          <cell r="C453" t="str">
            <v>06</v>
          </cell>
          <cell r="D453" t="str">
            <v>3</v>
          </cell>
          <cell r="E453" t="str">
            <v>0005</v>
          </cell>
          <cell r="F453" t="str">
            <v>0002</v>
          </cell>
          <cell r="G453" t="str">
            <v>1020103</v>
          </cell>
          <cell r="H453" t="str">
            <v>收货款</v>
          </cell>
          <cell r="I453" t="b">
            <v>1</v>
          </cell>
          <cell r="J453">
            <v>2223906.7999999998</v>
          </cell>
          <cell r="K453">
            <v>0</v>
          </cell>
          <cell r="L453">
            <v>0</v>
          </cell>
        </row>
        <row r="454">
          <cell r="A454" t="str">
            <v>06</v>
          </cell>
          <cell r="B454" t="str">
            <v>15</v>
          </cell>
          <cell r="C454" t="str">
            <v>06</v>
          </cell>
          <cell r="D454" t="str">
            <v>4</v>
          </cell>
          <cell r="E454" t="str">
            <v>0004</v>
          </cell>
          <cell r="F454" t="str">
            <v>0004</v>
          </cell>
          <cell r="G454" t="str">
            <v>1020103</v>
          </cell>
          <cell r="H454" t="str">
            <v>购材料</v>
          </cell>
          <cell r="I454" t="b">
            <v>0</v>
          </cell>
          <cell r="J454">
            <v>128160</v>
          </cell>
          <cell r="K454">
            <v>0</v>
          </cell>
          <cell r="L454">
            <v>0</v>
          </cell>
        </row>
        <row r="455">
          <cell r="A455" t="str">
            <v>06</v>
          </cell>
          <cell r="B455" t="str">
            <v>16</v>
          </cell>
          <cell r="C455" t="str">
            <v>06</v>
          </cell>
          <cell r="D455" t="str">
            <v>4</v>
          </cell>
          <cell r="E455" t="str">
            <v>0006</v>
          </cell>
          <cell r="F455" t="str">
            <v>0004</v>
          </cell>
          <cell r="G455" t="str">
            <v>1020103</v>
          </cell>
          <cell r="H455" t="str">
            <v>付利息</v>
          </cell>
          <cell r="I455" t="b">
            <v>0</v>
          </cell>
          <cell r="J455">
            <v>61717.5</v>
          </cell>
          <cell r="K455">
            <v>0</v>
          </cell>
          <cell r="L455">
            <v>0</v>
          </cell>
        </row>
        <row r="456">
          <cell r="A456" t="str">
            <v>06</v>
          </cell>
          <cell r="B456" t="str">
            <v>18</v>
          </cell>
          <cell r="C456" t="str">
            <v>06</v>
          </cell>
          <cell r="D456" t="str">
            <v>4</v>
          </cell>
          <cell r="E456" t="str">
            <v>0007</v>
          </cell>
          <cell r="F456" t="str">
            <v>0006</v>
          </cell>
          <cell r="G456" t="str">
            <v>1020103</v>
          </cell>
          <cell r="H456" t="str">
            <v>暂借款</v>
          </cell>
          <cell r="I456" t="b">
            <v>0</v>
          </cell>
          <cell r="J456">
            <v>2503750</v>
          </cell>
          <cell r="K456">
            <v>0</v>
          </cell>
          <cell r="L456">
            <v>0</v>
          </cell>
        </row>
        <row r="457">
          <cell r="A457" t="str">
            <v>06</v>
          </cell>
          <cell r="B457" t="str">
            <v>20</v>
          </cell>
          <cell r="C457" t="str">
            <v>06</v>
          </cell>
          <cell r="D457" t="str">
            <v>4</v>
          </cell>
          <cell r="E457" t="str">
            <v>0008</v>
          </cell>
          <cell r="F457" t="str">
            <v>0004</v>
          </cell>
          <cell r="G457" t="str">
            <v>1020103</v>
          </cell>
          <cell r="H457" t="str">
            <v>付工程款</v>
          </cell>
          <cell r="I457" t="b">
            <v>0</v>
          </cell>
          <cell r="J457">
            <v>300000</v>
          </cell>
          <cell r="K457">
            <v>0</v>
          </cell>
          <cell r="L457">
            <v>0</v>
          </cell>
        </row>
        <row r="458">
          <cell r="A458" t="str">
            <v>06</v>
          </cell>
          <cell r="B458" t="str">
            <v>20</v>
          </cell>
          <cell r="C458" t="str">
            <v>06</v>
          </cell>
          <cell r="D458" t="str">
            <v>4</v>
          </cell>
          <cell r="E458" t="str">
            <v>0010</v>
          </cell>
          <cell r="F458" t="str">
            <v>0006</v>
          </cell>
          <cell r="G458" t="str">
            <v>1020103</v>
          </cell>
          <cell r="H458" t="str">
            <v>付货款</v>
          </cell>
          <cell r="I458" t="b">
            <v>0</v>
          </cell>
          <cell r="J458">
            <v>421360</v>
          </cell>
          <cell r="K458">
            <v>0</v>
          </cell>
          <cell r="L458">
            <v>0</v>
          </cell>
        </row>
        <row r="459">
          <cell r="A459" t="str">
            <v>06</v>
          </cell>
          <cell r="B459" t="str">
            <v>20</v>
          </cell>
          <cell r="C459" t="str">
            <v>06</v>
          </cell>
          <cell r="D459" t="str">
            <v>4</v>
          </cell>
          <cell r="E459" t="str">
            <v>0011</v>
          </cell>
          <cell r="F459" t="str">
            <v>0004</v>
          </cell>
          <cell r="G459" t="str">
            <v>1020103</v>
          </cell>
          <cell r="H459" t="str">
            <v>付劳动保险费.排污费.电话费</v>
          </cell>
          <cell r="I459" t="b">
            <v>0</v>
          </cell>
          <cell r="J459">
            <v>84463.18</v>
          </cell>
          <cell r="K459">
            <v>0</v>
          </cell>
          <cell r="L459">
            <v>0</v>
          </cell>
        </row>
        <row r="460">
          <cell r="A460" t="str">
            <v>06</v>
          </cell>
          <cell r="B460" t="str">
            <v>20</v>
          </cell>
          <cell r="C460" t="str">
            <v>06</v>
          </cell>
          <cell r="D460" t="str">
            <v>4</v>
          </cell>
          <cell r="E460" t="str">
            <v>0012</v>
          </cell>
          <cell r="F460" t="str">
            <v>0051</v>
          </cell>
          <cell r="G460" t="str">
            <v>1020103</v>
          </cell>
          <cell r="H460" t="str">
            <v>退住房集资</v>
          </cell>
          <cell r="I460" t="b">
            <v>0</v>
          </cell>
          <cell r="J460">
            <v>218160</v>
          </cell>
          <cell r="K460">
            <v>0</v>
          </cell>
          <cell r="L460">
            <v>0</v>
          </cell>
        </row>
        <row r="461">
          <cell r="A461" t="str">
            <v>06</v>
          </cell>
          <cell r="B461" t="str">
            <v>20</v>
          </cell>
          <cell r="C461" t="str">
            <v>06</v>
          </cell>
          <cell r="D461" t="str">
            <v>4</v>
          </cell>
          <cell r="E461" t="str">
            <v>0013</v>
          </cell>
          <cell r="F461" t="str">
            <v>0011</v>
          </cell>
          <cell r="G461" t="str">
            <v>1020103</v>
          </cell>
          <cell r="H461" t="str">
            <v>付本月工人工资</v>
          </cell>
          <cell r="I461" t="b">
            <v>0</v>
          </cell>
          <cell r="J461">
            <v>294062</v>
          </cell>
          <cell r="K461">
            <v>0</v>
          </cell>
          <cell r="L461">
            <v>0</v>
          </cell>
        </row>
        <row r="462">
          <cell r="A462" t="str">
            <v>07</v>
          </cell>
          <cell r="B462" t="str">
            <v>15</v>
          </cell>
          <cell r="C462" t="str">
            <v>07</v>
          </cell>
          <cell r="D462" t="str">
            <v>2</v>
          </cell>
          <cell r="E462" t="str">
            <v>0011</v>
          </cell>
          <cell r="F462" t="str">
            <v>0001</v>
          </cell>
          <cell r="G462" t="str">
            <v>1020103</v>
          </cell>
          <cell r="H462" t="str">
            <v>存现金</v>
          </cell>
          <cell r="I462" t="b">
            <v>1</v>
          </cell>
          <cell r="J462">
            <v>270000</v>
          </cell>
          <cell r="K462">
            <v>0</v>
          </cell>
          <cell r="L462">
            <v>0</v>
          </cell>
        </row>
        <row r="463">
          <cell r="A463" t="str">
            <v>07</v>
          </cell>
          <cell r="B463" t="str">
            <v>01</v>
          </cell>
          <cell r="C463" t="str">
            <v>07</v>
          </cell>
          <cell r="D463" t="str">
            <v>3</v>
          </cell>
          <cell r="E463" t="str">
            <v>0001</v>
          </cell>
          <cell r="F463" t="str">
            <v>0001</v>
          </cell>
          <cell r="G463" t="str">
            <v>1020103</v>
          </cell>
          <cell r="H463" t="str">
            <v>收借款</v>
          </cell>
          <cell r="I463" t="b">
            <v>1</v>
          </cell>
          <cell r="J463">
            <v>10550000</v>
          </cell>
          <cell r="K463">
            <v>0</v>
          </cell>
          <cell r="L463">
            <v>0</v>
          </cell>
        </row>
        <row r="464">
          <cell r="A464" t="str">
            <v>07</v>
          </cell>
          <cell r="B464" t="str">
            <v>05</v>
          </cell>
          <cell r="C464" t="str">
            <v>07</v>
          </cell>
          <cell r="D464" t="str">
            <v>3</v>
          </cell>
          <cell r="E464" t="str">
            <v>0002</v>
          </cell>
          <cell r="F464" t="str">
            <v>0001</v>
          </cell>
          <cell r="G464" t="str">
            <v>1020103</v>
          </cell>
          <cell r="H464" t="str">
            <v>收存款</v>
          </cell>
          <cell r="I464" t="b">
            <v>1</v>
          </cell>
          <cell r="J464">
            <v>58275</v>
          </cell>
          <cell r="K464">
            <v>0</v>
          </cell>
          <cell r="L464">
            <v>0</v>
          </cell>
        </row>
        <row r="465">
          <cell r="A465" t="str">
            <v>07</v>
          </cell>
          <cell r="B465" t="str">
            <v>10</v>
          </cell>
          <cell r="C465" t="str">
            <v>07</v>
          </cell>
          <cell r="D465" t="str">
            <v>3</v>
          </cell>
          <cell r="E465" t="str">
            <v>0003</v>
          </cell>
          <cell r="F465" t="str">
            <v>0001</v>
          </cell>
          <cell r="G465" t="str">
            <v>1020103</v>
          </cell>
          <cell r="H465" t="str">
            <v>收存款利息</v>
          </cell>
          <cell r="I465" t="b">
            <v>1</v>
          </cell>
          <cell r="J465">
            <v>3522.43</v>
          </cell>
          <cell r="K465">
            <v>0</v>
          </cell>
          <cell r="L465">
            <v>0</v>
          </cell>
        </row>
        <row r="466">
          <cell r="A466" t="str">
            <v>07</v>
          </cell>
          <cell r="B466" t="str">
            <v>26</v>
          </cell>
          <cell r="C466" t="str">
            <v>07</v>
          </cell>
          <cell r="D466" t="str">
            <v>3</v>
          </cell>
          <cell r="E466" t="str">
            <v>0005</v>
          </cell>
          <cell r="F466" t="str">
            <v>0001</v>
          </cell>
          <cell r="G466" t="str">
            <v>1020103</v>
          </cell>
          <cell r="H466" t="str">
            <v>收FVE9991#发票货款</v>
          </cell>
          <cell r="I466" t="b">
            <v>1</v>
          </cell>
          <cell r="J466">
            <v>521116.65</v>
          </cell>
          <cell r="K466">
            <v>0</v>
          </cell>
          <cell r="L466">
            <v>0</v>
          </cell>
        </row>
        <row r="467">
          <cell r="A467" t="str">
            <v>07</v>
          </cell>
          <cell r="B467" t="str">
            <v>26</v>
          </cell>
          <cell r="C467" t="str">
            <v>07</v>
          </cell>
          <cell r="D467" t="str">
            <v>3</v>
          </cell>
          <cell r="E467" t="str">
            <v>0007</v>
          </cell>
          <cell r="F467" t="str">
            <v>0001</v>
          </cell>
          <cell r="G467" t="str">
            <v>1020103</v>
          </cell>
          <cell r="H467" t="str">
            <v>收货款</v>
          </cell>
          <cell r="I467" t="b">
            <v>1</v>
          </cell>
          <cell r="J467">
            <v>1817794.35</v>
          </cell>
          <cell r="K467">
            <v>0</v>
          </cell>
          <cell r="L467">
            <v>0</v>
          </cell>
        </row>
        <row r="468">
          <cell r="A468" t="str">
            <v>07</v>
          </cell>
          <cell r="B468" t="str">
            <v>01</v>
          </cell>
          <cell r="C468" t="str">
            <v>07</v>
          </cell>
          <cell r="D468" t="str">
            <v>4</v>
          </cell>
          <cell r="E468" t="str">
            <v>0001</v>
          </cell>
          <cell r="F468" t="str">
            <v>0003</v>
          </cell>
          <cell r="G468" t="str">
            <v>1020103</v>
          </cell>
          <cell r="H468" t="str">
            <v>储蓄存款</v>
          </cell>
          <cell r="I468" t="b">
            <v>0</v>
          </cell>
          <cell r="J468">
            <v>400000</v>
          </cell>
          <cell r="K468">
            <v>0</v>
          </cell>
          <cell r="L468">
            <v>0</v>
          </cell>
        </row>
        <row r="469">
          <cell r="A469" t="str">
            <v>07</v>
          </cell>
          <cell r="B469" t="str">
            <v>01</v>
          </cell>
          <cell r="C469" t="str">
            <v>07</v>
          </cell>
          <cell r="D469" t="str">
            <v>4</v>
          </cell>
          <cell r="E469" t="str">
            <v>0001</v>
          </cell>
          <cell r="F469" t="str">
            <v>0004</v>
          </cell>
          <cell r="G469" t="str">
            <v>1020103</v>
          </cell>
          <cell r="H469" t="str">
            <v>转户</v>
          </cell>
          <cell r="I469" t="b">
            <v>1</v>
          </cell>
          <cell r="J469">
            <v>1500000</v>
          </cell>
          <cell r="K469">
            <v>0</v>
          </cell>
          <cell r="L469">
            <v>0</v>
          </cell>
        </row>
        <row r="470">
          <cell r="A470" t="str">
            <v>07</v>
          </cell>
          <cell r="B470" t="str">
            <v>01</v>
          </cell>
          <cell r="C470" t="str">
            <v>07</v>
          </cell>
          <cell r="D470" t="str">
            <v>4</v>
          </cell>
          <cell r="E470" t="str">
            <v>0002</v>
          </cell>
          <cell r="F470" t="str">
            <v>0002</v>
          </cell>
          <cell r="G470" t="str">
            <v>1020103</v>
          </cell>
          <cell r="H470" t="str">
            <v>付存款利息</v>
          </cell>
          <cell r="I470" t="b">
            <v>0</v>
          </cell>
          <cell r="J470">
            <v>64724.25</v>
          </cell>
          <cell r="K470">
            <v>0</v>
          </cell>
          <cell r="L470">
            <v>0</v>
          </cell>
        </row>
        <row r="471">
          <cell r="A471" t="str">
            <v>07</v>
          </cell>
          <cell r="B471" t="str">
            <v>01</v>
          </cell>
          <cell r="C471" t="str">
            <v>07</v>
          </cell>
          <cell r="D471" t="str">
            <v>4</v>
          </cell>
          <cell r="E471" t="str">
            <v>0003</v>
          </cell>
          <cell r="F471" t="str">
            <v>0002</v>
          </cell>
          <cell r="G471" t="str">
            <v>1020103</v>
          </cell>
          <cell r="H471" t="str">
            <v>还借款</v>
          </cell>
          <cell r="I471" t="b">
            <v>0</v>
          </cell>
          <cell r="J471">
            <v>10550000</v>
          </cell>
          <cell r="K471">
            <v>0</v>
          </cell>
          <cell r="L471">
            <v>0</v>
          </cell>
        </row>
        <row r="472">
          <cell r="A472" t="str">
            <v>07</v>
          </cell>
          <cell r="B472" t="str">
            <v>06</v>
          </cell>
          <cell r="C472" t="str">
            <v>07</v>
          </cell>
          <cell r="D472" t="str">
            <v>4</v>
          </cell>
          <cell r="E472" t="str">
            <v>0004</v>
          </cell>
          <cell r="F472" t="str">
            <v>0003</v>
          </cell>
          <cell r="G472" t="str">
            <v>1020103</v>
          </cell>
          <cell r="H472" t="str">
            <v>付苹果汁反倾销应诉款</v>
          </cell>
          <cell r="I472" t="b">
            <v>0</v>
          </cell>
          <cell r="J472">
            <v>129500</v>
          </cell>
          <cell r="K472">
            <v>0</v>
          </cell>
          <cell r="L472">
            <v>0</v>
          </cell>
        </row>
        <row r="473">
          <cell r="A473" t="str">
            <v>07</v>
          </cell>
          <cell r="B473" t="str">
            <v>07</v>
          </cell>
          <cell r="C473" t="str">
            <v>07</v>
          </cell>
          <cell r="D473" t="str">
            <v>4</v>
          </cell>
          <cell r="E473" t="str">
            <v>0005</v>
          </cell>
          <cell r="F473" t="str">
            <v>0005</v>
          </cell>
          <cell r="G473" t="str">
            <v>1020103</v>
          </cell>
          <cell r="H473" t="str">
            <v>付劳动保险费.排污费</v>
          </cell>
          <cell r="I473" t="b">
            <v>0</v>
          </cell>
          <cell r="J473">
            <v>64690.400000000001</v>
          </cell>
          <cell r="K473">
            <v>0</v>
          </cell>
          <cell r="L473">
            <v>0</v>
          </cell>
        </row>
        <row r="474">
          <cell r="A474" t="str">
            <v>07</v>
          </cell>
          <cell r="B474" t="str">
            <v>10</v>
          </cell>
          <cell r="C474" t="str">
            <v>07</v>
          </cell>
          <cell r="D474" t="str">
            <v>4</v>
          </cell>
          <cell r="E474" t="str">
            <v>0006</v>
          </cell>
          <cell r="F474" t="str">
            <v>0005</v>
          </cell>
          <cell r="G474" t="str">
            <v>1020103</v>
          </cell>
          <cell r="H474" t="str">
            <v>暂借款</v>
          </cell>
          <cell r="I474" t="b">
            <v>0</v>
          </cell>
          <cell r="J474">
            <v>3600000</v>
          </cell>
          <cell r="K474">
            <v>0</v>
          </cell>
          <cell r="L474">
            <v>0</v>
          </cell>
        </row>
        <row r="475">
          <cell r="A475" t="str">
            <v>07</v>
          </cell>
          <cell r="B475" t="str">
            <v>10</v>
          </cell>
          <cell r="C475" t="str">
            <v>07</v>
          </cell>
          <cell r="D475" t="str">
            <v>4</v>
          </cell>
          <cell r="E475" t="str">
            <v>0007</v>
          </cell>
          <cell r="F475" t="str">
            <v>0006</v>
          </cell>
          <cell r="G475" t="str">
            <v>1020103</v>
          </cell>
          <cell r="H475" t="str">
            <v>付货款</v>
          </cell>
          <cell r="I475" t="b">
            <v>0</v>
          </cell>
          <cell r="J475">
            <v>30000</v>
          </cell>
          <cell r="K475">
            <v>0</v>
          </cell>
          <cell r="L475">
            <v>0</v>
          </cell>
        </row>
        <row r="476">
          <cell r="A476" t="str">
            <v>07</v>
          </cell>
          <cell r="B476" t="str">
            <v>12</v>
          </cell>
          <cell r="C476" t="str">
            <v>07</v>
          </cell>
          <cell r="D476" t="str">
            <v>4</v>
          </cell>
          <cell r="E476" t="str">
            <v>0008</v>
          </cell>
          <cell r="F476" t="str">
            <v>0002</v>
          </cell>
          <cell r="G476" t="str">
            <v>1020103</v>
          </cell>
          <cell r="H476" t="str">
            <v>付手续费</v>
          </cell>
          <cell r="I476" t="b">
            <v>0</v>
          </cell>
          <cell r="J476">
            <v>10</v>
          </cell>
          <cell r="K476">
            <v>0</v>
          </cell>
          <cell r="L476">
            <v>0</v>
          </cell>
        </row>
        <row r="477">
          <cell r="A477" t="str">
            <v>07</v>
          </cell>
          <cell r="B477" t="str">
            <v>15</v>
          </cell>
          <cell r="C477" t="str">
            <v>07</v>
          </cell>
          <cell r="D477" t="str">
            <v>4</v>
          </cell>
          <cell r="E477" t="str">
            <v>0011</v>
          </cell>
          <cell r="F477" t="str">
            <v>0001</v>
          </cell>
          <cell r="G477" t="str">
            <v>1020103</v>
          </cell>
          <cell r="H477" t="str">
            <v>转户</v>
          </cell>
          <cell r="I477" t="b">
            <v>1</v>
          </cell>
          <cell r="J477">
            <v>1900000</v>
          </cell>
          <cell r="K477">
            <v>0</v>
          </cell>
          <cell r="L477">
            <v>0</v>
          </cell>
        </row>
        <row r="478">
          <cell r="A478" t="str">
            <v>07</v>
          </cell>
          <cell r="B478" t="str">
            <v>15</v>
          </cell>
          <cell r="C478" t="str">
            <v>07</v>
          </cell>
          <cell r="D478" t="str">
            <v>4</v>
          </cell>
          <cell r="E478" t="str">
            <v>0011</v>
          </cell>
          <cell r="F478" t="str">
            <v>0005</v>
          </cell>
          <cell r="G478" t="str">
            <v>1020103</v>
          </cell>
          <cell r="H478" t="str">
            <v>付款</v>
          </cell>
          <cell r="I478" t="b">
            <v>0</v>
          </cell>
          <cell r="J478">
            <v>947295</v>
          </cell>
          <cell r="K478">
            <v>0</v>
          </cell>
          <cell r="L478">
            <v>0</v>
          </cell>
        </row>
        <row r="479">
          <cell r="A479" t="str">
            <v>07</v>
          </cell>
          <cell r="B479" t="str">
            <v>19</v>
          </cell>
          <cell r="C479" t="str">
            <v>07</v>
          </cell>
          <cell r="D479" t="str">
            <v>4</v>
          </cell>
          <cell r="E479" t="str">
            <v>0019</v>
          </cell>
          <cell r="F479" t="str">
            <v>0005</v>
          </cell>
          <cell r="G479" t="str">
            <v>1020103</v>
          </cell>
          <cell r="H479" t="str">
            <v>付邮递费</v>
          </cell>
          <cell r="I479" t="b">
            <v>0</v>
          </cell>
          <cell r="J479">
            <v>15061</v>
          </cell>
          <cell r="K479">
            <v>0</v>
          </cell>
          <cell r="L479">
            <v>0</v>
          </cell>
        </row>
        <row r="480">
          <cell r="A480" t="str">
            <v>07</v>
          </cell>
          <cell r="B480" t="str">
            <v>19</v>
          </cell>
          <cell r="C480" t="str">
            <v>07</v>
          </cell>
          <cell r="D480" t="str">
            <v>4</v>
          </cell>
          <cell r="E480" t="str">
            <v>0020</v>
          </cell>
          <cell r="F480" t="str">
            <v>0004</v>
          </cell>
          <cell r="G480" t="str">
            <v>1020103</v>
          </cell>
          <cell r="H480" t="str">
            <v>购材料</v>
          </cell>
          <cell r="I480" t="b">
            <v>0</v>
          </cell>
          <cell r="J480">
            <v>86840.49</v>
          </cell>
          <cell r="K480">
            <v>0</v>
          </cell>
          <cell r="L480">
            <v>0</v>
          </cell>
        </row>
        <row r="481">
          <cell r="A481" t="str">
            <v>08</v>
          </cell>
          <cell r="B481" t="str">
            <v>05</v>
          </cell>
          <cell r="C481" t="str">
            <v>08</v>
          </cell>
          <cell r="D481" t="str">
            <v>3</v>
          </cell>
          <cell r="E481" t="str">
            <v>0003</v>
          </cell>
          <cell r="F481" t="str">
            <v>0001</v>
          </cell>
          <cell r="G481" t="str">
            <v>1020103</v>
          </cell>
          <cell r="H481" t="str">
            <v>收存款</v>
          </cell>
          <cell r="I481" t="b">
            <v>1</v>
          </cell>
          <cell r="J481">
            <v>2406837</v>
          </cell>
          <cell r="K481">
            <v>0</v>
          </cell>
          <cell r="L481">
            <v>0</v>
          </cell>
        </row>
        <row r="482">
          <cell r="A482" t="str">
            <v>08</v>
          </cell>
          <cell r="B482" t="str">
            <v>05</v>
          </cell>
          <cell r="C482" t="str">
            <v>08</v>
          </cell>
          <cell r="D482" t="str">
            <v>3</v>
          </cell>
          <cell r="E482" t="str">
            <v>0004</v>
          </cell>
          <cell r="F482" t="str">
            <v>0001</v>
          </cell>
          <cell r="G482" t="str">
            <v>1020103</v>
          </cell>
          <cell r="H482" t="str">
            <v>退汇一支</v>
          </cell>
          <cell r="I482" t="b">
            <v>1</v>
          </cell>
          <cell r="J482">
            <v>562000</v>
          </cell>
          <cell r="K482">
            <v>0</v>
          </cell>
          <cell r="L482">
            <v>0</v>
          </cell>
        </row>
        <row r="483">
          <cell r="A483" t="str">
            <v>08</v>
          </cell>
          <cell r="B483" t="str">
            <v>14</v>
          </cell>
          <cell r="C483" t="str">
            <v>08</v>
          </cell>
          <cell r="D483" t="str">
            <v>3</v>
          </cell>
          <cell r="E483" t="str">
            <v>0005</v>
          </cell>
          <cell r="F483" t="str">
            <v>0001</v>
          </cell>
          <cell r="G483" t="str">
            <v>1020103</v>
          </cell>
          <cell r="H483" t="str">
            <v>销浓汁</v>
          </cell>
          <cell r="I483" t="b">
            <v>1</v>
          </cell>
          <cell r="J483">
            <v>1170</v>
          </cell>
          <cell r="K483">
            <v>0</v>
          </cell>
          <cell r="L483">
            <v>0</v>
          </cell>
        </row>
        <row r="484">
          <cell r="A484" t="str">
            <v>08</v>
          </cell>
          <cell r="B484" t="str">
            <v>15</v>
          </cell>
          <cell r="C484" t="str">
            <v>08</v>
          </cell>
          <cell r="D484" t="str">
            <v>3</v>
          </cell>
          <cell r="E484" t="str">
            <v>0006</v>
          </cell>
          <cell r="F484" t="str">
            <v>0001</v>
          </cell>
          <cell r="G484" t="str">
            <v>1020103</v>
          </cell>
          <cell r="H484" t="str">
            <v>收产假工资.生育费.药费</v>
          </cell>
          <cell r="I484" t="b">
            <v>1</v>
          </cell>
          <cell r="J484">
            <v>20939.43</v>
          </cell>
          <cell r="K484">
            <v>0</v>
          </cell>
          <cell r="L484">
            <v>0</v>
          </cell>
        </row>
        <row r="485">
          <cell r="A485" t="str">
            <v>08</v>
          </cell>
          <cell r="B485" t="str">
            <v>18</v>
          </cell>
          <cell r="C485" t="str">
            <v>08</v>
          </cell>
          <cell r="D485" t="str">
            <v>3</v>
          </cell>
          <cell r="E485" t="str">
            <v>0007</v>
          </cell>
          <cell r="F485" t="str">
            <v>0002</v>
          </cell>
          <cell r="G485" t="str">
            <v>1020103</v>
          </cell>
          <cell r="H485" t="str">
            <v>暂借款</v>
          </cell>
          <cell r="I485" t="b">
            <v>1</v>
          </cell>
          <cell r="J485">
            <v>1170525.6000000001</v>
          </cell>
          <cell r="K485">
            <v>0</v>
          </cell>
          <cell r="L485">
            <v>0</v>
          </cell>
        </row>
        <row r="486">
          <cell r="A486" t="str">
            <v>08</v>
          </cell>
          <cell r="B486" t="str">
            <v>20</v>
          </cell>
          <cell r="C486" t="str">
            <v>08</v>
          </cell>
          <cell r="D486" t="str">
            <v>3</v>
          </cell>
          <cell r="E486" t="str">
            <v>0010</v>
          </cell>
          <cell r="F486" t="str">
            <v>0001</v>
          </cell>
          <cell r="G486" t="str">
            <v>1020103</v>
          </cell>
          <cell r="H486" t="str">
            <v>收货款</v>
          </cell>
          <cell r="I486" t="b">
            <v>1</v>
          </cell>
          <cell r="J486">
            <v>1788974.83</v>
          </cell>
          <cell r="K486">
            <v>0</v>
          </cell>
          <cell r="L486">
            <v>0</v>
          </cell>
        </row>
        <row r="487">
          <cell r="A487" t="str">
            <v>08</v>
          </cell>
          <cell r="B487" t="str">
            <v>24</v>
          </cell>
          <cell r="C487" t="str">
            <v>08</v>
          </cell>
          <cell r="D487" t="str">
            <v>3</v>
          </cell>
          <cell r="E487" t="str">
            <v>0011</v>
          </cell>
          <cell r="F487" t="str">
            <v>0001</v>
          </cell>
          <cell r="G487" t="str">
            <v>1020103</v>
          </cell>
          <cell r="H487" t="str">
            <v>暂借款</v>
          </cell>
          <cell r="I487" t="b">
            <v>1</v>
          </cell>
          <cell r="J487">
            <v>1000000</v>
          </cell>
          <cell r="K487">
            <v>0</v>
          </cell>
          <cell r="L487">
            <v>0</v>
          </cell>
        </row>
        <row r="488">
          <cell r="A488" t="str">
            <v>08</v>
          </cell>
          <cell r="B488" t="str">
            <v>01</v>
          </cell>
          <cell r="C488" t="str">
            <v>08</v>
          </cell>
          <cell r="D488" t="str">
            <v>4</v>
          </cell>
          <cell r="E488" t="str">
            <v>0001</v>
          </cell>
          <cell r="F488" t="str">
            <v>0002</v>
          </cell>
          <cell r="G488" t="str">
            <v>1020103</v>
          </cell>
          <cell r="H488" t="str">
            <v>付借款利息</v>
          </cell>
          <cell r="I488" t="b">
            <v>0</v>
          </cell>
          <cell r="J488">
            <v>63141.75</v>
          </cell>
          <cell r="K488">
            <v>0</v>
          </cell>
          <cell r="L488">
            <v>0</v>
          </cell>
        </row>
        <row r="489">
          <cell r="A489" t="str">
            <v>08</v>
          </cell>
          <cell r="B489" t="str">
            <v>03</v>
          </cell>
          <cell r="C489" t="str">
            <v>08</v>
          </cell>
          <cell r="D489" t="str">
            <v>4</v>
          </cell>
          <cell r="E489" t="str">
            <v>0005</v>
          </cell>
          <cell r="F489" t="str">
            <v>0004</v>
          </cell>
          <cell r="G489" t="str">
            <v>1020103</v>
          </cell>
          <cell r="H489" t="str">
            <v>付工程款.货款</v>
          </cell>
          <cell r="I489" t="b">
            <v>0</v>
          </cell>
          <cell r="J489">
            <v>2224000</v>
          </cell>
          <cell r="K489">
            <v>0</v>
          </cell>
          <cell r="L489">
            <v>0</v>
          </cell>
        </row>
        <row r="490">
          <cell r="A490" t="str">
            <v>08</v>
          </cell>
          <cell r="B490" t="str">
            <v>05</v>
          </cell>
          <cell r="C490" t="str">
            <v>08</v>
          </cell>
          <cell r="D490" t="str">
            <v>4</v>
          </cell>
          <cell r="E490" t="str">
            <v>0008</v>
          </cell>
          <cell r="F490" t="str">
            <v>0004</v>
          </cell>
          <cell r="G490" t="str">
            <v>1020103</v>
          </cell>
          <cell r="H490" t="str">
            <v>付审计费.清洗费</v>
          </cell>
          <cell r="I490" t="b">
            <v>0</v>
          </cell>
          <cell r="J490">
            <v>73020</v>
          </cell>
          <cell r="K490">
            <v>0</v>
          </cell>
          <cell r="L490">
            <v>0</v>
          </cell>
        </row>
        <row r="491">
          <cell r="A491" t="str">
            <v>08</v>
          </cell>
          <cell r="B491" t="str">
            <v>06</v>
          </cell>
          <cell r="C491" t="str">
            <v>08</v>
          </cell>
          <cell r="D491" t="str">
            <v>4</v>
          </cell>
          <cell r="E491" t="str">
            <v>0010</v>
          </cell>
          <cell r="F491" t="str">
            <v>0004</v>
          </cell>
          <cell r="G491" t="str">
            <v>1020103</v>
          </cell>
          <cell r="H491" t="str">
            <v>购轮胎</v>
          </cell>
          <cell r="I491" t="b">
            <v>0</v>
          </cell>
          <cell r="J491">
            <v>2300</v>
          </cell>
          <cell r="K491">
            <v>0</v>
          </cell>
          <cell r="L491">
            <v>0</v>
          </cell>
        </row>
        <row r="492">
          <cell r="A492" t="str">
            <v>08</v>
          </cell>
          <cell r="B492" t="str">
            <v>08</v>
          </cell>
          <cell r="C492" t="str">
            <v>08</v>
          </cell>
          <cell r="D492" t="str">
            <v>4</v>
          </cell>
          <cell r="E492" t="str">
            <v>0014</v>
          </cell>
          <cell r="F492" t="str">
            <v>0005</v>
          </cell>
          <cell r="G492" t="str">
            <v>1020103</v>
          </cell>
          <cell r="H492" t="str">
            <v>购材料</v>
          </cell>
          <cell r="I492" t="b">
            <v>0</v>
          </cell>
          <cell r="J492">
            <v>76750</v>
          </cell>
          <cell r="K492">
            <v>0</v>
          </cell>
          <cell r="L492">
            <v>0</v>
          </cell>
        </row>
        <row r="493">
          <cell r="A493" t="str">
            <v>08</v>
          </cell>
          <cell r="B493" t="str">
            <v>08</v>
          </cell>
          <cell r="C493" t="str">
            <v>08</v>
          </cell>
          <cell r="D493" t="str">
            <v>4</v>
          </cell>
          <cell r="E493" t="str">
            <v>0015</v>
          </cell>
          <cell r="F493" t="str">
            <v>0008</v>
          </cell>
          <cell r="G493" t="str">
            <v>1020103</v>
          </cell>
          <cell r="H493" t="str">
            <v>付工人工资</v>
          </cell>
          <cell r="I493" t="b">
            <v>0</v>
          </cell>
          <cell r="J493">
            <v>37326</v>
          </cell>
          <cell r="K493">
            <v>0</v>
          </cell>
          <cell r="L493">
            <v>0</v>
          </cell>
        </row>
        <row r="494">
          <cell r="A494" t="str">
            <v>08</v>
          </cell>
          <cell r="B494" t="str">
            <v>15</v>
          </cell>
          <cell r="C494" t="str">
            <v>08</v>
          </cell>
          <cell r="D494" t="str">
            <v>4</v>
          </cell>
          <cell r="E494" t="str">
            <v>0018</v>
          </cell>
          <cell r="F494" t="str">
            <v>0005</v>
          </cell>
          <cell r="G494" t="str">
            <v>1020103</v>
          </cell>
          <cell r="H494" t="str">
            <v>暂借款</v>
          </cell>
          <cell r="I494" t="b">
            <v>0</v>
          </cell>
          <cell r="J494">
            <v>900000</v>
          </cell>
          <cell r="K494">
            <v>0</v>
          </cell>
          <cell r="L494">
            <v>0</v>
          </cell>
        </row>
        <row r="495">
          <cell r="A495" t="str">
            <v>08</v>
          </cell>
          <cell r="B495" t="str">
            <v>15</v>
          </cell>
          <cell r="C495" t="str">
            <v>08</v>
          </cell>
          <cell r="D495" t="str">
            <v>4</v>
          </cell>
          <cell r="E495" t="str">
            <v>0019</v>
          </cell>
          <cell r="F495" t="str">
            <v>0004</v>
          </cell>
          <cell r="G495" t="str">
            <v>1020103</v>
          </cell>
          <cell r="H495" t="str">
            <v>付劳动保险费.排污费</v>
          </cell>
          <cell r="I495" t="b">
            <v>0</v>
          </cell>
          <cell r="J495">
            <v>59600.6</v>
          </cell>
          <cell r="K495">
            <v>0</v>
          </cell>
          <cell r="L495">
            <v>0</v>
          </cell>
        </row>
        <row r="496">
          <cell r="A496" t="str">
            <v>08</v>
          </cell>
          <cell r="B496" t="str">
            <v>18</v>
          </cell>
          <cell r="C496" t="str">
            <v>08</v>
          </cell>
          <cell r="D496" t="str">
            <v>4</v>
          </cell>
          <cell r="E496" t="str">
            <v>0022</v>
          </cell>
          <cell r="F496" t="str">
            <v>0002</v>
          </cell>
          <cell r="G496" t="str">
            <v>1020103</v>
          </cell>
          <cell r="H496" t="str">
            <v>支现金</v>
          </cell>
          <cell r="I496" t="b">
            <v>0</v>
          </cell>
          <cell r="J496">
            <v>3029269.72</v>
          </cell>
          <cell r="K496">
            <v>0</v>
          </cell>
          <cell r="L496">
            <v>0</v>
          </cell>
        </row>
        <row r="497">
          <cell r="A497" t="str">
            <v>08</v>
          </cell>
          <cell r="B497" t="str">
            <v>18</v>
          </cell>
          <cell r="C497" t="str">
            <v>08</v>
          </cell>
          <cell r="D497" t="str">
            <v>4</v>
          </cell>
          <cell r="E497" t="str">
            <v>0023</v>
          </cell>
          <cell r="F497" t="str">
            <v>0002</v>
          </cell>
          <cell r="G497" t="str">
            <v>1020103</v>
          </cell>
          <cell r="H497" t="str">
            <v>付手续费</v>
          </cell>
          <cell r="I497" t="b">
            <v>0</v>
          </cell>
          <cell r="J497">
            <v>22.5</v>
          </cell>
          <cell r="K497">
            <v>0</v>
          </cell>
          <cell r="L497">
            <v>0</v>
          </cell>
        </row>
        <row r="498">
          <cell r="A498" t="str">
            <v>08</v>
          </cell>
          <cell r="B498" t="str">
            <v>20</v>
          </cell>
          <cell r="C498" t="str">
            <v>08</v>
          </cell>
          <cell r="D498" t="str">
            <v>4</v>
          </cell>
          <cell r="E498" t="str">
            <v>0026</v>
          </cell>
          <cell r="F498" t="str">
            <v>0004</v>
          </cell>
          <cell r="G498" t="str">
            <v>1020103</v>
          </cell>
          <cell r="H498" t="str">
            <v>付水电费</v>
          </cell>
          <cell r="I498" t="b">
            <v>0</v>
          </cell>
          <cell r="J498">
            <v>63409.02</v>
          </cell>
          <cell r="K498">
            <v>0</v>
          </cell>
          <cell r="L498">
            <v>0</v>
          </cell>
        </row>
        <row r="499">
          <cell r="A499" t="str">
            <v>08</v>
          </cell>
          <cell r="B499" t="str">
            <v>22</v>
          </cell>
          <cell r="C499" t="str">
            <v>08</v>
          </cell>
          <cell r="D499" t="str">
            <v>4</v>
          </cell>
          <cell r="E499" t="str">
            <v>0029</v>
          </cell>
          <cell r="F499" t="str">
            <v>0005</v>
          </cell>
          <cell r="G499" t="str">
            <v>1020103</v>
          </cell>
          <cell r="H499" t="str">
            <v>付货款</v>
          </cell>
          <cell r="I499" t="b">
            <v>0</v>
          </cell>
          <cell r="J499">
            <v>69960</v>
          </cell>
          <cell r="K499">
            <v>0</v>
          </cell>
          <cell r="L499">
            <v>0</v>
          </cell>
        </row>
        <row r="500">
          <cell r="A500" t="str">
            <v>08</v>
          </cell>
          <cell r="B500" t="str">
            <v>24</v>
          </cell>
          <cell r="C500" t="str">
            <v>08</v>
          </cell>
          <cell r="D500" t="str">
            <v>4</v>
          </cell>
          <cell r="E500" t="str">
            <v>0033</v>
          </cell>
          <cell r="F500" t="str">
            <v>0002</v>
          </cell>
          <cell r="G500" t="str">
            <v>1020103</v>
          </cell>
          <cell r="H500" t="str">
            <v>暂借款</v>
          </cell>
          <cell r="I500" t="b">
            <v>0</v>
          </cell>
          <cell r="J500">
            <v>1000000</v>
          </cell>
          <cell r="K500">
            <v>0</v>
          </cell>
          <cell r="L500">
            <v>0</v>
          </cell>
        </row>
        <row r="501">
          <cell r="A501" t="str">
            <v>09</v>
          </cell>
          <cell r="B501" t="str">
            <v>01</v>
          </cell>
          <cell r="C501" t="str">
            <v>09</v>
          </cell>
          <cell r="D501" t="str">
            <v>2</v>
          </cell>
          <cell r="E501" t="str">
            <v>0001</v>
          </cell>
          <cell r="F501" t="str">
            <v>0001</v>
          </cell>
          <cell r="G501" t="str">
            <v>1020103</v>
          </cell>
          <cell r="H501" t="str">
            <v>存现金</v>
          </cell>
          <cell r="I501" t="b">
            <v>1</v>
          </cell>
          <cell r="J501">
            <v>400000</v>
          </cell>
          <cell r="K501">
            <v>0</v>
          </cell>
          <cell r="L501">
            <v>0</v>
          </cell>
        </row>
        <row r="502">
          <cell r="A502" t="str">
            <v>09</v>
          </cell>
          <cell r="B502" t="str">
            <v>21</v>
          </cell>
          <cell r="C502" t="str">
            <v>09</v>
          </cell>
          <cell r="D502" t="str">
            <v>3</v>
          </cell>
          <cell r="E502" t="str">
            <v>0006</v>
          </cell>
          <cell r="F502" t="str">
            <v>0001</v>
          </cell>
          <cell r="G502" t="str">
            <v>1020103</v>
          </cell>
          <cell r="H502" t="str">
            <v>暂借款</v>
          </cell>
          <cell r="I502" t="b">
            <v>1</v>
          </cell>
          <cell r="J502">
            <v>1000000</v>
          </cell>
          <cell r="K502">
            <v>0</v>
          </cell>
          <cell r="L502">
            <v>0</v>
          </cell>
        </row>
        <row r="503">
          <cell r="A503" t="str">
            <v>09</v>
          </cell>
          <cell r="B503" t="str">
            <v>23</v>
          </cell>
          <cell r="C503" t="str">
            <v>09</v>
          </cell>
          <cell r="D503" t="str">
            <v>3</v>
          </cell>
          <cell r="E503" t="str">
            <v>0007</v>
          </cell>
          <cell r="F503" t="str">
            <v>0001</v>
          </cell>
          <cell r="G503" t="str">
            <v>1020103</v>
          </cell>
          <cell r="H503" t="str">
            <v>收货款</v>
          </cell>
          <cell r="I503" t="b">
            <v>1</v>
          </cell>
          <cell r="J503">
            <v>653.5</v>
          </cell>
          <cell r="K503">
            <v>0</v>
          </cell>
          <cell r="L503">
            <v>0</v>
          </cell>
        </row>
        <row r="504">
          <cell r="A504" t="str">
            <v>09</v>
          </cell>
          <cell r="B504" t="str">
            <v>23</v>
          </cell>
          <cell r="C504" t="str">
            <v>09</v>
          </cell>
          <cell r="D504" t="str">
            <v>3</v>
          </cell>
          <cell r="E504" t="str">
            <v>0008</v>
          </cell>
          <cell r="F504" t="str">
            <v>0001</v>
          </cell>
          <cell r="G504" t="str">
            <v>1020103</v>
          </cell>
          <cell r="H504" t="str">
            <v>销山楂浓汁</v>
          </cell>
          <cell r="I504" t="b">
            <v>1</v>
          </cell>
          <cell r="J504">
            <v>5500</v>
          </cell>
          <cell r="K504">
            <v>0</v>
          </cell>
          <cell r="L504">
            <v>0</v>
          </cell>
        </row>
        <row r="505">
          <cell r="A505" t="str">
            <v>09</v>
          </cell>
          <cell r="B505" t="str">
            <v>23</v>
          </cell>
          <cell r="C505" t="str">
            <v>09</v>
          </cell>
          <cell r="D505" t="str">
            <v>3</v>
          </cell>
          <cell r="E505" t="str">
            <v>0009</v>
          </cell>
          <cell r="F505" t="str">
            <v>0001</v>
          </cell>
          <cell r="G505" t="str">
            <v>1020103</v>
          </cell>
          <cell r="H505" t="str">
            <v>收货款</v>
          </cell>
          <cell r="I505" t="b">
            <v>1</v>
          </cell>
          <cell r="J505">
            <v>4221151.4400000004</v>
          </cell>
          <cell r="K505">
            <v>0</v>
          </cell>
          <cell r="L505">
            <v>0</v>
          </cell>
        </row>
        <row r="506">
          <cell r="A506" t="str">
            <v>09</v>
          </cell>
          <cell r="B506" t="str">
            <v>23</v>
          </cell>
          <cell r="C506" t="str">
            <v>09</v>
          </cell>
          <cell r="D506" t="str">
            <v>3</v>
          </cell>
          <cell r="E506" t="str">
            <v>0011</v>
          </cell>
          <cell r="F506" t="str">
            <v>0001</v>
          </cell>
          <cell r="G506" t="str">
            <v>1020103</v>
          </cell>
          <cell r="H506" t="str">
            <v>收货款</v>
          </cell>
          <cell r="I506" t="b">
            <v>1</v>
          </cell>
          <cell r="J506">
            <v>991588.04</v>
          </cell>
          <cell r="K506">
            <v>0</v>
          </cell>
          <cell r="L506">
            <v>0</v>
          </cell>
        </row>
        <row r="507">
          <cell r="A507" t="str">
            <v>09</v>
          </cell>
          <cell r="B507" t="str">
            <v>01</v>
          </cell>
          <cell r="C507" t="str">
            <v>09</v>
          </cell>
          <cell r="D507" t="str">
            <v>4</v>
          </cell>
          <cell r="E507" t="str">
            <v>0001</v>
          </cell>
          <cell r="F507" t="str">
            <v>0002</v>
          </cell>
          <cell r="G507" t="str">
            <v>1020103</v>
          </cell>
          <cell r="H507" t="str">
            <v>支现金</v>
          </cell>
          <cell r="I507" t="b">
            <v>0</v>
          </cell>
          <cell r="J507">
            <v>1060000</v>
          </cell>
          <cell r="K507">
            <v>0</v>
          </cell>
          <cell r="L507">
            <v>0</v>
          </cell>
        </row>
        <row r="508">
          <cell r="A508" t="str">
            <v>09</v>
          </cell>
          <cell r="B508" t="str">
            <v>01</v>
          </cell>
          <cell r="C508" t="str">
            <v>09</v>
          </cell>
          <cell r="D508" t="str">
            <v>4</v>
          </cell>
          <cell r="E508" t="str">
            <v>0002</v>
          </cell>
          <cell r="F508" t="str">
            <v>0004</v>
          </cell>
          <cell r="G508" t="str">
            <v>1020103</v>
          </cell>
          <cell r="H508" t="str">
            <v>付运费</v>
          </cell>
          <cell r="I508" t="b">
            <v>0</v>
          </cell>
          <cell r="J508">
            <v>10800</v>
          </cell>
          <cell r="K508">
            <v>0</v>
          </cell>
          <cell r="L508">
            <v>0</v>
          </cell>
        </row>
        <row r="509">
          <cell r="A509" t="str">
            <v>09</v>
          </cell>
          <cell r="B509" t="str">
            <v>06</v>
          </cell>
          <cell r="C509" t="str">
            <v>09</v>
          </cell>
          <cell r="D509" t="str">
            <v>4</v>
          </cell>
          <cell r="E509" t="str">
            <v>0007</v>
          </cell>
          <cell r="F509" t="str">
            <v>0003</v>
          </cell>
          <cell r="G509" t="str">
            <v>1020103</v>
          </cell>
          <cell r="H509" t="str">
            <v>付借款利息</v>
          </cell>
          <cell r="I509" t="b">
            <v>0</v>
          </cell>
          <cell r="J509">
            <v>63774.75</v>
          </cell>
          <cell r="K509">
            <v>0</v>
          </cell>
          <cell r="L509">
            <v>0</v>
          </cell>
        </row>
        <row r="510">
          <cell r="A510" t="str">
            <v>09</v>
          </cell>
          <cell r="B510" t="str">
            <v>06</v>
          </cell>
          <cell r="C510" t="str">
            <v>09</v>
          </cell>
          <cell r="D510" t="str">
            <v>4</v>
          </cell>
          <cell r="E510" t="str">
            <v>0010</v>
          </cell>
          <cell r="F510" t="str">
            <v>0009</v>
          </cell>
          <cell r="G510" t="str">
            <v>1020103</v>
          </cell>
          <cell r="H510" t="str">
            <v>付本月工人工资</v>
          </cell>
          <cell r="I510" t="b">
            <v>0</v>
          </cell>
          <cell r="J510">
            <v>58687</v>
          </cell>
          <cell r="K510">
            <v>0</v>
          </cell>
          <cell r="L510">
            <v>0</v>
          </cell>
        </row>
        <row r="511">
          <cell r="A511" t="str">
            <v>09</v>
          </cell>
          <cell r="B511" t="str">
            <v>08</v>
          </cell>
          <cell r="C511" t="str">
            <v>09</v>
          </cell>
          <cell r="D511" t="str">
            <v>4</v>
          </cell>
          <cell r="E511" t="str">
            <v>0011</v>
          </cell>
          <cell r="F511" t="str">
            <v>0005</v>
          </cell>
          <cell r="G511" t="str">
            <v>1020103</v>
          </cell>
          <cell r="H511" t="str">
            <v>暂借款</v>
          </cell>
          <cell r="I511" t="b">
            <v>0</v>
          </cell>
          <cell r="J511">
            <v>450000</v>
          </cell>
          <cell r="K511">
            <v>0</v>
          </cell>
          <cell r="L511">
            <v>0</v>
          </cell>
        </row>
        <row r="512">
          <cell r="A512" t="str">
            <v>09</v>
          </cell>
          <cell r="B512" t="str">
            <v>10</v>
          </cell>
          <cell r="C512" t="str">
            <v>09</v>
          </cell>
          <cell r="D512" t="str">
            <v>4</v>
          </cell>
          <cell r="E512" t="str">
            <v>0012</v>
          </cell>
          <cell r="F512" t="str">
            <v>0002</v>
          </cell>
          <cell r="G512" t="str">
            <v>1020103</v>
          </cell>
          <cell r="H512" t="str">
            <v>支现金</v>
          </cell>
          <cell r="I512" t="b">
            <v>0</v>
          </cell>
          <cell r="J512">
            <v>1500000</v>
          </cell>
          <cell r="K512">
            <v>0</v>
          </cell>
          <cell r="L512">
            <v>0</v>
          </cell>
        </row>
        <row r="513">
          <cell r="A513" t="str">
            <v>09</v>
          </cell>
          <cell r="B513" t="str">
            <v>14</v>
          </cell>
          <cell r="C513" t="str">
            <v>09</v>
          </cell>
          <cell r="D513" t="str">
            <v>4</v>
          </cell>
          <cell r="E513" t="str">
            <v>0016</v>
          </cell>
          <cell r="F513" t="str">
            <v>0004</v>
          </cell>
          <cell r="G513" t="str">
            <v>1020103</v>
          </cell>
          <cell r="H513" t="str">
            <v>购材料</v>
          </cell>
          <cell r="I513" t="b">
            <v>0</v>
          </cell>
          <cell r="J513">
            <v>112206.75</v>
          </cell>
          <cell r="K513">
            <v>0</v>
          </cell>
          <cell r="L513">
            <v>0</v>
          </cell>
        </row>
        <row r="514">
          <cell r="A514" t="str">
            <v>09</v>
          </cell>
          <cell r="B514" t="str">
            <v>14</v>
          </cell>
          <cell r="C514" t="str">
            <v>09</v>
          </cell>
          <cell r="D514" t="str">
            <v>4</v>
          </cell>
          <cell r="E514" t="str">
            <v>0017</v>
          </cell>
          <cell r="F514" t="str">
            <v>0005</v>
          </cell>
          <cell r="G514" t="str">
            <v>1020103</v>
          </cell>
          <cell r="H514" t="str">
            <v>支现金</v>
          </cell>
          <cell r="I514" t="b">
            <v>0</v>
          </cell>
          <cell r="J514">
            <v>1000000</v>
          </cell>
          <cell r="K514">
            <v>0</v>
          </cell>
          <cell r="L514">
            <v>0</v>
          </cell>
        </row>
        <row r="515">
          <cell r="A515" t="str">
            <v>09</v>
          </cell>
          <cell r="B515" t="str">
            <v>15</v>
          </cell>
          <cell r="C515" t="str">
            <v>09</v>
          </cell>
          <cell r="D515" t="str">
            <v>4</v>
          </cell>
          <cell r="E515" t="str">
            <v>0019</v>
          </cell>
          <cell r="F515" t="str">
            <v>0004</v>
          </cell>
          <cell r="G515" t="str">
            <v>1020103</v>
          </cell>
          <cell r="H515" t="str">
            <v>购材料</v>
          </cell>
          <cell r="I515" t="b">
            <v>0</v>
          </cell>
          <cell r="J515">
            <v>38497.120000000003</v>
          </cell>
          <cell r="K515">
            <v>0</v>
          </cell>
          <cell r="L515">
            <v>0</v>
          </cell>
        </row>
        <row r="516">
          <cell r="A516" t="str">
            <v>09</v>
          </cell>
          <cell r="B516" t="str">
            <v>15</v>
          </cell>
          <cell r="C516" t="str">
            <v>09</v>
          </cell>
          <cell r="D516" t="str">
            <v>4</v>
          </cell>
          <cell r="E516" t="str">
            <v>0020</v>
          </cell>
          <cell r="F516" t="str">
            <v>0005</v>
          </cell>
          <cell r="G516" t="str">
            <v>1020103</v>
          </cell>
          <cell r="H516" t="str">
            <v>暂借款</v>
          </cell>
          <cell r="I516" t="b">
            <v>0</v>
          </cell>
          <cell r="J516">
            <v>2000000</v>
          </cell>
          <cell r="K516">
            <v>0</v>
          </cell>
          <cell r="L516">
            <v>0</v>
          </cell>
        </row>
        <row r="517">
          <cell r="A517" t="str">
            <v>09</v>
          </cell>
          <cell r="B517" t="str">
            <v>18</v>
          </cell>
          <cell r="C517" t="str">
            <v>09</v>
          </cell>
          <cell r="D517" t="str">
            <v>4</v>
          </cell>
          <cell r="E517" t="str">
            <v>0021</v>
          </cell>
          <cell r="F517" t="str">
            <v>0003</v>
          </cell>
          <cell r="G517" t="str">
            <v>1020103</v>
          </cell>
          <cell r="H517" t="str">
            <v>付劳动保险费.排污费</v>
          </cell>
          <cell r="I517" t="b">
            <v>0</v>
          </cell>
          <cell r="J517">
            <v>59509.4</v>
          </cell>
          <cell r="K517">
            <v>0</v>
          </cell>
          <cell r="L517">
            <v>0</v>
          </cell>
        </row>
        <row r="518">
          <cell r="A518" t="str">
            <v>09</v>
          </cell>
          <cell r="B518" t="str">
            <v>23</v>
          </cell>
          <cell r="C518" t="str">
            <v>09</v>
          </cell>
          <cell r="D518" t="str">
            <v>4</v>
          </cell>
          <cell r="E518" t="str">
            <v>0023</v>
          </cell>
          <cell r="F518" t="str">
            <v>0001</v>
          </cell>
          <cell r="G518" t="str">
            <v>1020103</v>
          </cell>
          <cell r="H518" t="str">
            <v>转户</v>
          </cell>
          <cell r="I518" t="b">
            <v>1</v>
          </cell>
          <cell r="J518">
            <v>600000</v>
          </cell>
          <cell r="K518">
            <v>0</v>
          </cell>
          <cell r="L518">
            <v>0</v>
          </cell>
        </row>
        <row r="519">
          <cell r="A519" t="str">
            <v>10</v>
          </cell>
          <cell r="B519" t="str">
            <v>01</v>
          </cell>
          <cell r="C519" t="str">
            <v>10</v>
          </cell>
          <cell r="D519" t="str">
            <v>3</v>
          </cell>
          <cell r="E519" t="str">
            <v>0001</v>
          </cell>
          <cell r="F519" t="str">
            <v>0001</v>
          </cell>
          <cell r="G519" t="str">
            <v>1020103</v>
          </cell>
          <cell r="H519" t="str">
            <v>暂借款</v>
          </cell>
          <cell r="I519" t="b">
            <v>1</v>
          </cell>
          <cell r="J519">
            <v>1200000</v>
          </cell>
          <cell r="K519">
            <v>0</v>
          </cell>
          <cell r="L519">
            <v>0</v>
          </cell>
        </row>
        <row r="520">
          <cell r="A520" t="str">
            <v>10</v>
          </cell>
          <cell r="B520" t="str">
            <v>10</v>
          </cell>
          <cell r="C520" t="str">
            <v>10</v>
          </cell>
          <cell r="D520" t="str">
            <v>3</v>
          </cell>
          <cell r="E520" t="str">
            <v>0002</v>
          </cell>
          <cell r="F520" t="str">
            <v>0002</v>
          </cell>
          <cell r="G520" t="str">
            <v>1020103</v>
          </cell>
          <cell r="H520" t="str">
            <v>收存款利息</v>
          </cell>
          <cell r="I520" t="b">
            <v>1</v>
          </cell>
          <cell r="J520">
            <v>2606.83</v>
          </cell>
          <cell r="K520">
            <v>0</v>
          </cell>
          <cell r="L520">
            <v>0</v>
          </cell>
        </row>
        <row r="521">
          <cell r="A521" t="str">
            <v>10</v>
          </cell>
          <cell r="B521" t="str">
            <v>20</v>
          </cell>
          <cell r="C521" t="str">
            <v>10</v>
          </cell>
          <cell r="D521" t="str">
            <v>3</v>
          </cell>
          <cell r="E521" t="str">
            <v>0004</v>
          </cell>
          <cell r="F521" t="str">
            <v>0001</v>
          </cell>
          <cell r="G521" t="str">
            <v>1020103</v>
          </cell>
          <cell r="H521" t="str">
            <v>销山楂浓汁</v>
          </cell>
          <cell r="I521" t="b">
            <v>1</v>
          </cell>
          <cell r="J521">
            <v>33300</v>
          </cell>
          <cell r="K521">
            <v>0</v>
          </cell>
          <cell r="L521">
            <v>0</v>
          </cell>
        </row>
        <row r="522">
          <cell r="A522" t="str">
            <v>10</v>
          </cell>
          <cell r="B522" t="str">
            <v>20</v>
          </cell>
          <cell r="C522" t="str">
            <v>10</v>
          </cell>
          <cell r="D522" t="str">
            <v>3</v>
          </cell>
          <cell r="E522" t="str">
            <v>0007</v>
          </cell>
          <cell r="F522" t="str">
            <v>0001</v>
          </cell>
          <cell r="G522" t="str">
            <v>1020103</v>
          </cell>
          <cell r="H522" t="str">
            <v>收货款</v>
          </cell>
          <cell r="I522" t="b">
            <v>1</v>
          </cell>
          <cell r="J522">
            <v>2130431.98</v>
          </cell>
          <cell r="K522">
            <v>0</v>
          </cell>
          <cell r="L522">
            <v>0</v>
          </cell>
        </row>
        <row r="523">
          <cell r="A523" t="str">
            <v>10</v>
          </cell>
          <cell r="B523" t="str">
            <v>01</v>
          </cell>
          <cell r="C523" t="str">
            <v>10</v>
          </cell>
          <cell r="D523" t="str">
            <v>4</v>
          </cell>
          <cell r="E523" t="str">
            <v>0001</v>
          </cell>
          <cell r="F523" t="str">
            <v>0002</v>
          </cell>
          <cell r="G523" t="str">
            <v>1020103</v>
          </cell>
          <cell r="H523" t="str">
            <v>支现金</v>
          </cell>
          <cell r="I523" t="b">
            <v>0</v>
          </cell>
          <cell r="J523">
            <v>1060000</v>
          </cell>
          <cell r="K523">
            <v>0</v>
          </cell>
          <cell r="L523">
            <v>0</v>
          </cell>
        </row>
        <row r="524">
          <cell r="A524" t="str">
            <v>10</v>
          </cell>
          <cell r="B524" t="str">
            <v>01</v>
          </cell>
          <cell r="C524" t="str">
            <v>10</v>
          </cell>
          <cell r="D524" t="str">
            <v>4</v>
          </cell>
          <cell r="E524" t="str">
            <v>0002</v>
          </cell>
          <cell r="F524" t="str">
            <v>0002</v>
          </cell>
          <cell r="G524" t="str">
            <v>1020103</v>
          </cell>
          <cell r="H524" t="str">
            <v>付利息</v>
          </cell>
          <cell r="I524" t="b">
            <v>0</v>
          </cell>
          <cell r="J524">
            <v>63774.75</v>
          </cell>
          <cell r="K524">
            <v>0</v>
          </cell>
          <cell r="L524">
            <v>0</v>
          </cell>
        </row>
        <row r="525">
          <cell r="A525" t="str">
            <v>10</v>
          </cell>
          <cell r="B525" t="str">
            <v>03</v>
          </cell>
          <cell r="C525" t="str">
            <v>10</v>
          </cell>
          <cell r="D525" t="str">
            <v>4</v>
          </cell>
          <cell r="E525" t="str">
            <v>0006</v>
          </cell>
          <cell r="F525" t="str">
            <v>0003</v>
          </cell>
          <cell r="G525" t="str">
            <v>1020103</v>
          </cell>
          <cell r="H525" t="str">
            <v>付材料运费</v>
          </cell>
          <cell r="I525" t="b">
            <v>0</v>
          </cell>
          <cell r="J525">
            <v>37863.06</v>
          </cell>
          <cell r="K525">
            <v>0</v>
          </cell>
          <cell r="L525">
            <v>0</v>
          </cell>
        </row>
        <row r="526">
          <cell r="A526" t="str">
            <v>10</v>
          </cell>
          <cell r="B526" t="str">
            <v>05</v>
          </cell>
          <cell r="C526" t="str">
            <v>10</v>
          </cell>
          <cell r="D526" t="str">
            <v>4</v>
          </cell>
          <cell r="E526" t="str">
            <v>0007</v>
          </cell>
          <cell r="F526" t="str">
            <v>0005</v>
          </cell>
          <cell r="G526" t="str">
            <v>1020103</v>
          </cell>
          <cell r="H526" t="str">
            <v>付解困资金.教育费附加</v>
          </cell>
          <cell r="I526" t="b">
            <v>0</v>
          </cell>
          <cell r="J526">
            <v>25780.9</v>
          </cell>
          <cell r="K526">
            <v>0</v>
          </cell>
          <cell r="L526">
            <v>0</v>
          </cell>
        </row>
        <row r="527">
          <cell r="A527" t="str">
            <v>10</v>
          </cell>
          <cell r="B527" t="str">
            <v>10</v>
          </cell>
          <cell r="C527" t="str">
            <v>10</v>
          </cell>
          <cell r="D527" t="str">
            <v>4</v>
          </cell>
          <cell r="E527" t="str">
            <v>0011</v>
          </cell>
          <cell r="F527" t="str">
            <v>0003</v>
          </cell>
          <cell r="G527" t="str">
            <v>1020103</v>
          </cell>
          <cell r="H527" t="str">
            <v>付排污费.劳动保险费</v>
          </cell>
          <cell r="I527" t="b">
            <v>0</v>
          </cell>
          <cell r="J527">
            <v>64414.400000000001</v>
          </cell>
          <cell r="K527">
            <v>0</v>
          </cell>
          <cell r="L527">
            <v>0</v>
          </cell>
        </row>
        <row r="528">
          <cell r="A528" t="str">
            <v>10</v>
          </cell>
          <cell r="B528" t="str">
            <v>12</v>
          </cell>
          <cell r="C528" t="str">
            <v>10</v>
          </cell>
          <cell r="D528" t="str">
            <v>4</v>
          </cell>
          <cell r="E528" t="str">
            <v>0013</v>
          </cell>
          <cell r="F528" t="str">
            <v>0002</v>
          </cell>
          <cell r="G528" t="str">
            <v>1020103</v>
          </cell>
          <cell r="H528" t="str">
            <v>付手续费</v>
          </cell>
          <cell r="I528" t="b">
            <v>0</v>
          </cell>
          <cell r="J528">
            <v>2700.22</v>
          </cell>
          <cell r="K528">
            <v>0</v>
          </cell>
          <cell r="L528">
            <v>0</v>
          </cell>
        </row>
        <row r="529">
          <cell r="A529" t="str">
            <v>10</v>
          </cell>
          <cell r="B529" t="str">
            <v>17</v>
          </cell>
          <cell r="C529" t="str">
            <v>10</v>
          </cell>
          <cell r="D529" t="str">
            <v>4</v>
          </cell>
          <cell r="E529" t="str">
            <v>0014</v>
          </cell>
          <cell r="F529" t="str">
            <v>0004</v>
          </cell>
          <cell r="G529" t="str">
            <v>1020103</v>
          </cell>
          <cell r="H529" t="str">
            <v>付工程款</v>
          </cell>
          <cell r="I529" t="b">
            <v>0</v>
          </cell>
          <cell r="J529">
            <v>200000</v>
          </cell>
          <cell r="K529">
            <v>0</v>
          </cell>
          <cell r="L529">
            <v>0</v>
          </cell>
        </row>
        <row r="530">
          <cell r="A530" t="str">
            <v>10</v>
          </cell>
          <cell r="B530" t="str">
            <v>18</v>
          </cell>
          <cell r="C530" t="str">
            <v>10</v>
          </cell>
          <cell r="D530" t="str">
            <v>4</v>
          </cell>
          <cell r="E530" t="str">
            <v>0016</v>
          </cell>
          <cell r="F530" t="str">
            <v>0004</v>
          </cell>
          <cell r="G530" t="str">
            <v>1020103</v>
          </cell>
          <cell r="H530" t="str">
            <v>暂借款</v>
          </cell>
          <cell r="I530" t="b">
            <v>0</v>
          </cell>
          <cell r="J530">
            <v>227163.79</v>
          </cell>
          <cell r="K530">
            <v>0</v>
          </cell>
          <cell r="L530">
            <v>0</v>
          </cell>
        </row>
        <row r="531">
          <cell r="A531" t="str">
            <v>10</v>
          </cell>
          <cell r="B531" t="str">
            <v>20</v>
          </cell>
          <cell r="C531" t="str">
            <v>10</v>
          </cell>
          <cell r="D531" t="str">
            <v>4</v>
          </cell>
          <cell r="E531" t="str">
            <v>0018</v>
          </cell>
          <cell r="F531" t="str">
            <v>0004</v>
          </cell>
          <cell r="G531" t="str">
            <v>1020103</v>
          </cell>
          <cell r="H531" t="str">
            <v>暂借款</v>
          </cell>
          <cell r="I531" t="b">
            <v>0</v>
          </cell>
          <cell r="J531">
            <v>2000000</v>
          </cell>
          <cell r="K531">
            <v>0</v>
          </cell>
          <cell r="L531">
            <v>0</v>
          </cell>
        </row>
        <row r="532">
          <cell r="A532" t="str">
            <v>10</v>
          </cell>
          <cell r="B532" t="str">
            <v>21</v>
          </cell>
          <cell r="C532" t="str">
            <v>10</v>
          </cell>
          <cell r="D532" t="str">
            <v>4</v>
          </cell>
          <cell r="E532" t="str">
            <v>0022</v>
          </cell>
          <cell r="F532" t="str">
            <v>0002</v>
          </cell>
          <cell r="G532" t="str">
            <v>1020103</v>
          </cell>
          <cell r="H532" t="str">
            <v>支现金</v>
          </cell>
          <cell r="I532" t="b">
            <v>0</v>
          </cell>
          <cell r="J532">
            <v>200000</v>
          </cell>
          <cell r="K532">
            <v>0</v>
          </cell>
          <cell r="L532">
            <v>0</v>
          </cell>
        </row>
        <row r="533">
          <cell r="A533" t="str">
            <v>10</v>
          </cell>
          <cell r="B533" t="str">
            <v>22</v>
          </cell>
          <cell r="C533" t="str">
            <v>10</v>
          </cell>
          <cell r="D533" t="str">
            <v>4</v>
          </cell>
          <cell r="E533" t="str">
            <v>0025</v>
          </cell>
          <cell r="F533" t="str">
            <v>0011</v>
          </cell>
          <cell r="G533" t="str">
            <v>1020103</v>
          </cell>
          <cell r="H533" t="str">
            <v>付工人工资</v>
          </cell>
          <cell r="I533" t="b">
            <v>0</v>
          </cell>
          <cell r="J533">
            <v>56543</v>
          </cell>
          <cell r="K533">
            <v>0</v>
          </cell>
          <cell r="L533">
            <v>0</v>
          </cell>
        </row>
        <row r="534">
          <cell r="A534" t="str">
            <v>10</v>
          </cell>
          <cell r="B534" t="str">
            <v>22</v>
          </cell>
          <cell r="C534" t="str">
            <v>10</v>
          </cell>
          <cell r="D534" t="str">
            <v>4</v>
          </cell>
          <cell r="E534" t="str">
            <v>0028</v>
          </cell>
          <cell r="F534" t="str">
            <v>0004</v>
          </cell>
          <cell r="G534" t="str">
            <v>1020103</v>
          </cell>
          <cell r="H534" t="str">
            <v>购材料</v>
          </cell>
          <cell r="I534" t="b">
            <v>0</v>
          </cell>
          <cell r="J534">
            <v>25243.53</v>
          </cell>
          <cell r="K534">
            <v>0</v>
          </cell>
          <cell r="L534">
            <v>0</v>
          </cell>
        </row>
        <row r="535">
          <cell r="A535" t="str">
            <v>11</v>
          </cell>
          <cell r="B535" t="str">
            <v>01</v>
          </cell>
          <cell r="C535" t="str">
            <v>11</v>
          </cell>
          <cell r="D535" t="str">
            <v>3</v>
          </cell>
          <cell r="E535" t="str">
            <v>0001</v>
          </cell>
          <cell r="F535" t="str">
            <v>0003</v>
          </cell>
          <cell r="G535" t="str">
            <v>1020103</v>
          </cell>
          <cell r="H535" t="str">
            <v>收预付果渣加工费</v>
          </cell>
          <cell r="I535" t="b">
            <v>1</v>
          </cell>
          <cell r="J535">
            <v>20000</v>
          </cell>
          <cell r="K535">
            <v>0</v>
          </cell>
          <cell r="L535">
            <v>0</v>
          </cell>
        </row>
        <row r="536">
          <cell r="A536" t="str">
            <v>11</v>
          </cell>
          <cell r="B536" t="str">
            <v>03</v>
          </cell>
          <cell r="C536" t="str">
            <v>11</v>
          </cell>
          <cell r="D536" t="str">
            <v>3</v>
          </cell>
          <cell r="E536" t="str">
            <v>0002</v>
          </cell>
          <cell r="F536" t="str">
            <v>0001</v>
          </cell>
          <cell r="G536" t="str">
            <v>1020103</v>
          </cell>
          <cell r="H536" t="str">
            <v>收借款</v>
          </cell>
          <cell r="I536" t="b">
            <v>1</v>
          </cell>
          <cell r="J536">
            <v>100000</v>
          </cell>
          <cell r="K536">
            <v>0</v>
          </cell>
          <cell r="L536">
            <v>0</v>
          </cell>
        </row>
        <row r="537">
          <cell r="A537" t="str">
            <v>11</v>
          </cell>
          <cell r="B537" t="str">
            <v>21</v>
          </cell>
          <cell r="C537" t="str">
            <v>11</v>
          </cell>
          <cell r="D537" t="str">
            <v>3</v>
          </cell>
          <cell r="E537" t="str">
            <v>0004</v>
          </cell>
          <cell r="F537" t="str">
            <v>0001</v>
          </cell>
          <cell r="G537" t="str">
            <v>1020103</v>
          </cell>
          <cell r="H537" t="str">
            <v>暂借款</v>
          </cell>
          <cell r="I537" t="b">
            <v>1</v>
          </cell>
          <cell r="J537">
            <v>2153200</v>
          </cell>
          <cell r="K537">
            <v>0</v>
          </cell>
          <cell r="L537">
            <v>0</v>
          </cell>
        </row>
        <row r="538">
          <cell r="A538" t="str">
            <v>11</v>
          </cell>
          <cell r="B538" t="str">
            <v>21</v>
          </cell>
          <cell r="C538" t="str">
            <v>11</v>
          </cell>
          <cell r="D538" t="str">
            <v>3</v>
          </cell>
          <cell r="E538" t="str">
            <v>0005</v>
          </cell>
          <cell r="F538" t="str">
            <v>0003</v>
          </cell>
          <cell r="G538" t="str">
            <v>1020103</v>
          </cell>
          <cell r="H538" t="str">
            <v>收果渣加工费</v>
          </cell>
          <cell r="I538" t="b">
            <v>1</v>
          </cell>
          <cell r="J538">
            <v>10000</v>
          </cell>
          <cell r="K538">
            <v>0</v>
          </cell>
          <cell r="L538">
            <v>0</v>
          </cell>
        </row>
        <row r="539">
          <cell r="A539" t="str">
            <v>11</v>
          </cell>
          <cell r="B539" t="str">
            <v>24</v>
          </cell>
          <cell r="C539" t="str">
            <v>11</v>
          </cell>
          <cell r="D539" t="str">
            <v>3</v>
          </cell>
          <cell r="E539" t="str">
            <v>0007</v>
          </cell>
          <cell r="F539" t="str">
            <v>0001</v>
          </cell>
          <cell r="G539" t="str">
            <v>1020103</v>
          </cell>
          <cell r="H539" t="str">
            <v>销苹果浓汁</v>
          </cell>
          <cell r="I539" t="b">
            <v>1</v>
          </cell>
          <cell r="J539">
            <v>304150</v>
          </cell>
          <cell r="K539">
            <v>0</v>
          </cell>
          <cell r="L539">
            <v>0</v>
          </cell>
        </row>
        <row r="540">
          <cell r="A540" t="str">
            <v>11</v>
          </cell>
          <cell r="B540" t="str">
            <v>24</v>
          </cell>
          <cell r="C540" t="str">
            <v>11</v>
          </cell>
          <cell r="D540" t="str">
            <v>3</v>
          </cell>
          <cell r="E540" t="str">
            <v>0008</v>
          </cell>
          <cell r="F540" t="str">
            <v>0001</v>
          </cell>
          <cell r="G540" t="str">
            <v>1020103</v>
          </cell>
          <cell r="H540" t="str">
            <v>收货款</v>
          </cell>
          <cell r="I540" t="b">
            <v>1</v>
          </cell>
          <cell r="J540">
            <v>288489.09000000003</v>
          </cell>
          <cell r="K540">
            <v>0</v>
          </cell>
          <cell r="L540">
            <v>0</v>
          </cell>
        </row>
        <row r="541">
          <cell r="A541" t="str">
            <v>11</v>
          </cell>
          <cell r="B541" t="str">
            <v>01</v>
          </cell>
          <cell r="C541" t="str">
            <v>11</v>
          </cell>
          <cell r="D541" t="str">
            <v>4</v>
          </cell>
          <cell r="E541" t="str">
            <v>0001</v>
          </cell>
          <cell r="F541" t="str">
            <v>0002</v>
          </cell>
          <cell r="G541" t="str">
            <v>1020103</v>
          </cell>
          <cell r="H541" t="str">
            <v>支现金</v>
          </cell>
          <cell r="I541" t="b">
            <v>0</v>
          </cell>
          <cell r="J541">
            <v>700000</v>
          </cell>
          <cell r="K541">
            <v>0</v>
          </cell>
          <cell r="L541">
            <v>0</v>
          </cell>
        </row>
        <row r="542">
          <cell r="A542" t="str">
            <v>11</v>
          </cell>
          <cell r="B542" t="str">
            <v>02</v>
          </cell>
          <cell r="C542" t="str">
            <v>11</v>
          </cell>
          <cell r="D542" t="str">
            <v>4</v>
          </cell>
          <cell r="E542" t="str">
            <v>0003</v>
          </cell>
          <cell r="F542" t="str">
            <v>0004</v>
          </cell>
          <cell r="G542" t="str">
            <v>1020103</v>
          </cell>
          <cell r="H542" t="str">
            <v>付结算手续费.利息</v>
          </cell>
          <cell r="I542" t="b">
            <v>0</v>
          </cell>
          <cell r="J542">
            <v>61742.5</v>
          </cell>
          <cell r="K542">
            <v>0</v>
          </cell>
          <cell r="L542">
            <v>0</v>
          </cell>
        </row>
        <row r="543">
          <cell r="A543" t="str">
            <v>11</v>
          </cell>
          <cell r="B543" t="str">
            <v>03</v>
          </cell>
          <cell r="C543" t="str">
            <v>11</v>
          </cell>
          <cell r="D543" t="str">
            <v>4</v>
          </cell>
          <cell r="E543" t="str">
            <v>0004</v>
          </cell>
          <cell r="F543" t="str">
            <v>0005</v>
          </cell>
          <cell r="G543" t="str">
            <v>1020103</v>
          </cell>
          <cell r="H543" t="str">
            <v>付排污费等</v>
          </cell>
          <cell r="I543" t="b">
            <v>0</v>
          </cell>
          <cell r="J543">
            <v>11591</v>
          </cell>
          <cell r="K543">
            <v>0</v>
          </cell>
          <cell r="L543">
            <v>0</v>
          </cell>
        </row>
        <row r="544">
          <cell r="A544" t="str">
            <v>11</v>
          </cell>
          <cell r="B544" t="str">
            <v>10</v>
          </cell>
          <cell r="C544" t="str">
            <v>11</v>
          </cell>
          <cell r="D544" t="str">
            <v>4</v>
          </cell>
          <cell r="E544" t="str">
            <v>0009</v>
          </cell>
          <cell r="F544" t="str">
            <v>0002</v>
          </cell>
          <cell r="G544" t="str">
            <v>1020103</v>
          </cell>
          <cell r="H544" t="str">
            <v>暂借款</v>
          </cell>
          <cell r="I544" t="b">
            <v>0</v>
          </cell>
          <cell r="J544">
            <v>300000</v>
          </cell>
          <cell r="K544">
            <v>0</v>
          </cell>
          <cell r="L544">
            <v>0</v>
          </cell>
        </row>
        <row r="545">
          <cell r="A545" t="str">
            <v>11</v>
          </cell>
          <cell r="B545" t="str">
            <v>15</v>
          </cell>
          <cell r="C545" t="str">
            <v>11</v>
          </cell>
          <cell r="D545" t="str">
            <v>4</v>
          </cell>
          <cell r="E545" t="str">
            <v>0019</v>
          </cell>
          <cell r="F545" t="str">
            <v>0004</v>
          </cell>
          <cell r="G545" t="str">
            <v>1020103</v>
          </cell>
          <cell r="H545" t="str">
            <v>购材料</v>
          </cell>
          <cell r="I545" t="b">
            <v>0</v>
          </cell>
          <cell r="J545">
            <v>77688.52</v>
          </cell>
          <cell r="K545">
            <v>0</v>
          </cell>
          <cell r="L545">
            <v>0</v>
          </cell>
        </row>
        <row r="546">
          <cell r="A546" t="str">
            <v>11</v>
          </cell>
          <cell r="B546" t="str">
            <v>15</v>
          </cell>
          <cell r="C546" t="str">
            <v>11</v>
          </cell>
          <cell r="D546" t="str">
            <v>4</v>
          </cell>
          <cell r="E546" t="str">
            <v>0027</v>
          </cell>
          <cell r="F546" t="str">
            <v>0012</v>
          </cell>
          <cell r="G546" t="str">
            <v>1020103</v>
          </cell>
          <cell r="H546" t="str">
            <v>付本月工人工资</v>
          </cell>
          <cell r="I546" t="b">
            <v>0</v>
          </cell>
          <cell r="J546">
            <v>49383</v>
          </cell>
          <cell r="K546">
            <v>0</v>
          </cell>
          <cell r="L546">
            <v>0</v>
          </cell>
        </row>
        <row r="547">
          <cell r="A547" t="str">
            <v>11</v>
          </cell>
          <cell r="B547" t="str">
            <v>17</v>
          </cell>
          <cell r="C547" t="str">
            <v>11</v>
          </cell>
          <cell r="D547" t="str">
            <v>4</v>
          </cell>
          <cell r="E547" t="str">
            <v>0028</v>
          </cell>
          <cell r="F547" t="str">
            <v>0002</v>
          </cell>
          <cell r="G547" t="str">
            <v>1020103</v>
          </cell>
          <cell r="H547" t="str">
            <v>支现金</v>
          </cell>
          <cell r="I547" t="b">
            <v>0</v>
          </cell>
          <cell r="J547">
            <v>1103000</v>
          </cell>
          <cell r="K547">
            <v>0</v>
          </cell>
          <cell r="L547">
            <v>0</v>
          </cell>
        </row>
        <row r="548">
          <cell r="A548" t="str">
            <v>11</v>
          </cell>
          <cell r="B548" t="str">
            <v>20</v>
          </cell>
          <cell r="C548" t="str">
            <v>11</v>
          </cell>
          <cell r="D548" t="str">
            <v>4</v>
          </cell>
          <cell r="E548" t="str">
            <v>0032</v>
          </cell>
          <cell r="F548" t="str">
            <v>0002</v>
          </cell>
          <cell r="G548" t="str">
            <v>1020103</v>
          </cell>
          <cell r="H548" t="str">
            <v>付劳动保险费</v>
          </cell>
          <cell r="I548" t="b">
            <v>0</v>
          </cell>
          <cell r="J548">
            <v>47978.400000000001</v>
          </cell>
          <cell r="K548">
            <v>0</v>
          </cell>
          <cell r="L548">
            <v>0</v>
          </cell>
        </row>
        <row r="549">
          <cell r="A549" t="str">
            <v>11</v>
          </cell>
          <cell r="B549" t="str">
            <v>23</v>
          </cell>
          <cell r="C549" t="str">
            <v>11</v>
          </cell>
          <cell r="D549" t="str">
            <v>4</v>
          </cell>
          <cell r="E549" t="str">
            <v>0041</v>
          </cell>
          <cell r="F549" t="str">
            <v>0004</v>
          </cell>
          <cell r="G549" t="str">
            <v>1020103</v>
          </cell>
          <cell r="H549" t="str">
            <v>暂借款</v>
          </cell>
          <cell r="I549" t="b">
            <v>0</v>
          </cell>
          <cell r="J549">
            <v>500000</v>
          </cell>
          <cell r="K549">
            <v>0</v>
          </cell>
          <cell r="L549">
            <v>0</v>
          </cell>
        </row>
        <row r="550">
          <cell r="A550" t="str">
            <v>12</v>
          </cell>
          <cell r="B550" t="str">
            <v>22</v>
          </cell>
          <cell r="C550" t="str">
            <v>12</v>
          </cell>
          <cell r="D550" t="str">
            <v>2</v>
          </cell>
          <cell r="E550" t="str">
            <v>0026</v>
          </cell>
          <cell r="F550" t="str">
            <v>0001</v>
          </cell>
          <cell r="G550" t="str">
            <v>1020103</v>
          </cell>
          <cell r="H550" t="str">
            <v>存现金</v>
          </cell>
          <cell r="I550" t="b">
            <v>1</v>
          </cell>
          <cell r="J550">
            <v>100000</v>
          </cell>
          <cell r="K550">
            <v>0</v>
          </cell>
          <cell r="L550">
            <v>0</v>
          </cell>
        </row>
        <row r="551">
          <cell r="A551" t="str">
            <v>12</v>
          </cell>
          <cell r="B551" t="str">
            <v>03</v>
          </cell>
          <cell r="C551" t="str">
            <v>12</v>
          </cell>
          <cell r="D551" t="str">
            <v>3</v>
          </cell>
          <cell r="E551" t="str">
            <v>0002</v>
          </cell>
          <cell r="F551" t="str">
            <v>0002</v>
          </cell>
          <cell r="G551" t="str">
            <v>1020103</v>
          </cell>
          <cell r="H551" t="str">
            <v>暂借款</v>
          </cell>
          <cell r="I551" t="b">
            <v>1</v>
          </cell>
          <cell r="J551">
            <v>600000</v>
          </cell>
          <cell r="K551">
            <v>0</v>
          </cell>
          <cell r="L551">
            <v>0</v>
          </cell>
        </row>
        <row r="552">
          <cell r="A552" t="str">
            <v>12</v>
          </cell>
          <cell r="B552" t="str">
            <v>04</v>
          </cell>
          <cell r="C552" t="str">
            <v>12</v>
          </cell>
          <cell r="D552" t="str">
            <v>3</v>
          </cell>
          <cell r="E552" t="str">
            <v>0003</v>
          </cell>
          <cell r="F552" t="str">
            <v>0001</v>
          </cell>
          <cell r="G552" t="str">
            <v>1020103</v>
          </cell>
          <cell r="H552" t="str">
            <v>收科技项目款</v>
          </cell>
          <cell r="I552" t="b">
            <v>1</v>
          </cell>
          <cell r="J552">
            <v>200000</v>
          </cell>
          <cell r="K552">
            <v>0</v>
          </cell>
          <cell r="L552">
            <v>0</v>
          </cell>
        </row>
        <row r="553">
          <cell r="A553" t="str">
            <v>12</v>
          </cell>
          <cell r="B553" t="str">
            <v>05</v>
          </cell>
          <cell r="C553" t="str">
            <v>12</v>
          </cell>
          <cell r="D553" t="str">
            <v>3</v>
          </cell>
          <cell r="E553" t="str">
            <v>0004</v>
          </cell>
          <cell r="F553" t="str">
            <v>0001</v>
          </cell>
          <cell r="G553" t="str">
            <v>1020103</v>
          </cell>
          <cell r="H553" t="str">
            <v>收浓汁款</v>
          </cell>
          <cell r="I553" t="b">
            <v>1</v>
          </cell>
          <cell r="J553">
            <v>13320</v>
          </cell>
          <cell r="K553">
            <v>0</v>
          </cell>
          <cell r="L553">
            <v>0</v>
          </cell>
        </row>
        <row r="554">
          <cell r="A554" t="str">
            <v>12</v>
          </cell>
          <cell r="B554" t="str">
            <v>15</v>
          </cell>
          <cell r="C554" t="str">
            <v>12</v>
          </cell>
          <cell r="D554" t="str">
            <v>3</v>
          </cell>
          <cell r="E554" t="str">
            <v>0005</v>
          </cell>
          <cell r="F554" t="str">
            <v>0001</v>
          </cell>
          <cell r="G554" t="str">
            <v>1020103</v>
          </cell>
          <cell r="H554" t="str">
            <v>收存款</v>
          </cell>
          <cell r="I554" t="b">
            <v>1</v>
          </cell>
          <cell r="J554">
            <v>3200</v>
          </cell>
          <cell r="K554">
            <v>0</v>
          </cell>
          <cell r="L554">
            <v>0</v>
          </cell>
        </row>
        <row r="555">
          <cell r="A555" t="str">
            <v>12</v>
          </cell>
          <cell r="B555" t="str">
            <v>22</v>
          </cell>
          <cell r="C555" t="str">
            <v>12</v>
          </cell>
          <cell r="D555" t="str">
            <v>3</v>
          </cell>
          <cell r="E555" t="str">
            <v>0015</v>
          </cell>
          <cell r="F555" t="str">
            <v>0001</v>
          </cell>
          <cell r="G555" t="str">
            <v>1020103</v>
          </cell>
          <cell r="H555" t="str">
            <v>收存款利息</v>
          </cell>
          <cell r="I555" t="b">
            <v>1</v>
          </cell>
          <cell r="J555">
            <v>2049.09</v>
          </cell>
          <cell r="K555">
            <v>0</v>
          </cell>
          <cell r="L555">
            <v>0</v>
          </cell>
        </row>
        <row r="556">
          <cell r="A556" t="str">
            <v>12</v>
          </cell>
          <cell r="B556" t="str">
            <v>25</v>
          </cell>
          <cell r="C556" t="str">
            <v>12</v>
          </cell>
          <cell r="D556" t="str">
            <v>3</v>
          </cell>
          <cell r="E556" t="str">
            <v>0016</v>
          </cell>
          <cell r="F556" t="str">
            <v>0003</v>
          </cell>
          <cell r="G556" t="str">
            <v>1020103</v>
          </cell>
          <cell r="H556" t="str">
            <v>收加工费</v>
          </cell>
          <cell r="I556" t="b">
            <v>1</v>
          </cell>
          <cell r="J556">
            <v>6719.75</v>
          </cell>
          <cell r="K556">
            <v>0</v>
          </cell>
          <cell r="L556">
            <v>0</v>
          </cell>
        </row>
        <row r="557">
          <cell r="A557" t="str">
            <v>12</v>
          </cell>
          <cell r="B557" t="str">
            <v>25</v>
          </cell>
          <cell r="C557" t="str">
            <v>12</v>
          </cell>
          <cell r="D557" t="str">
            <v>3</v>
          </cell>
          <cell r="E557" t="str">
            <v>0017</v>
          </cell>
          <cell r="F557" t="str">
            <v>0001</v>
          </cell>
          <cell r="G557" t="str">
            <v>1020103</v>
          </cell>
          <cell r="H557" t="str">
            <v>收保险公司赔款</v>
          </cell>
          <cell r="I557" t="b">
            <v>1</v>
          </cell>
          <cell r="J557">
            <v>9054</v>
          </cell>
          <cell r="K557">
            <v>0</v>
          </cell>
          <cell r="L557">
            <v>0</v>
          </cell>
        </row>
        <row r="558">
          <cell r="A558" t="str">
            <v>12</v>
          </cell>
          <cell r="B558" t="str">
            <v>25</v>
          </cell>
          <cell r="C558" t="str">
            <v>12</v>
          </cell>
          <cell r="D558" t="str">
            <v>3</v>
          </cell>
          <cell r="E558" t="str">
            <v>0019</v>
          </cell>
          <cell r="F558" t="str">
            <v>0001</v>
          </cell>
          <cell r="G558" t="str">
            <v>1020103</v>
          </cell>
          <cell r="H558" t="str">
            <v>收ZLA00040#发票货款</v>
          </cell>
          <cell r="I558" t="b">
            <v>1</v>
          </cell>
          <cell r="J558">
            <v>133798.85</v>
          </cell>
          <cell r="K558">
            <v>0</v>
          </cell>
          <cell r="L558">
            <v>0</v>
          </cell>
        </row>
        <row r="559">
          <cell r="A559" t="str">
            <v>12</v>
          </cell>
          <cell r="B559" t="str">
            <v>01</v>
          </cell>
          <cell r="C559" t="str">
            <v>12</v>
          </cell>
          <cell r="D559" t="str">
            <v>4</v>
          </cell>
          <cell r="E559" t="str">
            <v>0002</v>
          </cell>
          <cell r="F559" t="str">
            <v>0003</v>
          </cell>
          <cell r="G559" t="str">
            <v>1020103</v>
          </cell>
          <cell r="H559" t="str">
            <v>转户</v>
          </cell>
          <cell r="I559" t="b">
            <v>1</v>
          </cell>
          <cell r="J559">
            <v>1000000</v>
          </cell>
          <cell r="K559">
            <v>0</v>
          </cell>
          <cell r="L559">
            <v>0</v>
          </cell>
        </row>
        <row r="560">
          <cell r="A560" t="str">
            <v>12</v>
          </cell>
          <cell r="B560" t="str">
            <v>04</v>
          </cell>
          <cell r="C560" t="str">
            <v>12</v>
          </cell>
          <cell r="D560" t="str">
            <v>4</v>
          </cell>
          <cell r="E560" t="str">
            <v>0004</v>
          </cell>
          <cell r="F560" t="str">
            <v>0002</v>
          </cell>
          <cell r="G560" t="str">
            <v>1020103</v>
          </cell>
          <cell r="H560" t="str">
            <v>支现金</v>
          </cell>
          <cell r="I560" t="b">
            <v>0</v>
          </cell>
          <cell r="J560">
            <v>700000</v>
          </cell>
          <cell r="K560">
            <v>0</v>
          </cell>
          <cell r="L560">
            <v>0</v>
          </cell>
        </row>
        <row r="561">
          <cell r="A561" t="str">
            <v>12</v>
          </cell>
          <cell r="B561" t="str">
            <v>07</v>
          </cell>
          <cell r="C561" t="str">
            <v>12</v>
          </cell>
          <cell r="D561" t="str">
            <v>4</v>
          </cell>
          <cell r="E561" t="str">
            <v>0006</v>
          </cell>
          <cell r="F561" t="str">
            <v>0002</v>
          </cell>
          <cell r="G561" t="str">
            <v>1020103</v>
          </cell>
          <cell r="H561" t="str">
            <v>支现金</v>
          </cell>
          <cell r="I561" t="b">
            <v>0</v>
          </cell>
          <cell r="J561">
            <v>550000</v>
          </cell>
          <cell r="K561">
            <v>0</v>
          </cell>
          <cell r="L561">
            <v>0</v>
          </cell>
        </row>
        <row r="562">
          <cell r="A562" t="str">
            <v>12</v>
          </cell>
          <cell r="B562" t="str">
            <v>08</v>
          </cell>
          <cell r="C562" t="str">
            <v>12</v>
          </cell>
          <cell r="D562" t="str">
            <v>4</v>
          </cell>
          <cell r="E562" t="str">
            <v>0009</v>
          </cell>
          <cell r="F562" t="str">
            <v>0001</v>
          </cell>
          <cell r="G562" t="str">
            <v>1020103</v>
          </cell>
          <cell r="H562" t="str">
            <v>转户</v>
          </cell>
          <cell r="I562" t="b">
            <v>1</v>
          </cell>
          <cell r="J562">
            <v>600000</v>
          </cell>
          <cell r="K562">
            <v>0</v>
          </cell>
          <cell r="L562">
            <v>0</v>
          </cell>
        </row>
        <row r="563">
          <cell r="A563" t="str">
            <v>12</v>
          </cell>
          <cell r="B563" t="str">
            <v>08</v>
          </cell>
          <cell r="C563" t="str">
            <v>12</v>
          </cell>
          <cell r="D563" t="str">
            <v>4</v>
          </cell>
          <cell r="E563" t="str">
            <v>0011</v>
          </cell>
          <cell r="F563" t="str">
            <v>0003</v>
          </cell>
          <cell r="G563" t="str">
            <v>1020103</v>
          </cell>
          <cell r="H563" t="str">
            <v>暂借款</v>
          </cell>
          <cell r="I563" t="b">
            <v>0</v>
          </cell>
          <cell r="J563">
            <v>764346.29</v>
          </cell>
          <cell r="K563">
            <v>0</v>
          </cell>
          <cell r="L563">
            <v>0</v>
          </cell>
        </row>
        <row r="564">
          <cell r="A564" t="str">
            <v>12</v>
          </cell>
          <cell r="B564" t="str">
            <v>08</v>
          </cell>
          <cell r="C564" t="str">
            <v>12</v>
          </cell>
          <cell r="D564" t="str">
            <v>4</v>
          </cell>
          <cell r="E564" t="str">
            <v>0012</v>
          </cell>
          <cell r="F564" t="str">
            <v>0005</v>
          </cell>
          <cell r="G564" t="str">
            <v>1020103</v>
          </cell>
          <cell r="H564" t="str">
            <v>付科技培训费.收视费</v>
          </cell>
          <cell r="I564" t="b">
            <v>0</v>
          </cell>
          <cell r="J564">
            <v>6070.5</v>
          </cell>
          <cell r="K564">
            <v>0</v>
          </cell>
          <cell r="L564">
            <v>0</v>
          </cell>
        </row>
        <row r="565">
          <cell r="A565" t="str">
            <v>12</v>
          </cell>
          <cell r="B565" t="str">
            <v>08</v>
          </cell>
          <cell r="C565" t="str">
            <v>12</v>
          </cell>
          <cell r="D565" t="str">
            <v>4</v>
          </cell>
          <cell r="E565" t="str">
            <v>0015</v>
          </cell>
          <cell r="F565" t="str">
            <v>0004</v>
          </cell>
          <cell r="G565" t="str">
            <v>1020103</v>
          </cell>
          <cell r="H565" t="str">
            <v>付科技培训费</v>
          </cell>
          <cell r="I565" t="b">
            <v>0</v>
          </cell>
          <cell r="J565">
            <v>50000</v>
          </cell>
          <cell r="K565">
            <v>0</v>
          </cell>
          <cell r="L565">
            <v>0</v>
          </cell>
        </row>
        <row r="566">
          <cell r="A566" t="str">
            <v>12</v>
          </cell>
          <cell r="B566" t="str">
            <v>11</v>
          </cell>
          <cell r="C566" t="str">
            <v>12</v>
          </cell>
          <cell r="D566" t="str">
            <v>4</v>
          </cell>
          <cell r="E566" t="str">
            <v>0022</v>
          </cell>
          <cell r="F566" t="str">
            <v>0003</v>
          </cell>
          <cell r="G566" t="str">
            <v>1020103</v>
          </cell>
          <cell r="H566" t="str">
            <v>付利息</v>
          </cell>
          <cell r="I566" t="b">
            <v>0</v>
          </cell>
          <cell r="J566">
            <v>63774.75</v>
          </cell>
          <cell r="K566">
            <v>0</v>
          </cell>
          <cell r="L566">
            <v>0</v>
          </cell>
        </row>
        <row r="567">
          <cell r="A567" t="str">
            <v>12</v>
          </cell>
          <cell r="B567" t="str">
            <v>15</v>
          </cell>
          <cell r="C567" t="str">
            <v>12</v>
          </cell>
          <cell r="D567" t="str">
            <v>4</v>
          </cell>
          <cell r="E567" t="str">
            <v>0024</v>
          </cell>
          <cell r="F567" t="str">
            <v>0004</v>
          </cell>
          <cell r="G567" t="str">
            <v>1020103</v>
          </cell>
          <cell r="H567" t="str">
            <v>付劳动保险费.排污费</v>
          </cell>
          <cell r="I567" t="b">
            <v>0</v>
          </cell>
          <cell r="J567">
            <v>65959.8</v>
          </cell>
          <cell r="K567">
            <v>0</v>
          </cell>
          <cell r="L567">
            <v>0</v>
          </cell>
        </row>
        <row r="568">
          <cell r="A568" t="str">
            <v>12</v>
          </cell>
          <cell r="B568" t="str">
            <v>19</v>
          </cell>
          <cell r="C568" t="str">
            <v>12</v>
          </cell>
          <cell r="D568" t="str">
            <v>4</v>
          </cell>
          <cell r="E568" t="str">
            <v>0025</v>
          </cell>
          <cell r="F568" t="str">
            <v>0003</v>
          </cell>
          <cell r="G568" t="str">
            <v>1020103</v>
          </cell>
          <cell r="H568" t="str">
            <v>付手续费及利息</v>
          </cell>
          <cell r="I568" t="b">
            <v>0</v>
          </cell>
          <cell r="J568">
            <v>167136.67000000001</v>
          </cell>
          <cell r="K568">
            <v>0</v>
          </cell>
          <cell r="L568">
            <v>0</v>
          </cell>
        </row>
        <row r="569">
          <cell r="A569" t="str">
            <v>12</v>
          </cell>
          <cell r="B569" t="str">
            <v>19</v>
          </cell>
          <cell r="C569" t="str">
            <v>12</v>
          </cell>
          <cell r="D569" t="str">
            <v>4</v>
          </cell>
          <cell r="E569" t="str">
            <v>0027</v>
          </cell>
          <cell r="F569" t="str">
            <v>0001</v>
          </cell>
          <cell r="G569" t="str">
            <v>1020103</v>
          </cell>
          <cell r="H569" t="str">
            <v>转户</v>
          </cell>
          <cell r="I569" t="b">
            <v>1</v>
          </cell>
          <cell r="J569">
            <v>1800000</v>
          </cell>
          <cell r="K569">
            <v>0</v>
          </cell>
          <cell r="L569">
            <v>0</v>
          </cell>
        </row>
        <row r="570">
          <cell r="A570" t="str">
            <v>12</v>
          </cell>
          <cell r="B570" t="str">
            <v>19</v>
          </cell>
          <cell r="C570" t="str">
            <v>12</v>
          </cell>
          <cell r="D570" t="str">
            <v>4</v>
          </cell>
          <cell r="E570" t="str">
            <v>0027</v>
          </cell>
          <cell r="F570" t="str">
            <v>0003</v>
          </cell>
          <cell r="G570" t="str">
            <v>1020103</v>
          </cell>
          <cell r="H570" t="str">
            <v>转户</v>
          </cell>
          <cell r="I570" t="b">
            <v>1</v>
          </cell>
          <cell r="J570">
            <v>1000000</v>
          </cell>
          <cell r="K570">
            <v>0</v>
          </cell>
          <cell r="L570">
            <v>0</v>
          </cell>
        </row>
        <row r="571">
          <cell r="A571" t="str">
            <v>12</v>
          </cell>
          <cell r="B571" t="str">
            <v>19</v>
          </cell>
          <cell r="C571" t="str">
            <v>12</v>
          </cell>
          <cell r="D571" t="str">
            <v>4</v>
          </cell>
          <cell r="E571" t="str">
            <v>0031</v>
          </cell>
          <cell r="F571" t="str">
            <v>0003</v>
          </cell>
          <cell r="G571" t="str">
            <v>1020103</v>
          </cell>
          <cell r="H571" t="str">
            <v>暂借款</v>
          </cell>
          <cell r="I571" t="b">
            <v>0</v>
          </cell>
          <cell r="J571">
            <v>30000</v>
          </cell>
          <cell r="K571">
            <v>0</v>
          </cell>
          <cell r="L571">
            <v>0</v>
          </cell>
        </row>
        <row r="572">
          <cell r="A572" t="str">
            <v>12</v>
          </cell>
          <cell r="B572" t="str">
            <v>20</v>
          </cell>
          <cell r="C572" t="str">
            <v>12</v>
          </cell>
          <cell r="D572" t="str">
            <v>4</v>
          </cell>
          <cell r="E572" t="str">
            <v>0033</v>
          </cell>
          <cell r="F572" t="str">
            <v>0004</v>
          </cell>
          <cell r="G572" t="str">
            <v>1020103</v>
          </cell>
          <cell r="H572" t="str">
            <v>购材料</v>
          </cell>
          <cell r="I572" t="b">
            <v>0</v>
          </cell>
          <cell r="J572">
            <v>79551.3</v>
          </cell>
          <cell r="K572">
            <v>0</v>
          </cell>
          <cell r="L572">
            <v>0</v>
          </cell>
        </row>
        <row r="573">
          <cell r="A573" t="str">
            <v>12</v>
          </cell>
          <cell r="B573" t="str">
            <v>20</v>
          </cell>
          <cell r="C573" t="str">
            <v>12</v>
          </cell>
          <cell r="D573" t="str">
            <v>4</v>
          </cell>
          <cell r="E573" t="str">
            <v>0038</v>
          </cell>
          <cell r="F573" t="str">
            <v>0002</v>
          </cell>
          <cell r="G573" t="str">
            <v>1020103</v>
          </cell>
          <cell r="H573" t="str">
            <v>付果汁款</v>
          </cell>
          <cell r="I573" t="b">
            <v>0</v>
          </cell>
          <cell r="J573">
            <v>50000</v>
          </cell>
          <cell r="K573">
            <v>0</v>
          </cell>
          <cell r="L573">
            <v>0</v>
          </cell>
        </row>
        <row r="574">
          <cell r="A574" t="str">
            <v>12</v>
          </cell>
          <cell r="B574" t="str">
            <v>21</v>
          </cell>
          <cell r="C574" t="str">
            <v>12</v>
          </cell>
          <cell r="D574" t="str">
            <v>4</v>
          </cell>
          <cell r="E574" t="str">
            <v>0046</v>
          </cell>
          <cell r="F574" t="str">
            <v>0002</v>
          </cell>
          <cell r="G574" t="str">
            <v>1020103</v>
          </cell>
          <cell r="H574" t="str">
            <v>支现金</v>
          </cell>
          <cell r="I574" t="b">
            <v>0</v>
          </cell>
          <cell r="J574">
            <v>2140000</v>
          </cell>
          <cell r="K574">
            <v>0</v>
          </cell>
          <cell r="L574">
            <v>0</v>
          </cell>
        </row>
        <row r="575">
          <cell r="A575" t="str">
            <v>12</v>
          </cell>
          <cell r="B575" t="str">
            <v>23</v>
          </cell>
          <cell r="C575" t="str">
            <v>12</v>
          </cell>
          <cell r="D575" t="str">
            <v>4</v>
          </cell>
          <cell r="E575" t="str">
            <v>0052</v>
          </cell>
          <cell r="F575" t="str">
            <v>0004</v>
          </cell>
          <cell r="G575" t="str">
            <v>1020103</v>
          </cell>
          <cell r="H575" t="str">
            <v>购材料</v>
          </cell>
          <cell r="I575" t="b">
            <v>0</v>
          </cell>
          <cell r="J575">
            <v>55539.19</v>
          </cell>
          <cell r="K575">
            <v>0</v>
          </cell>
          <cell r="L575">
            <v>0</v>
          </cell>
        </row>
        <row r="576">
          <cell r="A576" t="str">
            <v>12</v>
          </cell>
          <cell r="B576" t="str">
            <v>23</v>
          </cell>
          <cell r="C576" t="str">
            <v>12</v>
          </cell>
          <cell r="D576" t="str">
            <v>4</v>
          </cell>
          <cell r="E576" t="str">
            <v>0053</v>
          </cell>
          <cell r="F576" t="str">
            <v>0005</v>
          </cell>
          <cell r="G576" t="str">
            <v>1020103</v>
          </cell>
          <cell r="H576" t="str">
            <v>付水电费</v>
          </cell>
          <cell r="I576" t="b">
            <v>0</v>
          </cell>
          <cell r="J576">
            <v>653562.65</v>
          </cell>
          <cell r="K576">
            <v>0</v>
          </cell>
          <cell r="L576">
            <v>0</v>
          </cell>
        </row>
        <row r="577">
          <cell r="A577" t="str">
            <v>12</v>
          </cell>
          <cell r="B577" t="str">
            <v>25</v>
          </cell>
          <cell r="C577" t="str">
            <v>12</v>
          </cell>
          <cell r="D577" t="str">
            <v>4</v>
          </cell>
          <cell r="E577" t="str">
            <v>0055</v>
          </cell>
          <cell r="F577" t="str">
            <v>0003</v>
          </cell>
          <cell r="G577" t="str">
            <v>1020103</v>
          </cell>
          <cell r="H577" t="str">
            <v>付手续费.利息</v>
          </cell>
          <cell r="I577" t="b">
            <v>0</v>
          </cell>
          <cell r="J577">
            <v>61729.94</v>
          </cell>
          <cell r="K577">
            <v>0</v>
          </cell>
          <cell r="L577">
            <v>0</v>
          </cell>
        </row>
        <row r="578">
          <cell r="A578" t="str">
            <v>12</v>
          </cell>
          <cell r="B578" t="str">
            <v>30</v>
          </cell>
          <cell r="C578" t="str">
            <v>12</v>
          </cell>
          <cell r="D578" t="str">
            <v>4</v>
          </cell>
          <cell r="E578" t="str">
            <v>0059</v>
          </cell>
          <cell r="F578" t="str">
            <v>0003</v>
          </cell>
          <cell r="G578" t="str">
            <v>1020103</v>
          </cell>
          <cell r="H578" t="str">
            <v>付工会经费</v>
          </cell>
          <cell r="I578" t="b">
            <v>0</v>
          </cell>
          <cell r="J578">
            <v>75016.34</v>
          </cell>
          <cell r="K578">
            <v>0</v>
          </cell>
          <cell r="L578">
            <v>0</v>
          </cell>
        </row>
        <row r="579">
          <cell r="A579" t="str">
            <v>02</v>
          </cell>
          <cell r="B579" t="str">
            <v>03</v>
          </cell>
          <cell r="C579" t="str">
            <v>02</v>
          </cell>
          <cell r="D579" t="str">
            <v>3</v>
          </cell>
          <cell r="E579" t="str">
            <v>0002</v>
          </cell>
          <cell r="F579" t="str">
            <v>0002</v>
          </cell>
          <cell r="G579" t="str">
            <v>1020104</v>
          </cell>
          <cell r="H579" t="str">
            <v>存现金</v>
          </cell>
          <cell r="I579" t="b">
            <v>1</v>
          </cell>
          <cell r="J579">
            <v>10000</v>
          </cell>
          <cell r="K579">
            <v>0</v>
          </cell>
          <cell r="L579">
            <v>0</v>
          </cell>
        </row>
        <row r="580">
          <cell r="A580" t="str">
            <v>02</v>
          </cell>
          <cell r="B580" t="str">
            <v>08</v>
          </cell>
          <cell r="C580" t="str">
            <v>02</v>
          </cell>
          <cell r="D580" t="str">
            <v>3</v>
          </cell>
          <cell r="E580" t="str">
            <v>0005</v>
          </cell>
          <cell r="F580" t="str">
            <v>0001</v>
          </cell>
          <cell r="G580" t="str">
            <v>1020104</v>
          </cell>
          <cell r="H580" t="str">
            <v>收存款利息</v>
          </cell>
          <cell r="I580" t="b">
            <v>1</v>
          </cell>
          <cell r="J580">
            <v>9362.0499999999993</v>
          </cell>
          <cell r="K580">
            <v>0</v>
          </cell>
          <cell r="L580">
            <v>0</v>
          </cell>
        </row>
        <row r="581">
          <cell r="A581" t="str">
            <v>02</v>
          </cell>
          <cell r="B581" t="str">
            <v>10</v>
          </cell>
          <cell r="C581" t="str">
            <v>02</v>
          </cell>
          <cell r="D581" t="str">
            <v>3</v>
          </cell>
          <cell r="E581" t="str">
            <v>0007</v>
          </cell>
          <cell r="F581" t="str">
            <v>0001</v>
          </cell>
          <cell r="G581" t="str">
            <v>1020104</v>
          </cell>
          <cell r="H581" t="str">
            <v>收存款</v>
          </cell>
          <cell r="I581" t="b">
            <v>1</v>
          </cell>
          <cell r="J581">
            <v>105131.05</v>
          </cell>
          <cell r="K581">
            <v>0</v>
          </cell>
          <cell r="L581">
            <v>0</v>
          </cell>
        </row>
        <row r="582">
          <cell r="A582" t="str">
            <v>02</v>
          </cell>
          <cell r="B582" t="str">
            <v>20</v>
          </cell>
          <cell r="C582" t="str">
            <v>02</v>
          </cell>
          <cell r="D582" t="str">
            <v>3</v>
          </cell>
          <cell r="E582" t="str">
            <v>0008</v>
          </cell>
          <cell r="F582" t="str">
            <v>0003</v>
          </cell>
          <cell r="G582" t="str">
            <v>1020104</v>
          </cell>
          <cell r="H582" t="str">
            <v>收回借款</v>
          </cell>
          <cell r="I582" t="b">
            <v>1</v>
          </cell>
          <cell r="J582">
            <v>4193437.5</v>
          </cell>
          <cell r="K582">
            <v>0</v>
          </cell>
          <cell r="L582">
            <v>0</v>
          </cell>
        </row>
        <row r="583">
          <cell r="A583" t="str">
            <v>02</v>
          </cell>
          <cell r="B583" t="str">
            <v>20</v>
          </cell>
          <cell r="C583" t="str">
            <v>02</v>
          </cell>
          <cell r="D583" t="str">
            <v>3</v>
          </cell>
          <cell r="E583" t="str">
            <v>0009</v>
          </cell>
          <cell r="F583" t="str">
            <v>0001</v>
          </cell>
          <cell r="G583" t="str">
            <v>1020104</v>
          </cell>
          <cell r="H583" t="str">
            <v>收回借款</v>
          </cell>
          <cell r="I583" t="b">
            <v>1</v>
          </cell>
          <cell r="J583">
            <v>165000</v>
          </cell>
          <cell r="K583">
            <v>0</v>
          </cell>
          <cell r="L583">
            <v>0</v>
          </cell>
        </row>
        <row r="584">
          <cell r="A584" t="str">
            <v>02</v>
          </cell>
          <cell r="B584" t="str">
            <v>20</v>
          </cell>
          <cell r="C584" t="str">
            <v>02</v>
          </cell>
          <cell r="D584" t="str">
            <v>3</v>
          </cell>
          <cell r="E584" t="str">
            <v>0010</v>
          </cell>
          <cell r="F584" t="str">
            <v>0001</v>
          </cell>
          <cell r="G584" t="str">
            <v>1020104</v>
          </cell>
          <cell r="H584" t="str">
            <v>收FVE9955#发票货款USD42976.88</v>
          </cell>
          <cell r="I584" t="b">
            <v>1</v>
          </cell>
          <cell r="J584">
            <v>355234</v>
          </cell>
          <cell r="K584">
            <v>0</v>
          </cell>
          <cell r="L584">
            <v>0</v>
          </cell>
        </row>
        <row r="585">
          <cell r="A585" t="str">
            <v>02</v>
          </cell>
          <cell r="B585" t="str">
            <v>20</v>
          </cell>
          <cell r="C585" t="str">
            <v>02</v>
          </cell>
          <cell r="D585" t="str">
            <v>3</v>
          </cell>
          <cell r="E585" t="str">
            <v>0011</v>
          </cell>
          <cell r="F585" t="str">
            <v>0001</v>
          </cell>
          <cell r="G585" t="str">
            <v>1020104</v>
          </cell>
          <cell r="H585" t="str">
            <v>收货款</v>
          </cell>
          <cell r="I585" t="b">
            <v>1</v>
          </cell>
          <cell r="J585">
            <v>2563820.2400000002</v>
          </cell>
          <cell r="K585">
            <v>0</v>
          </cell>
          <cell r="L585">
            <v>0</v>
          </cell>
        </row>
        <row r="586">
          <cell r="A586" t="str">
            <v>02</v>
          </cell>
          <cell r="B586" t="str">
            <v>21</v>
          </cell>
          <cell r="C586" t="str">
            <v>02</v>
          </cell>
          <cell r="D586" t="str">
            <v>3</v>
          </cell>
          <cell r="E586" t="str">
            <v>0012</v>
          </cell>
          <cell r="F586" t="str">
            <v>0001</v>
          </cell>
          <cell r="G586" t="str">
            <v>1020104</v>
          </cell>
          <cell r="H586" t="str">
            <v>收货款</v>
          </cell>
          <cell r="I586" t="b">
            <v>1</v>
          </cell>
          <cell r="J586">
            <v>4226915.0199999996</v>
          </cell>
          <cell r="K586">
            <v>0</v>
          </cell>
          <cell r="L586">
            <v>0</v>
          </cell>
        </row>
        <row r="587">
          <cell r="A587" t="str">
            <v>02</v>
          </cell>
          <cell r="B587" t="str">
            <v>25</v>
          </cell>
          <cell r="C587" t="str">
            <v>02</v>
          </cell>
          <cell r="D587" t="str">
            <v>3</v>
          </cell>
          <cell r="E587" t="str">
            <v>0013</v>
          </cell>
          <cell r="F587" t="str">
            <v>0001</v>
          </cell>
          <cell r="G587" t="str">
            <v>1020104</v>
          </cell>
          <cell r="H587" t="str">
            <v>收货款</v>
          </cell>
          <cell r="I587" t="b">
            <v>1</v>
          </cell>
          <cell r="J587">
            <v>3827111.6</v>
          </cell>
          <cell r="K587">
            <v>0</v>
          </cell>
          <cell r="L587">
            <v>0</v>
          </cell>
        </row>
        <row r="588">
          <cell r="A588" t="str">
            <v>02</v>
          </cell>
          <cell r="B588" t="str">
            <v>25</v>
          </cell>
          <cell r="C588" t="str">
            <v>02</v>
          </cell>
          <cell r="D588" t="str">
            <v>3</v>
          </cell>
          <cell r="E588" t="str">
            <v>0014</v>
          </cell>
          <cell r="F588" t="str">
            <v>0001</v>
          </cell>
          <cell r="G588" t="str">
            <v>1020104</v>
          </cell>
          <cell r="H588" t="str">
            <v>收货款</v>
          </cell>
          <cell r="I588" t="b">
            <v>1</v>
          </cell>
          <cell r="J588">
            <v>3444356.58</v>
          </cell>
          <cell r="K588">
            <v>0</v>
          </cell>
          <cell r="L588">
            <v>0</v>
          </cell>
        </row>
        <row r="589">
          <cell r="A589" t="str">
            <v>02</v>
          </cell>
          <cell r="B589" t="str">
            <v>01</v>
          </cell>
          <cell r="C589" t="str">
            <v>02</v>
          </cell>
          <cell r="D589" t="str">
            <v>4</v>
          </cell>
          <cell r="E589" t="str">
            <v>0002</v>
          </cell>
          <cell r="F589" t="str">
            <v>0004</v>
          </cell>
          <cell r="G589" t="str">
            <v>1020104</v>
          </cell>
          <cell r="H589" t="str">
            <v>转户</v>
          </cell>
          <cell r="I589" t="b">
            <v>0</v>
          </cell>
          <cell r="J589">
            <v>800000</v>
          </cell>
          <cell r="K589">
            <v>0</v>
          </cell>
          <cell r="L589">
            <v>0</v>
          </cell>
        </row>
        <row r="590">
          <cell r="A590" t="str">
            <v>02</v>
          </cell>
          <cell r="B590" t="str">
            <v>02</v>
          </cell>
          <cell r="C590" t="str">
            <v>02</v>
          </cell>
          <cell r="D590" t="str">
            <v>4</v>
          </cell>
          <cell r="E590" t="str">
            <v>0003</v>
          </cell>
          <cell r="F590" t="str">
            <v>0003</v>
          </cell>
          <cell r="G590" t="str">
            <v>1020104</v>
          </cell>
          <cell r="H590" t="str">
            <v>付电机修理费</v>
          </cell>
          <cell r="I590" t="b">
            <v>0</v>
          </cell>
          <cell r="J590">
            <v>7957</v>
          </cell>
          <cell r="K590">
            <v>0</v>
          </cell>
          <cell r="L590">
            <v>0</v>
          </cell>
        </row>
        <row r="591">
          <cell r="A591" t="str">
            <v>02</v>
          </cell>
          <cell r="B591" t="str">
            <v>03</v>
          </cell>
          <cell r="C591" t="str">
            <v>02</v>
          </cell>
          <cell r="D591" t="str">
            <v>4</v>
          </cell>
          <cell r="E591" t="str">
            <v>0004</v>
          </cell>
          <cell r="F591" t="str">
            <v>0005</v>
          </cell>
          <cell r="G591" t="str">
            <v>1020104</v>
          </cell>
          <cell r="H591" t="str">
            <v>付税款</v>
          </cell>
          <cell r="I591" t="b">
            <v>0</v>
          </cell>
          <cell r="J591">
            <v>1000000</v>
          </cell>
          <cell r="K591">
            <v>0</v>
          </cell>
          <cell r="L591">
            <v>0</v>
          </cell>
        </row>
        <row r="592">
          <cell r="A592" t="str">
            <v>02</v>
          </cell>
          <cell r="B592" t="str">
            <v>05</v>
          </cell>
          <cell r="C592" t="str">
            <v>02</v>
          </cell>
          <cell r="D592" t="str">
            <v>4</v>
          </cell>
          <cell r="E592" t="str">
            <v>0006</v>
          </cell>
          <cell r="F592" t="str">
            <v>0005</v>
          </cell>
          <cell r="G592" t="str">
            <v>1020104</v>
          </cell>
          <cell r="H592" t="str">
            <v>暂借款</v>
          </cell>
          <cell r="I592" t="b">
            <v>0</v>
          </cell>
          <cell r="J592">
            <v>3900000</v>
          </cell>
          <cell r="K592">
            <v>0</v>
          </cell>
          <cell r="L592">
            <v>0</v>
          </cell>
        </row>
        <row r="593">
          <cell r="A593" t="str">
            <v>02</v>
          </cell>
          <cell r="B593" t="str">
            <v>06</v>
          </cell>
          <cell r="C593" t="str">
            <v>02</v>
          </cell>
          <cell r="D593" t="str">
            <v>4</v>
          </cell>
          <cell r="E593" t="str">
            <v>0007</v>
          </cell>
          <cell r="F593" t="str">
            <v>0004</v>
          </cell>
          <cell r="G593" t="str">
            <v>1020104</v>
          </cell>
          <cell r="H593" t="str">
            <v>付商检费</v>
          </cell>
          <cell r="I593" t="b">
            <v>0</v>
          </cell>
          <cell r="J593">
            <v>55787</v>
          </cell>
          <cell r="K593">
            <v>0</v>
          </cell>
          <cell r="L593">
            <v>0</v>
          </cell>
        </row>
        <row r="594">
          <cell r="A594" t="str">
            <v>02</v>
          </cell>
          <cell r="B594" t="str">
            <v>08</v>
          </cell>
          <cell r="C594" t="str">
            <v>02</v>
          </cell>
          <cell r="D594" t="str">
            <v>4</v>
          </cell>
          <cell r="E594" t="str">
            <v>0008</v>
          </cell>
          <cell r="F594" t="str">
            <v>0005</v>
          </cell>
          <cell r="G594" t="str">
            <v>1020104</v>
          </cell>
          <cell r="H594" t="str">
            <v>付工程款</v>
          </cell>
          <cell r="I594" t="b">
            <v>0</v>
          </cell>
          <cell r="J594">
            <v>31921.47</v>
          </cell>
          <cell r="K594">
            <v>0</v>
          </cell>
          <cell r="L594">
            <v>0</v>
          </cell>
        </row>
        <row r="595">
          <cell r="A595" t="str">
            <v>02</v>
          </cell>
          <cell r="B595" t="str">
            <v>10</v>
          </cell>
          <cell r="C595" t="str">
            <v>02</v>
          </cell>
          <cell r="D595" t="str">
            <v>4</v>
          </cell>
          <cell r="E595" t="str">
            <v>0010</v>
          </cell>
          <cell r="F595" t="str">
            <v>0002</v>
          </cell>
          <cell r="G595" t="str">
            <v>1020104</v>
          </cell>
          <cell r="H595" t="str">
            <v>转户</v>
          </cell>
          <cell r="I595" t="b">
            <v>0</v>
          </cell>
          <cell r="J595">
            <v>2000000</v>
          </cell>
          <cell r="K595">
            <v>0</v>
          </cell>
          <cell r="L595">
            <v>0</v>
          </cell>
        </row>
        <row r="596">
          <cell r="A596" t="str">
            <v>02</v>
          </cell>
          <cell r="B596" t="str">
            <v>10</v>
          </cell>
          <cell r="C596" t="str">
            <v>02</v>
          </cell>
          <cell r="D596" t="str">
            <v>4</v>
          </cell>
          <cell r="E596" t="str">
            <v>0010</v>
          </cell>
          <cell r="F596" t="str">
            <v>0003</v>
          </cell>
          <cell r="G596" t="str">
            <v>1020104</v>
          </cell>
          <cell r="H596" t="str">
            <v>转户</v>
          </cell>
          <cell r="I596" t="b">
            <v>1</v>
          </cell>
          <cell r="J596">
            <v>20000000</v>
          </cell>
          <cell r="K596">
            <v>0</v>
          </cell>
          <cell r="L596">
            <v>0</v>
          </cell>
        </row>
        <row r="597">
          <cell r="A597" t="str">
            <v>02</v>
          </cell>
          <cell r="B597" t="str">
            <v>10</v>
          </cell>
          <cell r="C597" t="str">
            <v>02</v>
          </cell>
          <cell r="D597" t="str">
            <v>4</v>
          </cell>
          <cell r="E597" t="str">
            <v>0011</v>
          </cell>
          <cell r="F597" t="str">
            <v>0003</v>
          </cell>
          <cell r="G597" t="str">
            <v>1020104</v>
          </cell>
          <cell r="H597" t="str">
            <v>还借款及利息</v>
          </cell>
          <cell r="I597" t="b">
            <v>0</v>
          </cell>
          <cell r="J597">
            <v>739918.7</v>
          </cell>
          <cell r="K597">
            <v>0</v>
          </cell>
          <cell r="L597">
            <v>0</v>
          </cell>
        </row>
        <row r="598">
          <cell r="A598" t="str">
            <v>02</v>
          </cell>
          <cell r="B598" t="str">
            <v>12</v>
          </cell>
          <cell r="C598" t="str">
            <v>02</v>
          </cell>
          <cell r="D598" t="str">
            <v>4</v>
          </cell>
          <cell r="E598" t="str">
            <v>0012</v>
          </cell>
          <cell r="F598" t="str">
            <v>0004</v>
          </cell>
          <cell r="G598" t="str">
            <v>1020104</v>
          </cell>
          <cell r="H598" t="str">
            <v>付住宿费</v>
          </cell>
          <cell r="I598" t="b">
            <v>0</v>
          </cell>
          <cell r="J598">
            <v>8882.66</v>
          </cell>
          <cell r="K598">
            <v>0</v>
          </cell>
          <cell r="L598">
            <v>0</v>
          </cell>
        </row>
        <row r="599">
          <cell r="A599" t="str">
            <v>02</v>
          </cell>
          <cell r="B599" t="str">
            <v>13</v>
          </cell>
          <cell r="C599" t="str">
            <v>02</v>
          </cell>
          <cell r="D599" t="str">
            <v>4</v>
          </cell>
          <cell r="E599" t="str">
            <v>0013</v>
          </cell>
          <cell r="F599" t="str">
            <v>0004</v>
          </cell>
          <cell r="G599" t="str">
            <v>1020104</v>
          </cell>
          <cell r="H599" t="str">
            <v>付邮电费</v>
          </cell>
          <cell r="I599" t="b">
            <v>0</v>
          </cell>
          <cell r="J599">
            <v>2881.26</v>
          </cell>
          <cell r="K599">
            <v>0</v>
          </cell>
          <cell r="L599">
            <v>0</v>
          </cell>
        </row>
        <row r="600">
          <cell r="A600" t="str">
            <v>02</v>
          </cell>
          <cell r="B600" t="str">
            <v>14</v>
          </cell>
          <cell r="C600" t="str">
            <v>02</v>
          </cell>
          <cell r="D600" t="str">
            <v>4</v>
          </cell>
          <cell r="E600" t="str">
            <v>0015</v>
          </cell>
          <cell r="F600" t="str">
            <v>0012</v>
          </cell>
          <cell r="G600" t="str">
            <v>1020104</v>
          </cell>
          <cell r="H600" t="str">
            <v>付1月份工人工资</v>
          </cell>
          <cell r="I600" t="b">
            <v>0</v>
          </cell>
          <cell r="J600">
            <v>214835</v>
          </cell>
          <cell r="K600">
            <v>0</v>
          </cell>
          <cell r="L600">
            <v>0</v>
          </cell>
        </row>
        <row r="601">
          <cell r="A601" t="str">
            <v>02</v>
          </cell>
          <cell r="B601" t="str">
            <v>15</v>
          </cell>
          <cell r="C601" t="str">
            <v>02</v>
          </cell>
          <cell r="D601" t="str">
            <v>4</v>
          </cell>
          <cell r="E601" t="str">
            <v>0016</v>
          </cell>
          <cell r="F601" t="str">
            <v>0004</v>
          </cell>
          <cell r="G601" t="str">
            <v>1020104</v>
          </cell>
          <cell r="H601" t="str">
            <v>付运费</v>
          </cell>
          <cell r="I601" t="b">
            <v>0</v>
          </cell>
          <cell r="J601">
            <v>4079.04</v>
          </cell>
          <cell r="K601">
            <v>0</v>
          </cell>
          <cell r="L601">
            <v>0</v>
          </cell>
        </row>
        <row r="602">
          <cell r="A602" t="str">
            <v>02</v>
          </cell>
          <cell r="B602" t="str">
            <v>15</v>
          </cell>
          <cell r="C602" t="str">
            <v>02</v>
          </cell>
          <cell r="D602" t="str">
            <v>4</v>
          </cell>
          <cell r="E602" t="str">
            <v>0017</v>
          </cell>
          <cell r="F602" t="str">
            <v>0003</v>
          </cell>
          <cell r="G602" t="str">
            <v>1020104</v>
          </cell>
          <cell r="H602" t="str">
            <v>增值税检查调整.付年货款</v>
          </cell>
          <cell r="I602" t="b">
            <v>0</v>
          </cell>
          <cell r="J602">
            <v>89357.78</v>
          </cell>
          <cell r="K602">
            <v>0</v>
          </cell>
          <cell r="L602">
            <v>0</v>
          </cell>
        </row>
        <row r="603">
          <cell r="A603" t="str">
            <v>02</v>
          </cell>
          <cell r="B603" t="str">
            <v>15</v>
          </cell>
          <cell r="C603" t="str">
            <v>02</v>
          </cell>
          <cell r="D603" t="str">
            <v>4</v>
          </cell>
          <cell r="E603" t="str">
            <v>0018</v>
          </cell>
          <cell r="F603" t="str">
            <v>0004</v>
          </cell>
          <cell r="G603" t="str">
            <v>1020104</v>
          </cell>
          <cell r="H603" t="str">
            <v>还借款</v>
          </cell>
          <cell r="I603" t="b">
            <v>0</v>
          </cell>
          <cell r="J603">
            <v>10000000</v>
          </cell>
          <cell r="K603">
            <v>0</v>
          </cell>
          <cell r="L603">
            <v>0</v>
          </cell>
        </row>
        <row r="604">
          <cell r="A604" t="str">
            <v>02</v>
          </cell>
          <cell r="B604" t="str">
            <v>15</v>
          </cell>
          <cell r="C604" t="str">
            <v>02</v>
          </cell>
          <cell r="D604" t="str">
            <v>4</v>
          </cell>
          <cell r="E604" t="str">
            <v>0019</v>
          </cell>
          <cell r="F604" t="str">
            <v>0004</v>
          </cell>
          <cell r="G604" t="str">
            <v>1020104</v>
          </cell>
          <cell r="H604" t="str">
            <v>付工程款等</v>
          </cell>
          <cell r="I604" t="b">
            <v>0</v>
          </cell>
          <cell r="J604">
            <v>8300000</v>
          </cell>
          <cell r="K604">
            <v>0</v>
          </cell>
          <cell r="L604">
            <v>0</v>
          </cell>
        </row>
        <row r="605">
          <cell r="A605" t="str">
            <v>02</v>
          </cell>
          <cell r="B605" t="str">
            <v>18</v>
          </cell>
          <cell r="C605" t="str">
            <v>02</v>
          </cell>
          <cell r="D605" t="str">
            <v>4</v>
          </cell>
          <cell r="E605" t="str">
            <v>0020</v>
          </cell>
          <cell r="F605" t="str">
            <v>0004</v>
          </cell>
          <cell r="G605" t="str">
            <v>1020104</v>
          </cell>
          <cell r="H605" t="str">
            <v>购材料</v>
          </cell>
          <cell r="I605" t="b">
            <v>0</v>
          </cell>
          <cell r="J605">
            <v>134135.1</v>
          </cell>
          <cell r="K605">
            <v>0</v>
          </cell>
          <cell r="L605">
            <v>0</v>
          </cell>
        </row>
        <row r="606">
          <cell r="A606" t="str">
            <v>02</v>
          </cell>
          <cell r="B606" t="str">
            <v>18</v>
          </cell>
          <cell r="C606" t="str">
            <v>02</v>
          </cell>
          <cell r="D606" t="str">
            <v>4</v>
          </cell>
          <cell r="E606" t="str">
            <v>0021</v>
          </cell>
          <cell r="F606" t="str">
            <v>0004</v>
          </cell>
          <cell r="G606" t="str">
            <v>1020104</v>
          </cell>
          <cell r="H606" t="str">
            <v>购材料</v>
          </cell>
          <cell r="I606" t="b">
            <v>0</v>
          </cell>
          <cell r="J606">
            <v>310659.78999999998</v>
          </cell>
          <cell r="K606">
            <v>0</v>
          </cell>
          <cell r="L606">
            <v>0</v>
          </cell>
        </row>
        <row r="607">
          <cell r="A607" t="str">
            <v>02</v>
          </cell>
          <cell r="B607" t="str">
            <v>18</v>
          </cell>
          <cell r="C607" t="str">
            <v>02</v>
          </cell>
          <cell r="D607" t="str">
            <v>4</v>
          </cell>
          <cell r="E607" t="str">
            <v>0022</v>
          </cell>
          <cell r="F607" t="str">
            <v>0010</v>
          </cell>
          <cell r="G607" t="str">
            <v>1020104</v>
          </cell>
          <cell r="H607" t="str">
            <v>付99年12月份215人工人工资</v>
          </cell>
          <cell r="I607" t="b">
            <v>0</v>
          </cell>
          <cell r="J607">
            <v>233617</v>
          </cell>
          <cell r="K607">
            <v>0</v>
          </cell>
          <cell r="L607">
            <v>0</v>
          </cell>
        </row>
        <row r="608">
          <cell r="A608" t="str">
            <v>02</v>
          </cell>
          <cell r="B608" t="str">
            <v>18</v>
          </cell>
          <cell r="C608" t="str">
            <v>02</v>
          </cell>
          <cell r="D608" t="str">
            <v>4</v>
          </cell>
          <cell r="E608" t="str">
            <v>0023</v>
          </cell>
          <cell r="F608" t="str">
            <v>0004</v>
          </cell>
          <cell r="G608" t="str">
            <v>1020104</v>
          </cell>
          <cell r="H608" t="str">
            <v>付运费</v>
          </cell>
          <cell r="I608" t="b">
            <v>0</v>
          </cell>
          <cell r="J608">
            <v>6382.5</v>
          </cell>
          <cell r="K608">
            <v>0</v>
          </cell>
          <cell r="L608">
            <v>0</v>
          </cell>
        </row>
        <row r="609">
          <cell r="A609" t="str">
            <v>02</v>
          </cell>
          <cell r="B609" t="str">
            <v>18</v>
          </cell>
          <cell r="C609" t="str">
            <v>02</v>
          </cell>
          <cell r="D609" t="str">
            <v>4</v>
          </cell>
          <cell r="E609" t="str">
            <v>0024</v>
          </cell>
          <cell r="F609" t="str">
            <v>0004</v>
          </cell>
          <cell r="G609" t="str">
            <v>1020104</v>
          </cell>
          <cell r="H609" t="str">
            <v>付运费</v>
          </cell>
          <cell r="I609" t="b">
            <v>0</v>
          </cell>
          <cell r="J609">
            <v>8632.69</v>
          </cell>
          <cell r="K609">
            <v>0</v>
          </cell>
          <cell r="L609">
            <v>0</v>
          </cell>
        </row>
        <row r="610">
          <cell r="A610" t="str">
            <v>02</v>
          </cell>
          <cell r="B610" t="str">
            <v>19</v>
          </cell>
          <cell r="C610" t="str">
            <v>02</v>
          </cell>
          <cell r="D610" t="str">
            <v>4</v>
          </cell>
          <cell r="E610" t="str">
            <v>0025</v>
          </cell>
          <cell r="F610" t="str">
            <v>0004</v>
          </cell>
          <cell r="G610" t="str">
            <v>1020104</v>
          </cell>
          <cell r="H610" t="str">
            <v>付运费</v>
          </cell>
          <cell r="I610" t="b">
            <v>0</v>
          </cell>
          <cell r="J610">
            <v>8517.6</v>
          </cell>
          <cell r="K610">
            <v>0</v>
          </cell>
          <cell r="L610">
            <v>0</v>
          </cell>
        </row>
        <row r="611">
          <cell r="A611" t="str">
            <v>02</v>
          </cell>
          <cell r="B611" t="str">
            <v>20</v>
          </cell>
          <cell r="C611" t="str">
            <v>02</v>
          </cell>
          <cell r="D611" t="str">
            <v>4</v>
          </cell>
          <cell r="E611" t="str">
            <v>0028</v>
          </cell>
          <cell r="F611" t="str">
            <v>0003</v>
          </cell>
          <cell r="G611" t="str">
            <v>1020104</v>
          </cell>
          <cell r="H611" t="str">
            <v>付FUR9963.9964#发票运杂费</v>
          </cell>
          <cell r="I611" t="b">
            <v>0</v>
          </cell>
          <cell r="J611">
            <v>14495</v>
          </cell>
          <cell r="K611">
            <v>0</v>
          </cell>
          <cell r="L611">
            <v>0</v>
          </cell>
        </row>
        <row r="612">
          <cell r="A612" t="str">
            <v>02</v>
          </cell>
          <cell r="B612" t="str">
            <v>20</v>
          </cell>
          <cell r="C612" t="str">
            <v>02</v>
          </cell>
          <cell r="D612" t="str">
            <v>4</v>
          </cell>
          <cell r="E612" t="str">
            <v>0029</v>
          </cell>
          <cell r="F612" t="str">
            <v>0003</v>
          </cell>
          <cell r="G612" t="str">
            <v>1020104</v>
          </cell>
          <cell r="H612" t="str">
            <v>付运费</v>
          </cell>
          <cell r="I612" t="b">
            <v>0</v>
          </cell>
          <cell r="J612">
            <v>880</v>
          </cell>
          <cell r="K612">
            <v>0</v>
          </cell>
          <cell r="L612">
            <v>0</v>
          </cell>
        </row>
        <row r="613">
          <cell r="A613" t="str">
            <v>02</v>
          </cell>
          <cell r="B613" t="str">
            <v>20</v>
          </cell>
          <cell r="C613" t="str">
            <v>02</v>
          </cell>
          <cell r="D613" t="str">
            <v>4</v>
          </cell>
          <cell r="E613" t="str">
            <v>0030</v>
          </cell>
          <cell r="F613" t="str">
            <v>0004</v>
          </cell>
          <cell r="G613" t="str">
            <v>1020104</v>
          </cell>
          <cell r="H613" t="str">
            <v>暂借款</v>
          </cell>
          <cell r="I613" t="b">
            <v>0</v>
          </cell>
          <cell r="J613">
            <v>10351076.140000001</v>
          </cell>
          <cell r="K613">
            <v>0</v>
          </cell>
          <cell r="L613">
            <v>0</v>
          </cell>
        </row>
        <row r="614">
          <cell r="A614" t="str">
            <v>02</v>
          </cell>
          <cell r="B614" t="str">
            <v>20</v>
          </cell>
          <cell r="C614" t="str">
            <v>02</v>
          </cell>
          <cell r="D614" t="str">
            <v>4</v>
          </cell>
          <cell r="E614" t="str">
            <v>0031</v>
          </cell>
          <cell r="F614" t="str">
            <v>0003</v>
          </cell>
          <cell r="G614" t="str">
            <v>1020104</v>
          </cell>
          <cell r="H614" t="str">
            <v>付果汁广告费.评审费</v>
          </cell>
          <cell r="I614" t="b">
            <v>0</v>
          </cell>
          <cell r="J614">
            <v>267297.94</v>
          </cell>
          <cell r="K614">
            <v>0</v>
          </cell>
          <cell r="L614">
            <v>0</v>
          </cell>
        </row>
        <row r="615">
          <cell r="A615" t="str">
            <v>02</v>
          </cell>
          <cell r="B615" t="str">
            <v>21</v>
          </cell>
          <cell r="C615" t="str">
            <v>02</v>
          </cell>
          <cell r="D615" t="str">
            <v>4</v>
          </cell>
          <cell r="E615" t="str">
            <v>0032</v>
          </cell>
          <cell r="F615" t="str">
            <v>0006</v>
          </cell>
          <cell r="G615" t="str">
            <v>1020104</v>
          </cell>
          <cell r="H615" t="str">
            <v>付办公费.排污费.失业保险金等</v>
          </cell>
          <cell r="I615" t="b">
            <v>0</v>
          </cell>
          <cell r="J615">
            <v>117238</v>
          </cell>
          <cell r="K615">
            <v>0</v>
          </cell>
          <cell r="L615">
            <v>0</v>
          </cell>
        </row>
        <row r="616">
          <cell r="A616" t="str">
            <v>02</v>
          </cell>
          <cell r="B616" t="str">
            <v>22</v>
          </cell>
          <cell r="C616" t="str">
            <v>02</v>
          </cell>
          <cell r="D616" t="str">
            <v>4</v>
          </cell>
          <cell r="E616" t="str">
            <v>0033</v>
          </cell>
          <cell r="F616" t="str">
            <v>0005</v>
          </cell>
          <cell r="G616" t="str">
            <v>1020104</v>
          </cell>
          <cell r="H616" t="str">
            <v>付电费.水费</v>
          </cell>
          <cell r="I616" t="b">
            <v>0</v>
          </cell>
          <cell r="J616">
            <v>201665.75</v>
          </cell>
          <cell r="K616">
            <v>0</v>
          </cell>
          <cell r="L616">
            <v>0</v>
          </cell>
        </row>
        <row r="617">
          <cell r="A617" t="str">
            <v>02</v>
          </cell>
          <cell r="B617" t="str">
            <v>22</v>
          </cell>
          <cell r="C617" t="str">
            <v>02</v>
          </cell>
          <cell r="D617" t="str">
            <v>4</v>
          </cell>
          <cell r="E617" t="str">
            <v>0034</v>
          </cell>
          <cell r="F617" t="str">
            <v>0004</v>
          </cell>
          <cell r="G617" t="str">
            <v>1020104</v>
          </cell>
          <cell r="H617" t="str">
            <v>付运费</v>
          </cell>
          <cell r="I617" t="b">
            <v>0</v>
          </cell>
          <cell r="J617">
            <v>6160</v>
          </cell>
          <cell r="K617">
            <v>0</v>
          </cell>
          <cell r="L617">
            <v>0</v>
          </cell>
        </row>
        <row r="618">
          <cell r="A618" t="str">
            <v>02</v>
          </cell>
          <cell r="B618" t="str">
            <v>22</v>
          </cell>
          <cell r="C618" t="str">
            <v>02</v>
          </cell>
          <cell r="D618" t="str">
            <v>4</v>
          </cell>
          <cell r="E618" t="str">
            <v>0035</v>
          </cell>
          <cell r="F618" t="str">
            <v>0004</v>
          </cell>
          <cell r="G618" t="str">
            <v>1020104</v>
          </cell>
          <cell r="H618" t="str">
            <v>付运费</v>
          </cell>
          <cell r="I618" t="b">
            <v>0</v>
          </cell>
          <cell r="J618">
            <v>18000</v>
          </cell>
          <cell r="K618">
            <v>0</v>
          </cell>
          <cell r="L618">
            <v>0</v>
          </cell>
        </row>
        <row r="619">
          <cell r="A619" t="str">
            <v>02</v>
          </cell>
          <cell r="B619" t="str">
            <v>22</v>
          </cell>
          <cell r="C619" t="str">
            <v>02</v>
          </cell>
          <cell r="D619" t="str">
            <v>4</v>
          </cell>
          <cell r="E619" t="str">
            <v>0036</v>
          </cell>
          <cell r="F619" t="str">
            <v>0004</v>
          </cell>
          <cell r="G619" t="str">
            <v>1020104</v>
          </cell>
          <cell r="H619" t="str">
            <v>付运费</v>
          </cell>
          <cell r="I619" t="b">
            <v>0</v>
          </cell>
          <cell r="J619">
            <v>30000</v>
          </cell>
          <cell r="K619">
            <v>0</v>
          </cell>
          <cell r="L619">
            <v>0</v>
          </cell>
        </row>
        <row r="620">
          <cell r="A620" t="str">
            <v>02</v>
          </cell>
          <cell r="B620" t="str">
            <v>22</v>
          </cell>
          <cell r="C620" t="str">
            <v>02</v>
          </cell>
          <cell r="D620" t="str">
            <v>4</v>
          </cell>
          <cell r="E620" t="str">
            <v>0037</v>
          </cell>
          <cell r="F620" t="str">
            <v>0004</v>
          </cell>
          <cell r="G620" t="str">
            <v>1020104</v>
          </cell>
          <cell r="H620" t="str">
            <v>付运费</v>
          </cell>
          <cell r="I620" t="b">
            <v>0</v>
          </cell>
          <cell r="J620">
            <v>1605</v>
          </cell>
          <cell r="K620">
            <v>0</v>
          </cell>
          <cell r="L620">
            <v>0</v>
          </cell>
        </row>
        <row r="621">
          <cell r="A621" t="str">
            <v>02</v>
          </cell>
          <cell r="B621" t="str">
            <v>22</v>
          </cell>
          <cell r="C621" t="str">
            <v>02</v>
          </cell>
          <cell r="D621" t="str">
            <v>4</v>
          </cell>
          <cell r="E621" t="str">
            <v>0038</v>
          </cell>
          <cell r="F621" t="str">
            <v>0003</v>
          </cell>
          <cell r="G621" t="str">
            <v>1020104</v>
          </cell>
          <cell r="H621" t="str">
            <v>付运费</v>
          </cell>
          <cell r="I621" t="b">
            <v>0</v>
          </cell>
          <cell r="J621">
            <v>8940</v>
          </cell>
          <cell r="K621">
            <v>0</v>
          </cell>
          <cell r="L621">
            <v>0</v>
          </cell>
        </row>
        <row r="622">
          <cell r="A622" t="str">
            <v>02</v>
          </cell>
          <cell r="B622" t="str">
            <v>22</v>
          </cell>
          <cell r="C622" t="str">
            <v>02</v>
          </cell>
          <cell r="D622" t="str">
            <v>4</v>
          </cell>
          <cell r="E622" t="str">
            <v>0039</v>
          </cell>
          <cell r="F622" t="str">
            <v>0004</v>
          </cell>
          <cell r="G622" t="str">
            <v>1020104</v>
          </cell>
          <cell r="H622" t="str">
            <v>付运费</v>
          </cell>
          <cell r="I622" t="b">
            <v>0</v>
          </cell>
          <cell r="J622">
            <v>40937</v>
          </cell>
          <cell r="K622">
            <v>0</v>
          </cell>
          <cell r="L622">
            <v>0</v>
          </cell>
        </row>
        <row r="623">
          <cell r="A623" t="str">
            <v>03</v>
          </cell>
          <cell r="B623" t="str">
            <v>25</v>
          </cell>
          <cell r="C623" t="str">
            <v>03</v>
          </cell>
          <cell r="D623" t="str">
            <v>2</v>
          </cell>
          <cell r="E623" t="str">
            <v>0025</v>
          </cell>
          <cell r="F623" t="str">
            <v>0002</v>
          </cell>
          <cell r="G623" t="str">
            <v>1020104</v>
          </cell>
          <cell r="H623" t="str">
            <v>存现金</v>
          </cell>
          <cell r="I623" t="b">
            <v>1</v>
          </cell>
          <cell r="J623">
            <v>360000</v>
          </cell>
          <cell r="K623">
            <v>0</v>
          </cell>
          <cell r="L623">
            <v>0</v>
          </cell>
        </row>
        <row r="624">
          <cell r="A624" t="str">
            <v>03</v>
          </cell>
          <cell r="B624" t="str">
            <v>05</v>
          </cell>
          <cell r="C624" t="str">
            <v>03</v>
          </cell>
          <cell r="D624" t="str">
            <v>3</v>
          </cell>
          <cell r="E624" t="str">
            <v>0005</v>
          </cell>
          <cell r="F624" t="str">
            <v>0001</v>
          </cell>
          <cell r="G624" t="str">
            <v>1020104</v>
          </cell>
          <cell r="H624" t="str">
            <v>收回借款</v>
          </cell>
          <cell r="I624" t="b">
            <v>1</v>
          </cell>
          <cell r="J624">
            <v>11000000</v>
          </cell>
          <cell r="K624">
            <v>0</v>
          </cell>
          <cell r="L624">
            <v>0</v>
          </cell>
        </row>
        <row r="625">
          <cell r="A625" t="str">
            <v>03</v>
          </cell>
          <cell r="B625" t="str">
            <v>12</v>
          </cell>
          <cell r="C625" t="str">
            <v>03</v>
          </cell>
          <cell r="D625" t="str">
            <v>3</v>
          </cell>
          <cell r="E625" t="str">
            <v>0008</v>
          </cell>
          <cell r="F625" t="str">
            <v>0001</v>
          </cell>
          <cell r="G625" t="str">
            <v>1020104</v>
          </cell>
          <cell r="H625" t="str">
            <v>收回借款</v>
          </cell>
          <cell r="I625" t="b">
            <v>1</v>
          </cell>
          <cell r="J625">
            <v>917003.63</v>
          </cell>
          <cell r="K625">
            <v>0</v>
          </cell>
          <cell r="L625">
            <v>0</v>
          </cell>
        </row>
        <row r="626">
          <cell r="A626" t="str">
            <v>03</v>
          </cell>
          <cell r="B626" t="str">
            <v>15</v>
          </cell>
          <cell r="C626" t="str">
            <v>03</v>
          </cell>
          <cell r="D626" t="str">
            <v>3</v>
          </cell>
          <cell r="E626" t="str">
            <v>0009</v>
          </cell>
          <cell r="F626" t="str">
            <v>0001</v>
          </cell>
          <cell r="G626" t="str">
            <v>1020104</v>
          </cell>
          <cell r="H626" t="str">
            <v>收存款利息</v>
          </cell>
          <cell r="I626" t="b">
            <v>1</v>
          </cell>
          <cell r="J626">
            <v>10403.549999999999</v>
          </cell>
          <cell r="K626">
            <v>0</v>
          </cell>
          <cell r="L626">
            <v>0</v>
          </cell>
        </row>
        <row r="627">
          <cell r="A627" t="str">
            <v>03</v>
          </cell>
          <cell r="B627" t="str">
            <v>16</v>
          </cell>
          <cell r="C627" t="str">
            <v>03</v>
          </cell>
          <cell r="D627" t="str">
            <v>3</v>
          </cell>
          <cell r="E627" t="str">
            <v>0011</v>
          </cell>
          <cell r="F627" t="str">
            <v>0001</v>
          </cell>
          <cell r="G627" t="str">
            <v>1020104</v>
          </cell>
          <cell r="H627" t="str">
            <v>收回货款</v>
          </cell>
          <cell r="I627" t="b">
            <v>1</v>
          </cell>
          <cell r="J627">
            <v>2548575.33</v>
          </cell>
          <cell r="K627">
            <v>0</v>
          </cell>
          <cell r="L627">
            <v>0</v>
          </cell>
        </row>
        <row r="628">
          <cell r="A628" t="str">
            <v>03</v>
          </cell>
          <cell r="B628" t="str">
            <v>17</v>
          </cell>
          <cell r="C628" t="str">
            <v>03</v>
          </cell>
          <cell r="D628" t="str">
            <v>3</v>
          </cell>
          <cell r="E628" t="str">
            <v>0012</v>
          </cell>
          <cell r="F628" t="str">
            <v>0001</v>
          </cell>
          <cell r="G628" t="str">
            <v>1020104</v>
          </cell>
          <cell r="H628" t="str">
            <v>收回货款</v>
          </cell>
          <cell r="I628" t="b">
            <v>1</v>
          </cell>
          <cell r="J628">
            <v>503994.9</v>
          </cell>
          <cell r="K628">
            <v>0</v>
          </cell>
          <cell r="L628">
            <v>0</v>
          </cell>
        </row>
        <row r="629">
          <cell r="A629" t="str">
            <v>03</v>
          </cell>
          <cell r="B629" t="str">
            <v>25</v>
          </cell>
          <cell r="C629" t="str">
            <v>03</v>
          </cell>
          <cell r="D629" t="str">
            <v>3</v>
          </cell>
          <cell r="E629" t="str">
            <v>0015</v>
          </cell>
          <cell r="F629" t="str">
            <v>0001</v>
          </cell>
          <cell r="G629" t="str">
            <v>1020104</v>
          </cell>
          <cell r="H629" t="str">
            <v>收FVE9972#发票货款USD17169.34</v>
          </cell>
          <cell r="I629" t="b">
            <v>1</v>
          </cell>
          <cell r="J629">
            <v>2276948.46</v>
          </cell>
          <cell r="K629">
            <v>0</v>
          </cell>
          <cell r="L629">
            <v>0</v>
          </cell>
        </row>
        <row r="630">
          <cell r="A630" t="str">
            <v>03</v>
          </cell>
          <cell r="B630" t="str">
            <v>03</v>
          </cell>
          <cell r="C630" t="str">
            <v>03</v>
          </cell>
          <cell r="D630" t="str">
            <v>4</v>
          </cell>
          <cell r="E630" t="str">
            <v>0009</v>
          </cell>
          <cell r="F630" t="str">
            <v>0002</v>
          </cell>
          <cell r="G630" t="str">
            <v>1020104</v>
          </cell>
          <cell r="H630" t="str">
            <v>付特快专递费</v>
          </cell>
          <cell r="I630" t="b">
            <v>0</v>
          </cell>
          <cell r="J630">
            <v>12283</v>
          </cell>
          <cell r="K630">
            <v>0</v>
          </cell>
          <cell r="L630">
            <v>0</v>
          </cell>
        </row>
        <row r="631">
          <cell r="A631" t="str">
            <v>03</v>
          </cell>
          <cell r="B631" t="str">
            <v>06</v>
          </cell>
          <cell r="C631" t="str">
            <v>03</v>
          </cell>
          <cell r="D631" t="str">
            <v>4</v>
          </cell>
          <cell r="E631" t="str">
            <v>0010</v>
          </cell>
          <cell r="F631" t="str">
            <v>0003</v>
          </cell>
          <cell r="G631" t="str">
            <v>1020104</v>
          </cell>
          <cell r="H631" t="str">
            <v>转户</v>
          </cell>
          <cell r="I631" t="b">
            <v>0</v>
          </cell>
          <cell r="J631">
            <v>6000000</v>
          </cell>
          <cell r="K631">
            <v>0</v>
          </cell>
          <cell r="L631">
            <v>0</v>
          </cell>
        </row>
        <row r="632">
          <cell r="A632" t="str">
            <v>03</v>
          </cell>
          <cell r="B632" t="str">
            <v>10</v>
          </cell>
          <cell r="C632" t="str">
            <v>03</v>
          </cell>
          <cell r="D632" t="str">
            <v>4</v>
          </cell>
          <cell r="E632" t="str">
            <v>0011</v>
          </cell>
          <cell r="F632" t="str">
            <v>0004</v>
          </cell>
          <cell r="G632" t="str">
            <v>1020104</v>
          </cell>
          <cell r="H632" t="str">
            <v>付银行存款</v>
          </cell>
          <cell r="I632" t="b">
            <v>0</v>
          </cell>
          <cell r="J632">
            <v>214660</v>
          </cell>
          <cell r="K632">
            <v>0</v>
          </cell>
          <cell r="L632">
            <v>0</v>
          </cell>
        </row>
        <row r="633">
          <cell r="A633" t="str">
            <v>03</v>
          </cell>
          <cell r="B633" t="str">
            <v>10</v>
          </cell>
          <cell r="C633" t="str">
            <v>03</v>
          </cell>
          <cell r="D633" t="str">
            <v>4</v>
          </cell>
          <cell r="E633" t="str">
            <v>0012</v>
          </cell>
          <cell r="F633" t="str">
            <v>0004</v>
          </cell>
          <cell r="G633" t="str">
            <v>1020104</v>
          </cell>
          <cell r="H633" t="str">
            <v>付银行存款</v>
          </cell>
          <cell r="I633" t="b">
            <v>0</v>
          </cell>
          <cell r="J633">
            <v>26429.18</v>
          </cell>
          <cell r="K633">
            <v>0</v>
          </cell>
          <cell r="L633">
            <v>0</v>
          </cell>
        </row>
        <row r="634">
          <cell r="A634" t="str">
            <v>03</v>
          </cell>
          <cell r="B634" t="str">
            <v>12</v>
          </cell>
          <cell r="C634" t="str">
            <v>03</v>
          </cell>
          <cell r="D634" t="str">
            <v>4</v>
          </cell>
          <cell r="E634" t="str">
            <v>0013</v>
          </cell>
          <cell r="F634" t="str">
            <v>0003</v>
          </cell>
          <cell r="G634" t="str">
            <v>1020104</v>
          </cell>
          <cell r="H634" t="str">
            <v>付银行存款</v>
          </cell>
          <cell r="I634" t="b">
            <v>0</v>
          </cell>
          <cell r="J634">
            <v>67500</v>
          </cell>
          <cell r="K634">
            <v>0</v>
          </cell>
          <cell r="L634">
            <v>0</v>
          </cell>
        </row>
        <row r="635">
          <cell r="A635" t="str">
            <v>03</v>
          </cell>
          <cell r="B635" t="str">
            <v>12</v>
          </cell>
          <cell r="C635" t="str">
            <v>03</v>
          </cell>
          <cell r="D635" t="str">
            <v>4</v>
          </cell>
          <cell r="E635" t="str">
            <v>0014</v>
          </cell>
          <cell r="F635" t="str">
            <v>0002</v>
          </cell>
          <cell r="G635" t="str">
            <v>1020104</v>
          </cell>
          <cell r="H635" t="str">
            <v>付结算手续费</v>
          </cell>
          <cell r="I635" t="b">
            <v>0</v>
          </cell>
          <cell r="J635">
            <v>135</v>
          </cell>
          <cell r="K635">
            <v>0</v>
          </cell>
          <cell r="L635">
            <v>0</v>
          </cell>
        </row>
        <row r="636">
          <cell r="A636" t="str">
            <v>03</v>
          </cell>
          <cell r="B636" t="str">
            <v>13</v>
          </cell>
          <cell r="C636" t="str">
            <v>03</v>
          </cell>
          <cell r="D636" t="str">
            <v>4</v>
          </cell>
          <cell r="E636" t="str">
            <v>0015</v>
          </cell>
          <cell r="F636" t="str">
            <v>0004</v>
          </cell>
          <cell r="G636" t="str">
            <v>1020104</v>
          </cell>
          <cell r="H636" t="str">
            <v>付银行存款</v>
          </cell>
          <cell r="I636" t="b">
            <v>0</v>
          </cell>
          <cell r="J636">
            <v>200420</v>
          </cell>
          <cell r="K636">
            <v>0</v>
          </cell>
          <cell r="L636">
            <v>0</v>
          </cell>
        </row>
        <row r="637">
          <cell r="A637" t="str">
            <v>03</v>
          </cell>
          <cell r="B637" t="str">
            <v>13</v>
          </cell>
          <cell r="C637" t="str">
            <v>03</v>
          </cell>
          <cell r="D637" t="str">
            <v>4</v>
          </cell>
          <cell r="E637" t="str">
            <v>0016</v>
          </cell>
          <cell r="F637" t="str">
            <v>0004</v>
          </cell>
          <cell r="G637" t="str">
            <v>1020104</v>
          </cell>
          <cell r="H637" t="str">
            <v>付银行存款</v>
          </cell>
          <cell r="I637" t="b">
            <v>0</v>
          </cell>
          <cell r="J637">
            <v>501524.65</v>
          </cell>
          <cell r="K637">
            <v>0</v>
          </cell>
          <cell r="L637">
            <v>0</v>
          </cell>
        </row>
        <row r="638">
          <cell r="A638" t="str">
            <v>03</v>
          </cell>
          <cell r="B638" t="str">
            <v>13</v>
          </cell>
          <cell r="C638" t="str">
            <v>03</v>
          </cell>
          <cell r="D638" t="str">
            <v>4</v>
          </cell>
          <cell r="E638" t="str">
            <v>0017</v>
          </cell>
          <cell r="F638" t="str">
            <v>0004</v>
          </cell>
          <cell r="G638" t="str">
            <v>1020104</v>
          </cell>
          <cell r="H638" t="str">
            <v>付银行存款</v>
          </cell>
          <cell r="I638" t="b">
            <v>0</v>
          </cell>
          <cell r="J638">
            <v>26170</v>
          </cell>
          <cell r="K638">
            <v>0</v>
          </cell>
          <cell r="L638">
            <v>0</v>
          </cell>
        </row>
        <row r="639">
          <cell r="A639" t="str">
            <v>03</v>
          </cell>
          <cell r="B639" t="str">
            <v>14</v>
          </cell>
          <cell r="C639" t="str">
            <v>03</v>
          </cell>
          <cell r="D639" t="str">
            <v>4</v>
          </cell>
          <cell r="E639" t="str">
            <v>0018</v>
          </cell>
          <cell r="F639" t="str">
            <v>0005</v>
          </cell>
          <cell r="G639" t="str">
            <v>1020104</v>
          </cell>
          <cell r="H639" t="str">
            <v>付银行存款</v>
          </cell>
          <cell r="I639" t="b">
            <v>0</v>
          </cell>
          <cell r="J639">
            <v>158860</v>
          </cell>
          <cell r="K639">
            <v>0</v>
          </cell>
          <cell r="L639">
            <v>0</v>
          </cell>
        </row>
        <row r="640">
          <cell r="A640" t="str">
            <v>03</v>
          </cell>
          <cell r="B640" t="str">
            <v>14</v>
          </cell>
          <cell r="C640" t="str">
            <v>03</v>
          </cell>
          <cell r="D640" t="str">
            <v>4</v>
          </cell>
          <cell r="E640" t="str">
            <v>0019</v>
          </cell>
          <cell r="F640" t="str">
            <v>0006</v>
          </cell>
          <cell r="G640" t="str">
            <v>1020104</v>
          </cell>
          <cell r="H640" t="str">
            <v>付银行存款</v>
          </cell>
          <cell r="I640" t="b">
            <v>0</v>
          </cell>
          <cell r="J640">
            <v>16195</v>
          </cell>
          <cell r="K640">
            <v>0</v>
          </cell>
          <cell r="L640">
            <v>0</v>
          </cell>
        </row>
        <row r="641">
          <cell r="A641" t="str">
            <v>03</v>
          </cell>
          <cell r="B641" t="str">
            <v>15</v>
          </cell>
          <cell r="C641" t="str">
            <v>03</v>
          </cell>
          <cell r="D641" t="str">
            <v>4</v>
          </cell>
          <cell r="E641" t="str">
            <v>0020</v>
          </cell>
          <cell r="F641" t="str">
            <v>0004</v>
          </cell>
          <cell r="G641" t="str">
            <v>1020104</v>
          </cell>
          <cell r="H641" t="str">
            <v>付银行存款</v>
          </cell>
          <cell r="I641" t="b">
            <v>0</v>
          </cell>
          <cell r="J641">
            <v>28200</v>
          </cell>
          <cell r="K641">
            <v>0</v>
          </cell>
          <cell r="L641">
            <v>0</v>
          </cell>
        </row>
        <row r="642">
          <cell r="A642" t="str">
            <v>03</v>
          </cell>
          <cell r="B642" t="str">
            <v>16</v>
          </cell>
          <cell r="C642" t="str">
            <v>03</v>
          </cell>
          <cell r="D642" t="str">
            <v>4</v>
          </cell>
          <cell r="E642" t="str">
            <v>0021</v>
          </cell>
          <cell r="F642" t="str">
            <v>0003</v>
          </cell>
          <cell r="G642" t="str">
            <v>1020104</v>
          </cell>
          <cell r="H642" t="str">
            <v>付银行存款</v>
          </cell>
          <cell r="I642" t="b">
            <v>0</v>
          </cell>
          <cell r="J642">
            <v>31893.22</v>
          </cell>
          <cell r="K642">
            <v>0</v>
          </cell>
          <cell r="L642">
            <v>0</v>
          </cell>
        </row>
        <row r="643">
          <cell r="A643" t="str">
            <v>03</v>
          </cell>
          <cell r="B643" t="str">
            <v>16</v>
          </cell>
          <cell r="C643" t="str">
            <v>03</v>
          </cell>
          <cell r="D643" t="str">
            <v>4</v>
          </cell>
          <cell r="E643" t="str">
            <v>0022</v>
          </cell>
          <cell r="F643" t="str">
            <v>0003</v>
          </cell>
          <cell r="G643" t="str">
            <v>1020104</v>
          </cell>
          <cell r="H643" t="str">
            <v>还借款</v>
          </cell>
          <cell r="I643" t="b">
            <v>0</v>
          </cell>
          <cell r="J643">
            <v>10265980</v>
          </cell>
          <cell r="K643">
            <v>0</v>
          </cell>
          <cell r="L643">
            <v>0</v>
          </cell>
        </row>
        <row r="644">
          <cell r="A644" t="str">
            <v>03</v>
          </cell>
          <cell r="B644" t="str">
            <v>18</v>
          </cell>
          <cell r="C644" t="str">
            <v>03</v>
          </cell>
          <cell r="D644" t="str">
            <v>4</v>
          </cell>
          <cell r="E644" t="str">
            <v>0027</v>
          </cell>
          <cell r="F644" t="str">
            <v>0005</v>
          </cell>
          <cell r="G644" t="str">
            <v>1020104</v>
          </cell>
          <cell r="H644" t="str">
            <v>付银行存款</v>
          </cell>
          <cell r="I644" t="b">
            <v>0</v>
          </cell>
          <cell r="J644">
            <v>690984.6</v>
          </cell>
          <cell r="K644">
            <v>0</v>
          </cell>
          <cell r="L644">
            <v>0</v>
          </cell>
        </row>
        <row r="645">
          <cell r="A645" t="str">
            <v>03</v>
          </cell>
          <cell r="B645" t="str">
            <v>20</v>
          </cell>
          <cell r="C645" t="str">
            <v>03</v>
          </cell>
          <cell r="D645" t="str">
            <v>4</v>
          </cell>
          <cell r="E645" t="str">
            <v>0028</v>
          </cell>
          <cell r="F645" t="str">
            <v>0010</v>
          </cell>
          <cell r="G645" t="str">
            <v>1020104</v>
          </cell>
          <cell r="H645" t="str">
            <v>付本月工人工资</v>
          </cell>
          <cell r="I645" t="b">
            <v>0</v>
          </cell>
          <cell r="J645">
            <v>210225</v>
          </cell>
          <cell r="K645">
            <v>0</v>
          </cell>
          <cell r="L645">
            <v>0</v>
          </cell>
        </row>
        <row r="646">
          <cell r="A646" t="str">
            <v>04</v>
          </cell>
          <cell r="B646" t="str">
            <v>10</v>
          </cell>
          <cell r="C646" t="str">
            <v>04</v>
          </cell>
          <cell r="D646" t="str">
            <v>3</v>
          </cell>
          <cell r="E646" t="str">
            <v>0002</v>
          </cell>
          <cell r="F646" t="str">
            <v>0001</v>
          </cell>
          <cell r="G646" t="str">
            <v>1020104</v>
          </cell>
          <cell r="H646" t="str">
            <v>收回借款</v>
          </cell>
          <cell r="I646" t="b">
            <v>1</v>
          </cell>
          <cell r="J646">
            <v>16141968.25</v>
          </cell>
          <cell r="K646">
            <v>0</v>
          </cell>
          <cell r="L646">
            <v>0</v>
          </cell>
        </row>
        <row r="647">
          <cell r="A647" t="str">
            <v>04</v>
          </cell>
          <cell r="B647" t="str">
            <v>26</v>
          </cell>
          <cell r="C647" t="str">
            <v>04</v>
          </cell>
          <cell r="D647" t="str">
            <v>3</v>
          </cell>
          <cell r="E647" t="str">
            <v>0006</v>
          </cell>
          <cell r="F647" t="str">
            <v>0001</v>
          </cell>
          <cell r="G647" t="str">
            <v>1020104</v>
          </cell>
          <cell r="H647" t="str">
            <v>收货款</v>
          </cell>
          <cell r="I647" t="b">
            <v>1</v>
          </cell>
          <cell r="J647">
            <v>3851758.94</v>
          </cell>
          <cell r="K647">
            <v>0</v>
          </cell>
          <cell r="L647">
            <v>0</v>
          </cell>
        </row>
        <row r="648">
          <cell r="A648" t="str">
            <v>04</v>
          </cell>
          <cell r="B648" t="str">
            <v>26</v>
          </cell>
          <cell r="C648" t="str">
            <v>04</v>
          </cell>
          <cell r="D648" t="str">
            <v>3</v>
          </cell>
          <cell r="E648" t="str">
            <v>0007</v>
          </cell>
          <cell r="F648" t="str">
            <v>0001</v>
          </cell>
          <cell r="G648" t="str">
            <v>1020104</v>
          </cell>
          <cell r="H648" t="str">
            <v>收货款</v>
          </cell>
          <cell r="I648" t="b">
            <v>1</v>
          </cell>
          <cell r="J648">
            <v>1812759.53</v>
          </cell>
          <cell r="K648">
            <v>0</v>
          </cell>
          <cell r="L648">
            <v>0</v>
          </cell>
        </row>
        <row r="649">
          <cell r="A649" t="str">
            <v>04</v>
          </cell>
          <cell r="B649" t="str">
            <v>26</v>
          </cell>
          <cell r="C649" t="str">
            <v>04</v>
          </cell>
          <cell r="D649" t="str">
            <v>3</v>
          </cell>
          <cell r="E649" t="str">
            <v>0008</v>
          </cell>
          <cell r="F649" t="str">
            <v>0001</v>
          </cell>
          <cell r="G649" t="str">
            <v>1020104</v>
          </cell>
          <cell r="H649" t="str">
            <v>收货款</v>
          </cell>
          <cell r="I649" t="b">
            <v>1</v>
          </cell>
          <cell r="J649">
            <v>1852168.59</v>
          </cell>
          <cell r="K649">
            <v>0</v>
          </cell>
          <cell r="L649">
            <v>0</v>
          </cell>
        </row>
        <row r="650">
          <cell r="A650" t="str">
            <v>04</v>
          </cell>
          <cell r="B650" t="str">
            <v>01</v>
          </cell>
          <cell r="C650" t="str">
            <v>04</v>
          </cell>
          <cell r="D650" t="str">
            <v>4</v>
          </cell>
          <cell r="E650" t="str">
            <v>0002</v>
          </cell>
          <cell r="F650" t="str">
            <v>0001</v>
          </cell>
          <cell r="G650" t="str">
            <v>1020104</v>
          </cell>
          <cell r="H650" t="str">
            <v>转户</v>
          </cell>
          <cell r="I650" t="b">
            <v>1</v>
          </cell>
          <cell r="J650">
            <v>9000000</v>
          </cell>
          <cell r="K650">
            <v>0</v>
          </cell>
          <cell r="L650">
            <v>0</v>
          </cell>
        </row>
        <row r="651">
          <cell r="A651" t="str">
            <v>04</v>
          </cell>
          <cell r="B651" t="str">
            <v>01</v>
          </cell>
          <cell r="C651" t="str">
            <v>04</v>
          </cell>
          <cell r="D651" t="str">
            <v>4</v>
          </cell>
          <cell r="E651" t="str">
            <v>0002</v>
          </cell>
          <cell r="F651" t="str">
            <v>0004</v>
          </cell>
          <cell r="G651" t="str">
            <v>1020104</v>
          </cell>
          <cell r="H651" t="str">
            <v>还借款</v>
          </cell>
          <cell r="I651" t="b">
            <v>0</v>
          </cell>
          <cell r="J651">
            <v>19500000</v>
          </cell>
          <cell r="K651">
            <v>0</v>
          </cell>
          <cell r="L651">
            <v>0</v>
          </cell>
        </row>
        <row r="652">
          <cell r="A652" t="str">
            <v>04</v>
          </cell>
          <cell r="B652" t="str">
            <v>03</v>
          </cell>
          <cell r="C652" t="str">
            <v>04</v>
          </cell>
          <cell r="D652" t="str">
            <v>4</v>
          </cell>
          <cell r="E652" t="str">
            <v>0004</v>
          </cell>
          <cell r="F652" t="str">
            <v>0003</v>
          </cell>
          <cell r="G652" t="str">
            <v>1020104</v>
          </cell>
          <cell r="H652" t="str">
            <v>付霓虹灯工程款.土地开发费</v>
          </cell>
          <cell r="I652" t="b">
            <v>0</v>
          </cell>
          <cell r="J652">
            <v>450000</v>
          </cell>
          <cell r="K652">
            <v>0</v>
          </cell>
          <cell r="L652">
            <v>0</v>
          </cell>
        </row>
        <row r="653">
          <cell r="A653" t="str">
            <v>04</v>
          </cell>
          <cell r="B653" t="str">
            <v>05</v>
          </cell>
          <cell r="C653" t="str">
            <v>04</v>
          </cell>
          <cell r="D653" t="str">
            <v>4</v>
          </cell>
          <cell r="E653" t="str">
            <v>0005</v>
          </cell>
          <cell r="F653" t="str">
            <v>0002</v>
          </cell>
          <cell r="G653" t="str">
            <v>1020104</v>
          </cell>
          <cell r="H653" t="str">
            <v>付邮电手续费</v>
          </cell>
          <cell r="I653" t="b">
            <v>0</v>
          </cell>
          <cell r="J653">
            <v>1468.93</v>
          </cell>
          <cell r="K653">
            <v>0</v>
          </cell>
          <cell r="L653">
            <v>0</v>
          </cell>
        </row>
        <row r="654">
          <cell r="A654" t="str">
            <v>04</v>
          </cell>
          <cell r="B654" t="str">
            <v>08</v>
          </cell>
          <cell r="C654" t="str">
            <v>04</v>
          </cell>
          <cell r="D654" t="str">
            <v>4</v>
          </cell>
          <cell r="E654" t="str">
            <v>0006</v>
          </cell>
          <cell r="F654" t="str">
            <v>0005</v>
          </cell>
          <cell r="G654" t="str">
            <v>1020104</v>
          </cell>
          <cell r="H654" t="str">
            <v>付货款</v>
          </cell>
          <cell r="I654" t="b">
            <v>0</v>
          </cell>
          <cell r="J654">
            <v>1428000</v>
          </cell>
          <cell r="K654">
            <v>0</v>
          </cell>
          <cell r="L654">
            <v>0</v>
          </cell>
        </row>
        <row r="655">
          <cell r="A655" t="str">
            <v>04</v>
          </cell>
          <cell r="B655" t="str">
            <v>12</v>
          </cell>
          <cell r="C655" t="str">
            <v>04</v>
          </cell>
          <cell r="D655" t="str">
            <v>4</v>
          </cell>
          <cell r="E655" t="str">
            <v>0010</v>
          </cell>
          <cell r="F655" t="str">
            <v>0004</v>
          </cell>
          <cell r="G655" t="str">
            <v>1020104</v>
          </cell>
          <cell r="H655" t="str">
            <v>购材料</v>
          </cell>
          <cell r="I655" t="b">
            <v>0</v>
          </cell>
          <cell r="J655">
            <v>253366.48</v>
          </cell>
          <cell r="K655">
            <v>0</v>
          </cell>
          <cell r="L655">
            <v>0</v>
          </cell>
        </row>
        <row r="656">
          <cell r="A656" t="str">
            <v>04</v>
          </cell>
          <cell r="B656" t="str">
            <v>12</v>
          </cell>
          <cell r="C656" t="str">
            <v>04</v>
          </cell>
          <cell r="D656" t="str">
            <v>4</v>
          </cell>
          <cell r="E656" t="str">
            <v>0011</v>
          </cell>
          <cell r="F656" t="str">
            <v>0003</v>
          </cell>
          <cell r="G656" t="str">
            <v>1020104</v>
          </cell>
          <cell r="H656" t="str">
            <v>付收视费.董事务费.会费</v>
          </cell>
          <cell r="I656" t="b">
            <v>0</v>
          </cell>
          <cell r="J656">
            <v>204682.5</v>
          </cell>
          <cell r="K656">
            <v>0</v>
          </cell>
          <cell r="L656">
            <v>0</v>
          </cell>
        </row>
        <row r="657">
          <cell r="A657" t="str">
            <v>04</v>
          </cell>
          <cell r="B657" t="str">
            <v>15</v>
          </cell>
          <cell r="C657" t="str">
            <v>04</v>
          </cell>
          <cell r="D657" t="str">
            <v>4</v>
          </cell>
          <cell r="E657" t="str">
            <v>0012</v>
          </cell>
          <cell r="F657" t="str">
            <v>0004</v>
          </cell>
          <cell r="G657" t="str">
            <v>1020104</v>
          </cell>
          <cell r="H657" t="str">
            <v>付工程款.设备款</v>
          </cell>
          <cell r="I657" t="b">
            <v>0</v>
          </cell>
          <cell r="J657">
            <v>2010000</v>
          </cell>
          <cell r="K657">
            <v>0</v>
          </cell>
          <cell r="L657">
            <v>0</v>
          </cell>
        </row>
        <row r="658">
          <cell r="A658" t="str">
            <v>04</v>
          </cell>
          <cell r="B658" t="str">
            <v>15</v>
          </cell>
          <cell r="C658" t="str">
            <v>04</v>
          </cell>
          <cell r="D658" t="str">
            <v>4</v>
          </cell>
          <cell r="E658" t="str">
            <v>0014</v>
          </cell>
          <cell r="F658" t="str">
            <v>0003</v>
          </cell>
          <cell r="G658" t="str">
            <v>1020104</v>
          </cell>
          <cell r="H658" t="str">
            <v>付会费.苹果汁反倾销应诉款等</v>
          </cell>
          <cell r="I658" t="b">
            <v>0</v>
          </cell>
          <cell r="J658">
            <v>445000</v>
          </cell>
          <cell r="K658">
            <v>0</v>
          </cell>
          <cell r="L658">
            <v>0</v>
          </cell>
        </row>
        <row r="659">
          <cell r="A659" t="str">
            <v>04</v>
          </cell>
          <cell r="B659" t="str">
            <v>16</v>
          </cell>
          <cell r="C659" t="str">
            <v>04</v>
          </cell>
          <cell r="D659" t="str">
            <v>4</v>
          </cell>
          <cell r="E659" t="str">
            <v>0015</v>
          </cell>
          <cell r="F659" t="str">
            <v>0004</v>
          </cell>
          <cell r="G659" t="str">
            <v>1020104</v>
          </cell>
          <cell r="H659" t="str">
            <v>付运费</v>
          </cell>
          <cell r="I659" t="b">
            <v>0</v>
          </cell>
          <cell r="J659">
            <v>5244</v>
          </cell>
          <cell r="K659">
            <v>0</v>
          </cell>
          <cell r="L659">
            <v>0</v>
          </cell>
        </row>
        <row r="660">
          <cell r="A660" t="str">
            <v>04</v>
          </cell>
          <cell r="B660" t="str">
            <v>16</v>
          </cell>
          <cell r="C660" t="str">
            <v>04</v>
          </cell>
          <cell r="D660" t="str">
            <v>4</v>
          </cell>
          <cell r="E660" t="str">
            <v>0016</v>
          </cell>
          <cell r="F660" t="str">
            <v>0004</v>
          </cell>
          <cell r="G660" t="str">
            <v>1020104</v>
          </cell>
          <cell r="H660" t="str">
            <v>付运费</v>
          </cell>
          <cell r="I660" t="b">
            <v>0</v>
          </cell>
          <cell r="J660">
            <v>20305</v>
          </cell>
          <cell r="K660">
            <v>0</v>
          </cell>
          <cell r="L660">
            <v>0</v>
          </cell>
        </row>
        <row r="661">
          <cell r="A661" t="str">
            <v>04</v>
          </cell>
          <cell r="B661" t="str">
            <v>16</v>
          </cell>
          <cell r="C661" t="str">
            <v>04</v>
          </cell>
          <cell r="D661" t="str">
            <v>4</v>
          </cell>
          <cell r="E661" t="str">
            <v>0017</v>
          </cell>
          <cell r="F661" t="str">
            <v>0005</v>
          </cell>
          <cell r="G661" t="str">
            <v>1020104</v>
          </cell>
          <cell r="H661" t="str">
            <v>付运费</v>
          </cell>
          <cell r="I661" t="b">
            <v>0</v>
          </cell>
          <cell r="J661">
            <v>64200</v>
          </cell>
          <cell r="K661">
            <v>0</v>
          </cell>
          <cell r="L661">
            <v>0</v>
          </cell>
        </row>
        <row r="662">
          <cell r="A662" t="str">
            <v>04</v>
          </cell>
          <cell r="B662" t="str">
            <v>19</v>
          </cell>
          <cell r="C662" t="str">
            <v>04</v>
          </cell>
          <cell r="D662" t="str">
            <v>4</v>
          </cell>
          <cell r="E662" t="str">
            <v>0018</v>
          </cell>
          <cell r="F662" t="str">
            <v>0004</v>
          </cell>
          <cell r="G662" t="str">
            <v>1020104</v>
          </cell>
          <cell r="H662" t="str">
            <v>付运费</v>
          </cell>
          <cell r="I662" t="b">
            <v>0</v>
          </cell>
          <cell r="J662">
            <v>10045</v>
          </cell>
          <cell r="K662">
            <v>0</v>
          </cell>
          <cell r="L662">
            <v>0</v>
          </cell>
        </row>
        <row r="663">
          <cell r="A663" t="str">
            <v>04</v>
          </cell>
          <cell r="B663" t="str">
            <v>19</v>
          </cell>
          <cell r="C663" t="str">
            <v>04</v>
          </cell>
          <cell r="D663" t="str">
            <v>4</v>
          </cell>
          <cell r="E663" t="str">
            <v>0021</v>
          </cell>
          <cell r="F663" t="str">
            <v>0003</v>
          </cell>
          <cell r="G663" t="str">
            <v>1020104</v>
          </cell>
          <cell r="H663" t="str">
            <v>付国投借款手续费及利息</v>
          </cell>
          <cell r="I663" t="b">
            <v>0</v>
          </cell>
          <cell r="J663">
            <v>1327933.33</v>
          </cell>
          <cell r="K663">
            <v>0</v>
          </cell>
          <cell r="L663">
            <v>0</v>
          </cell>
        </row>
        <row r="664">
          <cell r="A664" t="str">
            <v>04</v>
          </cell>
          <cell r="B664" t="str">
            <v>19</v>
          </cell>
          <cell r="C664" t="str">
            <v>04</v>
          </cell>
          <cell r="D664" t="str">
            <v>4</v>
          </cell>
          <cell r="E664" t="str">
            <v>0022</v>
          </cell>
          <cell r="F664" t="str">
            <v>0049</v>
          </cell>
          <cell r="G664" t="str">
            <v>1020104</v>
          </cell>
          <cell r="H664" t="str">
            <v>付本月工人工资</v>
          </cell>
          <cell r="I664" t="b">
            <v>0</v>
          </cell>
          <cell r="J664">
            <v>195151</v>
          </cell>
          <cell r="K664">
            <v>0</v>
          </cell>
          <cell r="L664">
            <v>0</v>
          </cell>
        </row>
        <row r="665">
          <cell r="A665" t="str">
            <v>04</v>
          </cell>
          <cell r="B665" t="str">
            <v>20</v>
          </cell>
          <cell r="C665" t="str">
            <v>04</v>
          </cell>
          <cell r="D665" t="str">
            <v>4</v>
          </cell>
          <cell r="E665" t="str">
            <v>0023</v>
          </cell>
          <cell r="F665" t="str">
            <v>0004</v>
          </cell>
          <cell r="G665" t="str">
            <v>1020104</v>
          </cell>
          <cell r="H665" t="str">
            <v>付运费</v>
          </cell>
          <cell r="I665" t="b">
            <v>0</v>
          </cell>
          <cell r="J665">
            <v>3740</v>
          </cell>
          <cell r="K665">
            <v>0</v>
          </cell>
          <cell r="L665">
            <v>0</v>
          </cell>
        </row>
        <row r="666">
          <cell r="A666" t="str">
            <v>04</v>
          </cell>
          <cell r="B666" t="str">
            <v>20</v>
          </cell>
          <cell r="C666" t="str">
            <v>04</v>
          </cell>
          <cell r="D666" t="str">
            <v>4</v>
          </cell>
          <cell r="E666" t="str">
            <v>0024</v>
          </cell>
          <cell r="F666" t="str">
            <v>0003</v>
          </cell>
          <cell r="G666" t="str">
            <v>1020104</v>
          </cell>
          <cell r="H666" t="str">
            <v>付材料运费</v>
          </cell>
          <cell r="I666" t="b">
            <v>0</v>
          </cell>
          <cell r="J666">
            <v>9240.2999999999993</v>
          </cell>
          <cell r="K666">
            <v>0</v>
          </cell>
          <cell r="L666">
            <v>0</v>
          </cell>
        </row>
        <row r="667">
          <cell r="A667" t="str">
            <v>04</v>
          </cell>
          <cell r="B667" t="str">
            <v>20</v>
          </cell>
          <cell r="C667" t="str">
            <v>04</v>
          </cell>
          <cell r="D667" t="str">
            <v>4</v>
          </cell>
          <cell r="E667" t="str">
            <v>0025</v>
          </cell>
          <cell r="F667" t="str">
            <v>0004</v>
          </cell>
          <cell r="G667" t="str">
            <v>1020104</v>
          </cell>
          <cell r="H667" t="str">
            <v>暂借款</v>
          </cell>
          <cell r="I667" t="b">
            <v>0</v>
          </cell>
          <cell r="J667">
            <v>7000000</v>
          </cell>
          <cell r="K667">
            <v>0</v>
          </cell>
          <cell r="L667">
            <v>0</v>
          </cell>
        </row>
        <row r="668">
          <cell r="A668" t="str">
            <v>04</v>
          </cell>
          <cell r="B668" t="str">
            <v>20</v>
          </cell>
          <cell r="C668" t="str">
            <v>04</v>
          </cell>
          <cell r="D668" t="str">
            <v>4</v>
          </cell>
          <cell r="E668" t="str">
            <v>0026</v>
          </cell>
          <cell r="F668" t="str">
            <v>0007</v>
          </cell>
          <cell r="G668" t="str">
            <v>1020104</v>
          </cell>
          <cell r="H668" t="str">
            <v>交税</v>
          </cell>
          <cell r="I668" t="b">
            <v>0</v>
          </cell>
          <cell r="J668">
            <v>341479.81</v>
          </cell>
          <cell r="K668">
            <v>0</v>
          </cell>
          <cell r="L668">
            <v>0</v>
          </cell>
        </row>
        <row r="669">
          <cell r="A669" t="str">
            <v>04</v>
          </cell>
          <cell r="B669" t="str">
            <v>20</v>
          </cell>
          <cell r="C669" t="str">
            <v>04</v>
          </cell>
          <cell r="D669" t="str">
            <v>4</v>
          </cell>
          <cell r="E669" t="str">
            <v>0028</v>
          </cell>
          <cell r="F669" t="str">
            <v>0002</v>
          </cell>
          <cell r="G669" t="str">
            <v>1020104</v>
          </cell>
          <cell r="H669" t="str">
            <v>付新果汁车间管理费</v>
          </cell>
          <cell r="I669" t="b">
            <v>0</v>
          </cell>
          <cell r="J669">
            <v>129771</v>
          </cell>
          <cell r="K669">
            <v>0</v>
          </cell>
          <cell r="L669">
            <v>0</v>
          </cell>
        </row>
        <row r="670">
          <cell r="A670" t="str">
            <v>04</v>
          </cell>
          <cell r="B670" t="str">
            <v>20</v>
          </cell>
          <cell r="C670" t="str">
            <v>04</v>
          </cell>
          <cell r="D670" t="str">
            <v>4</v>
          </cell>
          <cell r="E670" t="str">
            <v>0029</v>
          </cell>
          <cell r="F670" t="str">
            <v>0002</v>
          </cell>
          <cell r="G670" t="str">
            <v>1020104</v>
          </cell>
          <cell r="H670" t="str">
            <v>付手续费</v>
          </cell>
          <cell r="I670" t="b">
            <v>0</v>
          </cell>
          <cell r="J670">
            <v>73.2</v>
          </cell>
          <cell r="K670">
            <v>0</v>
          </cell>
          <cell r="L670">
            <v>0</v>
          </cell>
        </row>
        <row r="671">
          <cell r="A671" t="str">
            <v>05</v>
          </cell>
          <cell r="B671" t="str">
            <v>05</v>
          </cell>
          <cell r="C671" t="str">
            <v>05</v>
          </cell>
          <cell r="D671" t="str">
            <v>3</v>
          </cell>
          <cell r="E671" t="str">
            <v>0002</v>
          </cell>
          <cell r="F671" t="str">
            <v>0002</v>
          </cell>
          <cell r="G671" t="str">
            <v>1020104</v>
          </cell>
          <cell r="H671" t="str">
            <v>暂借款</v>
          </cell>
          <cell r="I671" t="b">
            <v>1</v>
          </cell>
          <cell r="J671">
            <v>5284127.59</v>
          </cell>
          <cell r="K671">
            <v>0</v>
          </cell>
          <cell r="L671">
            <v>0</v>
          </cell>
        </row>
        <row r="672">
          <cell r="A672" t="str">
            <v>05</v>
          </cell>
          <cell r="B672" t="str">
            <v>22</v>
          </cell>
          <cell r="C672" t="str">
            <v>05</v>
          </cell>
          <cell r="D672" t="str">
            <v>3</v>
          </cell>
          <cell r="E672" t="str">
            <v>0003</v>
          </cell>
          <cell r="F672" t="str">
            <v>0001</v>
          </cell>
          <cell r="G672" t="str">
            <v>1020104</v>
          </cell>
          <cell r="H672" t="str">
            <v>暂借款</v>
          </cell>
          <cell r="I672" t="b">
            <v>1</v>
          </cell>
          <cell r="J672">
            <v>11000000</v>
          </cell>
          <cell r="K672">
            <v>0</v>
          </cell>
          <cell r="L672">
            <v>0</v>
          </cell>
        </row>
        <row r="673">
          <cell r="A673" t="str">
            <v>05</v>
          </cell>
          <cell r="B673" t="str">
            <v>25</v>
          </cell>
          <cell r="C673" t="str">
            <v>05</v>
          </cell>
          <cell r="D673" t="str">
            <v>3</v>
          </cell>
          <cell r="E673" t="str">
            <v>0006</v>
          </cell>
          <cell r="F673" t="str">
            <v>0001</v>
          </cell>
          <cell r="G673" t="str">
            <v>1020104</v>
          </cell>
          <cell r="H673" t="str">
            <v>收货款</v>
          </cell>
          <cell r="I673" t="b">
            <v>1</v>
          </cell>
          <cell r="J673">
            <v>1302389.07</v>
          </cell>
          <cell r="K673">
            <v>0</v>
          </cell>
          <cell r="L673">
            <v>0</v>
          </cell>
        </row>
        <row r="674">
          <cell r="A674" t="str">
            <v>05</v>
          </cell>
          <cell r="B674" t="str">
            <v>25</v>
          </cell>
          <cell r="C674" t="str">
            <v>05</v>
          </cell>
          <cell r="D674" t="str">
            <v>3</v>
          </cell>
          <cell r="E674" t="str">
            <v>0007</v>
          </cell>
          <cell r="F674" t="str">
            <v>0001</v>
          </cell>
          <cell r="G674" t="str">
            <v>1020104</v>
          </cell>
          <cell r="H674" t="str">
            <v>收FVE9959#发票货款</v>
          </cell>
          <cell r="I674" t="b">
            <v>1</v>
          </cell>
          <cell r="J674">
            <v>483663.46</v>
          </cell>
          <cell r="K674">
            <v>0</v>
          </cell>
          <cell r="L674">
            <v>0</v>
          </cell>
        </row>
        <row r="675">
          <cell r="A675" t="str">
            <v>05</v>
          </cell>
          <cell r="B675" t="str">
            <v>11</v>
          </cell>
          <cell r="C675" t="str">
            <v>05</v>
          </cell>
          <cell r="D675" t="str">
            <v>4</v>
          </cell>
          <cell r="E675" t="str">
            <v>0003</v>
          </cell>
          <cell r="F675" t="str">
            <v>0006</v>
          </cell>
          <cell r="G675" t="str">
            <v>1020104</v>
          </cell>
          <cell r="H675" t="str">
            <v>付电话费.排污费.制作费</v>
          </cell>
          <cell r="I675" t="b">
            <v>0</v>
          </cell>
          <cell r="J675">
            <v>66455</v>
          </cell>
          <cell r="K675">
            <v>0</v>
          </cell>
          <cell r="L675">
            <v>0</v>
          </cell>
        </row>
        <row r="676">
          <cell r="A676" t="str">
            <v>05</v>
          </cell>
          <cell r="B676" t="str">
            <v>11</v>
          </cell>
          <cell r="C676" t="str">
            <v>05</v>
          </cell>
          <cell r="D676" t="str">
            <v>4</v>
          </cell>
          <cell r="E676" t="str">
            <v>0004</v>
          </cell>
          <cell r="F676" t="str">
            <v>0004</v>
          </cell>
          <cell r="G676" t="str">
            <v>1020104</v>
          </cell>
          <cell r="H676" t="str">
            <v>付运费</v>
          </cell>
          <cell r="I676" t="b">
            <v>0</v>
          </cell>
          <cell r="J676">
            <v>12950</v>
          </cell>
          <cell r="K676">
            <v>0</v>
          </cell>
          <cell r="L676">
            <v>0</v>
          </cell>
        </row>
        <row r="677">
          <cell r="A677" t="str">
            <v>05</v>
          </cell>
          <cell r="B677" t="str">
            <v>11</v>
          </cell>
          <cell r="C677" t="str">
            <v>05</v>
          </cell>
          <cell r="D677" t="str">
            <v>4</v>
          </cell>
          <cell r="E677" t="str">
            <v>0005</v>
          </cell>
          <cell r="F677" t="str">
            <v>0004</v>
          </cell>
          <cell r="G677" t="str">
            <v>1020104</v>
          </cell>
          <cell r="H677" t="str">
            <v>付工程款</v>
          </cell>
          <cell r="I677" t="b">
            <v>0</v>
          </cell>
          <cell r="J677">
            <v>1400000</v>
          </cell>
          <cell r="K677">
            <v>0</v>
          </cell>
          <cell r="L677">
            <v>0</v>
          </cell>
        </row>
        <row r="678">
          <cell r="A678" t="str">
            <v>05</v>
          </cell>
          <cell r="B678" t="str">
            <v>11</v>
          </cell>
          <cell r="C678" t="str">
            <v>05</v>
          </cell>
          <cell r="D678" t="str">
            <v>4</v>
          </cell>
          <cell r="E678" t="str">
            <v>0006</v>
          </cell>
          <cell r="F678" t="str">
            <v>0004</v>
          </cell>
          <cell r="G678" t="str">
            <v>1020104</v>
          </cell>
          <cell r="H678" t="str">
            <v>付手续费</v>
          </cell>
          <cell r="I678" t="b">
            <v>0</v>
          </cell>
          <cell r="J678">
            <v>261.45</v>
          </cell>
          <cell r="K678">
            <v>0</v>
          </cell>
          <cell r="L678">
            <v>0</v>
          </cell>
        </row>
        <row r="679">
          <cell r="A679" t="str">
            <v>05</v>
          </cell>
          <cell r="B679" t="str">
            <v>12</v>
          </cell>
          <cell r="C679" t="str">
            <v>05</v>
          </cell>
          <cell r="D679" t="str">
            <v>4</v>
          </cell>
          <cell r="E679" t="str">
            <v>0007</v>
          </cell>
          <cell r="F679" t="str">
            <v>0003</v>
          </cell>
          <cell r="G679" t="str">
            <v>1020104</v>
          </cell>
          <cell r="H679" t="str">
            <v>付99年度利润</v>
          </cell>
          <cell r="I679" t="b">
            <v>0</v>
          </cell>
          <cell r="J679">
            <v>2186717</v>
          </cell>
          <cell r="K679">
            <v>0</v>
          </cell>
          <cell r="L679">
            <v>0</v>
          </cell>
        </row>
        <row r="680">
          <cell r="A680" t="str">
            <v>05</v>
          </cell>
          <cell r="B680" t="str">
            <v>12</v>
          </cell>
          <cell r="C680" t="str">
            <v>05</v>
          </cell>
          <cell r="D680" t="str">
            <v>4</v>
          </cell>
          <cell r="E680" t="str">
            <v>0008</v>
          </cell>
          <cell r="F680" t="str">
            <v>0007</v>
          </cell>
          <cell r="G680" t="str">
            <v>1020104</v>
          </cell>
          <cell r="H680" t="str">
            <v>付税款</v>
          </cell>
          <cell r="I680" t="b">
            <v>0</v>
          </cell>
          <cell r="J680">
            <v>544804.18000000005</v>
          </cell>
          <cell r="K680">
            <v>0</v>
          </cell>
          <cell r="L680">
            <v>0</v>
          </cell>
        </row>
        <row r="681">
          <cell r="A681" t="str">
            <v>05</v>
          </cell>
          <cell r="B681" t="str">
            <v>15</v>
          </cell>
          <cell r="C681" t="str">
            <v>05</v>
          </cell>
          <cell r="D681" t="str">
            <v>4</v>
          </cell>
          <cell r="E681" t="str">
            <v>0009</v>
          </cell>
          <cell r="F681" t="str">
            <v>0004</v>
          </cell>
          <cell r="G681" t="str">
            <v>1020104</v>
          </cell>
          <cell r="H681" t="str">
            <v>付运费</v>
          </cell>
          <cell r="I681" t="b">
            <v>0</v>
          </cell>
          <cell r="J681">
            <v>3672</v>
          </cell>
          <cell r="K681">
            <v>0</v>
          </cell>
          <cell r="L681">
            <v>0</v>
          </cell>
        </row>
        <row r="682">
          <cell r="A682" t="str">
            <v>05</v>
          </cell>
          <cell r="B682" t="str">
            <v>15</v>
          </cell>
          <cell r="C682" t="str">
            <v>05</v>
          </cell>
          <cell r="D682" t="str">
            <v>4</v>
          </cell>
          <cell r="E682" t="str">
            <v>0010</v>
          </cell>
          <cell r="F682" t="str">
            <v>0004</v>
          </cell>
          <cell r="G682" t="str">
            <v>1020104</v>
          </cell>
          <cell r="H682" t="str">
            <v>购油款</v>
          </cell>
          <cell r="I682" t="b">
            <v>0</v>
          </cell>
          <cell r="J682">
            <v>4781.2</v>
          </cell>
          <cell r="K682">
            <v>0</v>
          </cell>
          <cell r="L682">
            <v>0</v>
          </cell>
        </row>
        <row r="683">
          <cell r="A683" t="str">
            <v>05</v>
          </cell>
          <cell r="B683" t="str">
            <v>15</v>
          </cell>
          <cell r="C683" t="str">
            <v>05</v>
          </cell>
          <cell r="D683" t="str">
            <v>4</v>
          </cell>
          <cell r="E683" t="str">
            <v>0011</v>
          </cell>
          <cell r="F683" t="str">
            <v>0005</v>
          </cell>
          <cell r="G683" t="str">
            <v>1020104</v>
          </cell>
          <cell r="H683" t="str">
            <v>购材料</v>
          </cell>
          <cell r="I683" t="b">
            <v>0</v>
          </cell>
          <cell r="J683">
            <v>32864.1</v>
          </cell>
          <cell r="K683">
            <v>0</v>
          </cell>
          <cell r="L683">
            <v>0</v>
          </cell>
        </row>
        <row r="684">
          <cell r="A684" t="str">
            <v>05</v>
          </cell>
          <cell r="B684" t="str">
            <v>16</v>
          </cell>
          <cell r="C684" t="str">
            <v>05</v>
          </cell>
          <cell r="D684" t="str">
            <v>4</v>
          </cell>
          <cell r="E684" t="str">
            <v>0012</v>
          </cell>
          <cell r="F684" t="str">
            <v>0004</v>
          </cell>
          <cell r="G684" t="str">
            <v>1020104</v>
          </cell>
          <cell r="H684" t="str">
            <v>付电费.水费</v>
          </cell>
          <cell r="I684" t="b">
            <v>0</v>
          </cell>
          <cell r="J684">
            <v>50091.839999999997</v>
          </cell>
          <cell r="K684">
            <v>0</v>
          </cell>
          <cell r="L684">
            <v>0</v>
          </cell>
        </row>
        <row r="685">
          <cell r="A685" t="str">
            <v>05</v>
          </cell>
          <cell r="B685" t="str">
            <v>16</v>
          </cell>
          <cell r="C685" t="str">
            <v>05</v>
          </cell>
          <cell r="D685" t="str">
            <v>4</v>
          </cell>
          <cell r="E685" t="str">
            <v>0015</v>
          </cell>
          <cell r="F685" t="str">
            <v>0004</v>
          </cell>
          <cell r="G685" t="str">
            <v>1020104</v>
          </cell>
          <cell r="H685" t="str">
            <v>暂借款</v>
          </cell>
          <cell r="I685" t="b">
            <v>0</v>
          </cell>
          <cell r="J685">
            <v>300000</v>
          </cell>
          <cell r="K685">
            <v>0</v>
          </cell>
          <cell r="L685">
            <v>0</v>
          </cell>
        </row>
        <row r="686">
          <cell r="A686" t="str">
            <v>05</v>
          </cell>
          <cell r="B686" t="str">
            <v>17</v>
          </cell>
          <cell r="C686" t="str">
            <v>05</v>
          </cell>
          <cell r="D686" t="str">
            <v>4</v>
          </cell>
          <cell r="E686" t="str">
            <v>0016</v>
          </cell>
          <cell r="F686" t="str">
            <v>0003</v>
          </cell>
          <cell r="G686" t="str">
            <v>1020104</v>
          </cell>
          <cell r="H686" t="str">
            <v>付运费</v>
          </cell>
          <cell r="I686" t="b">
            <v>0</v>
          </cell>
          <cell r="J686">
            <v>12955</v>
          </cell>
          <cell r="K686">
            <v>0</v>
          </cell>
          <cell r="L686">
            <v>0</v>
          </cell>
        </row>
        <row r="687">
          <cell r="A687" t="str">
            <v>05</v>
          </cell>
          <cell r="B687" t="str">
            <v>18</v>
          </cell>
          <cell r="C687" t="str">
            <v>05</v>
          </cell>
          <cell r="D687" t="str">
            <v>4</v>
          </cell>
          <cell r="E687" t="str">
            <v>0017</v>
          </cell>
          <cell r="F687" t="str">
            <v>0004</v>
          </cell>
          <cell r="G687" t="str">
            <v>1020104</v>
          </cell>
          <cell r="H687" t="str">
            <v>付水电费</v>
          </cell>
          <cell r="I687" t="b">
            <v>0</v>
          </cell>
          <cell r="J687">
            <v>36752.89</v>
          </cell>
          <cell r="K687">
            <v>0</v>
          </cell>
          <cell r="L687">
            <v>0</v>
          </cell>
        </row>
        <row r="688">
          <cell r="A688" t="str">
            <v>05</v>
          </cell>
          <cell r="B688" t="str">
            <v>22</v>
          </cell>
          <cell r="C688" t="str">
            <v>05</v>
          </cell>
          <cell r="D688" t="str">
            <v>4</v>
          </cell>
          <cell r="E688" t="str">
            <v>0019</v>
          </cell>
          <cell r="F688" t="str">
            <v>0003</v>
          </cell>
          <cell r="G688" t="str">
            <v>1020104</v>
          </cell>
          <cell r="H688" t="str">
            <v>暂借款</v>
          </cell>
          <cell r="I688" t="b">
            <v>0</v>
          </cell>
          <cell r="J688">
            <v>300000</v>
          </cell>
          <cell r="K688">
            <v>0</v>
          </cell>
          <cell r="L688">
            <v>0</v>
          </cell>
        </row>
        <row r="689">
          <cell r="A689" t="str">
            <v>05</v>
          </cell>
          <cell r="B689" t="str">
            <v>23</v>
          </cell>
          <cell r="C689" t="str">
            <v>05</v>
          </cell>
          <cell r="D689" t="str">
            <v>4</v>
          </cell>
          <cell r="E689" t="str">
            <v>0020</v>
          </cell>
          <cell r="F689" t="str">
            <v>0002</v>
          </cell>
          <cell r="G689" t="str">
            <v>1020104</v>
          </cell>
          <cell r="H689" t="str">
            <v>付手续费</v>
          </cell>
          <cell r="I689" t="b">
            <v>0</v>
          </cell>
          <cell r="J689">
            <v>82.6</v>
          </cell>
          <cell r="K689">
            <v>0</v>
          </cell>
          <cell r="L689">
            <v>0</v>
          </cell>
        </row>
        <row r="690">
          <cell r="A690" t="str">
            <v>05</v>
          </cell>
          <cell r="B690" t="str">
            <v>23</v>
          </cell>
          <cell r="C690" t="str">
            <v>05</v>
          </cell>
          <cell r="D690" t="str">
            <v>4</v>
          </cell>
          <cell r="E690" t="str">
            <v>0021</v>
          </cell>
          <cell r="F690" t="str">
            <v>0005</v>
          </cell>
          <cell r="G690" t="str">
            <v>1020104</v>
          </cell>
          <cell r="H690" t="str">
            <v>付货款</v>
          </cell>
          <cell r="I690" t="b">
            <v>0</v>
          </cell>
          <cell r="J690">
            <v>349509.35</v>
          </cell>
          <cell r="K690">
            <v>0</v>
          </cell>
          <cell r="L690">
            <v>0</v>
          </cell>
        </row>
        <row r="691">
          <cell r="A691" t="str">
            <v>05</v>
          </cell>
          <cell r="B691" t="str">
            <v>23</v>
          </cell>
          <cell r="C691" t="str">
            <v>05</v>
          </cell>
          <cell r="D691" t="str">
            <v>4</v>
          </cell>
          <cell r="E691" t="str">
            <v>0022</v>
          </cell>
          <cell r="F691" t="str">
            <v>0004</v>
          </cell>
          <cell r="G691" t="str">
            <v>1020104</v>
          </cell>
          <cell r="H691" t="str">
            <v>还借款</v>
          </cell>
          <cell r="I691" t="b">
            <v>0</v>
          </cell>
          <cell r="J691">
            <v>13000000</v>
          </cell>
          <cell r="K691">
            <v>0</v>
          </cell>
          <cell r="L691">
            <v>0</v>
          </cell>
        </row>
        <row r="692">
          <cell r="A692" t="str">
            <v>05</v>
          </cell>
          <cell r="B692" t="str">
            <v>23</v>
          </cell>
          <cell r="C692" t="str">
            <v>05</v>
          </cell>
          <cell r="D692" t="str">
            <v>4</v>
          </cell>
          <cell r="E692" t="str">
            <v>0023</v>
          </cell>
          <cell r="F692" t="str">
            <v>0001</v>
          </cell>
          <cell r="G692" t="str">
            <v>1020104</v>
          </cell>
          <cell r="H692" t="str">
            <v>转户</v>
          </cell>
          <cell r="I692" t="b">
            <v>1</v>
          </cell>
          <cell r="J692">
            <v>1500000</v>
          </cell>
          <cell r="K692">
            <v>0</v>
          </cell>
          <cell r="L692">
            <v>0</v>
          </cell>
        </row>
        <row r="693">
          <cell r="A693" t="str">
            <v>05</v>
          </cell>
          <cell r="B693" t="str">
            <v>23</v>
          </cell>
          <cell r="C693" t="str">
            <v>05</v>
          </cell>
          <cell r="D693" t="str">
            <v>4</v>
          </cell>
          <cell r="E693" t="str">
            <v>0023</v>
          </cell>
          <cell r="F693" t="str">
            <v>0004</v>
          </cell>
          <cell r="G693" t="str">
            <v>1020104</v>
          </cell>
          <cell r="H693" t="str">
            <v>转户</v>
          </cell>
          <cell r="I693" t="b">
            <v>0</v>
          </cell>
          <cell r="J693">
            <v>100000</v>
          </cell>
          <cell r="K693">
            <v>0</v>
          </cell>
          <cell r="L693">
            <v>0</v>
          </cell>
        </row>
        <row r="694">
          <cell r="A694" t="str">
            <v>05</v>
          </cell>
          <cell r="B694" t="str">
            <v>24</v>
          </cell>
          <cell r="C694" t="str">
            <v>05</v>
          </cell>
          <cell r="D694" t="str">
            <v>4</v>
          </cell>
          <cell r="E694" t="str">
            <v>0025</v>
          </cell>
          <cell r="F694" t="str">
            <v>0005</v>
          </cell>
          <cell r="G694" t="str">
            <v>1020104</v>
          </cell>
          <cell r="H694" t="str">
            <v>付职工教育基金.管理费等</v>
          </cell>
          <cell r="I694" t="b">
            <v>0</v>
          </cell>
          <cell r="J694">
            <v>25079.279999999999</v>
          </cell>
          <cell r="K694">
            <v>0</v>
          </cell>
          <cell r="L694">
            <v>0</v>
          </cell>
        </row>
        <row r="695">
          <cell r="A695" t="str">
            <v>05</v>
          </cell>
          <cell r="B695" t="str">
            <v>25</v>
          </cell>
          <cell r="C695" t="str">
            <v>05</v>
          </cell>
          <cell r="D695" t="str">
            <v>4</v>
          </cell>
          <cell r="E695" t="str">
            <v>0027</v>
          </cell>
          <cell r="F695" t="str">
            <v>0010</v>
          </cell>
          <cell r="G695" t="str">
            <v>1020104</v>
          </cell>
          <cell r="H695" t="str">
            <v>付本月工人工资</v>
          </cell>
          <cell r="I695" t="b">
            <v>0</v>
          </cell>
          <cell r="J695">
            <v>189624</v>
          </cell>
          <cell r="K695">
            <v>0</v>
          </cell>
          <cell r="L695">
            <v>0</v>
          </cell>
        </row>
        <row r="696">
          <cell r="A696" t="str">
            <v>05</v>
          </cell>
          <cell r="B696" t="str">
            <v>25</v>
          </cell>
          <cell r="C696" t="str">
            <v>05</v>
          </cell>
          <cell r="D696" t="str">
            <v>4</v>
          </cell>
          <cell r="E696" t="str">
            <v>0028</v>
          </cell>
          <cell r="F696" t="str">
            <v>0004</v>
          </cell>
          <cell r="G696" t="str">
            <v>1020104</v>
          </cell>
          <cell r="H696" t="str">
            <v>购材料</v>
          </cell>
          <cell r="I696" t="b">
            <v>0</v>
          </cell>
          <cell r="J696">
            <v>12132.75</v>
          </cell>
          <cell r="K696">
            <v>0</v>
          </cell>
          <cell r="L696">
            <v>0</v>
          </cell>
        </row>
        <row r="697">
          <cell r="A697" t="str">
            <v>06</v>
          </cell>
          <cell r="B697" t="str">
            <v>15</v>
          </cell>
          <cell r="C697" t="str">
            <v>06</v>
          </cell>
          <cell r="D697" t="str">
            <v>2</v>
          </cell>
          <cell r="E697" t="str">
            <v>0013</v>
          </cell>
          <cell r="F697" t="str">
            <v>0004</v>
          </cell>
          <cell r="G697" t="str">
            <v>1020104</v>
          </cell>
          <cell r="H697" t="str">
            <v>存现金</v>
          </cell>
          <cell r="I697" t="b">
            <v>1</v>
          </cell>
          <cell r="J697">
            <v>163320.25</v>
          </cell>
          <cell r="K697">
            <v>0</v>
          </cell>
          <cell r="L697">
            <v>0</v>
          </cell>
        </row>
        <row r="698">
          <cell r="A698" t="str">
            <v>06</v>
          </cell>
          <cell r="B698" t="str">
            <v>20</v>
          </cell>
          <cell r="C698" t="str">
            <v>06</v>
          </cell>
          <cell r="D698" t="str">
            <v>3</v>
          </cell>
          <cell r="E698" t="str">
            <v>0003</v>
          </cell>
          <cell r="F698" t="str">
            <v>0002</v>
          </cell>
          <cell r="G698" t="str">
            <v>1020104</v>
          </cell>
          <cell r="H698" t="str">
            <v>暂借款</v>
          </cell>
          <cell r="I698" t="b">
            <v>1</v>
          </cell>
          <cell r="J698">
            <v>2683881.5299999998</v>
          </cell>
          <cell r="K698">
            <v>0</v>
          </cell>
          <cell r="L698">
            <v>0</v>
          </cell>
        </row>
        <row r="699">
          <cell r="A699" t="str">
            <v>06</v>
          </cell>
          <cell r="B699" t="str">
            <v>20</v>
          </cell>
          <cell r="C699" t="str">
            <v>06</v>
          </cell>
          <cell r="D699" t="str">
            <v>3</v>
          </cell>
          <cell r="E699" t="str">
            <v>0005</v>
          </cell>
          <cell r="F699" t="str">
            <v>0001</v>
          </cell>
          <cell r="G699" t="str">
            <v>1020104</v>
          </cell>
          <cell r="H699" t="str">
            <v>收货款</v>
          </cell>
          <cell r="I699" t="b">
            <v>1</v>
          </cell>
          <cell r="J699">
            <v>1469168.67</v>
          </cell>
          <cell r="K699">
            <v>0</v>
          </cell>
          <cell r="L699">
            <v>0</v>
          </cell>
        </row>
        <row r="700">
          <cell r="A700" t="str">
            <v>06</v>
          </cell>
          <cell r="B700" t="str">
            <v>15</v>
          </cell>
          <cell r="C700" t="str">
            <v>06</v>
          </cell>
          <cell r="D700" t="str">
            <v>4</v>
          </cell>
          <cell r="E700" t="str">
            <v>0001</v>
          </cell>
          <cell r="F700" t="str">
            <v>0005</v>
          </cell>
          <cell r="G700" t="str">
            <v>1020104</v>
          </cell>
          <cell r="H700" t="str">
            <v>付运费</v>
          </cell>
          <cell r="I700" t="b">
            <v>0</v>
          </cell>
          <cell r="J700">
            <v>79180.95</v>
          </cell>
          <cell r="K700">
            <v>0</v>
          </cell>
          <cell r="L700">
            <v>0</v>
          </cell>
        </row>
        <row r="701">
          <cell r="A701" t="str">
            <v>06</v>
          </cell>
          <cell r="B701" t="str">
            <v>15</v>
          </cell>
          <cell r="C701" t="str">
            <v>06</v>
          </cell>
          <cell r="D701" t="str">
            <v>4</v>
          </cell>
          <cell r="E701" t="str">
            <v>0002</v>
          </cell>
          <cell r="F701" t="str">
            <v>0005</v>
          </cell>
          <cell r="G701" t="str">
            <v>1020104</v>
          </cell>
          <cell r="H701" t="str">
            <v>付运费</v>
          </cell>
          <cell r="I701" t="b">
            <v>0</v>
          </cell>
          <cell r="J701">
            <v>18260</v>
          </cell>
          <cell r="K701">
            <v>0</v>
          </cell>
          <cell r="L701">
            <v>0</v>
          </cell>
        </row>
        <row r="702">
          <cell r="A702" t="str">
            <v>06</v>
          </cell>
          <cell r="B702" t="str">
            <v>15</v>
          </cell>
          <cell r="C702" t="str">
            <v>06</v>
          </cell>
          <cell r="D702" t="str">
            <v>4</v>
          </cell>
          <cell r="E702" t="str">
            <v>0003</v>
          </cell>
          <cell r="F702" t="str">
            <v>0004</v>
          </cell>
          <cell r="G702" t="str">
            <v>1020104</v>
          </cell>
          <cell r="H702" t="str">
            <v>付运费</v>
          </cell>
          <cell r="I702" t="b">
            <v>0</v>
          </cell>
          <cell r="J702">
            <v>3317</v>
          </cell>
          <cell r="K702">
            <v>0</v>
          </cell>
          <cell r="L702">
            <v>0</v>
          </cell>
        </row>
        <row r="703">
          <cell r="A703" t="str">
            <v>06</v>
          </cell>
          <cell r="B703" t="str">
            <v>16</v>
          </cell>
          <cell r="C703" t="str">
            <v>06</v>
          </cell>
          <cell r="D703" t="str">
            <v>4</v>
          </cell>
          <cell r="E703" t="str">
            <v>0005</v>
          </cell>
          <cell r="F703" t="str">
            <v>0002</v>
          </cell>
          <cell r="G703" t="str">
            <v>1020104</v>
          </cell>
          <cell r="H703" t="str">
            <v>付税款</v>
          </cell>
          <cell r="I703" t="b">
            <v>0</v>
          </cell>
          <cell r="J703">
            <v>834507.41</v>
          </cell>
          <cell r="K703">
            <v>0</v>
          </cell>
          <cell r="L703">
            <v>0</v>
          </cell>
        </row>
        <row r="704">
          <cell r="A704" t="str">
            <v>06</v>
          </cell>
          <cell r="B704" t="str">
            <v>16</v>
          </cell>
          <cell r="C704" t="str">
            <v>06</v>
          </cell>
          <cell r="D704" t="str">
            <v>4</v>
          </cell>
          <cell r="E704" t="str">
            <v>0006</v>
          </cell>
          <cell r="F704" t="str">
            <v>0003</v>
          </cell>
          <cell r="G704" t="str">
            <v>1020104</v>
          </cell>
          <cell r="H704" t="str">
            <v>付手续费</v>
          </cell>
          <cell r="I704" t="b">
            <v>0</v>
          </cell>
          <cell r="J704">
            <v>1328.53</v>
          </cell>
          <cell r="K704">
            <v>0</v>
          </cell>
          <cell r="L704">
            <v>0</v>
          </cell>
        </row>
        <row r="705">
          <cell r="A705" t="str">
            <v>06</v>
          </cell>
          <cell r="B705" t="str">
            <v>18</v>
          </cell>
          <cell r="C705" t="str">
            <v>06</v>
          </cell>
          <cell r="D705" t="str">
            <v>4</v>
          </cell>
          <cell r="E705" t="str">
            <v>0007</v>
          </cell>
          <cell r="F705" t="str">
            <v>0005</v>
          </cell>
          <cell r="G705" t="str">
            <v>1020104</v>
          </cell>
          <cell r="H705" t="str">
            <v>暂借款</v>
          </cell>
          <cell r="I705" t="b">
            <v>0</v>
          </cell>
          <cell r="J705">
            <v>4050000</v>
          </cell>
          <cell r="K705">
            <v>0</v>
          </cell>
          <cell r="L705">
            <v>0</v>
          </cell>
        </row>
        <row r="706">
          <cell r="A706" t="str">
            <v>06</v>
          </cell>
          <cell r="B706" t="str">
            <v>20</v>
          </cell>
          <cell r="C706" t="str">
            <v>06</v>
          </cell>
          <cell r="D706" t="str">
            <v>4</v>
          </cell>
          <cell r="E706" t="str">
            <v>0008</v>
          </cell>
          <cell r="F706" t="str">
            <v>0005</v>
          </cell>
          <cell r="G706" t="str">
            <v>1020104</v>
          </cell>
          <cell r="H706" t="str">
            <v>付货款</v>
          </cell>
          <cell r="I706" t="b">
            <v>0</v>
          </cell>
          <cell r="J706">
            <v>59374</v>
          </cell>
          <cell r="K706">
            <v>0</v>
          </cell>
          <cell r="L706">
            <v>0</v>
          </cell>
        </row>
        <row r="707">
          <cell r="A707" t="str">
            <v>06</v>
          </cell>
          <cell r="B707" t="str">
            <v>20</v>
          </cell>
          <cell r="C707" t="str">
            <v>06</v>
          </cell>
          <cell r="D707" t="str">
            <v>4</v>
          </cell>
          <cell r="E707" t="str">
            <v>0009</v>
          </cell>
          <cell r="F707" t="str">
            <v>0003</v>
          </cell>
          <cell r="G707" t="str">
            <v>1020104</v>
          </cell>
          <cell r="H707" t="str">
            <v>供电.配电贴费</v>
          </cell>
          <cell r="I707" t="b">
            <v>0</v>
          </cell>
          <cell r="J707">
            <v>506803.6</v>
          </cell>
          <cell r="K707">
            <v>0</v>
          </cell>
          <cell r="L707">
            <v>0</v>
          </cell>
        </row>
        <row r="708">
          <cell r="A708" t="str">
            <v>06</v>
          </cell>
          <cell r="B708" t="str">
            <v>20</v>
          </cell>
          <cell r="C708" t="str">
            <v>06</v>
          </cell>
          <cell r="D708" t="str">
            <v>4</v>
          </cell>
          <cell r="E708" t="str">
            <v>0010</v>
          </cell>
          <cell r="F708" t="str">
            <v>0007</v>
          </cell>
          <cell r="G708" t="str">
            <v>1020104</v>
          </cell>
          <cell r="H708" t="str">
            <v>付货款</v>
          </cell>
          <cell r="I708" t="b">
            <v>0</v>
          </cell>
          <cell r="J708">
            <v>300000</v>
          </cell>
          <cell r="K708">
            <v>0</v>
          </cell>
          <cell r="L708">
            <v>0</v>
          </cell>
        </row>
        <row r="709">
          <cell r="A709" t="str">
            <v>07</v>
          </cell>
          <cell r="B709" t="str">
            <v>15</v>
          </cell>
          <cell r="C709" t="str">
            <v>07</v>
          </cell>
          <cell r="D709" t="str">
            <v>2</v>
          </cell>
          <cell r="E709" t="str">
            <v>0011</v>
          </cell>
          <cell r="F709" t="str">
            <v>0002</v>
          </cell>
          <cell r="G709" t="str">
            <v>1020104</v>
          </cell>
          <cell r="H709" t="str">
            <v>存现金</v>
          </cell>
          <cell r="I709" t="b">
            <v>1</v>
          </cell>
          <cell r="J709">
            <v>110000</v>
          </cell>
          <cell r="K709">
            <v>0</v>
          </cell>
          <cell r="L709">
            <v>0</v>
          </cell>
        </row>
        <row r="710">
          <cell r="A710" t="str">
            <v>07</v>
          </cell>
          <cell r="B710" t="str">
            <v>18</v>
          </cell>
          <cell r="C710" t="str">
            <v>07</v>
          </cell>
          <cell r="D710" t="str">
            <v>2</v>
          </cell>
          <cell r="E710" t="str">
            <v>0015</v>
          </cell>
          <cell r="F710" t="str">
            <v>0002</v>
          </cell>
          <cell r="G710" t="str">
            <v>1020104</v>
          </cell>
          <cell r="H710" t="str">
            <v>存现金</v>
          </cell>
          <cell r="I710" t="b">
            <v>1</v>
          </cell>
          <cell r="J710">
            <v>80734.2</v>
          </cell>
          <cell r="K710">
            <v>0</v>
          </cell>
          <cell r="L710">
            <v>0</v>
          </cell>
        </row>
        <row r="711">
          <cell r="A711" t="str">
            <v>07</v>
          </cell>
          <cell r="B711" t="str">
            <v>05</v>
          </cell>
          <cell r="C711" t="str">
            <v>07</v>
          </cell>
          <cell r="D711" t="str">
            <v>3</v>
          </cell>
          <cell r="E711" t="str">
            <v>0002</v>
          </cell>
          <cell r="F711" t="str">
            <v>0002</v>
          </cell>
          <cell r="G711" t="str">
            <v>1020104</v>
          </cell>
          <cell r="H711" t="str">
            <v>收存款</v>
          </cell>
          <cell r="I711" t="b">
            <v>1</v>
          </cell>
          <cell r="J711">
            <v>1500000</v>
          </cell>
          <cell r="K711">
            <v>0</v>
          </cell>
          <cell r="L711">
            <v>0</v>
          </cell>
        </row>
        <row r="712">
          <cell r="A712" t="str">
            <v>07</v>
          </cell>
          <cell r="B712" t="str">
            <v>10</v>
          </cell>
          <cell r="C712" t="str">
            <v>07</v>
          </cell>
          <cell r="D712" t="str">
            <v>3</v>
          </cell>
          <cell r="E712" t="str">
            <v>0003</v>
          </cell>
          <cell r="F712" t="str">
            <v>0004</v>
          </cell>
          <cell r="G712" t="str">
            <v>1020104</v>
          </cell>
          <cell r="H712" t="str">
            <v>收存款利息</v>
          </cell>
          <cell r="I712" t="b">
            <v>1</v>
          </cell>
          <cell r="J712">
            <v>9267.14</v>
          </cell>
          <cell r="K712">
            <v>0</v>
          </cell>
          <cell r="L712">
            <v>0</v>
          </cell>
        </row>
        <row r="713">
          <cell r="A713" t="str">
            <v>07</v>
          </cell>
          <cell r="B713" t="str">
            <v>15</v>
          </cell>
          <cell r="C713" t="str">
            <v>07</v>
          </cell>
          <cell r="D713" t="str">
            <v>3</v>
          </cell>
          <cell r="E713" t="str">
            <v>0004</v>
          </cell>
          <cell r="F713" t="str">
            <v>0001</v>
          </cell>
          <cell r="G713" t="str">
            <v>1020104</v>
          </cell>
          <cell r="H713" t="str">
            <v>暂借款</v>
          </cell>
          <cell r="I713" t="b">
            <v>1</v>
          </cell>
          <cell r="J713">
            <v>1500000</v>
          </cell>
          <cell r="K713">
            <v>0</v>
          </cell>
          <cell r="L713">
            <v>0</v>
          </cell>
        </row>
        <row r="714">
          <cell r="A714" t="str">
            <v>07</v>
          </cell>
          <cell r="B714" t="str">
            <v>15</v>
          </cell>
          <cell r="C714" t="str">
            <v>07</v>
          </cell>
          <cell r="D714" t="str">
            <v>3</v>
          </cell>
          <cell r="E714" t="str">
            <v>0004</v>
          </cell>
          <cell r="F714" t="str">
            <v>0003</v>
          </cell>
          <cell r="G714" t="str">
            <v>1020104</v>
          </cell>
          <cell r="H714" t="str">
            <v>收存款</v>
          </cell>
          <cell r="I714" t="b">
            <v>1</v>
          </cell>
          <cell r="J714">
            <v>400000</v>
          </cell>
          <cell r="K714">
            <v>0</v>
          </cell>
          <cell r="L714">
            <v>0</v>
          </cell>
        </row>
        <row r="715">
          <cell r="A715" t="str">
            <v>07</v>
          </cell>
          <cell r="B715" t="str">
            <v>26</v>
          </cell>
          <cell r="C715" t="str">
            <v>07</v>
          </cell>
          <cell r="D715" t="str">
            <v>3</v>
          </cell>
          <cell r="E715" t="str">
            <v>0006</v>
          </cell>
          <cell r="F715" t="str">
            <v>0001</v>
          </cell>
          <cell r="G715" t="str">
            <v>1020104</v>
          </cell>
          <cell r="H715" t="str">
            <v>收果楂款</v>
          </cell>
          <cell r="I715" t="b">
            <v>1</v>
          </cell>
          <cell r="J715">
            <v>88843.55</v>
          </cell>
          <cell r="K715">
            <v>0</v>
          </cell>
          <cell r="L715">
            <v>0</v>
          </cell>
        </row>
        <row r="716">
          <cell r="A716" t="str">
            <v>07</v>
          </cell>
          <cell r="B716" t="str">
            <v>26</v>
          </cell>
          <cell r="C716" t="str">
            <v>07</v>
          </cell>
          <cell r="D716" t="str">
            <v>3</v>
          </cell>
          <cell r="E716" t="str">
            <v>0008</v>
          </cell>
          <cell r="F716" t="str">
            <v>0001</v>
          </cell>
          <cell r="G716" t="str">
            <v>1020104</v>
          </cell>
          <cell r="H716" t="str">
            <v>收货款</v>
          </cell>
          <cell r="I716" t="b">
            <v>1</v>
          </cell>
          <cell r="J716">
            <v>1723994.55</v>
          </cell>
          <cell r="K716">
            <v>0</v>
          </cell>
          <cell r="L716">
            <v>0</v>
          </cell>
        </row>
        <row r="717">
          <cell r="A717" t="str">
            <v>07</v>
          </cell>
          <cell r="B717" t="str">
            <v>01</v>
          </cell>
          <cell r="C717" t="str">
            <v>07</v>
          </cell>
          <cell r="D717" t="str">
            <v>4</v>
          </cell>
          <cell r="E717" t="str">
            <v>0001</v>
          </cell>
          <cell r="F717" t="str">
            <v>0002</v>
          </cell>
          <cell r="G717" t="str">
            <v>1020104</v>
          </cell>
          <cell r="H717" t="str">
            <v>储蓄存款</v>
          </cell>
          <cell r="I717" t="b">
            <v>0</v>
          </cell>
          <cell r="J717">
            <v>160000</v>
          </cell>
          <cell r="K717">
            <v>0</v>
          </cell>
          <cell r="L717">
            <v>0</v>
          </cell>
        </row>
        <row r="718">
          <cell r="A718" t="str">
            <v>07</v>
          </cell>
          <cell r="B718" t="str">
            <v>01</v>
          </cell>
          <cell r="C718" t="str">
            <v>07</v>
          </cell>
          <cell r="D718" t="str">
            <v>4</v>
          </cell>
          <cell r="E718" t="str">
            <v>0002</v>
          </cell>
          <cell r="F718" t="str">
            <v>0003</v>
          </cell>
          <cell r="G718" t="str">
            <v>1020104</v>
          </cell>
          <cell r="H718" t="str">
            <v>付存款利息</v>
          </cell>
          <cell r="I718" t="b">
            <v>0</v>
          </cell>
          <cell r="J718">
            <v>246383.97</v>
          </cell>
          <cell r="K718">
            <v>0</v>
          </cell>
          <cell r="L718">
            <v>0</v>
          </cell>
        </row>
        <row r="719">
          <cell r="A719" t="str">
            <v>07</v>
          </cell>
          <cell r="B719" t="str">
            <v>07</v>
          </cell>
          <cell r="C719" t="str">
            <v>07</v>
          </cell>
          <cell r="D719" t="str">
            <v>4</v>
          </cell>
          <cell r="E719" t="str">
            <v>0005</v>
          </cell>
          <cell r="F719" t="str">
            <v>0004</v>
          </cell>
          <cell r="G719" t="str">
            <v>1020104</v>
          </cell>
          <cell r="H719" t="str">
            <v>付电话费</v>
          </cell>
          <cell r="I719" t="b">
            <v>0</v>
          </cell>
          <cell r="J719">
            <v>8521</v>
          </cell>
          <cell r="K719">
            <v>0</v>
          </cell>
          <cell r="L719">
            <v>0</v>
          </cell>
        </row>
        <row r="720">
          <cell r="A720" t="str">
            <v>07</v>
          </cell>
          <cell r="B720" t="str">
            <v>10</v>
          </cell>
          <cell r="C720" t="str">
            <v>07</v>
          </cell>
          <cell r="D720" t="str">
            <v>4</v>
          </cell>
          <cell r="E720" t="str">
            <v>0006</v>
          </cell>
          <cell r="F720" t="str">
            <v>0004</v>
          </cell>
          <cell r="G720" t="str">
            <v>1020104</v>
          </cell>
          <cell r="H720" t="str">
            <v>暂借款</v>
          </cell>
          <cell r="I720" t="b">
            <v>0</v>
          </cell>
          <cell r="J720">
            <v>3100000</v>
          </cell>
          <cell r="K720">
            <v>0</v>
          </cell>
          <cell r="L720">
            <v>0</v>
          </cell>
        </row>
        <row r="721">
          <cell r="A721" t="str">
            <v>07</v>
          </cell>
          <cell r="B721" t="str">
            <v>10</v>
          </cell>
          <cell r="C721" t="str">
            <v>07</v>
          </cell>
          <cell r="D721" t="str">
            <v>4</v>
          </cell>
          <cell r="E721" t="str">
            <v>0007</v>
          </cell>
          <cell r="F721" t="str">
            <v>0005</v>
          </cell>
          <cell r="G721" t="str">
            <v>1020104</v>
          </cell>
          <cell r="H721" t="str">
            <v>付货款</v>
          </cell>
          <cell r="I721" t="b">
            <v>0</v>
          </cell>
          <cell r="J721">
            <v>133000</v>
          </cell>
          <cell r="K721">
            <v>0</v>
          </cell>
          <cell r="L721">
            <v>0</v>
          </cell>
        </row>
        <row r="722">
          <cell r="A722" t="str">
            <v>07</v>
          </cell>
          <cell r="B722" t="str">
            <v>12</v>
          </cell>
          <cell r="C722" t="str">
            <v>07</v>
          </cell>
          <cell r="D722" t="str">
            <v>4</v>
          </cell>
          <cell r="E722" t="str">
            <v>0008</v>
          </cell>
          <cell r="F722" t="str">
            <v>0003</v>
          </cell>
          <cell r="G722" t="str">
            <v>1020104</v>
          </cell>
          <cell r="H722" t="str">
            <v>付手续费</v>
          </cell>
          <cell r="I722" t="b">
            <v>0</v>
          </cell>
          <cell r="J722">
            <v>309.60000000000002</v>
          </cell>
          <cell r="K722">
            <v>0</v>
          </cell>
          <cell r="L722">
            <v>0</v>
          </cell>
        </row>
        <row r="723">
          <cell r="A723" t="str">
            <v>07</v>
          </cell>
          <cell r="B723" t="str">
            <v>12</v>
          </cell>
          <cell r="C723" t="str">
            <v>07</v>
          </cell>
          <cell r="D723" t="str">
            <v>4</v>
          </cell>
          <cell r="E723" t="str">
            <v>0009</v>
          </cell>
          <cell r="F723" t="str">
            <v>0022</v>
          </cell>
          <cell r="G723" t="str">
            <v>1020104</v>
          </cell>
          <cell r="H723" t="str">
            <v>付工人工资</v>
          </cell>
          <cell r="I723" t="b">
            <v>0</v>
          </cell>
          <cell r="J723">
            <v>252422</v>
          </cell>
          <cell r="K723">
            <v>0</v>
          </cell>
          <cell r="L723">
            <v>0</v>
          </cell>
        </row>
        <row r="724">
          <cell r="A724" t="str">
            <v>07</v>
          </cell>
          <cell r="B724" t="str">
            <v>15</v>
          </cell>
          <cell r="C724" t="str">
            <v>07</v>
          </cell>
          <cell r="D724" t="str">
            <v>4</v>
          </cell>
          <cell r="E724" t="str">
            <v>0010</v>
          </cell>
          <cell r="F724" t="str">
            <v>0003</v>
          </cell>
          <cell r="G724" t="str">
            <v>1020104</v>
          </cell>
          <cell r="H724" t="str">
            <v>付认证费</v>
          </cell>
          <cell r="I724" t="b">
            <v>0</v>
          </cell>
          <cell r="J724">
            <v>20795.89</v>
          </cell>
          <cell r="K724">
            <v>0</v>
          </cell>
          <cell r="L724">
            <v>0</v>
          </cell>
        </row>
        <row r="725">
          <cell r="A725" t="str">
            <v>07</v>
          </cell>
          <cell r="B725" t="str">
            <v>15</v>
          </cell>
          <cell r="C725" t="str">
            <v>07</v>
          </cell>
          <cell r="D725" t="str">
            <v>4</v>
          </cell>
          <cell r="E725" t="str">
            <v>0012</v>
          </cell>
          <cell r="F725" t="str">
            <v>0004</v>
          </cell>
          <cell r="G725" t="str">
            <v>1020104</v>
          </cell>
          <cell r="H725" t="str">
            <v>付电费.水费</v>
          </cell>
          <cell r="I725" t="b">
            <v>0</v>
          </cell>
          <cell r="J725">
            <v>51414.239999999998</v>
          </cell>
          <cell r="K725">
            <v>0</v>
          </cell>
          <cell r="L725">
            <v>0</v>
          </cell>
        </row>
        <row r="726">
          <cell r="A726" t="str">
            <v>07</v>
          </cell>
          <cell r="B726" t="str">
            <v>15</v>
          </cell>
          <cell r="C726" t="str">
            <v>07</v>
          </cell>
          <cell r="D726" t="str">
            <v>4</v>
          </cell>
          <cell r="E726" t="str">
            <v>0013</v>
          </cell>
          <cell r="F726" t="str">
            <v>0002</v>
          </cell>
          <cell r="G726" t="str">
            <v>1020104</v>
          </cell>
          <cell r="H726" t="str">
            <v>付4-6月份收视费</v>
          </cell>
          <cell r="I726" t="b">
            <v>0</v>
          </cell>
          <cell r="J726">
            <v>6156</v>
          </cell>
          <cell r="K726">
            <v>0</v>
          </cell>
          <cell r="L726">
            <v>0</v>
          </cell>
        </row>
        <row r="727">
          <cell r="A727" t="str">
            <v>07</v>
          </cell>
          <cell r="B727" t="str">
            <v>15</v>
          </cell>
          <cell r="C727" t="str">
            <v>07</v>
          </cell>
          <cell r="D727" t="str">
            <v>4</v>
          </cell>
          <cell r="E727" t="str">
            <v>0014</v>
          </cell>
          <cell r="F727" t="str">
            <v>0004</v>
          </cell>
          <cell r="G727" t="str">
            <v>1020104</v>
          </cell>
          <cell r="H727" t="str">
            <v>付税款</v>
          </cell>
          <cell r="I727" t="b">
            <v>0</v>
          </cell>
          <cell r="J727">
            <v>148394.41</v>
          </cell>
          <cell r="K727">
            <v>0</v>
          </cell>
          <cell r="L727">
            <v>0</v>
          </cell>
        </row>
        <row r="728">
          <cell r="A728" t="str">
            <v>07</v>
          </cell>
          <cell r="B728" t="str">
            <v>18</v>
          </cell>
          <cell r="C728" t="str">
            <v>07</v>
          </cell>
          <cell r="D728" t="str">
            <v>4</v>
          </cell>
          <cell r="E728" t="str">
            <v>0016</v>
          </cell>
          <cell r="F728" t="str">
            <v>0005</v>
          </cell>
          <cell r="G728" t="str">
            <v>1020104</v>
          </cell>
          <cell r="H728" t="str">
            <v>暂借款</v>
          </cell>
          <cell r="I728" t="b">
            <v>0</v>
          </cell>
          <cell r="J728">
            <v>1780000</v>
          </cell>
          <cell r="K728">
            <v>0</v>
          </cell>
          <cell r="L728">
            <v>0</v>
          </cell>
        </row>
        <row r="729">
          <cell r="A729" t="str">
            <v>07</v>
          </cell>
          <cell r="B729" t="str">
            <v>18</v>
          </cell>
          <cell r="C729" t="str">
            <v>07</v>
          </cell>
          <cell r="D729" t="str">
            <v>4</v>
          </cell>
          <cell r="E729" t="str">
            <v>0017</v>
          </cell>
          <cell r="F729" t="str">
            <v>0002</v>
          </cell>
          <cell r="G729" t="str">
            <v>1020104</v>
          </cell>
          <cell r="H729" t="str">
            <v>付手续费</v>
          </cell>
          <cell r="I729" t="b">
            <v>0</v>
          </cell>
          <cell r="J729">
            <v>48.25</v>
          </cell>
          <cell r="K729">
            <v>0</v>
          </cell>
          <cell r="L729">
            <v>0</v>
          </cell>
        </row>
        <row r="730">
          <cell r="A730" t="str">
            <v>07</v>
          </cell>
          <cell r="B730" t="str">
            <v>19</v>
          </cell>
          <cell r="C730" t="str">
            <v>07</v>
          </cell>
          <cell r="D730" t="str">
            <v>4</v>
          </cell>
          <cell r="E730" t="str">
            <v>0018</v>
          </cell>
          <cell r="F730" t="str">
            <v>0004</v>
          </cell>
          <cell r="G730" t="str">
            <v>1020104</v>
          </cell>
          <cell r="H730" t="str">
            <v>购材料</v>
          </cell>
          <cell r="I730" t="b">
            <v>0</v>
          </cell>
          <cell r="J730">
            <v>45326</v>
          </cell>
          <cell r="K730">
            <v>0</v>
          </cell>
          <cell r="L730">
            <v>0</v>
          </cell>
        </row>
        <row r="731">
          <cell r="A731" t="str">
            <v>08</v>
          </cell>
          <cell r="B731" t="str">
            <v>04</v>
          </cell>
          <cell r="C731" t="str">
            <v>08</v>
          </cell>
          <cell r="D731" t="str">
            <v>2</v>
          </cell>
          <cell r="E731" t="str">
            <v>0006</v>
          </cell>
          <cell r="F731" t="str">
            <v>0001</v>
          </cell>
          <cell r="G731" t="str">
            <v>1020104</v>
          </cell>
          <cell r="H731" t="str">
            <v>存现金</v>
          </cell>
          <cell r="I731" t="b">
            <v>1</v>
          </cell>
          <cell r="J731">
            <v>150000</v>
          </cell>
          <cell r="K731">
            <v>0</v>
          </cell>
          <cell r="L731">
            <v>0</v>
          </cell>
        </row>
        <row r="732">
          <cell r="A732" t="str">
            <v>08</v>
          </cell>
          <cell r="B732" t="str">
            <v>18</v>
          </cell>
          <cell r="C732" t="str">
            <v>08</v>
          </cell>
          <cell r="D732" t="str">
            <v>2</v>
          </cell>
          <cell r="E732" t="str">
            <v>0018</v>
          </cell>
          <cell r="F732" t="str">
            <v>0004</v>
          </cell>
          <cell r="G732" t="str">
            <v>1020104</v>
          </cell>
          <cell r="H732" t="str">
            <v>存现金</v>
          </cell>
          <cell r="I732" t="b">
            <v>1</v>
          </cell>
          <cell r="J732">
            <v>387447.6</v>
          </cell>
          <cell r="K732">
            <v>0</v>
          </cell>
          <cell r="L732">
            <v>0</v>
          </cell>
        </row>
        <row r="733">
          <cell r="A733" t="str">
            <v>08</v>
          </cell>
          <cell r="B733" t="str">
            <v>02</v>
          </cell>
          <cell r="C733" t="str">
            <v>08</v>
          </cell>
          <cell r="D733" t="str">
            <v>3</v>
          </cell>
          <cell r="E733" t="str">
            <v>0002</v>
          </cell>
          <cell r="F733" t="str">
            <v>0001</v>
          </cell>
          <cell r="G733" t="str">
            <v>1020104</v>
          </cell>
          <cell r="H733" t="str">
            <v>暂借款</v>
          </cell>
          <cell r="I733" t="b">
            <v>1</v>
          </cell>
          <cell r="J733">
            <v>9900000</v>
          </cell>
          <cell r="K733">
            <v>0</v>
          </cell>
          <cell r="L733">
            <v>0</v>
          </cell>
        </row>
        <row r="734">
          <cell r="A734" t="str">
            <v>08</v>
          </cell>
          <cell r="B734" t="str">
            <v>05</v>
          </cell>
          <cell r="C734" t="str">
            <v>08</v>
          </cell>
          <cell r="D734" t="str">
            <v>3</v>
          </cell>
          <cell r="E734" t="str">
            <v>0003</v>
          </cell>
          <cell r="F734" t="str">
            <v>0002</v>
          </cell>
          <cell r="G734" t="str">
            <v>1020104</v>
          </cell>
          <cell r="H734" t="str">
            <v>收存款</v>
          </cell>
          <cell r="I734" t="b">
            <v>1</v>
          </cell>
          <cell r="J734">
            <v>900000</v>
          </cell>
          <cell r="K734">
            <v>0</v>
          </cell>
          <cell r="L734">
            <v>0</v>
          </cell>
        </row>
        <row r="735">
          <cell r="A735" t="str">
            <v>08</v>
          </cell>
          <cell r="B735" t="str">
            <v>18</v>
          </cell>
          <cell r="C735" t="str">
            <v>08</v>
          </cell>
          <cell r="D735" t="str">
            <v>3</v>
          </cell>
          <cell r="E735" t="str">
            <v>0007</v>
          </cell>
          <cell r="F735" t="str">
            <v>0001</v>
          </cell>
          <cell r="G735" t="str">
            <v>1020104</v>
          </cell>
          <cell r="H735" t="str">
            <v>暂借款</v>
          </cell>
          <cell r="I735" t="b">
            <v>1</v>
          </cell>
          <cell r="J735">
            <v>3000000</v>
          </cell>
          <cell r="K735">
            <v>0</v>
          </cell>
          <cell r="L735">
            <v>0</v>
          </cell>
        </row>
        <row r="736">
          <cell r="A736" t="str">
            <v>08</v>
          </cell>
          <cell r="B736" t="str">
            <v>20</v>
          </cell>
          <cell r="C736" t="str">
            <v>08</v>
          </cell>
          <cell r="D736" t="str">
            <v>3</v>
          </cell>
          <cell r="E736" t="str">
            <v>0009</v>
          </cell>
          <cell r="F736" t="str">
            <v>0001</v>
          </cell>
          <cell r="G736" t="str">
            <v>1020104</v>
          </cell>
          <cell r="H736" t="str">
            <v>收货款</v>
          </cell>
          <cell r="I736" t="b">
            <v>1</v>
          </cell>
          <cell r="J736">
            <v>2189019.9500000002</v>
          </cell>
          <cell r="K736">
            <v>0</v>
          </cell>
          <cell r="L736">
            <v>0</v>
          </cell>
        </row>
        <row r="737">
          <cell r="A737" t="str">
            <v>08</v>
          </cell>
          <cell r="B737" t="str">
            <v>01</v>
          </cell>
          <cell r="C737" t="str">
            <v>08</v>
          </cell>
          <cell r="D737" t="str">
            <v>4</v>
          </cell>
          <cell r="E737" t="str">
            <v>0002</v>
          </cell>
          <cell r="F737" t="str">
            <v>0003</v>
          </cell>
          <cell r="G737" t="str">
            <v>1020104</v>
          </cell>
          <cell r="H737" t="str">
            <v>付运费</v>
          </cell>
          <cell r="I737" t="b">
            <v>0</v>
          </cell>
          <cell r="J737">
            <v>6390</v>
          </cell>
          <cell r="K737">
            <v>0</v>
          </cell>
          <cell r="L737">
            <v>0</v>
          </cell>
        </row>
        <row r="738">
          <cell r="A738" t="str">
            <v>08</v>
          </cell>
          <cell r="B738" t="str">
            <v>03</v>
          </cell>
          <cell r="C738" t="str">
            <v>08</v>
          </cell>
          <cell r="D738" t="str">
            <v>4</v>
          </cell>
          <cell r="E738" t="str">
            <v>0003</v>
          </cell>
          <cell r="F738" t="str">
            <v>0002</v>
          </cell>
          <cell r="G738" t="str">
            <v>1020104</v>
          </cell>
          <cell r="H738" t="str">
            <v>付手续费</v>
          </cell>
          <cell r="I738" t="b">
            <v>0</v>
          </cell>
          <cell r="J738">
            <v>516.35</v>
          </cell>
          <cell r="K738">
            <v>0</v>
          </cell>
          <cell r="L738">
            <v>0</v>
          </cell>
        </row>
        <row r="739">
          <cell r="A739" t="str">
            <v>08</v>
          </cell>
          <cell r="B739" t="str">
            <v>03</v>
          </cell>
          <cell r="C739" t="str">
            <v>08</v>
          </cell>
          <cell r="D739" t="str">
            <v>4</v>
          </cell>
          <cell r="E739" t="str">
            <v>0004</v>
          </cell>
          <cell r="F739" t="str">
            <v>0003</v>
          </cell>
          <cell r="G739" t="str">
            <v>1020104</v>
          </cell>
          <cell r="H739" t="str">
            <v>付运费</v>
          </cell>
          <cell r="I739" t="b">
            <v>0</v>
          </cell>
          <cell r="J739">
            <v>21892.2</v>
          </cell>
          <cell r="K739">
            <v>0</v>
          </cell>
          <cell r="L739">
            <v>0</v>
          </cell>
        </row>
        <row r="740">
          <cell r="A740" t="str">
            <v>08</v>
          </cell>
          <cell r="B740" t="str">
            <v>03</v>
          </cell>
          <cell r="C740" t="str">
            <v>08</v>
          </cell>
          <cell r="D740" t="str">
            <v>4</v>
          </cell>
          <cell r="E740" t="str">
            <v>0005</v>
          </cell>
          <cell r="F740" t="str">
            <v>0005</v>
          </cell>
          <cell r="G740" t="str">
            <v>1020104</v>
          </cell>
          <cell r="H740" t="str">
            <v>付工程款.货款</v>
          </cell>
          <cell r="I740" t="b">
            <v>0</v>
          </cell>
          <cell r="J740">
            <v>159000</v>
          </cell>
          <cell r="K740">
            <v>0</v>
          </cell>
          <cell r="L740">
            <v>0</v>
          </cell>
        </row>
        <row r="741">
          <cell r="A741" t="str">
            <v>08</v>
          </cell>
          <cell r="B741" t="str">
            <v>05</v>
          </cell>
          <cell r="C741" t="str">
            <v>08</v>
          </cell>
          <cell r="D741" t="str">
            <v>4</v>
          </cell>
          <cell r="E741" t="str">
            <v>0008</v>
          </cell>
          <cell r="F741" t="str">
            <v>0003</v>
          </cell>
          <cell r="G741" t="str">
            <v>1020104</v>
          </cell>
          <cell r="H741" t="str">
            <v>付审计费.清洗费</v>
          </cell>
          <cell r="I741" t="b">
            <v>0</v>
          </cell>
          <cell r="J741">
            <v>21306.28</v>
          </cell>
          <cell r="K741">
            <v>0</v>
          </cell>
          <cell r="L741">
            <v>0</v>
          </cell>
        </row>
        <row r="742">
          <cell r="A742" t="str">
            <v>08</v>
          </cell>
          <cell r="B742" t="str">
            <v>05</v>
          </cell>
          <cell r="C742" t="str">
            <v>08</v>
          </cell>
          <cell r="D742" t="str">
            <v>4</v>
          </cell>
          <cell r="E742" t="str">
            <v>0009</v>
          </cell>
          <cell r="F742" t="str">
            <v>0005</v>
          </cell>
          <cell r="G742" t="str">
            <v>1020104</v>
          </cell>
          <cell r="H742" t="str">
            <v>暂借款</v>
          </cell>
          <cell r="I742" t="b">
            <v>0</v>
          </cell>
          <cell r="J742">
            <v>2900000</v>
          </cell>
          <cell r="K742">
            <v>0</v>
          </cell>
          <cell r="L742">
            <v>0</v>
          </cell>
        </row>
        <row r="743">
          <cell r="A743" t="str">
            <v>08</v>
          </cell>
          <cell r="B743" t="str">
            <v>06</v>
          </cell>
          <cell r="C743" t="str">
            <v>08</v>
          </cell>
          <cell r="D743" t="str">
            <v>4</v>
          </cell>
          <cell r="E743" t="str">
            <v>0010</v>
          </cell>
          <cell r="F743" t="str">
            <v>0003</v>
          </cell>
          <cell r="G743" t="str">
            <v>1020104</v>
          </cell>
          <cell r="H743" t="str">
            <v>购柴油</v>
          </cell>
          <cell r="I743" t="b">
            <v>0</v>
          </cell>
          <cell r="J743">
            <v>20000</v>
          </cell>
          <cell r="K743">
            <v>0</v>
          </cell>
          <cell r="L743">
            <v>0</v>
          </cell>
        </row>
        <row r="744">
          <cell r="A744" t="str">
            <v>08</v>
          </cell>
          <cell r="B744" t="str">
            <v>06</v>
          </cell>
          <cell r="C744" t="str">
            <v>08</v>
          </cell>
          <cell r="D744" t="str">
            <v>4</v>
          </cell>
          <cell r="E744" t="str">
            <v>0011</v>
          </cell>
          <cell r="F744" t="str">
            <v>0002</v>
          </cell>
          <cell r="G744" t="str">
            <v>1020104</v>
          </cell>
          <cell r="H744" t="str">
            <v>付信息费.认证费</v>
          </cell>
          <cell r="I744" t="b">
            <v>0</v>
          </cell>
          <cell r="J744">
            <v>23402.09</v>
          </cell>
          <cell r="K744">
            <v>0</v>
          </cell>
          <cell r="L744">
            <v>0</v>
          </cell>
        </row>
        <row r="745">
          <cell r="A745" t="str">
            <v>08</v>
          </cell>
          <cell r="B745" t="str">
            <v>06</v>
          </cell>
          <cell r="C745" t="str">
            <v>08</v>
          </cell>
          <cell r="D745" t="str">
            <v>4</v>
          </cell>
          <cell r="E745" t="str">
            <v>0012</v>
          </cell>
          <cell r="F745" t="str">
            <v>0005</v>
          </cell>
          <cell r="G745" t="str">
            <v>1020104</v>
          </cell>
          <cell r="H745" t="str">
            <v>付运杂费</v>
          </cell>
          <cell r="I745" t="b">
            <v>0</v>
          </cell>
          <cell r="J745">
            <v>4090</v>
          </cell>
          <cell r="K745">
            <v>0</v>
          </cell>
          <cell r="L745">
            <v>0</v>
          </cell>
        </row>
        <row r="746">
          <cell r="A746" t="str">
            <v>08</v>
          </cell>
          <cell r="B746" t="str">
            <v>06</v>
          </cell>
          <cell r="C746" t="str">
            <v>08</v>
          </cell>
          <cell r="D746" t="str">
            <v>4</v>
          </cell>
          <cell r="E746" t="str">
            <v>0013</v>
          </cell>
          <cell r="F746" t="str">
            <v>0004</v>
          </cell>
          <cell r="G746" t="str">
            <v>1020104</v>
          </cell>
          <cell r="H746" t="str">
            <v>付运费</v>
          </cell>
          <cell r="I746" t="b">
            <v>0</v>
          </cell>
          <cell r="J746">
            <v>12780</v>
          </cell>
          <cell r="K746">
            <v>0</v>
          </cell>
          <cell r="L746">
            <v>0</v>
          </cell>
        </row>
        <row r="747">
          <cell r="A747" t="str">
            <v>08</v>
          </cell>
          <cell r="B747" t="str">
            <v>08</v>
          </cell>
          <cell r="C747" t="str">
            <v>08</v>
          </cell>
          <cell r="D747" t="str">
            <v>4</v>
          </cell>
          <cell r="E747" t="str">
            <v>0014</v>
          </cell>
          <cell r="F747" t="str">
            <v>0004</v>
          </cell>
          <cell r="G747" t="str">
            <v>1020104</v>
          </cell>
          <cell r="H747" t="str">
            <v>购材料</v>
          </cell>
          <cell r="I747" t="b">
            <v>0</v>
          </cell>
          <cell r="J747">
            <v>5090.8</v>
          </cell>
          <cell r="K747">
            <v>0</v>
          </cell>
          <cell r="L747">
            <v>0</v>
          </cell>
        </row>
        <row r="748">
          <cell r="A748" t="str">
            <v>08</v>
          </cell>
          <cell r="B748" t="str">
            <v>08</v>
          </cell>
          <cell r="C748" t="str">
            <v>08</v>
          </cell>
          <cell r="D748" t="str">
            <v>4</v>
          </cell>
          <cell r="E748" t="str">
            <v>0016</v>
          </cell>
          <cell r="F748" t="str">
            <v>0003</v>
          </cell>
          <cell r="G748" t="str">
            <v>1020104</v>
          </cell>
          <cell r="H748" t="str">
            <v>付存款</v>
          </cell>
          <cell r="I748" t="b">
            <v>0</v>
          </cell>
          <cell r="J748">
            <v>5500000</v>
          </cell>
          <cell r="K748">
            <v>0</v>
          </cell>
          <cell r="L748">
            <v>0</v>
          </cell>
        </row>
        <row r="749">
          <cell r="A749" t="str">
            <v>08</v>
          </cell>
          <cell r="B749" t="str">
            <v>10</v>
          </cell>
          <cell r="C749" t="str">
            <v>08</v>
          </cell>
          <cell r="D749" t="str">
            <v>4</v>
          </cell>
          <cell r="E749" t="str">
            <v>0017</v>
          </cell>
          <cell r="F749" t="str">
            <v>0002</v>
          </cell>
          <cell r="G749" t="str">
            <v>1020104</v>
          </cell>
          <cell r="H749" t="str">
            <v>付税款</v>
          </cell>
          <cell r="I749" t="b">
            <v>0</v>
          </cell>
          <cell r="J749">
            <v>201237.74</v>
          </cell>
          <cell r="K749">
            <v>0</v>
          </cell>
          <cell r="L749">
            <v>0</v>
          </cell>
        </row>
        <row r="750">
          <cell r="A750" t="str">
            <v>08</v>
          </cell>
          <cell r="B750" t="str">
            <v>15</v>
          </cell>
          <cell r="C750" t="str">
            <v>08</v>
          </cell>
          <cell r="D750" t="str">
            <v>4</v>
          </cell>
          <cell r="E750" t="str">
            <v>0018</v>
          </cell>
          <cell r="F750" t="str">
            <v>0004</v>
          </cell>
          <cell r="G750" t="str">
            <v>1020104</v>
          </cell>
          <cell r="H750" t="str">
            <v>暂借款</v>
          </cell>
          <cell r="I750" t="b">
            <v>0</v>
          </cell>
          <cell r="J750">
            <v>2900000</v>
          </cell>
          <cell r="K750">
            <v>0</v>
          </cell>
          <cell r="L750">
            <v>0</v>
          </cell>
        </row>
        <row r="751">
          <cell r="A751" t="str">
            <v>08</v>
          </cell>
          <cell r="B751" t="str">
            <v>15</v>
          </cell>
          <cell r="C751" t="str">
            <v>08</v>
          </cell>
          <cell r="D751" t="str">
            <v>4</v>
          </cell>
          <cell r="E751" t="str">
            <v>0019</v>
          </cell>
          <cell r="F751" t="str">
            <v>0005</v>
          </cell>
          <cell r="G751" t="str">
            <v>1020104</v>
          </cell>
          <cell r="H751" t="str">
            <v>付检测费</v>
          </cell>
          <cell r="I751" t="b">
            <v>0</v>
          </cell>
          <cell r="J751">
            <v>7730</v>
          </cell>
          <cell r="K751">
            <v>0</v>
          </cell>
          <cell r="L751">
            <v>0</v>
          </cell>
        </row>
        <row r="752">
          <cell r="A752" t="str">
            <v>08</v>
          </cell>
          <cell r="B752" t="str">
            <v>15</v>
          </cell>
          <cell r="C752" t="str">
            <v>08</v>
          </cell>
          <cell r="D752" t="str">
            <v>4</v>
          </cell>
          <cell r="E752" t="str">
            <v>0020</v>
          </cell>
          <cell r="F752" t="str">
            <v>0004</v>
          </cell>
          <cell r="G752" t="str">
            <v>1020104</v>
          </cell>
          <cell r="H752" t="str">
            <v>付运费</v>
          </cell>
          <cell r="I752" t="b">
            <v>0</v>
          </cell>
          <cell r="J752">
            <v>6930</v>
          </cell>
          <cell r="K752">
            <v>0</v>
          </cell>
          <cell r="L752">
            <v>0</v>
          </cell>
        </row>
        <row r="753">
          <cell r="A753" t="str">
            <v>08</v>
          </cell>
          <cell r="B753" t="str">
            <v>18</v>
          </cell>
          <cell r="C753" t="str">
            <v>08</v>
          </cell>
          <cell r="D753" t="str">
            <v>4</v>
          </cell>
          <cell r="E753" t="str">
            <v>0021</v>
          </cell>
          <cell r="F753" t="str">
            <v>0004</v>
          </cell>
          <cell r="G753" t="str">
            <v>1020104</v>
          </cell>
          <cell r="H753" t="str">
            <v>付运杂费</v>
          </cell>
          <cell r="I753" t="b">
            <v>0</v>
          </cell>
          <cell r="J753">
            <v>5680</v>
          </cell>
          <cell r="K753">
            <v>0</v>
          </cell>
          <cell r="L753">
            <v>0</v>
          </cell>
        </row>
        <row r="754">
          <cell r="A754" t="str">
            <v>08</v>
          </cell>
          <cell r="B754" t="str">
            <v>18</v>
          </cell>
          <cell r="C754" t="str">
            <v>08</v>
          </cell>
          <cell r="D754" t="str">
            <v>4</v>
          </cell>
          <cell r="E754" t="str">
            <v>0023</v>
          </cell>
          <cell r="F754" t="str">
            <v>0003</v>
          </cell>
          <cell r="G754" t="str">
            <v>1020104</v>
          </cell>
          <cell r="H754" t="str">
            <v>付手续费</v>
          </cell>
          <cell r="I754" t="b">
            <v>0</v>
          </cell>
          <cell r="J754">
            <v>1478.98</v>
          </cell>
          <cell r="K754">
            <v>0</v>
          </cell>
          <cell r="L754">
            <v>0</v>
          </cell>
        </row>
        <row r="755">
          <cell r="A755" t="str">
            <v>08</v>
          </cell>
          <cell r="B755" t="str">
            <v>20</v>
          </cell>
          <cell r="C755" t="str">
            <v>08</v>
          </cell>
          <cell r="D755" t="str">
            <v>4</v>
          </cell>
          <cell r="E755" t="str">
            <v>0024</v>
          </cell>
          <cell r="F755" t="str">
            <v>0002</v>
          </cell>
          <cell r="G755" t="str">
            <v>1020104</v>
          </cell>
          <cell r="H755" t="str">
            <v>付邮寄费</v>
          </cell>
          <cell r="I755" t="b">
            <v>0</v>
          </cell>
          <cell r="J755">
            <v>2319</v>
          </cell>
          <cell r="K755">
            <v>0</v>
          </cell>
          <cell r="L755">
            <v>0</v>
          </cell>
        </row>
        <row r="756">
          <cell r="A756" t="str">
            <v>08</v>
          </cell>
          <cell r="B756" t="str">
            <v>20</v>
          </cell>
          <cell r="C756" t="str">
            <v>08</v>
          </cell>
          <cell r="D756" t="str">
            <v>4</v>
          </cell>
          <cell r="E756" t="str">
            <v>0025</v>
          </cell>
          <cell r="F756" t="str">
            <v>0004</v>
          </cell>
          <cell r="G756" t="str">
            <v>1020104</v>
          </cell>
          <cell r="H756" t="str">
            <v>购材料</v>
          </cell>
          <cell r="I756" t="b">
            <v>0</v>
          </cell>
          <cell r="J756">
            <v>37780</v>
          </cell>
          <cell r="K756">
            <v>0</v>
          </cell>
          <cell r="L756">
            <v>0</v>
          </cell>
        </row>
        <row r="757">
          <cell r="A757" t="str">
            <v>08</v>
          </cell>
          <cell r="B757" t="str">
            <v>22</v>
          </cell>
          <cell r="C757" t="str">
            <v>08</v>
          </cell>
          <cell r="D757" t="str">
            <v>4</v>
          </cell>
          <cell r="E757" t="str">
            <v>0030</v>
          </cell>
          <cell r="F757" t="str">
            <v>0005</v>
          </cell>
          <cell r="G757" t="str">
            <v>1020104</v>
          </cell>
          <cell r="H757" t="str">
            <v>付货款</v>
          </cell>
          <cell r="I757" t="b">
            <v>0</v>
          </cell>
          <cell r="J757">
            <v>2467310</v>
          </cell>
          <cell r="K757">
            <v>0</v>
          </cell>
          <cell r="L757">
            <v>0</v>
          </cell>
        </row>
        <row r="758">
          <cell r="A758" t="str">
            <v>08</v>
          </cell>
          <cell r="B758" t="str">
            <v>22</v>
          </cell>
          <cell r="C758" t="str">
            <v>08</v>
          </cell>
          <cell r="D758" t="str">
            <v>4</v>
          </cell>
          <cell r="E758" t="str">
            <v>0031</v>
          </cell>
          <cell r="F758" t="str">
            <v>0004</v>
          </cell>
          <cell r="G758" t="str">
            <v>1020104</v>
          </cell>
          <cell r="H758" t="str">
            <v>付货款</v>
          </cell>
          <cell r="I758" t="b">
            <v>0</v>
          </cell>
          <cell r="J758">
            <v>353950</v>
          </cell>
          <cell r="K758">
            <v>0</v>
          </cell>
          <cell r="L758">
            <v>0</v>
          </cell>
        </row>
        <row r="759">
          <cell r="A759" t="str">
            <v>08</v>
          </cell>
          <cell r="B759" t="str">
            <v>22</v>
          </cell>
          <cell r="C759" t="str">
            <v>08</v>
          </cell>
          <cell r="D759" t="str">
            <v>4</v>
          </cell>
          <cell r="E759" t="str">
            <v>0032</v>
          </cell>
          <cell r="F759" t="str">
            <v>0001</v>
          </cell>
          <cell r="G759" t="str">
            <v>1020104</v>
          </cell>
          <cell r="H759" t="str">
            <v>调汇USD278.80*8.2672</v>
          </cell>
          <cell r="I759" t="b">
            <v>1</v>
          </cell>
          <cell r="J759">
            <v>2304.9</v>
          </cell>
          <cell r="K759">
            <v>0</v>
          </cell>
          <cell r="L759">
            <v>0</v>
          </cell>
        </row>
        <row r="760">
          <cell r="A760" t="str">
            <v>09</v>
          </cell>
          <cell r="B760" t="str">
            <v>01</v>
          </cell>
          <cell r="C760" t="str">
            <v>09</v>
          </cell>
          <cell r="D760" t="str">
            <v>3</v>
          </cell>
          <cell r="E760" t="str">
            <v>0001</v>
          </cell>
          <cell r="F760" t="str">
            <v>0001</v>
          </cell>
          <cell r="G760" t="str">
            <v>1020104</v>
          </cell>
          <cell r="H760" t="str">
            <v>暂借款</v>
          </cell>
          <cell r="I760" t="b">
            <v>1</v>
          </cell>
          <cell r="J760">
            <v>3000000</v>
          </cell>
          <cell r="K760">
            <v>0</v>
          </cell>
          <cell r="L760">
            <v>0</v>
          </cell>
        </row>
        <row r="761">
          <cell r="A761" t="str">
            <v>09</v>
          </cell>
          <cell r="B761" t="str">
            <v>05</v>
          </cell>
          <cell r="C761" t="str">
            <v>09</v>
          </cell>
          <cell r="D761" t="str">
            <v>3</v>
          </cell>
          <cell r="E761" t="str">
            <v>0003</v>
          </cell>
          <cell r="F761" t="str">
            <v>0001</v>
          </cell>
          <cell r="G761" t="str">
            <v>1020104</v>
          </cell>
          <cell r="H761" t="str">
            <v>收借款</v>
          </cell>
          <cell r="I761" t="b">
            <v>1</v>
          </cell>
          <cell r="J761">
            <v>9500000</v>
          </cell>
          <cell r="K761">
            <v>0</v>
          </cell>
          <cell r="L761">
            <v>0</v>
          </cell>
        </row>
        <row r="762">
          <cell r="A762" t="str">
            <v>09</v>
          </cell>
          <cell r="B762" t="str">
            <v>10</v>
          </cell>
          <cell r="C762" t="str">
            <v>09</v>
          </cell>
          <cell r="D762" t="str">
            <v>3</v>
          </cell>
          <cell r="E762" t="str">
            <v>0004</v>
          </cell>
          <cell r="F762" t="str">
            <v>0001</v>
          </cell>
          <cell r="G762" t="str">
            <v>1020104</v>
          </cell>
          <cell r="H762" t="str">
            <v>收存款利息</v>
          </cell>
          <cell r="I762" t="b">
            <v>1</v>
          </cell>
          <cell r="J762">
            <v>5253.28</v>
          </cell>
          <cell r="K762">
            <v>0</v>
          </cell>
          <cell r="L762">
            <v>0</v>
          </cell>
        </row>
        <row r="763">
          <cell r="A763" t="str">
            <v>09</v>
          </cell>
          <cell r="B763" t="str">
            <v>21</v>
          </cell>
          <cell r="C763" t="str">
            <v>09</v>
          </cell>
          <cell r="D763" t="str">
            <v>3</v>
          </cell>
          <cell r="E763" t="str">
            <v>0006</v>
          </cell>
          <cell r="F763" t="str">
            <v>0002</v>
          </cell>
          <cell r="G763" t="str">
            <v>1020104</v>
          </cell>
          <cell r="H763" t="str">
            <v>暂借款</v>
          </cell>
          <cell r="I763" t="b">
            <v>1</v>
          </cell>
          <cell r="J763">
            <v>2700000</v>
          </cell>
          <cell r="K763">
            <v>0</v>
          </cell>
          <cell r="L763">
            <v>0</v>
          </cell>
        </row>
        <row r="764">
          <cell r="A764" t="str">
            <v>09</v>
          </cell>
          <cell r="B764" t="str">
            <v>23</v>
          </cell>
          <cell r="C764" t="str">
            <v>09</v>
          </cell>
          <cell r="D764" t="str">
            <v>3</v>
          </cell>
          <cell r="E764" t="str">
            <v>0010</v>
          </cell>
          <cell r="F764" t="str">
            <v>0001</v>
          </cell>
          <cell r="G764" t="str">
            <v>1020104</v>
          </cell>
          <cell r="H764" t="str">
            <v>收货款</v>
          </cell>
          <cell r="I764" t="b">
            <v>1</v>
          </cell>
          <cell r="J764">
            <v>898726.85</v>
          </cell>
          <cell r="K764">
            <v>0</v>
          </cell>
          <cell r="L764">
            <v>0</v>
          </cell>
        </row>
        <row r="765">
          <cell r="A765" t="str">
            <v>09</v>
          </cell>
          <cell r="B765" t="str">
            <v>23</v>
          </cell>
          <cell r="C765" t="str">
            <v>09</v>
          </cell>
          <cell r="D765" t="str">
            <v>3</v>
          </cell>
          <cell r="E765" t="str">
            <v>0011</v>
          </cell>
          <cell r="F765" t="str">
            <v>0002</v>
          </cell>
          <cell r="G765" t="str">
            <v>1020104</v>
          </cell>
          <cell r="H765" t="str">
            <v>收货款</v>
          </cell>
          <cell r="I765" t="b">
            <v>1</v>
          </cell>
          <cell r="J765">
            <v>149136.62</v>
          </cell>
          <cell r="K765">
            <v>0</v>
          </cell>
          <cell r="L765">
            <v>0</v>
          </cell>
        </row>
        <row r="766">
          <cell r="A766" t="str">
            <v>09</v>
          </cell>
          <cell r="B766" t="str">
            <v>01</v>
          </cell>
          <cell r="C766" t="str">
            <v>09</v>
          </cell>
          <cell r="D766" t="str">
            <v>4</v>
          </cell>
          <cell r="E766" t="str">
            <v>0003</v>
          </cell>
          <cell r="F766" t="str">
            <v>0004</v>
          </cell>
          <cell r="G766" t="str">
            <v>1020104</v>
          </cell>
          <cell r="H766" t="str">
            <v>付运费</v>
          </cell>
          <cell r="I766" t="b">
            <v>0</v>
          </cell>
          <cell r="J766">
            <v>39170.199999999997</v>
          </cell>
          <cell r="K766">
            <v>0</v>
          </cell>
          <cell r="L766">
            <v>0</v>
          </cell>
        </row>
        <row r="767">
          <cell r="A767" t="str">
            <v>09</v>
          </cell>
          <cell r="B767" t="str">
            <v>03</v>
          </cell>
          <cell r="C767" t="str">
            <v>09</v>
          </cell>
          <cell r="D767" t="str">
            <v>4</v>
          </cell>
          <cell r="E767" t="str">
            <v>0004</v>
          </cell>
          <cell r="F767" t="str">
            <v>0004</v>
          </cell>
          <cell r="G767" t="str">
            <v>1020104</v>
          </cell>
          <cell r="H767" t="str">
            <v>付电话费</v>
          </cell>
          <cell r="I767" t="b">
            <v>0</v>
          </cell>
          <cell r="J767">
            <v>10228</v>
          </cell>
          <cell r="K767">
            <v>0</v>
          </cell>
          <cell r="L767">
            <v>0</v>
          </cell>
        </row>
        <row r="768">
          <cell r="A768" t="str">
            <v>09</v>
          </cell>
          <cell r="B768" t="str">
            <v>04</v>
          </cell>
          <cell r="C768" t="str">
            <v>09</v>
          </cell>
          <cell r="D768" t="str">
            <v>4</v>
          </cell>
          <cell r="E768" t="str">
            <v>0005</v>
          </cell>
          <cell r="F768" t="str">
            <v>0003</v>
          </cell>
          <cell r="G768" t="str">
            <v>1020104</v>
          </cell>
          <cell r="H768" t="str">
            <v>付手续费</v>
          </cell>
          <cell r="I768" t="b">
            <v>0</v>
          </cell>
          <cell r="J768">
            <v>136.25</v>
          </cell>
          <cell r="K768">
            <v>0</v>
          </cell>
          <cell r="L768">
            <v>0</v>
          </cell>
        </row>
        <row r="769">
          <cell r="A769" t="str">
            <v>09</v>
          </cell>
          <cell r="B769" t="str">
            <v>04</v>
          </cell>
          <cell r="C769" t="str">
            <v>09</v>
          </cell>
          <cell r="D769" t="str">
            <v>4</v>
          </cell>
          <cell r="E769" t="str">
            <v>0006</v>
          </cell>
          <cell r="F769" t="str">
            <v>0006</v>
          </cell>
          <cell r="G769" t="str">
            <v>1020104</v>
          </cell>
          <cell r="H769" t="str">
            <v>付货款</v>
          </cell>
          <cell r="I769" t="b">
            <v>0</v>
          </cell>
          <cell r="J769">
            <v>1313425.47</v>
          </cell>
          <cell r="K769">
            <v>0</v>
          </cell>
          <cell r="L769">
            <v>0</v>
          </cell>
        </row>
        <row r="770">
          <cell r="A770" t="str">
            <v>09</v>
          </cell>
          <cell r="B770" t="str">
            <v>06</v>
          </cell>
          <cell r="C770" t="str">
            <v>09</v>
          </cell>
          <cell r="D770" t="str">
            <v>4</v>
          </cell>
          <cell r="E770" t="str">
            <v>0007</v>
          </cell>
          <cell r="F770" t="str">
            <v>0004</v>
          </cell>
          <cell r="G770" t="str">
            <v>1020104</v>
          </cell>
          <cell r="H770" t="str">
            <v>付借款利息</v>
          </cell>
          <cell r="I770" t="b">
            <v>0</v>
          </cell>
          <cell r="J770">
            <v>179706.67</v>
          </cell>
          <cell r="K770">
            <v>0</v>
          </cell>
          <cell r="L770">
            <v>0</v>
          </cell>
        </row>
        <row r="771">
          <cell r="A771" t="str">
            <v>09</v>
          </cell>
          <cell r="B771" t="str">
            <v>06</v>
          </cell>
          <cell r="C771" t="str">
            <v>09</v>
          </cell>
          <cell r="D771" t="str">
            <v>4</v>
          </cell>
          <cell r="E771" t="str">
            <v>0008</v>
          </cell>
          <cell r="F771" t="str">
            <v>0004</v>
          </cell>
          <cell r="G771" t="str">
            <v>1020104</v>
          </cell>
          <cell r="H771" t="str">
            <v>购材料</v>
          </cell>
          <cell r="I771" t="b">
            <v>0</v>
          </cell>
          <cell r="J771">
            <v>219050</v>
          </cell>
          <cell r="K771">
            <v>0</v>
          </cell>
          <cell r="L771">
            <v>0</v>
          </cell>
        </row>
        <row r="772">
          <cell r="A772" t="str">
            <v>09</v>
          </cell>
          <cell r="B772" t="str">
            <v>06</v>
          </cell>
          <cell r="C772" t="str">
            <v>09</v>
          </cell>
          <cell r="D772" t="str">
            <v>4</v>
          </cell>
          <cell r="E772" t="str">
            <v>0009</v>
          </cell>
          <cell r="F772" t="str">
            <v>0004</v>
          </cell>
          <cell r="G772" t="str">
            <v>1020104</v>
          </cell>
          <cell r="H772" t="str">
            <v>暂借款</v>
          </cell>
          <cell r="I772" t="b">
            <v>0</v>
          </cell>
          <cell r="J772">
            <v>5706580</v>
          </cell>
          <cell r="K772">
            <v>0</v>
          </cell>
          <cell r="L772">
            <v>0</v>
          </cell>
        </row>
        <row r="773">
          <cell r="A773" t="str">
            <v>09</v>
          </cell>
          <cell r="B773" t="str">
            <v>08</v>
          </cell>
          <cell r="C773" t="str">
            <v>09</v>
          </cell>
          <cell r="D773" t="str">
            <v>4</v>
          </cell>
          <cell r="E773" t="str">
            <v>0011</v>
          </cell>
          <cell r="F773" t="str">
            <v>0004</v>
          </cell>
          <cell r="G773" t="str">
            <v>1020104</v>
          </cell>
          <cell r="H773" t="str">
            <v>暂借款</v>
          </cell>
          <cell r="I773" t="b">
            <v>0</v>
          </cell>
          <cell r="J773">
            <v>2850000</v>
          </cell>
          <cell r="K773">
            <v>0</v>
          </cell>
          <cell r="L773">
            <v>0</v>
          </cell>
        </row>
        <row r="774">
          <cell r="A774" t="str">
            <v>09</v>
          </cell>
          <cell r="B774" t="str">
            <v>12</v>
          </cell>
          <cell r="C774" t="str">
            <v>09</v>
          </cell>
          <cell r="D774" t="str">
            <v>4</v>
          </cell>
          <cell r="E774" t="str">
            <v>0013</v>
          </cell>
          <cell r="F774" t="str">
            <v>0005</v>
          </cell>
          <cell r="G774" t="str">
            <v>1020104</v>
          </cell>
          <cell r="H774" t="str">
            <v>付港杂费</v>
          </cell>
          <cell r="I774" t="b">
            <v>0</v>
          </cell>
          <cell r="J774">
            <v>9058</v>
          </cell>
          <cell r="K774">
            <v>0</v>
          </cell>
          <cell r="L774">
            <v>0</v>
          </cell>
        </row>
        <row r="775">
          <cell r="A775" t="str">
            <v>09</v>
          </cell>
          <cell r="B775" t="str">
            <v>12</v>
          </cell>
          <cell r="C775" t="str">
            <v>09</v>
          </cell>
          <cell r="D775" t="str">
            <v>4</v>
          </cell>
          <cell r="E775" t="str">
            <v>0014</v>
          </cell>
          <cell r="F775" t="str">
            <v>0004</v>
          </cell>
          <cell r="G775" t="str">
            <v>1020104</v>
          </cell>
          <cell r="H775" t="str">
            <v>付港杂费</v>
          </cell>
          <cell r="I775" t="b">
            <v>0</v>
          </cell>
          <cell r="J775">
            <v>7280</v>
          </cell>
          <cell r="K775">
            <v>0</v>
          </cell>
          <cell r="L775">
            <v>0</v>
          </cell>
        </row>
        <row r="776">
          <cell r="A776" t="str">
            <v>09</v>
          </cell>
          <cell r="B776" t="str">
            <v>12</v>
          </cell>
          <cell r="C776" t="str">
            <v>09</v>
          </cell>
          <cell r="D776" t="str">
            <v>4</v>
          </cell>
          <cell r="E776" t="str">
            <v>0015</v>
          </cell>
          <cell r="F776" t="str">
            <v>0002</v>
          </cell>
          <cell r="G776" t="str">
            <v>1020104</v>
          </cell>
          <cell r="H776" t="str">
            <v>付进口无菌袋报关费等</v>
          </cell>
          <cell r="I776" t="b">
            <v>0</v>
          </cell>
          <cell r="J776">
            <v>4546</v>
          </cell>
          <cell r="K776">
            <v>0</v>
          </cell>
          <cell r="L776">
            <v>0</v>
          </cell>
        </row>
        <row r="777">
          <cell r="A777" t="str">
            <v>09</v>
          </cell>
          <cell r="B777" t="str">
            <v>14</v>
          </cell>
          <cell r="C777" t="str">
            <v>09</v>
          </cell>
          <cell r="D777" t="str">
            <v>4</v>
          </cell>
          <cell r="E777" t="str">
            <v>0017</v>
          </cell>
          <cell r="F777" t="str">
            <v>0003</v>
          </cell>
          <cell r="G777" t="str">
            <v>1020104</v>
          </cell>
          <cell r="H777" t="str">
            <v>付水电费</v>
          </cell>
          <cell r="I777" t="b">
            <v>0</v>
          </cell>
          <cell r="J777">
            <v>65941.399999999994</v>
          </cell>
          <cell r="K777">
            <v>0</v>
          </cell>
          <cell r="L777">
            <v>0</v>
          </cell>
        </row>
        <row r="778">
          <cell r="A778" t="str">
            <v>09</v>
          </cell>
          <cell r="B778" t="str">
            <v>15</v>
          </cell>
          <cell r="C778" t="str">
            <v>09</v>
          </cell>
          <cell r="D778" t="str">
            <v>4</v>
          </cell>
          <cell r="E778" t="str">
            <v>0018</v>
          </cell>
          <cell r="F778" t="str">
            <v>0004</v>
          </cell>
          <cell r="G778" t="str">
            <v>1020104</v>
          </cell>
          <cell r="H778" t="str">
            <v>购材料</v>
          </cell>
          <cell r="I778" t="b">
            <v>0</v>
          </cell>
          <cell r="J778">
            <v>52448.13</v>
          </cell>
          <cell r="K778">
            <v>0</v>
          </cell>
          <cell r="L778">
            <v>0</v>
          </cell>
        </row>
        <row r="779">
          <cell r="A779" t="str">
            <v>09</v>
          </cell>
          <cell r="B779" t="str">
            <v>15</v>
          </cell>
          <cell r="C779" t="str">
            <v>09</v>
          </cell>
          <cell r="D779" t="str">
            <v>4</v>
          </cell>
          <cell r="E779" t="str">
            <v>0020</v>
          </cell>
          <cell r="F779" t="str">
            <v>0006</v>
          </cell>
          <cell r="G779" t="str">
            <v>1020104</v>
          </cell>
          <cell r="H779" t="str">
            <v>暂借款</v>
          </cell>
          <cell r="I779" t="b">
            <v>0</v>
          </cell>
          <cell r="J779">
            <v>2100000</v>
          </cell>
          <cell r="K779">
            <v>0</v>
          </cell>
          <cell r="L779">
            <v>0</v>
          </cell>
        </row>
        <row r="780">
          <cell r="A780" t="str">
            <v>09</v>
          </cell>
          <cell r="B780" t="str">
            <v>20</v>
          </cell>
          <cell r="C780" t="str">
            <v>09</v>
          </cell>
          <cell r="D780" t="str">
            <v>4</v>
          </cell>
          <cell r="E780" t="str">
            <v>0022</v>
          </cell>
          <cell r="F780" t="str">
            <v>0003</v>
          </cell>
          <cell r="G780" t="str">
            <v>1020104</v>
          </cell>
          <cell r="H780" t="str">
            <v>付手续费.利息</v>
          </cell>
          <cell r="I780" t="b">
            <v>0</v>
          </cell>
          <cell r="J780">
            <v>114250.59</v>
          </cell>
          <cell r="K780">
            <v>0</v>
          </cell>
          <cell r="L780">
            <v>0</v>
          </cell>
        </row>
        <row r="781">
          <cell r="A781" t="str">
            <v>09</v>
          </cell>
          <cell r="B781" t="str">
            <v>23</v>
          </cell>
          <cell r="C781" t="str">
            <v>09</v>
          </cell>
          <cell r="D781" t="str">
            <v>4</v>
          </cell>
          <cell r="E781" t="str">
            <v>0023</v>
          </cell>
          <cell r="F781" t="str">
            <v>0002</v>
          </cell>
          <cell r="G781" t="str">
            <v>1020104</v>
          </cell>
          <cell r="H781" t="str">
            <v>转户</v>
          </cell>
          <cell r="I781" t="b">
            <v>0</v>
          </cell>
          <cell r="J781">
            <v>600000</v>
          </cell>
          <cell r="K781">
            <v>0</v>
          </cell>
          <cell r="L781">
            <v>0</v>
          </cell>
        </row>
        <row r="782">
          <cell r="A782" t="str">
            <v>09</v>
          </cell>
          <cell r="B782" t="str">
            <v>23</v>
          </cell>
          <cell r="C782" t="str">
            <v>09</v>
          </cell>
          <cell r="D782" t="str">
            <v>4</v>
          </cell>
          <cell r="E782" t="str">
            <v>0023</v>
          </cell>
          <cell r="F782" t="str">
            <v>0005</v>
          </cell>
          <cell r="G782" t="str">
            <v>1020104</v>
          </cell>
          <cell r="H782" t="str">
            <v>暂借款</v>
          </cell>
          <cell r="I782" t="b">
            <v>0</v>
          </cell>
          <cell r="J782">
            <v>2100000</v>
          </cell>
          <cell r="K782">
            <v>0</v>
          </cell>
          <cell r="L782">
            <v>0</v>
          </cell>
        </row>
        <row r="783">
          <cell r="A783" t="str">
            <v>09</v>
          </cell>
          <cell r="B783" t="str">
            <v>23</v>
          </cell>
          <cell r="C783" t="str">
            <v>09</v>
          </cell>
          <cell r="D783" t="str">
            <v>4</v>
          </cell>
          <cell r="E783" t="str">
            <v>0024</v>
          </cell>
          <cell r="F783" t="str">
            <v>0005</v>
          </cell>
          <cell r="G783" t="str">
            <v>1020104</v>
          </cell>
          <cell r="H783" t="str">
            <v>付运费</v>
          </cell>
          <cell r="I783" t="b">
            <v>0</v>
          </cell>
          <cell r="J783">
            <v>7080</v>
          </cell>
          <cell r="K783">
            <v>0</v>
          </cell>
          <cell r="L783">
            <v>0</v>
          </cell>
        </row>
        <row r="784">
          <cell r="A784" t="str">
            <v>09</v>
          </cell>
          <cell r="B784" t="str">
            <v>23</v>
          </cell>
          <cell r="C784" t="str">
            <v>09</v>
          </cell>
          <cell r="D784" t="str">
            <v>4</v>
          </cell>
          <cell r="E784" t="str">
            <v>0025</v>
          </cell>
          <cell r="F784" t="str">
            <v>0007</v>
          </cell>
          <cell r="G784" t="str">
            <v>1020104</v>
          </cell>
          <cell r="H784" t="str">
            <v>付港杂费</v>
          </cell>
          <cell r="I784" t="b">
            <v>0</v>
          </cell>
          <cell r="J784">
            <v>6890</v>
          </cell>
          <cell r="K784">
            <v>0</v>
          </cell>
          <cell r="L784">
            <v>0</v>
          </cell>
        </row>
        <row r="785">
          <cell r="A785" t="str">
            <v>09</v>
          </cell>
          <cell r="B785" t="str">
            <v>23</v>
          </cell>
          <cell r="C785" t="str">
            <v>09</v>
          </cell>
          <cell r="D785" t="str">
            <v>4</v>
          </cell>
          <cell r="E785" t="str">
            <v>0026</v>
          </cell>
          <cell r="F785" t="str">
            <v>0004</v>
          </cell>
          <cell r="G785" t="str">
            <v>1020104</v>
          </cell>
          <cell r="H785" t="str">
            <v>购材料</v>
          </cell>
          <cell r="I785" t="b">
            <v>0</v>
          </cell>
          <cell r="J785">
            <v>557957.5</v>
          </cell>
          <cell r="K785">
            <v>0</v>
          </cell>
          <cell r="L785">
            <v>0</v>
          </cell>
        </row>
        <row r="786">
          <cell r="A786" t="str">
            <v>09</v>
          </cell>
          <cell r="B786" t="str">
            <v>23</v>
          </cell>
          <cell r="C786" t="str">
            <v>09</v>
          </cell>
          <cell r="D786" t="str">
            <v>4</v>
          </cell>
          <cell r="E786" t="str">
            <v>0027</v>
          </cell>
          <cell r="F786" t="str">
            <v>0002</v>
          </cell>
          <cell r="G786" t="str">
            <v>1020104</v>
          </cell>
          <cell r="H786" t="str">
            <v>付ZLB01.02.03#发票港杂费</v>
          </cell>
          <cell r="I786" t="b">
            <v>0</v>
          </cell>
          <cell r="J786">
            <v>157530.9</v>
          </cell>
          <cell r="K786">
            <v>0</v>
          </cell>
          <cell r="L786">
            <v>0</v>
          </cell>
        </row>
        <row r="787">
          <cell r="A787" t="str">
            <v>09</v>
          </cell>
          <cell r="B787" t="str">
            <v>23</v>
          </cell>
          <cell r="C787" t="str">
            <v>09</v>
          </cell>
          <cell r="D787" t="str">
            <v>4</v>
          </cell>
          <cell r="E787" t="str">
            <v>0028</v>
          </cell>
          <cell r="F787" t="str">
            <v>0004</v>
          </cell>
          <cell r="G787" t="str">
            <v>1020104</v>
          </cell>
          <cell r="H787" t="str">
            <v>付货款</v>
          </cell>
          <cell r="I787" t="b">
            <v>0</v>
          </cell>
          <cell r="J787">
            <v>120500</v>
          </cell>
          <cell r="K787">
            <v>0</v>
          </cell>
          <cell r="L787">
            <v>0</v>
          </cell>
        </row>
        <row r="788">
          <cell r="A788" t="str">
            <v>09</v>
          </cell>
          <cell r="B788" t="str">
            <v>23</v>
          </cell>
          <cell r="C788" t="str">
            <v>09</v>
          </cell>
          <cell r="D788" t="str">
            <v>4</v>
          </cell>
          <cell r="E788" t="str">
            <v>0029</v>
          </cell>
          <cell r="F788" t="str">
            <v>0004</v>
          </cell>
          <cell r="G788" t="str">
            <v>1020104</v>
          </cell>
          <cell r="H788" t="str">
            <v>购材料</v>
          </cell>
          <cell r="I788" t="b">
            <v>0</v>
          </cell>
          <cell r="J788">
            <v>59000</v>
          </cell>
          <cell r="K788">
            <v>0</v>
          </cell>
          <cell r="L788">
            <v>0</v>
          </cell>
        </row>
        <row r="789">
          <cell r="A789" t="str">
            <v>10</v>
          </cell>
          <cell r="B789" t="str">
            <v>01</v>
          </cell>
          <cell r="C789" t="str">
            <v>10</v>
          </cell>
          <cell r="D789" t="str">
            <v>3</v>
          </cell>
          <cell r="E789" t="str">
            <v>0001</v>
          </cell>
          <cell r="F789" t="str">
            <v>0002</v>
          </cell>
          <cell r="G789" t="str">
            <v>1020104</v>
          </cell>
          <cell r="H789" t="str">
            <v>暂借款</v>
          </cell>
          <cell r="I789" t="b">
            <v>1</v>
          </cell>
          <cell r="J789">
            <v>750000</v>
          </cell>
          <cell r="K789">
            <v>0</v>
          </cell>
          <cell r="L789">
            <v>0</v>
          </cell>
        </row>
        <row r="790">
          <cell r="A790" t="str">
            <v>10</v>
          </cell>
          <cell r="B790" t="str">
            <v>18</v>
          </cell>
          <cell r="C790" t="str">
            <v>10</v>
          </cell>
          <cell r="D790" t="str">
            <v>3</v>
          </cell>
          <cell r="E790" t="str">
            <v>0003</v>
          </cell>
          <cell r="F790" t="str">
            <v>0001</v>
          </cell>
          <cell r="G790" t="str">
            <v>1020104</v>
          </cell>
          <cell r="H790" t="str">
            <v>收借款</v>
          </cell>
          <cell r="I790" t="b">
            <v>1</v>
          </cell>
          <cell r="J790">
            <v>22000000</v>
          </cell>
          <cell r="K790">
            <v>0</v>
          </cell>
          <cell r="L790">
            <v>0</v>
          </cell>
        </row>
        <row r="791">
          <cell r="A791" t="str">
            <v>10</v>
          </cell>
          <cell r="B791" t="str">
            <v>20</v>
          </cell>
          <cell r="C791" t="str">
            <v>10</v>
          </cell>
          <cell r="D791" t="str">
            <v>3</v>
          </cell>
          <cell r="E791" t="str">
            <v>0006</v>
          </cell>
          <cell r="F791" t="str">
            <v>0001</v>
          </cell>
          <cell r="G791" t="str">
            <v>1020104</v>
          </cell>
          <cell r="H791" t="str">
            <v>收货款</v>
          </cell>
          <cell r="I791" t="b">
            <v>1</v>
          </cell>
          <cell r="J791">
            <v>1196573.02</v>
          </cell>
          <cell r="K791">
            <v>0</v>
          </cell>
          <cell r="L791">
            <v>0</v>
          </cell>
        </row>
        <row r="792">
          <cell r="A792" t="str">
            <v>10</v>
          </cell>
          <cell r="B792" t="str">
            <v>20</v>
          </cell>
          <cell r="C792" t="str">
            <v>10</v>
          </cell>
          <cell r="D792" t="str">
            <v>3</v>
          </cell>
          <cell r="E792" t="str">
            <v>0008</v>
          </cell>
          <cell r="F792" t="str">
            <v>0001</v>
          </cell>
          <cell r="G792" t="str">
            <v>1020104</v>
          </cell>
          <cell r="H792" t="str">
            <v>收货款</v>
          </cell>
          <cell r="I792" t="b">
            <v>1</v>
          </cell>
          <cell r="J792">
            <v>1154807.48</v>
          </cell>
          <cell r="K792">
            <v>0</v>
          </cell>
          <cell r="L792">
            <v>0</v>
          </cell>
        </row>
        <row r="793">
          <cell r="A793" t="str">
            <v>10</v>
          </cell>
          <cell r="B793" t="str">
            <v>01</v>
          </cell>
          <cell r="C793" t="str">
            <v>10</v>
          </cell>
          <cell r="D793" t="str">
            <v>4</v>
          </cell>
          <cell r="E793" t="str">
            <v>0002</v>
          </cell>
          <cell r="F793" t="str">
            <v>0003</v>
          </cell>
          <cell r="G793" t="str">
            <v>1020104</v>
          </cell>
          <cell r="H793" t="str">
            <v>付利息</v>
          </cell>
          <cell r="I793" t="b">
            <v>0</v>
          </cell>
          <cell r="J793">
            <v>227218.53</v>
          </cell>
          <cell r="K793">
            <v>0</v>
          </cell>
          <cell r="L793">
            <v>0</v>
          </cell>
        </row>
        <row r="794">
          <cell r="A794" t="str">
            <v>10</v>
          </cell>
          <cell r="B794" t="str">
            <v>01</v>
          </cell>
          <cell r="C794" t="str">
            <v>10</v>
          </cell>
          <cell r="D794" t="str">
            <v>4</v>
          </cell>
          <cell r="E794" t="str">
            <v>0003</v>
          </cell>
          <cell r="F794" t="str">
            <v>0002</v>
          </cell>
          <cell r="G794" t="str">
            <v>1020104</v>
          </cell>
          <cell r="H794" t="str">
            <v>付决算手续费.土地评估费.登记费</v>
          </cell>
          <cell r="I794" t="b">
            <v>0</v>
          </cell>
          <cell r="J794">
            <v>35551</v>
          </cell>
          <cell r="K794">
            <v>0</v>
          </cell>
          <cell r="L794">
            <v>0</v>
          </cell>
        </row>
        <row r="795">
          <cell r="A795" t="str">
            <v>10</v>
          </cell>
          <cell r="B795" t="str">
            <v>03</v>
          </cell>
          <cell r="C795" t="str">
            <v>10</v>
          </cell>
          <cell r="D795" t="str">
            <v>4</v>
          </cell>
          <cell r="E795" t="str">
            <v>0004</v>
          </cell>
          <cell r="F795" t="str">
            <v>0004</v>
          </cell>
          <cell r="G795" t="str">
            <v>1020104</v>
          </cell>
          <cell r="H795" t="str">
            <v>暂借款</v>
          </cell>
          <cell r="I795" t="b">
            <v>0</v>
          </cell>
          <cell r="J795">
            <v>35369.879999999997</v>
          </cell>
          <cell r="K795">
            <v>0</v>
          </cell>
          <cell r="L795">
            <v>0</v>
          </cell>
        </row>
        <row r="796">
          <cell r="A796" t="str">
            <v>10</v>
          </cell>
          <cell r="B796" t="str">
            <v>03</v>
          </cell>
          <cell r="C796" t="str">
            <v>10</v>
          </cell>
          <cell r="D796" t="str">
            <v>4</v>
          </cell>
          <cell r="E796" t="str">
            <v>0005</v>
          </cell>
          <cell r="F796" t="str">
            <v>0003</v>
          </cell>
          <cell r="G796" t="str">
            <v>1020104</v>
          </cell>
          <cell r="H796" t="str">
            <v>付房费</v>
          </cell>
          <cell r="I796" t="b">
            <v>0</v>
          </cell>
          <cell r="J796">
            <v>61515.4</v>
          </cell>
          <cell r="K796">
            <v>0</v>
          </cell>
          <cell r="L796">
            <v>0</v>
          </cell>
        </row>
        <row r="797">
          <cell r="A797" t="str">
            <v>10</v>
          </cell>
          <cell r="B797" t="str">
            <v>05</v>
          </cell>
          <cell r="C797" t="str">
            <v>10</v>
          </cell>
          <cell r="D797" t="str">
            <v>4</v>
          </cell>
          <cell r="E797" t="str">
            <v>0007</v>
          </cell>
          <cell r="F797" t="str">
            <v>0006</v>
          </cell>
          <cell r="G797" t="str">
            <v>1020104</v>
          </cell>
          <cell r="H797" t="str">
            <v>付电话费.董事会费</v>
          </cell>
          <cell r="I797" t="b">
            <v>0</v>
          </cell>
          <cell r="J797">
            <v>110656</v>
          </cell>
          <cell r="K797">
            <v>0</v>
          </cell>
          <cell r="L797">
            <v>0</v>
          </cell>
        </row>
        <row r="798">
          <cell r="A798" t="str">
            <v>10</v>
          </cell>
          <cell r="B798" t="str">
            <v>05</v>
          </cell>
          <cell r="C798" t="str">
            <v>10</v>
          </cell>
          <cell r="D798" t="str">
            <v>4</v>
          </cell>
          <cell r="E798" t="str">
            <v>0009</v>
          </cell>
          <cell r="F798" t="str">
            <v>0004</v>
          </cell>
          <cell r="G798" t="str">
            <v>1020104</v>
          </cell>
          <cell r="H798" t="str">
            <v>付税款</v>
          </cell>
          <cell r="I798" t="b">
            <v>0</v>
          </cell>
          <cell r="J798">
            <v>1616366.65</v>
          </cell>
          <cell r="K798">
            <v>0</v>
          </cell>
          <cell r="L798">
            <v>0</v>
          </cell>
        </row>
        <row r="799">
          <cell r="A799" t="str">
            <v>10</v>
          </cell>
          <cell r="B799" t="str">
            <v>07</v>
          </cell>
          <cell r="C799" t="str">
            <v>10</v>
          </cell>
          <cell r="D799" t="str">
            <v>4</v>
          </cell>
          <cell r="E799" t="str">
            <v>0010</v>
          </cell>
          <cell r="F799" t="str">
            <v>0002</v>
          </cell>
          <cell r="G799" t="str">
            <v>1020104</v>
          </cell>
          <cell r="H799" t="str">
            <v>付业务费</v>
          </cell>
          <cell r="I799" t="b">
            <v>0</v>
          </cell>
          <cell r="J799">
            <v>51705.98</v>
          </cell>
          <cell r="K799">
            <v>0</v>
          </cell>
          <cell r="L799">
            <v>0</v>
          </cell>
        </row>
        <row r="800">
          <cell r="A800" t="str">
            <v>10</v>
          </cell>
          <cell r="B800" t="str">
            <v>10</v>
          </cell>
          <cell r="C800" t="str">
            <v>10</v>
          </cell>
          <cell r="D800" t="str">
            <v>4</v>
          </cell>
          <cell r="E800" t="str">
            <v>0011</v>
          </cell>
          <cell r="F800" t="str">
            <v>0004</v>
          </cell>
          <cell r="G800" t="str">
            <v>1020104</v>
          </cell>
          <cell r="H800" t="str">
            <v>付待业金</v>
          </cell>
          <cell r="I800" t="b">
            <v>0</v>
          </cell>
          <cell r="J800">
            <v>58600</v>
          </cell>
          <cell r="K800">
            <v>0</v>
          </cell>
          <cell r="L800">
            <v>0</v>
          </cell>
        </row>
        <row r="801">
          <cell r="A801" t="str">
            <v>10</v>
          </cell>
          <cell r="B801" t="str">
            <v>12</v>
          </cell>
          <cell r="C801" t="str">
            <v>10</v>
          </cell>
          <cell r="D801" t="str">
            <v>4</v>
          </cell>
          <cell r="E801" t="str">
            <v>0013</v>
          </cell>
          <cell r="F801" t="str">
            <v>0003</v>
          </cell>
          <cell r="G801" t="str">
            <v>1020104</v>
          </cell>
          <cell r="H801" t="str">
            <v>付手续费</v>
          </cell>
          <cell r="I801" t="b">
            <v>0</v>
          </cell>
          <cell r="J801">
            <v>2386.4</v>
          </cell>
          <cell r="K801">
            <v>0</v>
          </cell>
          <cell r="L801">
            <v>0</v>
          </cell>
        </row>
        <row r="802">
          <cell r="A802" t="str">
            <v>10</v>
          </cell>
          <cell r="B802" t="str">
            <v>17</v>
          </cell>
          <cell r="C802" t="str">
            <v>10</v>
          </cell>
          <cell r="D802" t="str">
            <v>4</v>
          </cell>
          <cell r="E802" t="str">
            <v>0014</v>
          </cell>
          <cell r="F802" t="str">
            <v>0005</v>
          </cell>
          <cell r="G802" t="str">
            <v>1020104</v>
          </cell>
          <cell r="H802" t="str">
            <v>付工程款</v>
          </cell>
          <cell r="I802" t="b">
            <v>0</v>
          </cell>
          <cell r="J802">
            <v>1000000</v>
          </cell>
          <cell r="K802">
            <v>0</v>
          </cell>
          <cell r="L802">
            <v>0</v>
          </cell>
        </row>
        <row r="803">
          <cell r="A803" t="str">
            <v>10</v>
          </cell>
          <cell r="B803" t="str">
            <v>17</v>
          </cell>
          <cell r="C803" t="str">
            <v>10</v>
          </cell>
          <cell r="D803" t="str">
            <v>4</v>
          </cell>
          <cell r="E803" t="str">
            <v>0015</v>
          </cell>
          <cell r="F803" t="str">
            <v>0010</v>
          </cell>
          <cell r="G803" t="str">
            <v>1020104</v>
          </cell>
          <cell r="H803" t="str">
            <v>付运费</v>
          </cell>
          <cell r="I803" t="b">
            <v>0</v>
          </cell>
          <cell r="J803">
            <v>74700</v>
          </cell>
          <cell r="K803">
            <v>0</v>
          </cell>
          <cell r="L803">
            <v>0</v>
          </cell>
        </row>
        <row r="804">
          <cell r="A804" t="str">
            <v>10</v>
          </cell>
          <cell r="B804" t="str">
            <v>18</v>
          </cell>
          <cell r="C804" t="str">
            <v>10</v>
          </cell>
          <cell r="D804" t="str">
            <v>4</v>
          </cell>
          <cell r="E804" t="str">
            <v>0016</v>
          </cell>
          <cell r="F804" t="str">
            <v>0005</v>
          </cell>
          <cell r="G804" t="str">
            <v>1020104</v>
          </cell>
          <cell r="H804" t="str">
            <v>暂借款</v>
          </cell>
          <cell r="I804" t="b">
            <v>0</v>
          </cell>
          <cell r="J804">
            <v>4170000</v>
          </cell>
          <cell r="K804">
            <v>0</v>
          </cell>
          <cell r="L804">
            <v>0</v>
          </cell>
        </row>
        <row r="805">
          <cell r="A805" t="str">
            <v>10</v>
          </cell>
          <cell r="B805" t="str">
            <v>20</v>
          </cell>
          <cell r="C805" t="str">
            <v>10</v>
          </cell>
          <cell r="D805" t="str">
            <v>4</v>
          </cell>
          <cell r="E805" t="str">
            <v>0017</v>
          </cell>
          <cell r="F805" t="str">
            <v>0004</v>
          </cell>
          <cell r="G805" t="str">
            <v>1020104</v>
          </cell>
          <cell r="H805" t="str">
            <v>暂借款</v>
          </cell>
          <cell r="I805" t="b">
            <v>0</v>
          </cell>
          <cell r="J805">
            <v>13015689</v>
          </cell>
          <cell r="K805">
            <v>0</v>
          </cell>
          <cell r="L805">
            <v>0</v>
          </cell>
        </row>
        <row r="806">
          <cell r="A806" t="str">
            <v>10</v>
          </cell>
          <cell r="B806" t="str">
            <v>20</v>
          </cell>
          <cell r="C806" t="str">
            <v>10</v>
          </cell>
          <cell r="D806" t="str">
            <v>4</v>
          </cell>
          <cell r="E806" t="str">
            <v>0018</v>
          </cell>
          <cell r="F806" t="str">
            <v>0005</v>
          </cell>
          <cell r="G806" t="str">
            <v>1020104</v>
          </cell>
          <cell r="H806" t="str">
            <v>暂借款</v>
          </cell>
          <cell r="I806" t="b">
            <v>0</v>
          </cell>
          <cell r="J806">
            <v>4400000</v>
          </cell>
          <cell r="K806">
            <v>0</v>
          </cell>
          <cell r="L806">
            <v>0</v>
          </cell>
        </row>
        <row r="807">
          <cell r="A807" t="str">
            <v>10</v>
          </cell>
          <cell r="B807" t="str">
            <v>20</v>
          </cell>
          <cell r="C807" t="str">
            <v>10</v>
          </cell>
          <cell r="D807" t="str">
            <v>4</v>
          </cell>
          <cell r="E807" t="str">
            <v>0019</v>
          </cell>
          <cell r="F807" t="str">
            <v>0009</v>
          </cell>
          <cell r="G807" t="str">
            <v>1020104</v>
          </cell>
          <cell r="H807" t="str">
            <v>付货款</v>
          </cell>
          <cell r="I807" t="b">
            <v>0</v>
          </cell>
          <cell r="J807">
            <v>226710</v>
          </cell>
          <cell r="K807">
            <v>0</v>
          </cell>
          <cell r="L807">
            <v>0</v>
          </cell>
        </row>
        <row r="808">
          <cell r="A808" t="str">
            <v>10</v>
          </cell>
          <cell r="B808" t="str">
            <v>21</v>
          </cell>
          <cell r="C808" t="str">
            <v>10</v>
          </cell>
          <cell r="D808" t="str">
            <v>4</v>
          </cell>
          <cell r="E808" t="str">
            <v>0020</v>
          </cell>
          <cell r="F808" t="str">
            <v>0005</v>
          </cell>
          <cell r="G808" t="str">
            <v>1020104</v>
          </cell>
          <cell r="H808" t="str">
            <v>付运费</v>
          </cell>
          <cell r="I808" t="b">
            <v>0</v>
          </cell>
          <cell r="J808">
            <v>9775</v>
          </cell>
          <cell r="K808">
            <v>0</v>
          </cell>
          <cell r="L808">
            <v>0</v>
          </cell>
        </row>
        <row r="809">
          <cell r="A809" t="str">
            <v>10</v>
          </cell>
          <cell r="B809" t="str">
            <v>21</v>
          </cell>
          <cell r="C809" t="str">
            <v>10</v>
          </cell>
          <cell r="D809" t="str">
            <v>4</v>
          </cell>
          <cell r="E809" t="str">
            <v>0021</v>
          </cell>
          <cell r="F809" t="str">
            <v>0005</v>
          </cell>
          <cell r="G809" t="str">
            <v>1020104</v>
          </cell>
          <cell r="H809" t="str">
            <v>付运费</v>
          </cell>
          <cell r="I809" t="b">
            <v>0</v>
          </cell>
          <cell r="J809">
            <v>16035</v>
          </cell>
          <cell r="K809">
            <v>0</v>
          </cell>
          <cell r="L809">
            <v>0</v>
          </cell>
        </row>
        <row r="810">
          <cell r="A810" t="str">
            <v>10</v>
          </cell>
          <cell r="B810" t="str">
            <v>22</v>
          </cell>
          <cell r="C810" t="str">
            <v>10</v>
          </cell>
          <cell r="D810" t="str">
            <v>4</v>
          </cell>
          <cell r="E810" t="str">
            <v>0023</v>
          </cell>
          <cell r="F810" t="str">
            <v>0004</v>
          </cell>
          <cell r="G810" t="str">
            <v>1020104</v>
          </cell>
          <cell r="H810" t="str">
            <v>付陆运费</v>
          </cell>
          <cell r="I810" t="b">
            <v>0</v>
          </cell>
          <cell r="J810">
            <v>19670</v>
          </cell>
          <cell r="K810">
            <v>0</v>
          </cell>
          <cell r="L810">
            <v>0</v>
          </cell>
        </row>
        <row r="811">
          <cell r="A811" t="str">
            <v>10</v>
          </cell>
          <cell r="B811" t="str">
            <v>22</v>
          </cell>
          <cell r="C811" t="str">
            <v>10</v>
          </cell>
          <cell r="D811" t="str">
            <v>4</v>
          </cell>
          <cell r="E811" t="str">
            <v>0024</v>
          </cell>
          <cell r="F811" t="str">
            <v>0004</v>
          </cell>
          <cell r="G811" t="str">
            <v>1020104</v>
          </cell>
          <cell r="H811" t="str">
            <v>购材料</v>
          </cell>
          <cell r="I811" t="b">
            <v>0</v>
          </cell>
          <cell r="J811">
            <v>41389.65</v>
          </cell>
          <cell r="K811">
            <v>0</v>
          </cell>
          <cell r="L811">
            <v>0</v>
          </cell>
        </row>
        <row r="812">
          <cell r="A812" t="str">
            <v>10</v>
          </cell>
          <cell r="B812" t="str">
            <v>22</v>
          </cell>
          <cell r="C812" t="str">
            <v>10</v>
          </cell>
          <cell r="D812" t="str">
            <v>4</v>
          </cell>
          <cell r="E812" t="str">
            <v>0026</v>
          </cell>
          <cell r="F812" t="str">
            <v>0005</v>
          </cell>
          <cell r="G812" t="str">
            <v>1020104</v>
          </cell>
          <cell r="H812" t="str">
            <v>购材料</v>
          </cell>
          <cell r="I812" t="b">
            <v>0</v>
          </cell>
          <cell r="J812">
            <v>342645.5</v>
          </cell>
          <cell r="K812">
            <v>0</v>
          </cell>
          <cell r="L812">
            <v>0</v>
          </cell>
        </row>
        <row r="813">
          <cell r="A813" t="str">
            <v>10</v>
          </cell>
          <cell r="B813" t="str">
            <v>22</v>
          </cell>
          <cell r="C813" t="str">
            <v>10</v>
          </cell>
          <cell r="D813" t="str">
            <v>4</v>
          </cell>
          <cell r="E813" t="str">
            <v>0027</v>
          </cell>
          <cell r="F813" t="str">
            <v>0003</v>
          </cell>
          <cell r="G813" t="str">
            <v>1020104</v>
          </cell>
          <cell r="H813" t="str">
            <v>付水费</v>
          </cell>
          <cell r="I813" t="b">
            <v>0</v>
          </cell>
          <cell r="J813">
            <v>25494.85</v>
          </cell>
          <cell r="K813">
            <v>0</v>
          </cell>
          <cell r="L813">
            <v>0</v>
          </cell>
        </row>
        <row r="814">
          <cell r="A814" t="str">
            <v>10</v>
          </cell>
          <cell r="B814" t="str">
            <v>22</v>
          </cell>
          <cell r="C814" t="str">
            <v>10</v>
          </cell>
          <cell r="D814" t="str">
            <v>4</v>
          </cell>
          <cell r="E814" t="str">
            <v>0029</v>
          </cell>
          <cell r="F814" t="str">
            <v>0005</v>
          </cell>
          <cell r="G814" t="str">
            <v>1020104</v>
          </cell>
          <cell r="H814" t="str">
            <v>付海运费</v>
          </cell>
          <cell r="I814" t="b">
            <v>0</v>
          </cell>
          <cell r="J814">
            <v>927265.44</v>
          </cell>
          <cell r="K814">
            <v>0</v>
          </cell>
          <cell r="L814">
            <v>0</v>
          </cell>
        </row>
        <row r="815">
          <cell r="A815" t="str">
            <v>11</v>
          </cell>
          <cell r="B815" t="str">
            <v>01</v>
          </cell>
          <cell r="C815" t="str">
            <v>11</v>
          </cell>
          <cell r="D815" t="str">
            <v>3</v>
          </cell>
          <cell r="E815" t="str">
            <v>0001</v>
          </cell>
          <cell r="F815" t="str">
            <v>0001</v>
          </cell>
          <cell r="G815" t="str">
            <v>1020104</v>
          </cell>
          <cell r="H815" t="str">
            <v>退汇一支</v>
          </cell>
          <cell r="I815" t="b">
            <v>1</v>
          </cell>
          <cell r="J815">
            <v>1500000</v>
          </cell>
          <cell r="K815">
            <v>0</v>
          </cell>
          <cell r="L815">
            <v>0</v>
          </cell>
        </row>
        <row r="816">
          <cell r="A816" t="str">
            <v>11</v>
          </cell>
          <cell r="B816" t="str">
            <v>03</v>
          </cell>
          <cell r="C816" t="str">
            <v>11</v>
          </cell>
          <cell r="D816" t="str">
            <v>3</v>
          </cell>
          <cell r="E816" t="str">
            <v>0002</v>
          </cell>
          <cell r="F816" t="str">
            <v>0003</v>
          </cell>
          <cell r="G816" t="str">
            <v>1020104</v>
          </cell>
          <cell r="H816" t="str">
            <v>收借款</v>
          </cell>
          <cell r="I816" t="b">
            <v>1</v>
          </cell>
          <cell r="J816">
            <v>8000000</v>
          </cell>
          <cell r="K816">
            <v>0</v>
          </cell>
          <cell r="L816">
            <v>0</v>
          </cell>
        </row>
        <row r="817">
          <cell r="A817" t="str">
            <v>11</v>
          </cell>
          <cell r="B817" t="str">
            <v>16</v>
          </cell>
          <cell r="C817" t="str">
            <v>11</v>
          </cell>
          <cell r="D817" t="str">
            <v>3</v>
          </cell>
          <cell r="E817" t="str">
            <v>0003</v>
          </cell>
          <cell r="F817" t="str">
            <v>0001</v>
          </cell>
          <cell r="G817" t="str">
            <v>1020104</v>
          </cell>
          <cell r="H817" t="str">
            <v>收借款</v>
          </cell>
          <cell r="I817" t="b">
            <v>1</v>
          </cell>
          <cell r="J817">
            <v>10000000</v>
          </cell>
          <cell r="K817">
            <v>0</v>
          </cell>
          <cell r="L817">
            <v>0</v>
          </cell>
        </row>
        <row r="818">
          <cell r="A818" t="str">
            <v>11</v>
          </cell>
          <cell r="B818" t="str">
            <v>21</v>
          </cell>
          <cell r="C818" t="str">
            <v>11</v>
          </cell>
          <cell r="D818" t="str">
            <v>3</v>
          </cell>
          <cell r="E818" t="str">
            <v>0004</v>
          </cell>
          <cell r="F818" t="str">
            <v>0002</v>
          </cell>
          <cell r="G818" t="str">
            <v>1020104</v>
          </cell>
          <cell r="H818" t="str">
            <v>暂借款</v>
          </cell>
          <cell r="I818" t="b">
            <v>1</v>
          </cell>
          <cell r="J818">
            <v>1000000</v>
          </cell>
          <cell r="K818">
            <v>0</v>
          </cell>
          <cell r="L818">
            <v>0</v>
          </cell>
        </row>
        <row r="819">
          <cell r="A819" t="str">
            <v>11</v>
          </cell>
          <cell r="B819" t="str">
            <v>21</v>
          </cell>
          <cell r="C819" t="str">
            <v>11</v>
          </cell>
          <cell r="D819" t="str">
            <v>3</v>
          </cell>
          <cell r="E819" t="str">
            <v>0005</v>
          </cell>
          <cell r="F819" t="str">
            <v>0001</v>
          </cell>
          <cell r="G819" t="str">
            <v>1020104</v>
          </cell>
          <cell r="H819" t="str">
            <v>退汇一支</v>
          </cell>
          <cell r="I819" t="b">
            <v>1</v>
          </cell>
          <cell r="J819">
            <v>250</v>
          </cell>
          <cell r="K819">
            <v>0</v>
          </cell>
          <cell r="L819">
            <v>0</v>
          </cell>
        </row>
        <row r="820">
          <cell r="A820" t="str">
            <v>11</v>
          </cell>
          <cell r="B820" t="str">
            <v>24</v>
          </cell>
          <cell r="C820" t="str">
            <v>11</v>
          </cell>
          <cell r="D820" t="str">
            <v>3</v>
          </cell>
          <cell r="E820" t="str">
            <v>0008</v>
          </cell>
          <cell r="F820" t="str">
            <v>0002</v>
          </cell>
          <cell r="G820" t="str">
            <v>1020104</v>
          </cell>
          <cell r="H820" t="str">
            <v>收货款</v>
          </cell>
          <cell r="I820" t="b">
            <v>1</v>
          </cell>
          <cell r="J820">
            <v>1148576.8600000001</v>
          </cell>
          <cell r="K820">
            <v>0</v>
          </cell>
          <cell r="L820">
            <v>0</v>
          </cell>
        </row>
        <row r="821">
          <cell r="A821" t="str">
            <v>11</v>
          </cell>
          <cell r="B821" t="str">
            <v>24</v>
          </cell>
          <cell r="C821" t="str">
            <v>11</v>
          </cell>
          <cell r="D821" t="str">
            <v>3</v>
          </cell>
          <cell r="E821" t="str">
            <v>0009</v>
          </cell>
          <cell r="F821" t="str">
            <v>0001</v>
          </cell>
          <cell r="G821" t="str">
            <v>1020104</v>
          </cell>
          <cell r="H821" t="str">
            <v>收货款</v>
          </cell>
          <cell r="I821" t="b">
            <v>1</v>
          </cell>
          <cell r="J821">
            <v>1868657.56</v>
          </cell>
          <cell r="K821">
            <v>0</v>
          </cell>
          <cell r="L821">
            <v>0</v>
          </cell>
        </row>
        <row r="822">
          <cell r="A822" t="str">
            <v>11</v>
          </cell>
          <cell r="B822" t="str">
            <v>24</v>
          </cell>
          <cell r="C822" t="str">
            <v>11</v>
          </cell>
          <cell r="D822" t="str">
            <v>3</v>
          </cell>
          <cell r="E822" t="str">
            <v>0010</v>
          </cell>
          <cell r="F822" t="str">
            <v>0001</v>
          </cell>
          <cell r="G822" t="str">
            <v>1020104</v>
          </cell>
          <cell r="H822" t="str">
            <v>收货款</v>
          </cell>
          <cell r="I822" t="b">
            <v>1</v>
          </cell>
          <cell r="J822">
            <v>1242779.8999999999</v>
          </cell>
          <cell r="K822">
            <v>0</v>
          </cell>
          <cell r="L822">
            <v>0</v>
          </cell>
        </row>
        <row r="823">
          <cell r="A823" t="str">
            <v>11</v>
          </cell>
          <cell r="B823" t="str">
            <v>24</v>
          </cell>
          <cell r="C823" t="str">
            <v>11</v>
          </cell>
          <cell r="D823" t="str">
            <v>3</v>
          </cell>
          <cell r="E823" t="str">
            <v>0011</v>
          </cell>
          <cell r="F823" t="str">
            <v>0001</v>
          </cell>
          <cell r="G823" t="str">
            <v>1020104</v>
          </cell>
          <cell r="H823" t="str">
            <v>收货款</v>
          </cell>
          <cell r="I823" t="b">
            <v>1</v>
          </cell>
          <cell r="J823">
            <v>1566961.99</v>
          </cell>
          <cell r="K823">
            <v>0</v>
          </cell>
          <cell r="L823">
            <v>0</v>
          </cell>
        </row>
        <row r="824">
          <cell r="A824" t="str">
            <v>11</v>
          </cell>
          <cell r="B824" t="str">
            <v>02</v>
          </cell>
          <cell r="C824" t="str">
            <v>11</v>
          </cell>
          <cell r="D824" t="str">
            <v>4</v>
          </cell>
          <cell r="E824" t="str">
            <v>0003</v>
          </cell>
          <cell r="F824" t="str">
            <v>0003</v>
          </cell>
          <cell r="G824" t="str">
            <v>1020104</v>
          </cell>
          <cell r="H824" t="str">
            <v>付结算手续费</v>
          </cell>
          <cell r="I824" t="b">
            <v>0</v>
          </cell>
          <cell r="J824">
            <v>530.38</v>
          </cell>
          <cell r="K824">
            <v>0</v>
          </cell>
          <cell r="L824">
            <v>0</v>
          </cell>
        </row>
        <row r="825">
          <cell r="A825" t="str">
            <v>11</v>
          </cell>
          <cell r="B825" t="str">
            <v>03</v>
          </cell>
          <cell r="C825" t="str">
            <v>11</v>
          </cell>
          <cell r="D825" t="str">
            <v>4</v>
          </cell>
          <cell r="E825" t="str">
            <v>0004</v>
          </cell>
          <cell r="F825" t="str">
            <v>0006</v>
          </cell>
          <cell r="G825" t="str">
            <v>1020104</v>
          </cell>
          <cell r="H825" t="str">
            <v>购飞机票等</v>
          </cell>
          <cell r="I825" t="b">
            <v>0</v>
          </cell>
          <cell r="J825">
            <v>70186</v>
          </cell>
          <cell r="K825">
            <v>0</v>
          </cell>
          <cell r="L825">
            <v>0</v>
          </cell>
        </row>
        <row r="826">
          <cell r="A826" t="str">
            <v>11</v>
          </cell>
          <cell r="B826" t="str">
            <v>03</v>
          </cell>
          <cell r="C826" t="str">
            <v>11</v>
          </cell>
          <cell r="D826" t="str">
            <v>4</v>
          </cell>
          <cell r="E826" t="str">
            <v>0005</v>
          </cell>
          <cell r="F826" t="str">
            <v>0003</v>
          </cell>
          <cell r="G826" t="str">
            <v>1020104</v>
          </cell>
          <cell r="H826" t="str">
            <v>付苹果汁反倾销应诉款</v>
          </cell>
          <cell r="I826" t="b">
            <v>0</v>
          </cell>
          <cell r="J826">
            <v>3652286</v>
          </cell>
          <cell r="K826">
            <v>0</v>
          </cell>
          <cell r="L826">
            <v>0</v>
          </cell>
        </row>
        <row r="827">
          <cell r="A827" t="str">
            <v>11</v>
          </cell>
          <cell r="B827" t="str">
            <v>06</v>
          </cell>
          <cell r="C827" t="str">
            <v>11</v>
          </cell>
          <cell r="D827" t="str">
            <v>4</v>
          </cell>
          <cell r="E827" t="str">
            <v>0006</v>
          </cell>
          <cell r="F827" t="str">
            <v>0002</v>
          </cell>
          <cell r="G827" t="str">
            <v>1020104</v>
          </cell>
          <cell r="H827" t="str">
            <v>暂借款</v>
          </cell>
          <cell r="I827" t="b">
            <v>0</v>
          </cell>
          <cell r="J827">
            <v>137960.66</v>
          </cell>
          <cell r="K827">
            <v>0</v>
          </cell>
          <cell r="L827">
            <v>0</v>
          </cell>
        </row>
        <row r="828">
          <cell r="A828" t="str">
            <v>11</v>
          </cell>
          <cell r="B828" t="str">
            <v>07</v>
          </cell>
          <cell r="C828" t="str">
            <v>11</v>
          </cell>
          <cell r="D828" t="str">
            <v>4</v>
          </cell>
          <cell r="E828" t="str">
            <v>0007</v>
          </cell>
          <cell r="F828" t="str">
            <v>0004</v>
          </cell>
          <cell r="G828" t="str">
            <v>1020104</v>
          </cell>
          <cell r="H828" t="str">
            <v>暂借款</v>
          </cell>
          <cell r="I828" t="b">
            <v>0</v>
          </cell>
          <cell r="J828">
            <v>96213.96</v>
          </cell>
          <cell r="K828">
            <v>0</v>
          </cell>
          <cell r="L828">
            <v>0</v>
          </cell>
        </row>
        <row r="829">
          <cell r="A829" t="str">
            <v>11</v>
          </cell>
          <cell r="B829" t="str">
            <v>10</v>
          </cell>
          <cell r="C829" t="str">
            <v>11</v>
          </cell>
          <cell r="D829" t="str">
            <v>4</v>
          </cell>
          <cell r="E829" t="str">
            <v>0008</v>
          </cell>
          <cell r="F829" t="str">
            <v>0004</v>
          </cell>
          <cell r="G829" t="str">
            <v>1020104</v>
          </cell>
          <cell r="H829" t="str">
            <v>暂借款</v>
          </cell>
          <cell r="I829" t="b">
            <v>0</v>
          </cell>
          <cell r="J829">
            <v>5300000</v>
          </cell>
          <cell r="K829">
            <v>0</v>
          </cell>
          <cell r="L829">
            <v>0</v>
          </cell>
        </row>
        <row r="830">
          <cell r="A830" t="str">
            <v>11</v>
          </cell>
          <cell r="B830" t="str">
            <v>10</v>
          </cell>
          <cell r="C830" t="str">
            <v>11</v>
          </cell>
          <cell r="D830" t="str">
            <v>4</v>
          </cell>
          <cell r="E830" t="str">
            <v>0009</v>
          </cell>
          <cell r="F830" t="str">
            <v>0003</v>
          </cell>
          <cell r="G830" t="str">
            <v>1020104</v>
          </cell>
          <cell r="H830" t="str">
            <v>暂借款</v>
          </cell>
          <cell r="I830" t="b">
            <v>0</v>
          </cell>
          <cell r="J830">
            <v>1700000</v>
          </cell>
          <cell r="K830">
            <v>0</v>
          </cell>
          <cell r="L830">
            <v>0</v>
          </cell>
        </row>
        <row r="831">
          <cell r="A831" t="str">
            <v>11</v>
          </cell>
          <cell r="B831" t="str">
            <v>10</v>
          </cell>
          <cell r="C831" t="str">
            <v>11</v>
          </cell>
          <cell r="D831" t="str">
            <v>4</v>
          </cell>
          <cell r="E831" t="str">
            <v>0010</v>
          </cell>
          <cell r="F831" t="str">
            <v>0003</v>
          </cell>
          <cell r="G831" t="str">
            <v>1020104</v>
          </cell>
          <cell r="H831" t="str">
            <v>付运费</v>
          </cell>
          <cell r="I831" t="b">
            <v>0</v>
          </cell>
          <cell r="J831">
            <v>40389.839999999997</v>
          </cell>
          <cell r="K831">
            <v>0</v>
          </cell>
          <cell r="L831">
            <v>0</v>
          </cell>
        </row>
        <row r="832">
          <cell r="A832" t="str">
            <v>11</v>
          </cell>
          <cell r="B832" t="str">
            <v>13</v>
          </cell>
          <cell r="C832" t="str">
            <v>11</v>
          </cell>
          <cell r="D832" t="str">
            <v>4</v>
          </cell>
          <cell r="E832" t="str">
            <v>0011</v>
          </cell>
          <cell r="F832" t="str">
            <v>0006</v>
          </cell>
          <cell r="G832" t="str">
            <v>1020104</v>
          </cell>
          <cell r="H832" t="str">
            <v>付运费</v>
          </cell>
          <cell r="I832" t="b">
            <v>0</v>
          </cell>
          <cell r="J832">
            <v>28105</v>
          </cell>
          <cell r="K832">
            <v>0</v>
          </cell>
          <cell r="L832">
            <v>0</v>
          </cell>
        </row>
        <row r="833">
          <cell r="A833" t="str">
            <v>11</v>
          </cell>
          <cell r="B833" t="str">
            <v>13</v>
          </cell>
          <cell r="C833" t="str">
            <v>11</v>
          </cell>
          <cell r="D833" t="str">
            <v>4</v>
          </cell>
          <cell r="E833" t="str">
            <v>0012</v>
          </cell>
          <cell r="F833" t="str">
            <v>0002</v>
          </cell>
          <cell r="G833" t="str">
            <v>1020104</v>
          </cell>
          <cell r="H833" t="str">
            <v>付税款</v>
          </cell>
          <cell r="I833" t="b">
            <v>0</v>
          </cell>
          <cell r="J833">
            <v>367542.89</v>
          </cell>
          <cell r="K833">
            <v>0</v>
          </cell>
          <cell r="L833">
            <v>0</v>
          </cell>
        </row>
        <row r="834">
          <cell r="A834" t="str">
            <v>11</v>
          </cell>
          <cell r="B834" t="str">
            <v>13</v>
          </cell>
          <cell r="C834" t="str">
            <v>11</v>
          </cell>
          <cell r="D834" t="str">
            <v>4</v>
          </cell>
          <cell r="E834" t="str">
            <v>0013</v>
          </cell>
          <cell r="F834" t="str">
            <v>0005</v>
          </cell>
          <cell r="G834" t="str">
            <v>1020104</v>
          </cell>
          <cell r="H834" t="str">
            <v>付运费</v>
          </cell>
          <cell r="I834" t="b">
            <v>0</v>
          </cell>
          <cell r="J834">
            <v>8540</v>
          </cell>
          <cell r="K834">
            <v>0</v>
          </cell>
          <cell r="L834">
            <v>0</v>
          </cell>
        </row>
        <row r="835">
          <cell r="A835" t="str">
            <v>11</v>
          </cell>
          <cell r="B835" t="str">
            <v>13</v>
          </cell>
          <cell r="C835" t="str">
            <v>11</v>
          </cell>
          <cell r="D835" t="str">
            <v>4</v>
          </cell>
          <cell r="E835" t="str">
            <v>0014</v>
          </cell>
          <cell r="F835" t="str">
            <v>0002</v>
          </cell>
          <cell r="G835" t="str">
            <v>1020104</v>
          </cell>
          <cell r="H835" t="str">
            <v>付ZLA00025.ZLA00022/23#杂费</v>
          </cell>
          <cell r="I835" t="b">
            <v>0</v>
          </cell>
          <cell r="J835">
            <v>31393</v>
          </cell>
          <cell r="K835">
            <v>0</v>
          </cell>
          <cell r="L835">
            <v>0</v>
          </cell>
        </row>
        <row r="836">
          <cell r="A836" t="str">
            <v>11</v>
          </cell>
          <cell r="B836" t="str">
            <v>14</v>
          </cell>
          <cell r="C836" t="str">
            <v>11</v>
          </cell>
          <cell r="D836" t="str">
            <v>4</v>
          </cell>
          <cell r="E836" t="str">
            <v>0015</v>
          </cell>
          <cell r="F836" t="str">
            <v>0004</v>
          </cell>
          <cell r="G836" t="str">
            <v>1020104</v>
          </cell>
          <cell r="H836" t="str">
            <v>购材料</v>
          </cell>
          <cell r="I836" t="b">
            <v>0</v>
          </cell>
          <cell r="J836">
            <v>73065.05</v>
          </cell>
          <cell r="K836">
            <v>0</v>
          </cell>
          <cell r="L836">
            <v>0</v>
          </cell>
        </row>
        <row r="837">
          <cell r="A837" t="str">
            <v>11</v>
          </cell>
          <cell r="B837" t="str">
            <v>14</v>
          </cell>
          <cell r="C837" t="str">
            <v>11</v>
          </cell>
          <cell r="D837" t="str">
            <v>4</v>
          </cell>
          <cell r="E837" t="str">
            <v>0016</v>
          </cell>
          <cell r="F837" t="str">
            <v>0004</v>
          </cell>
          <cell r="G837" t="str">
            <v>1020104</v>
          </cell>
          <cell r="H837" t="str">
            <v>付水费</v>
          </cell>
          <cell r="I837" t="b">
            <v>0</v>
          </cell>
          <cell r="J837">
            <v>144032.4</v>
          </cell>
          <cell r="K837">
            <v>0</v>
          </cell>
          <cell r="L837">
            <v>0</v>
          </cell>
        </row>
        <row r="838">
          <cell r="A838" t="str">
            <v>11</v>
          </cell>
          <cell r="B838" t="str">
            <v>15</v>
          </cell>
          <cell r="C838" t="str">
            <v>11</v>
          </cell>
          <cell r="D838" t="str">
            <v>4</v>
          </cell>
          <cell r="E838" t="str">
            <v>0017</v>
          </cell>
          <cell r="F838" t="str">
            <v>0002</v>
          </cell>
          <cell r="G838" t="str">
            <v>1020104</v>
          </cell>
          <cell r="H838" t="str">
            <v>付邮递费</v>
          </cell>
          <cell r="I838" t="b">
            <v>0</v>
          </cell>
          <cell r="J838">
            <v>11353</v>
          </cell>
          <cell r="K838">
            <v>0</v>
          </cell>
          <cell r="L838">
            <v>0</v>
          </cell>
        </row>
        <row r="839">
          <cell r="A839" t="str">
            <v>11</v>
          </cell>
          <cell r="B839" t="str">
            <v>15</v>
          </cell>
          <cell r="C839" t="str">
            <v>11</v>
          </cell>
          <cell r="D839" t="str">
            <v>4</v>
          </cell>
          <cell r="E839" t="str">
            <v>0018</v>
          </cell>
          <cell r="F839" t="str">
            <v>0004</v>
          </cell>
          <cell r="G839" t="str">
            <v>1020104</v>
          </cell>
          <cell r="H839" t="str">
            <v>付运杂费</v>
          </cell>
          <cell r="I839" t="b">
            <v>0</v>
          </cell>
          <cell r="J839">
            <v>10760</v>
          </cell>
          <cell r="K839">
            <v>0</v>
          </cell>
          <cell r="L839">
            <v>0</v>
          </cell>
        </row>
        <row r="840">
          <cell r="A840" t="str">
            <v>11</v>
          </cell>
          <cell r="B840" t="str">
            <v>15</v>
          </cell>
          <cell r="C840" t="str">
            <v>11</v>
          </cell>
          <cell r="D840" t="str">
            <v>4</v>
          </cell>
          <cell r="E840" t="str">
            <v>0020</v>
          </cell>
          <cell r="F840" t="str">
            <v>0002</v>
          </cell>
          <cell r="G840" t="str">
            <v>1020104</v>
          </cell>
          <cell r="H840" t="str">
            <v>付ZLA00004#发票海运费</v>
          </cell>
          <cell r="I840" t="b">
            <v>0</v>
          </cell>
          <cell r="J840">
            <v>101579.45</v>
          </cell>
          <cell r="K840">
            <v>0</v>
          </cell>
          <cell r="L840">
            <v>0</v>
          </cell>
        </row>
        <row r="841">
          <cell r="A841" t="str">
            <v>11</v>
          </cell>
          <cell r="B841" t="str">
            <v>15</v>
          </cell>
          <cell r="C841" t="str">
            <v>11</v>
          </cell>
          <cell r="D841" t="str">
            <v>4</v>
          </cell>
          <cell r="E841" t="str">
            <v>0021</v>
          </cell>
          <cell r="F841" t="str">
            <v>0005</v>
          </cell>
          <cell r="G841" t="str">
            <v>1020104</v>
          </cell>
          <cell r="H841" t="str">
            <v>付货款</v>
          </cell>
          <cell r="I841" t="b">
            <v>0</v>
          </cell>
          <cell r="J841">
            <v>160600</v>
          </cell>
          <cell r="K841">
            <v>0</v>
          </cell>
          <cell r="L841">
            <v>0</v>
          </cell>
        </row>
        <row r="842">
          <cell r="A842" t="str">
            <v>11</v>
          </cell>
          <cell r="B842" t="str">
            <v>15</v>
          </cell>
          <cell r="C842" t="str">
            <v>11</v>
          </cell>
          <cell r="D842" t="str">
            <v>4</v>
          </cell>
          <cell r="E842" t="str">
            <v>0022</v>
          </cell>
          <cell r="F842" t="str">
            <v>0004</v>
          </cell>
          <cell r="G842" t="str">
            <v>1020104</v>
          </cell>
          <cell r="H842" t="str">
            <v>购材料</v>
          </cell>
          <cell r="I842" t="b">
            <v>0</v>
          </cell>
          <cell r="J842">
            <v>73278.5</v>
          </cell>
          <cell r="K842">
            <v>0</v>
          </cell>
          <cell r="L842">
            <v>0</v>
          </cell>
        </row>
        <row r="843">
          <cell r="A843" t="str">
            <v>11</v>
          </cell>
          <cell r="B843" t="str">
            <v>17</v>
          </cell>
          <cell r="C843" t="str">
            <v>11</v>
          </cell>
          <cell r="D843" t="str">
            <v>4</v>
          </cell>
          <cell r="E843" t="str">
            <v>0029</v>
          </cell>
          <cell r="F843" t="str">
            <v>0003</v>
          </cell>
          <cell r="G843" t="str">
            <v>1020104</v>
          </cell>
          <cell r="H843" t="str">
            <v>付货款</v>
          </cell>
          <cell r="I843" t="b">
            <v>0</v>
          </cell>
          <cell r="J843">
            <v>68000</v>
          </cell>
          <cell r="K843">
            <v>0</v>
          </cell>
          <cell r="L843">
            <v>0</v>
          </cell>
        </row>
        <row r="844">
          <cell r="A844" t="str">
            <v>11</v>
          </cell>
          <cell r="B844" t="str">
            <v>20</v>
          </cell>
          <cell r="C844" t="str">
            <v>11</v>
          </cell>
          <cell r="D844" t="str">
            <v>4</v>
          </cell>
          <cell r="E844" t="str">
            <v>0031</v>
          </cell>
          <cell r="F844" t="str">
            <v>0002</v>
          </cell>
          <cell r="G844" t="str">
            <v>1020104</v>
          </cell>
          <cell r="H844" t="str">
            <v>酸苹果基地建设补助费</v>
          </cell>
          <cell r="I844" t="b">
            <v>0</v>
          </cell>
          <cell r="J844">
            <v>100000</v>
          </cell>
          <cell r="K844">
            <v>0</v>
          </cell>
          <cell r="L844">
            <v>0</v>
          </cell>
        </row>
        <row r="845">
          <cell r="A845" t="str">
            <v>11</v>
          </cell>
          <cell r="B845" t="str">
            <v>20</v>
          </cell>
          <cell r="C845" t="str">
            <v>11</v>
          </cell>
          <cell r="D845" t="str">
            <v>4</v>
          </cell>
          <cell r="E845" t="str">
            <v>0033</v>
          </cell>
          <cell r="F845" t="str">
            <v>0002</v>
          </cell>
          <cell r="G845" t="str">
            <v>1020104</v>
          </cell>
          <cell r="H845" t="str">
            <v>暂借款</v>
          </cell>
          <cell r="I845" t="b">
            <v>0</v>
          </cell>
          <cell r="J845">
            <v>4500000</v>
          </cell>
          <cell r="K845">
            <v>0</v>
          </cell>
          <cell r="L845">
            <v>0</v>
          </cell>
        </row>
        <row r="846">
          <cell r="A846" t="str">
            <v>11</v>
          </cell>
          <cell r="B846" t="str">
            <v>22</v>
          </cell>
          <cell r="C846" t="str">
            <v>11</v>
          </cell>
          <cell r="D846" t="str">
            <v>4</v>
          </cell>
          <cell r="E846" t="str">
            <v>0034</v>
          </cell>
          <cell r="F846" t="str">
            <v>0002</v>
          </cell>
          <cell r="G846" t="str">
            <v>1020104</v>
          </cell>
          <cell r="H846" t="str">
            <v>付手续费</v>
          </cell>
          <cell r="I846" t="b">
            <v>0</v>
          </cell>
          <cell r="J846">
            <v>108.45</v>
          </cell>
          <cell r="K846">
            <v>0</v>
          </cell>
          <cell r="L846">
            <v>0</v>
          </cell>
        </row>
        <row r="847">
          <cell r="A847" t="str">
            <v>11</v>
          </cell>
          <cell r="B847" t="str">
            <v>23</v>
          </cell>
          <cell r="C847" t="str">
            <v>11</v>
          </cell>
          <cell r="D847" t="str">
            <v>4</v>
          </cell>
          <cell r="E847" t="str">
            <v>0035</v>
          </cell>
          <cell r="F847" t="str">
            <v>0005</v>
          </cell>
          <cell r="G847" t="str">
            <v>1020104</v>
          </cell>
          <cell r="H847" t="str">
            <v>购材料</v>
          </cell>
          <cell r="I847" t="b">
            <v>0</v>
          </cell>
          <cell r="J847">
            <v>87100</v>
          </cell>
          <cell r="K847">
            <v>0</v>
          </cell>
          <cell r="L847">
            <v>0</v>
          </cell>
        </row>
        <row r="848">
          <cell r="A848" t="str">
            <v>11</v>
          </cell>
          <cell r="B848" t="str">
            <v>23</v>
          </cell>
          <cell r="C848" t="str">
            <v>11</v>
          </cell>
          <cell r="D848" t="str">
            <v>4</v>
          </cell>
          <cell r="E848" t="str">
            <v>0036</v>
          </cell>
          <cell r="F848" t="str">
            <v>0005</v>
          </cell>
          <cell r="G848" t="str">
            <v>1020104</v>
          </cell>
          <cell r="H848" t="str">
            <v>购材料</v>
          </cell>
          <cell r="I848" t="b">
            <v>0</v>
          </cell>
          <cell r="J848">
            <v>1262200</v>
          </cell>
          <cell r="K848">
            <v>0</v>
          </cell>
          <cell r="L848">
            <v>0</v>
          </cell>
        </row>
        <row r="849">
          <cell r="A849" t="str">
            <v>11</v>
          </cell>
          <cell r="B849" t="str">
            <v>23</v>
          </cell>
          <cell r="C849" t="str">
            <v>11</v>
          </cell>
          <cell r="D849" t="str">
            <v>4</v>
          </cell>
          <cell r="E849" t="str">
            <v>0037</v>
          </cell>
          <cell r="F849" t="str">
            <v>0004</v>
          </cell>
          <cell r="G849" t="str">
            <v>1020104</v>
          </cell>
          <cell r="H849" t="str">
            <v>付电费</v>
          </cell>
          <cell r="I849" t="b">
            <v>0</v>
          </cell>
          <cell r="J849">
            <v>195719.88</v>
          </cell>
          <cell r="K849">
            <v>0</v>
          </cell>
          <cell r="L849">
            <v>0</v>
          </cell>
        </row>
        <row r="850">
          <cell r="A850" t="str">
            <v>11</v>
          </cell>
          <cell r="B850" t="str">
            <v>23</v>
          </cell>
          <cell r="C850" t="str">
            <v>11</v>
          </cell>
          <cell r="D850" t="str">
            <v>4</v>
          </cell>
          <cell r="E850" t="str">
            <v>0038</v>
          </cell>
          <cell r="F850" t="str">
            <v>0002</v>
          </cell>
          <cell r="G850" t="str">
            <v>1020104</v>
          </cell>
          <cell r="H850" t="str">
            <v>购铁板</v>
          </cell>
          <cell r="I850" t="b">
            <v>0</v>
          </cell>
          <cell r="J850">
            <v>57394.8</v>
          </cell>
          <cell r="K850">
            <v>0</v>
          </cell>
          <cell r="L850">
            <v>0</v>
          </cell>
        </row>
        <row r="851">
          <cell r="A851" t="str">
            <v>11</v>
          </cell>
          <cell r="B851" t="str">
            <v>23</v>
          </cell>
          <cell r="C851" t="str">
            <v>11</v>
          </cell>
          <cell r="D851" t="str">
            <v>4</v>
          </cell>
          <cell r="E851" t="str">
            <v>0039</v>
          </cell>
          <cell r="F851" t="str">
            <v>0005</v>
          </cell>
          <cell r="G851" t="str">
            <v>1020104</v>
          </cell>
          <cell r="H851" t="str">
            <v>暂借款</v>
          </cell>
          <cell r="I851" t="b">
            <v>0</v>
          </cell>
          <cell r="J851">
            <v>3500000</v>
          </cell>
          <cell r="K851">
            <v>0</v>
          </cell>
          <cell r="L851">
            <v>0</v>
          </cell>
        </row>
        <row r="852">
          <cell r="A852" t="str">
            <v>11</v>
          </cell>
          <cell r="B852" t="str">
            <v>23</v>
          </cell>
          <cell r="C852" t="str">
            <v>11</v>
          </cell>
          <cell r="D852" t="str">
            <v>4</v>
          </cell>
          <cell r="E852" t="str">
            <v>0040</v>
          </cell>
          <cell r="F852" t="str">
            <v>0002</v>
          </cell>
          <cell r="G852" t="str">
            <v>1020104</v>
          </cell>
          <cell r="H852" t="str">
            <v>付手续费</v>
          </cell>
          <cell r="I852" t="b">
            <v>0</v>
          </cell>
          <cell r="J852">
            <v>6.85</v>
          </cell>
          <cell r="K852">
            <v>0</v>
          </cell>
          <cell r="L852">
            <v>0</v>
          </cell>
        </row>
        <row r="853">
          <cell r="A853" t="str">
            <v>11</v>
          </cell>
          <cell r="B853" t="str">
            <v>23</v>
          </cell>
          <cell r="C853" t="str">
            <v>11</v>
          </cell>
          <cell r="D853" t="str">
            <v>4</v>
          </cell>
          <cell r="E853" t="str">
            <v>0041</v>
          </cell>
          <cell r="F853" t="str">
            <v>0003</v>
          </cell>
          <cell r="G853" t="str">
            <v>1020104</v>
          </cell>
          <cell r="H853" t="str">
            <v>暂借款</v>
          </cell>
          <cell r="I853" t="b">
            <v>0</v>
          </cell>
          <cell r="J853">
            <v>1480000</v>
          </cell>
          <cell r="K853">
            <v>0</v>
          </cell>
          <cell r="L853">
            <v>0</v>
          </cell>
        </row>
        <row r="854">
          <cell r="A854" t="str">
            <v>12</v>
          </cell>
          <cell r="B854" t="str">
            <v>01</v>
          </cell>
          <cell r="C854" t="str">
            <v>12</v>
          </cell>
          <cell r="D854" t="str">
            <v>3</v>
          </cell>
          <cell r="E854" t="str">
            <v>0001</v>
          </cell>
          <cell r="F854" t="str">
            <v>0001</v>
          </cell>
          <cell r="G854" t="str">
            <v>1020104</v>
          </cell>
          <cell r="H854" t="str">
            <v>收借款</v>
          </cell>
          <cell r="I854" t="b">
            <v>1</v>
          </cell>
          <cell r="J854">
            <v>10000000</v>
          </cell>
          <cell r="K854">
            <v>0</v>
          </cell>
          <cell r="L854">
            <v>0</v>
          </cell>
        </row>
        <row r="855">
          <cell r="A855" t="str">
            <v>12</v>
          </cell>
          <cell r="B855" t="str">
            <v>03</v>
          </cell>
          <cell r="C855" t="str">
            <v>12</v>
          </cell>
          <cell r="D855" t="str">
            <v>3</v>
          </cell>
          <cell r="E855" t="str">
            <v>0002</v>
          </cell>
          <cell r="F855" t="str">
            <v>0001</v>
          </cell>
          <cell r="G855" t="str">
            <v>1020104</v>
          </cell>
          <cell r="H855" t="str">
            <v>暂借款</v>
          </cell>
          <cell r="I855" t="b">
            <v>1</v>
          </cell>
          <cell r="J855">
            <v>800000</v>
          </cell>
          <cell r="K855">
            <v>0</v>
          </cell>
          <cell r="L855">
            <v>0</v>
          </cell>
        </row>
        <row r="856">
          <cell r="A856" t="str">
            <v>12</v>
          </cell>
          <cell r="B856" t="str">
            <v>15</v>
          </cell>
          <cell r="C856" t="str">
            <v>12</v>
          </cell>
          <cell r="D856" t="str">
            <v>3</v>
          </cell>
          <cell r="E856" t="str">
            <v>0005</v>
          </cell>
          <cell r="F856" t="str">
            <v>0002</v>
          </cell>
          <cell r="G856" t="str">
            <v>1020104</v>
          </cell>
          <cell r="H856" t="str">
            <v>收存款</v>
          </cell>
          <cell r="I856" t="b">
            <v>1</v>
          </cell>
          <cell r="J856">
            <v>494375</v>
          </cell>
          <cell r="K856">
            <v>0</v>
          </cell>
          <cell r="L856">
            <v>0</v>
          </cell>
        </row>
        <row r="857">
          <cell r="A857" t="str">
            <v>12</v>
          </cell>
          <cell r="B857" t="str">
            <v>17</v>
          </cell>
          <cell r="C857" t="str">
            <v>12</v>
          </cell>
          <cell r="D857" t="str">
            <v>3</v>
          </cell>
          <cell r="E857" t="str">
            <v>0006</v>
          </cell>
          <cell r="F857" t="str">
            <v>0001</v>
          </cell>
          <cell r="G857" t="str">
            <v>1020104</v>
          </cell>
          <cell r="H857" t="str">
            <v>暂借款</v>
          </cell>
          <cell r="I857" t="b">
            <v>1</v>
          </cell>
          <cell r="J857">
            <v>1260000</v>
          </cell>
          <cell r="K857">
            <v>0</v>
          </cell>
          <cell r="L857">
            <v>0</v>
          </cell>
        </row>
        <row r="858">
          <cell r="A858" t="str">
            <v>12</v>
          </cell>
          <cell r="B858" t="str">
            <v>18</v>
          </cell>
          <cell r="C858" t="str">
            <v>12</v>
          </cell>
          <cell r="D858" t="str">
            <v>3</v>
          </cell>
          <cell r="E858" t="str">
            <v>0007</v>
          </cell>
          <cell r="F858" t="str">
            <v>0001</v>
          </cell>
          <cell r="G858" t="str">
            <v>1020104</v>
          </cell>
          <cell r="H858" t="str">
            <v>收货款</v>
          </cell>
          <cell r="I858" t="b">
            <v>1</v>
          </cell>
          <cell r="J858">
            <v>1446440.16</v>
          </cell>
          <cell r="K858">
            <v>0</v>
          </cell>
          <cell r="L858">
            <v>0</v>
          </cell>
        </row>
        <row r="859">
          <cell r="A859" t="str">
            <v>12</v>
          </cell>
          <cell r="B859" t="str">
            <v>20</v>
          </cell>
          <cell r="C859" t="str">
            <v>12</v>
          </cell>
          <cell r="D859" t="str">
            <v>3</v>
          </cell>
          <cell r="E859" t="str">
            <v>0008</v>
          </cell>
          <cell r="F859" t="str">
            <v>0001</v>
          </cell>
          <cell r="G859" t="str">
            <v>1020104</v>
          </cell>
          <cell r="H859" t="str">
            <v>收货款</v>
          </cell>
          <cell r="I859" t="b">
            <v>1</v>
          </cell>
          <cell r="J859">
            <v>831051.13</v>
          </cell>
          <cell r="K859">
            <v>0</v>
          </cell>
          <cell r="L859">
            <v>0</v>
          </cell>
        </row>
        <row r="860">
          <cell r="A860" t="str">
            <v>12</v>
          </cell>
          <cell r="B860" t="str">
            <v>20</v>
          </cell>
          <cell r="C860" t="str">
            <v>12</v>
          </cell>
          <cell r="D860" t="str">
            <v>3</v>
          </cell>
          <cell r="E860" t="str">
            <v>0009</v>
          </cell>
          <cell r="F860" t="str">
            <v>0001</v>
          </cell>
          <cell r="G860" t="str">
            <v>1020104</v>
          </cell>
          <cell r="H860" t="str">
            <v>收货款</v>
          </cell>
          <cell r="I860" t="b">
            <v>1</v>
          </cell>
          <cell r="J860">
            <v>2162329.77</v>
          </cell>
          <cell r="K860">
            <v>0</v>
          </cell>
          <cell r="L860">
            <v>0</v>
          </cell>
        </row>
        <row r="861">
          <cell r="A861" t="str">
            <v>12</v>
          </cell>
          <cell r="B861" t="str">
            <v>20</v>
          </cell>
          <cell r="C861" t="str">
            <v>12</v>
          </cell>
          <cell r="D861" t="str">
            <v>3</v>
          </cell>
          <cell r="E861" t="str">
            <v>0010</v>
          </cell>
          <cell r="F861" t="str">
            <v>0001</v>
          </cell>
          <cell r="G861" t="str">
            <v>1020104</v>
          </cell>
          <cell r="H861" t="str">
            <v>收货款</v>
          </cell>
          <cell r="I861" t="b">
            <v>1</v>
          </cell>
          <cell r="J861">
            <v>66459.53</v>
          </cell>
          <cell r="K861">
            <v>0</v>
          </cell>
          <cell r="L861">
            <v>0</v>
          </cell>
        </row>
        <row r="862">
          <cell r="A862" t="str">
            <v>12</v>
          </cell>
          <cell r="B862" t="str">
            <v>20</v>
          </cell>
          <cell r="C862" t="str">
            <v>12</v>
          </cell>
          <cell r="D862" t="str">
            <v>3</v>
          </cell>
          <cell r="E862" t="str">
            <v>0011</v>
          </cell>
          <cell r="F862" t="str">
            <v>0001</v>
          </cell>
          <cell r="G862" t="str">
            <v>1020104</v>
          </cell>
          <cell r="H862" t="str">
            <v>收货款</v>
          </cell>
          <cell r="I862" t="b">
            <v>1</v>
          </cell>
          <cell r="J862">
            <v>1269110.56</v>
          </cell>
          <cell r="K862">
            <v>0</v>
          </cell>
          <cell r="L862">
            <v>0</v>
          </cell>
        </row>
        <row r="863">
          <cell r="A863" t="str">
            <v>12</v>
          </cell>
          <cell r="B863" t="str">
            <v>21</v>
          </cell>
          <cell r="C863" t="str">
            <v>12</v>
          </cell>
          <cell r="D863" t="str">
            <v>3</v>
          </cell>
          <cell r="E863" t="str">
            <v>0012</v>
          </cell>
          <cell r="F863" t="str">
            <v>0001</v>
          </cell>
          <cell r="G863" t="str">
            <v>1020104</v>
          </cell>
          <cell r="H863" t="str">
            <v>收存款利息</v>
          </cell>
          <cell r="I863" t="b">
            <v>1</v>
          </cell>
          <cell r="J863">
            <v>9133.4</v>
          </cell>
          <cell r="K863">
            <v>0</v>
          </cell>
          <cell r="L863">
            <v>0</v>
          </cell>
        </row>
        <row r="864">
          <cell r="A864" t="str">
            <v>12</v>
          </cell>
          <cell r="B864" t="str">
            <v>21</v>
          </cell>
          <cell r="C864" t="str">
            <v>12</v>
          </cell>
          <cell r="D864" t="str">
            <v>3</v>
          </cell>
          <cell r="E864" t="str">
            <v>0013</v>
          </cell>
          <cell r="F864" t="str">
            <v>0001</v>
          </cell>
          <cell r="G864" t="str">
            <v>1020104</v>
          </cell>
          <cell r="H864" t="str">
            <v>暂借款</v>
          </cell>
          <cell r="I864" t="b">
            <v>1</v>
          </cell>
          <cell r="J864">
            <v>13300000</v>
          </cell>
          <cell r="K864">
            <v>0</v>
          </cell>
          <cell r="L864">
            <v>0</v>
          </cell>
        </row>
        <row r="865">
          <cell r="A865" t="str">
            <v>12</v>
          </cell>
          <cell r="B865" t="str">
            <v>21</v>
          </cell>
          <cell r="C865" t="str">
            <v>12</v>
          </cell>
          <cell r="D865" t="str">
            <v>3</v>
          </cell>
          <cell r="E865" t="str">
            <v>0014</v>
          </cell>
          <cell r="F865" t="str">
            <v>0001</v>
          </cell>
          <cell r="G865" t="str">
            <v>1020104</v>
          </cell>
          <cell r="H865" t="str">
            <v>收ZLA00019P#发票货款</v>
          </cell>
          <cell r="I865" t="b">
            <v>1</v>
          </cell>
          <cell r="J865">
            <v>897492.81</v>
          </cell>
          <cell r="K865">
            <v>0</v>
          </cell>
          <cell r="L865">
            <v>0</v>
          </cell>
        </row>
        <row r="866">
          <cell r="A866" t="str">
            <v>12</v>
          </cell>
          <cell r="B866" t="str">
            <v>25</v>
          </cell>
          <cell r="C866" t="str">
            <v>12</v>
          </cell>
          <cell r="D866" t="str">
            <v>3</v>
          </cell>
          <cell r="E866" t="str">
            <v>0016</v>
          </cell>
          <cell r="F866" t="str">
            <v>0001</v>
          </cell>
          <cell r="G866" t="str">
            <v>1020104</v>
          </cell>
          <cell r="H866" t="str">
            <v>收借款</v>
          </cell>
          <cell r="I866" t="b">
            <v>1</v>
          </cell>
          <cell r="J866">
            <v>10000000</v>
          </cell>
          <cell r="K866">
            <v>0</v>
          </cell>
          <cell r="L866">
            <v>0</v>
          </cell>
        </row>
        <row r="867">
          <cell r="A867" t="str">
            <v>12</v>
          </cell>
          <cell r="B867" t="str">
            <v>25</v>
          </cell>
          <cell r="C867" t="str">
            <v>12</v>
          </cell>
          <cell r="D867" t="str">
            <v>3</v>
          </cell>
          <cell r="E867" t="str">
            <v>0019</v>
          </cell>
          <cell r="F867" t="str">
            <v>0003</v>
          </cell>
          <cell r="G867" t="str">
            <v>1020104</v>
          </cell>
          <cell r="H867" t="str">
            <v>收货款</v>
          </cell>
          <cell r="I867" t="b">
            <v>1</v>
          </cell>
          <cell r="J867">
            <v>5785.71</v>
          </cell>
          <cell r="K867">
            <v>0</v>
          </cell>
          <cell r="L867">
            <v>0</v>
          </cell>
        </row>
        <row r="868">
          <cell r="A868" t="str">
            <v>12</v>
          </cell>
          <cell r="B868" t="str">
            <v>29</v>
          </cell>
          <cell r="C868" t="str">
            <v>12</v>
          </cell>
          <cell r="D868" t="str">
            <v>3</v>
          </cell>
          <cell r="E868" t="str">
            <v>0020</v>
          </cell>
          <cell r="F868" t="str">
            <v>0001</v>
          </cell>
          <cell r="G868" t="str">
            <v>1020104</v>
          </cell>
          <cell r="H868" t="str">
            <v>暂借款</v>
          </cell>
          <cell r="I868" t="b">
            <v>1</v>
          </cell>
          <cell r="J868">
            <v>4300000</v>
          </cell>
          <cell r="K868">
            <v>0</v>
          </cell>
          <cell r="L868">
            <v>0</v>
          </cell>
        </row>
        <row r="869">
          <cell r="A869" t="str">
            <v>12</v>
          </cell>
          <cell r="B869" t="str">
            <v>01</v>
          </cell>
          <cell r="C869" t="str">
            <v>12</v>
          </cell>
          <cell r="D869" t="str">
            <v>4</v>
          </cell>
          <cell r="E869" t="str">
            <v>0001</v>
          </cell>
          <cell r="F869" t="str">
            <v>0002</v>
          </cell>
          <cell r="G869" t="str">
            <v>1020104</v>
          </cell>
          <cell r="H869" t="str">
            <v>转户</v>
          </cell>
          <cell r="I869" t="b">
            <v>0</v>
          </cell>
          <cell r="J869">
            <v>129000</v>
          </cell>
          <cell r="K869">
            <v>0</v>
          </cell>
          <cell r="L869">
            <v>0</v>
          </cell>
        </row>
        <row r="870">
          <cell r="A870" t="str">
            <v>12</v>
          </cell>
          <cell r="B870" t="str">
            <v>01</v>
          </cell>
          <cell r="C870" t="str">
            <v>12</v>
          </cell>
          <cell r="D870" t="str">
            <v>4</v>
          </cell>
          <cell r="E870" t="str">
            <v>0002</v>
          </cell>
          <cell r="F870" t="str">
            <v>0002</v>
          </cell>
          <cell r="G870" t="str">
            <v>1020104</v>
          </cell>
          <cell r="H870" t="str">
            <v>转户</v>
          </cell>
          <cell r="I870" t="b">
            <v>0</v>
          </cell>
          <cell r="J870">
            <v>800000</v>
          </cell>
          <cell r="K870">
            <v>0</v>
          </cell>
          <cell r="L870">
            <v>0</v>
          </cell>
        </row>
        <row r="871">
          <cell r="A871" t="str">
            <v>12</v>
          </cell>
          <cell r="B871" t="str">
            <v>01</v>
          </cell>
          <cell r="C871" t="str">
            <v>12</v>
          </cell>
          <cell r="D871" t="str">
            <v>4</v>
          </cell>
          <cell r="E871" t="str">
            <v>0002</v>
          </cell>
          <cell r="F871" t="str">
            <v>0004</v>
          </cell>
          <cell r="G871" t="str">
            <v>1020104</v>
          </cell>
          <cell r="H871" t="str">
            <v>转户</v>
          </cell>
          <cell r="I871" t="b">
            <v>0</v>
          </cell>
          <cell r="J871">
            <v>1000000</v>
          </cell>
          <cell r="K871">
            <v>0</v>
          </cell>
          <cell r="L871">
            <v>0</v>
          </cell>
        </row>
        <row r="872">
          <cell r="A872" t="str">
            <v>12</v>
          </cell>
          <cell r="B872" t="str">
            <v>04</v>
          </cell>
          <cell r="C872" t="str">
            <v>12</v>
          </cell>
          <cell r="D872" t="str">
            <v>4</v>
          </cell>
          <cell r="E872" t="str">
            <v>0003</v>
          </cell>
          <cell r="F872" t="str">
            <v>0002</v>
          </cell>
          <cell r="G872" t="str">
            <v>1020104</v>
          </cell>
          <cell r="H872" t="str">
            <v>付业务推销费</v>
          </cell>
          <cell r="I872" t="b">
            <v>0</v>
          </cell>
          <cell r="J872">
            <v>19250</v>
          </cell>
          <cell r="K872">
            <v>0</v>
          </cell>
          <cell r="L872">
            <v>0</v>
          </cell>
        </row>
        <row r="873">
          <cell r="A873" t="str">
            <v>12</v>
          </cell>
          <cell r="B873" t="str">
            <v>07</v>
          </cell>
          <cell r="C873" t="str">
            <v>12</v>
          </cell>
          <cell r="D873" t="str">
            <v>4</v>
          </cell>
          <cell r="E873" t="str">
            <v>0005</v>
          </cell>
          <cell r="F873" t="str">
            <v>0004</v>
          </cell>
          <cell r="G873" t="str">
            <v>1020104</v>
          </cell>
          <cell r="H873" t="str">
            <v>付货款</v>
          </cell>
          <cell r="I873" t="b">
            <v>0</v>
          </cell>
          <cell r="J873">
            <v>166000</v>
          </cell>
          <cell r="K873">
            <v>0</v>
          </cell>
          <cell r="L873">
            <v>0</v>
          </cell>
        </row>
        <row r="874">
          <cell r="A874" t="str">
            <v>12</v>
          </cell>
          <cell r="B874" t="str">
            <v>07</v>
          </cell>
          <cell r="C874" t="str">
            <v>12</v>
          </cell>
          <cell r="D874" t="str">
            <v>4</v>
          </cell>
          <cell r="E874" t="str">
            <v>0007</v>
          </cell>
          <cell r="F874" t="str">
            <v>0002</v>
          </cell>
          <cell r="G874" t="str">
            <v>1020104</v>
          </cell>
          <cell r="H874" t="str">
            <v>付中国信达信托投资公司利息</v>
          </cell>
          <cell r="I874" t="b">
            <v>0</v>
          </cell>
          <cell r="J874">
            <v>179706.67</v>
          </cell>
          <cell r="K874">
            <v>0</v>
          </cell>
          <cell r="L874">
            <v>0</v>
          </cell>
        </row>
        <row r="875">
          <cell r="A875" t="str">
            <v>12</v>
          </cell>
          <cell r="B875" t="str">
            <v>08</v>
          </cell>
          <cell r="C875" t="str">
            <v>12</v>
          </cell>
          <cell r="D875" t="str">
            <v>4</v>
          </cell>
          <cell r="E875" t="str">
            <v>0008</v>
          </cell>
          <cell r="F875" t="str">
            <v>0004</v>
          </cell>
          <cell r="G875" t="str">
            <v>1020104</v>
          </cell>
          <cell r="H875" t="str">
            <v>付果汁款</v>
          </cell>
          <cell r="I875" t="b">
            <v>0</v>
          </cell>
          <cell r="J875">
            <v>670424.93999999994</v>
          </cell>
          <cell r="K875">
            <v>0</v>
          </cell>
          <cell r="L875">
            <v>0</v>
          </cell>
        </row>
        <row r="876">
          <cell r="A876" t="str">
            <v>12</v>
          </cell>
          <cell r="B876" t="str">
            <v>08</v>
          </cell>
          <cell r="C876" t="str">
            <v>12</v>
          </cell>
          <cell r="D876" t="str">
            <v>4</v>
          </cell>
          <cell r="E876" t="str">
            <v>0009</v>
          </cell>
          <cell r="F876" t="str">
            <v>0002</v>
          </cell>
          <cell r="G876" t="str">
            <v>1020104</v>
          </cell>
          <cell r="H876" t="str">
            <v>转户</v>
          </cell>
          <cell r="I876" t="b">
            <v>0</v>
          </cell>
          <cell r="J876">
            <v>600000</v>
          </cell>
          <cell r="K876">
            <v>0</v>
          </cell>
          <cell r="L876">
            <v>0</v>
          </cell>
        </row>
        <row r="877">
          <cell r="A877" t="str">
            <v>12</v>
          </cell>
          <cell r="B877" t="str">
            <v>08</v>
          </cell>
          <cell r="C877" t="str">
            <v>12</v>
          </cell>
          <cell r="D877" t="str">
            <v>4</v>
          </cell>
          <cell r="E877" t="str">
            <v>0009</v>
          </cell>
          <cell r="F877" t="str">
            <v>0003</v>
          </cell>
          <cell r="G877" t="str">
            <v>1020104</v>
          </cell>
          <cell r="H877" t="str">
            <v>转户</v>
          </cell>
          <cell r="I877" t="b">
            <v>1</v>
          </cell>
          <cell r="J877">
            <v>200000</v>
          </cell>
          <cell r="K877">
            <v>0</v>
          </cell>
          <cell r="L877">
            <v>0</v>
          </cell>
        </row>
        <row r="878">
          <cell r="A878" t="str">
            <v>12</v>
          </cell>
          <cell r="B878" t="str">
            <v>08</v>
          </cell>
          <cell r="C878" t="str">
            <v>12</v>
          </cell>
          <cell r="D878" t="str">
            <v>4</v>
          </cell>
          <cell r="E878" t="str">
            <v>0010</v>
          </cell>
          <cell r="F878" t="str">
            <v>0010</v>
          </cell>
          <cell r="G878" t="str">
            <v>1020104</v>
          </cell>
          <cell r="H878" t="str">
            <v>付工人工资</v>
          </cell>
          <cell r="I878" t="b">
            <v>0</v>
          </cell>
          <cell r="J878">
            <v>60823</v>
          </cell>
          <cell r="K878">
            <v>0</v>
          </cell>
          <cell r="L878">
            <v>0</v>
          </cell>
        </row>
        <row r="879">
          <cell r="A879" t="str">
            <v>12</v>
          </cell>
          <cell r="B879" t="str">
            <v>08</v>
          </cell>
          <cell r="C879" t="str">
            <v>12</v>
          </cell>
          <cell r="D879" t="str">
            <v>4</v>
          </cell>
          <cell r="E879" t="str">
            <v>0011</v>
          </cell>
          <cell r="F879" t="str">
            <v>0004</v>
          </cell>
          <cell r="G879" t="str">
            <v>1020104</v>
          </cell>
          <cell r="H879" t="str">
            <v>暂借款</v>
          </cell>
          <cell r="I879" t="b">
            <v>0</v>
          </cell>
          <cell r="J879">
            <v>791856.96</v>
          </cell>
          <cell r="K879">
            <v>0</v>
          </cell>
          <cell r="L879">
            <v>0</v>
          </cell>
        </row>
        <row r="880">
          <cell r="A880" t="str">
            <v>12</v>
          </cell>
          <cell r="B880" t="str">
            <v>08</v>
          </cell>
          <cell r="C880" t="str">
            <v>12</v>
          </cell>
          <cell r="D880" t="str">
            <v>4</v>
          </cell>
          <cell r="E880" t="str">
            <v>0012</v>
          </cell>
          <cell r="F880" t="str">
            <v>0003</v>
          </cell>
          <cell r="G880" t="str">
            <v>1020104</v>
          </cell>
          <cell r="H880" t="str">
            <v>付电话费</v>
          </cell>
          <cell r="I880" t="b">
            <v>0</v>
          </cell>
          <cell r="J880">
            <v>11428</v>
          </cell>
          <cell r="K880">
            <v>0</v>
          </cell>
          <cell r="L880">
            <v>0</v>
          </cell>
        </row>
        <row r="881">
          <cell r="A881" t="str">
            <v>12</v>
          </cell>
          <cell r="B881" t="str">
            <v>08</v>
          </cell>
          <cell r="C881" t="str">
            <v>12</v>
          </cell>
          <cell r="D881" t="str">
            <v>4</v>
          </cell>
          <cell r="E881" t="str">
            <v>0013</v>
          </cell>
          <cell r="F881" t="str">
            <v>0005</v>
          </cell>
          <cell r="G881" t="str">
            <v>1020104</v>
          </cell>
          <cell r="H881" t="str">
            <v>暂借款</v>
          </cell>
          <cell r="I881" t="b">
            <v>0</v>
          </cell>
          <cell r="J881">
            <v>3440000</v>
          </cell>
          <cell r="K881">
            <v>0</v>
          </cell>
          <cell r="L881">
            <v>0</v>
          </cell>
        </row>
        <row r="882">
          <cell r="A882" t="str">
            <v>12</v>
          </cell>
          <cell r="B882" t="str">
            <v>08</v>
          </cell>
          <cell r="C882" t="str">
            <v>12</v>
          </cell>
          <cell r="D882" t="str">
            <v>4</v>
          </cell>
          <cell r="E882" t="str">
            <v>0014</v>
          </cell>
          <cell r="F882" t="str">
            <v>0003</v>
          </cell>
          <cell r="G882" t="str">
            <v>1020104</v>
          </cell>
          <cell r="H882" t="str">
            <v>暂借款</v>
          </cell>
          <cell r="I882" t="b">
            <v>0</v>
          </cell>
          <cell r="J882">
            <v>4600000</v>
          </cell>
          <cell r="K882">
            <v>0</v>
          </cell>
          <cell r="L882">
            <v>0</v>
          </cell>
        </row>
        <row r="883">
          <cell r="A883" t="str">
            <v>12</v>
          </cell>
          <cell r="B883" t="str">
            <v>08</v>
          </cell>
          <cell r="C883" t="str">
            <v>12</v>
          </cell>
          <cell r="D883" t="str">
            <v>4</v>
          </cell>
          <cell r="E883" t="str">
            <v>0015</v>
          </cell>
          <cell r="F883" t="str">
            <v>0005</v>
          </cell>
          <cell r="G883" t="str">
            <v>1020104</v>
          </cell>
          <cell r="H883" t="str">
            <v>付工程款</v>
          </cell>
          <cell r="I883" t="b">
            <v>0</v>
          </cell>
          <cell r="J883">
            <v>450000</v>
          </cell>
          <cell r="K883">
            <v>0</v>
          </cell>
          <cell r="L883">
            <v>0</v>
          </cell>
        </row>
        <row r="884">
          <cell r="A884" t="str">
            <v>12</v>
          </cell>
          <cell r="B884" t="str">
            <v>10</v>
          </cell>
          <cell r="C884" t="str">
            <v>12</v>
          </cell>
          <cell r="D884" t="str">
            <v>4</v>
          </cell>
          <cell r="E884" t="str">
            <v>0016</v>
          </cell>
          <cell r="F884" t="str">
            <v>0004</v>
          </cell>
          <cell r="G884" t="str">
            <v>1020104</v>
          </cell>
          <cell r="H884" t="str">
            <v>付运费</v>
          </cell>
          <cell r="I884" t="b">
            <v>0</v>
          </cell>
          <cell r="J884">
            <v>7200</v>
          </cell>
          <cell r="K884">
            <v>0</v>
          </cell>
          <cell r="L884">
            <v>0</v>
          </cell>
        </row>
        <row r="885">
          <cell r="A885" t="str">
            <v>12</v>
          </cell>
          <cell r="B885" t="str">
            <v>10</v>
          </cell>
          <cell r="C885" t="str">
            <v>12</v>
          </cell>
          <cell r="D885" t="str">
            <v>4</v>
          </cell>
          <cell r="E885" t="str">
            <v>0017</v>
          </cell>
          <cell r="F885" t="str">
            <v>0002</v>
          </cell>
          <cell r="G885" t="str">
            <v>1020104</v>
          </cell>
          <cell r="H885" t="str">
            <v>付税款</v>
          </cell>
          <cell r="I885" t="b">
            <v>0</v>
          </cell>
          <cell r="J885">
            <v>300000</v>
          </cell>
          <cell r="K885">
            <v>0</v>
          </cell>
          <cell r="L885">
            <v>0</v>
          </cell>
        </row>
        <row r="886">
          <cell r="A886" t="str">
            <v>12</v>
          </cell>
          <cell r="B886" t="str">
            <v>10</v>
          </cell>
          <cell r="C886" t="str">
            <v>12</v>
          </cell>
          <cell r="D886" t="str">
            <v>4</v>
          </cell>
          <cell r="E886" t="str">
            <v>0018</v>
          </cell>
          <cell r="F886" t="str">
            <v>0002</v>
          </cell>
          <cell r="G886" t="str">
            <v>1020104</v>
          </cell>
          <cell r="H886" t="str">
            <v>付结算手续费</v>
          </cell>
          <cell r="I886" t="b">
            <v>0</v>
          </cell>
          <cell r="J886">
            <v>1196.01</v>
          </cell>
          <cell r="K886">
            <v>0</v>
          </cell>
          <cell r="L886">
            <v>0</v>
          </cell>
        </row>
        <row r="887">
          <cell r="A887" t="str">
            <v>12</v>
          </cell>
          <cell r="B887" t="str">
            <v>10</v>
          </cell>
          <cell r="C887" t="str">
            <v>12</v>
          </cell>
          <cell r="D887" t="str">
            <v>4</v>
          </cell>
          <cell r="E887" t="str">
            <v>0019</v>
          </cell>
          <cell r="F887" t="str">
            <v>0005</v>
          </cell>
          <cell r="G887" t="str">
            <v>1020104</v>
          </cell>
          <cell r="H887" t="str">
            <v>购予涂板</v>
          </cell>
          <cell r="I887" t="b">
            <v>0</v>
          </cell>
          <cell r="J887">
            <v>98050.75</v>
          </cell>
          <cell r="K887">
            <v>0</v>
          </cell>
          <cell r="L887">
            <v>0</v>
          </cell>
        </row>
        <row r="888">
          <cell r="A888" t="str">
            <v>12</v>
          </cell>
          <cell r="B888" t="str">
            <v>11</v>
          </cell>
          <cell r="C888" t="str">
            <v>12</v>
          </cell>
          <cell r="D888" t="str">
            <v>4</v>
          </cell>
          <cell r="E888" t="str">
            <v>0021</v>
          </cell>
          <cell r="F888" t="str">
            <v>0004</v>
          </cell>
          <cell r="G888" t="str">
            <v>1020104</v>
          </cell>
          <cell r="H888" t="str">
            <v>付货款</v>
          </cell>
          <cell r="I888" t="b">
            <v>0</v>
          </cell>
          <cell r="J888">
            <v>169174.3</v>
          </cell>
          <cell r="K888">
            <v>0</v>
          </cell>
          <cell r="L888">
            <v>0</v>
          </cell>
        </row>
        <row r="889">
          <cell r="A889" t="str">
            <v>12</v>
          </cell>
          <cell r="B889" t="str">
            <v>11</v>
          </cell>
          <cell r="C889" t="str">
            <v>12</v>
          </cell>
          <cell r="D889" t="str">
            <v>4</v>
          </cell>
          <cell r="E889" t="str">
            <v>0022</v>
          </cell>
          <cell r="F889" t="str">
            <v>0004</v>
          </cell>
          <cell r="G889" t="str">
            <v>1020104</v>
          </cell>
          <cell r="H889" t="str">
            <v>付手续费</v>
          </cell>
          <cell r="I889" t="b">
            <v>0</v>
          </cell>
          <cell r="J889">
            <v>13.7</v>
          </cell>
          <cell r="K889">
            <v>0</v>
          </cell>
          <cell r="L889">
            <v>0</v>
          </cell>
        </row>
        <row r="890">
          <cell r="A890" t="str">
            <v>12</v>
          </cell>
          <cell r="B890" t="str">
            <v>15</v>
          </cell>
          <cell r="C890" t="str">
            <v>12</v>
          </cell>
          <cell r="D890" t="str">
            <v>4</v>
          </cell>
          <cell r="E890" t="str">
            <v>0024</v>
          </cell>
          <cell r="F890" t="str">
            <v>0005</v>
          </cell>
          <cell r="G890" t="str">
            <v>1020104</v>
          </cell>
          <cell r="H890" t="str">
            <v>订报纸</v>
          </cell>
          <cell r="I890" t="b">
            <v>0</v>
          </cell>
          <cell r="J890">
            <v>14094.92</v>
          </cell>
          <cell r="K890">
            <v>0</v>
          </cell>
          <cell r="L890">
            <v>0</v>
          </cell>
        </row>
        <row r="891">
          <cell r="A891" t="str">
            <v>12</v>
          </cell>
          <cell r="B891" t="str">
            <v>19</v>
          </cell>
          <cell r="C891" t="str">
            <v>12</v>
          </cell>
          <cell r="D891" t="str">
            <v>4</v>
          </cell>
          <cell r="E891" t="str">
            <v>0027</v>
          </cell>
          <cell r="F891" t="str">
            <v>0002</v>
          </cell>
          <cell r="G891" t="str">
            <v>1020104</v>
          </cell>
          <cell r="H891" t="str">
            <v>转户</v>
          </cell>
          <cell r="I891" t="b">
            <v>0</v>
          </cell>
          <cell r="J891">
            <v>1800000</v>
          </cell>
          <cell r="K891">
            <v>0</v>
          </cell>
          <cell r="L891">
            <v>0</v>
          </cell>
        </row>
        <row r="892">
          <cell r="A892" t="str">
            <v>12</v>
          </cell>
          <cell r="B892" t="str">
            <v>19</v>
          </cell>
          <cell r="C892" t="str">
            <v>12</v>
          </cell>
          <cell r="D892" t="str">
            <v>4</v>
          </cell>
          <cell r="E892" t="str">
            <v>0027</v>
          </cell>
          <cell r="F892" t="str">
            <v>0004</v>
          </cell>
          <cell r="G892" t="str">
            <v>1020104</v>
          </cell>
          <cell r="H892" t="str">
            <v>转户</v>
          </cell>
          <cell r="I892" t="b">
            <v>0</v>
          </cell>
          <cell r="J892">
            <v>1000000</v>
          </cell>
          <cell r="K892">
            <v>0</v>
          </cell>
          <cell r="L892">
            <v>0</v>
          </cell>
        </row>
        <row r="893">
          <cell r="A893" t="str">
            <v>12</v>
          </cell>
          <cell r="B893" t="str">
            <v>19</v>
          </cell>
          <cell r="C893" t="str">
            <v>12</v>
          </cell>
          <cell r="D893" t="str">
            <v>4</v>
          </cell>
          <cell r="E893" t="str">
            <v>0030</v>
          </cell>
          <cell r="F893" t="str">
            <v>0002</v>
          </cell>
          <cell r="G893" t="str">
            <v>1020104</v>
          </cell>
          <cell r="H893" t="str">
            <v>暂借款</v>
          </cell>
          <cell r="I893" t="b">
            <v>0</v>
          </cell>
          <cell r="J893">
            <v>22200</v>
          </cell>
          <cell r="K893">
            <v>0</v>
          </cell>
          <cell r="L893">
            <v>0</v>
          </cell>
        </row>
        <row r="894">
          <cell r="A894" t="str">
            <v>12</v>
          </cell>
          <cell r="B894" t="str">
            <v>19</v>
          </cell>
          <cell r="C894" t="str">
            <v>12</v>
          </cell>
          <cell r="D894" t="str">
            <v>4</v>
          </cell>
          <cell r="E894" t="str">
            <v>0031</v>
          </cell>
          <cell r="F894" t="str">
            <v>0004</v>
          </cell>
          <cell r="G894" t="str">
            <v>1020104</v>
          </cell>
          <cell r="H894" t="str">
            <v>付项目款</v>
          </cell>
          <cell r="I894" t="b">
            <v>0</v>
          </cell>
          <cell r="J894">
            <v>50000</v>
          </cell>
          <cell r="K894">
            <v>0</v>
          </cell>
          <cell r="L894">
            <v>0</v>
          </cell>
        </row>
        <row r="895">
          <cell r="A895" t="str">
            <v>12</v>
          </cell>
          <cell r="B895" t="str">
            <v>20</v>
          </cell>
          <cell r="C895" t="str">
            <v>12</v>
          </cell>
          <cell r="D895" t="str">
            <v>4</v>
          </cell>
          <cell r="E895" t="str">
            <v>0033</v>
          </cell>
          <cell r="F895" t="str">
            <v>0005</v>
          </cell>
          <cell r="G895" t="str">
            <v>1020104</v>
          </cell>
          <cell r="H895" t="str">
            <v>购材料</v>
          </cell>
          <cell r="I895" t="b">
            <v>0</v>
          </cell>
          <cell r="J895">
            <v>131516.12</v>
          </cell>
          <cell r="K895">
            <v>0</v>
          </cell>
          <cell r="L895">
            <v>0</v>
          </cell>
        </row>
        <row r="896">
          <cell r="A896" t="str">
            <v>12</v>
          </cell>
          <cell r="B896" t="str">
            <v>20</v>
          </cell>
          <cell r="C896" t="str">
            <v>12</v>
          </cell>
          <cell r="D896" t="str">
            <v>4</v>
          </cell>
          <cell r="E896" t="str">
            <v>0035</v>
          </cell>
          <cell r="F896" t="str">
            <v>0002</v>
          </cell>
          <cell r="G896" t="str">
            <v>1020104</v>
          </cell>
          <cell r="H896" t="str">
            <v>付ZLA00043#发票港杂费</v>
          </cell>
          <cell r="I896" t="b">
            <v>0</v>
          </cell>
          <cell r="J896">
            <v>2330</v>
          </cell>
          <cell r="K896">
            <v>0</v>
          </cell>
          <cell r="L896">
            <v>0</v>
          </cell>
        </row>
        <row r="897">
          <cell r="A897" t="str">
            <v>12</v>
          </cell>
          <cell r="B897" t="str">
            <v>20</v>
          </cell>
          <cell r="C897" t="str">
            <v>12</v>
          </cell>
          <cell r="D897" t="str">
            <v>4</v>
          </cell>
          <cell r="E897" t="str">
            <v>0036</v>
          </cell>
          <cell r="F897" t="str">
            <v>0009</v>
          </cell>
          <cell r="G897" t="str">
            <v>1020104</v>
          </cell>
          <cell r="H897" t="str">
            <v>付港杂费</v>
          </cell>
          <cell r="I897" t="b">
            <v>0</v>
          </cell>
          <cell r="J897">
            <v>11685</v>
          </cell>
          <cell r="K897">
            <v>0</v>
          </cell>
          <cell r="L897">
            <v>0</v>
          </cell>
        </row>
        <row r="898">
          <cell r="A898" t="str">
            <v>12</v>
          </cell>
          <cell r="B898" t="str">
            <v>20</v>
          </cell>
          <cell r="C898" t="str">
            <v>12</v>
          </cell>
          <cell r="D898" t="str">
            <v>4</v>
          </cell>
          <cell r="E898" t="str">
            <v>0037</v>
          </cell>
          <cell r="F898" t="str">
            <v>0004</v>
          </cell>
          <cell r="G898" t="str">
            <v>1020104</v>
          </cell>
          <cell r="H898" t="str">
            <v>付电.水费</v>
          </cell>
          <cell r="I898" t="b">
            <v>0</v>
          </cell>
          <cell r="J898">
            <v>736281.21</v>
          </cell>
          <cell r="K898">
            <v>0</v>
          </cell>
          <cell r="L898">
            <v>0</v>
          </cell>
        </row>
        <row r="899">
          <cell r="A899" t="str">
            <v>12</v>
          </cell>
          <cell r="B899" t="str">
            <v>20</v>
          </cell>
          <cell r="C899" t="str">
            <v>12</v>
          </cell>
          <cell r="D899" t="str">
            <v>4</v>
          </cell>
          <cell r="E899" t="str">
            <v>0039</v>
          </cell>
          <cell r="F899" t="str">
            <v>0003</v>
          </cell>
          <cell r="G899" t="str">
            <v>1020104</v>
          </cell>
          <cell r="H899" t="str">
            <v>付货款</v>
          </cell>
          <cell r="I899" t="b">
            <v>0</v>
          </cell>
          <cell r="J899">
            <v>3260000</v>
          </cell>
          <cell r="K899">
            <v>0</v>
          </cell>
          <cell r="L899">
            <v>0</v>
          </cell>
        </row>
        <row r="900">
          <cell r="A900" t="str">
            <v>12</v>
          </cell>
          <cell r="B900" t="str">
            <v>20</v>
          </cell>
          <cell r="C900" t="str">
            <v>12</v>
          </cell>
          <cell r="D900" t="str">
            <v>4</v>
          </cell>
          <cell r="E900" t="str">
            <v>0040</v>
          </cell>
          <cell r="F900" t="str">
            <v>0004</v>
          </cell>
          <cell r="G900" t="str">
            <v>1020104</v>
          </cell>
          <cell r="H900" t="str">
            <v>付运费</v>
          </cell>
          <cell r="I900" t="b">
            <v>0</v>
          </cell>
          <cell r="J900">
            <v>4115</v>
          </cell>
          <cell r="K900">
            <v>0</v>
          </cell>
          <cell r="L900">
            <v>0</v>
          </cell>
        </row>
        <row r="901">
          <cell r="A901" t="str">
            <v>12</v>
          </cell>
          <cell r="B901" t="str">
            <v>20</v>
          </cell>
          <cell r="C901" t="str">
            <v>12</v>
          </cell>
          <cell r="D901" t="str">
            <v>4</v>
          </cell>
          <cell r="E901" t="str">
            <v>0041</v>
          </cell>
          <cell r="F901" t="str">
            <v>0008</v>
          </cell>
          <cell r="G901" t="str">
            <v>1020104</v>
          </cell>
          <cell r="H901" t="str">
            <v>付运杂费</v>
          </cell>
          <cell r="I901" t="b">
            <v>0</v>
          </cell>
          <cell r="J901">
            <v>10025</v>
          </cell>
          <cell r="K901">
            <v>0</v>
          </cell>
          <cell r="L901">
            <v>0</v>
          </cell>
        </row>
        <row r="902">
          <cell r="A902" t="str">
            <v>12</v>
          </cell>
          <cell r="B902" t="str">
            <v>20</v>
          </cell>
          <cell r="C902" t="str">
            <v>12</v>
          </cell>
          <cell r="D902" t="str">
            <v>4</v>
          </cell>
          <cell r="E902" t="str">
            <v>0042</v>
          </cell>
          <cell r="F902" t="str">
            <v>0002</v>
          </cell>
          <cell r="G902" t="str">
            <v>1020104</v>
          </cell>
          <cell r="H902" t="str">
            <v>付运费</v>
          </cell>
          <cell r="I902" t="b">
            <v>0</v>
          </cell>
          <cell r="J902">
            <v>3400</v>
          </cell>
          <cell r="K902">
            <v>0</v>
          </cell>
          <cell r="L902">
            <v>0</v>
          </cell>
        </row>
        <row r="903">
          <cell r="A903" t="str">
            <v>12</v>
          </cell>
          <cell r="B903" t="str">
            <v>21</v>
          </cell>
          <cell r="C903" t="str">
            <v>12</v>
          </cell>
          <cell r="D903" t="str">
            <v>4</v>
          </cell>
          <cell r="E903" t="str">
            <v>0047</v>
          </cell>
          <cell r="F903" t="str">
            <v>0002</v>
          </cell>
          <cell r="G903" t="str">
            <v>1020104</v>
          </cell>
          <cell r="H903" t="str">
            <v>付土地补偿费</v>
          </cell>
          <cell r="I903" t="b">
            <v>0</v>
          </cell>
          <cell r="J903">
            <v>100000</v>
          </cell>
          <cell r="K903">
            <v>0</v>
          </cell>
          <cell r="L903">
            <v>0</v>
          </cell>
        </row>
        <row r="904">
          <cell r="A904" t="str">
            <v>12</v>
          </cell>
          <cell r="B904" t="str">
            <v>22</v>
          </cell>
          <cell r="C904" t="str">
            <v>12</v>
          </cell>
          <cell r="D904" t="str">
            <v>4</v>
          </cell>
          <cell r="E904" t="str">
            <v>0048</v>
          </cell>
          <cell r="F904" t="str">
            <v>0004</v>
          </cell>
          <cell r="G904" t="str">
            <v>1020104</v>
          </cell>
          <cell r="H904" t="str">
            <v>暂借款</v>
          </cell>
          <cell r="I904" t="b">
            <v>0</v>
          </cell>
          <cell r="J904">
            <v>2700000</v>
          </cell>
          <cell r="K904">
            <v>0</v>
          </cell>
          <cell r="L904">
            <v>0</v>
          </cell>
        </row>
        <row r="905">
          <cell r="A905" t="str">
            <v>12</v>
          </cell>
          <cell r="B905" t="str">
            <v>22</v>
          </cell>
          <cell r="C905" t="str">
            <v>12</v>
          </cell>
          <cell r="D905" t="str">
            <v>4</v>
          </cell>
          <cell r="E905" t="str">
            <v>0049</v>
          </cell>
          <cell r="F905" t="str">
            <v>0002</v>
          </cell>
          <cell r="G905" t="str">
            <v>1020104</v>
          </cell>
          <cell r="H905" t="str">
            <v>付中行借款利息</v>
          </cell>
          <cell r="I905" t="b">
            <v>0</v>
          </cell>
          <cell r="J905">
            <v>1046329.27</v>
          </cell>
          <cell r="K905">
            <v>0</v>
          </cell>
          <cell r="L905">
            <v>0</v>
          </cell>
        </row>
        <row r="906">
          <cell r="A906" t="str">
            <v>12</v>
          </cell>
          <cell r="B906" t="str">
            <v>23</v>
          </cell>
          <cell r="C906" t="str">
            <v>12</v>
          </cell>
          <cell r="D906" t="str">
            <v>4</v>
          </cell>
          <cell r="E906" t="str">
            <v>0050</v>
          </cell>
          <cell r="F906" t="str">
            <v>0002</v>
          </cell>
          <cell r="G906" t="str">
            <v>1020104</v>
          </cell>
          <cell r="H906" t="str">
            <v>还贷款</v>
          </cell>
          <cell r="I906" t="b">
            <v>0</v>
          </cell>
          <cell r="J906">
            <v>10000000</v>
          </cell>
          <cell r="K906">
            <v>0</v>
          </cell>
          <cell r="L906">
            <v>0</v>
          </cell>
        </row>
        <row r="907">
          <cell r="A907" t="str">
            <v>12</v>
          </cell>
          <cell r="B907" t="str">
            <v>23</v>
          </cell>
          <cell r="C907" t="str">
            <v>12</v>
          </cell>
          <cell r="D907" t="str">
            <v>4</v>
          </cell>
          <cell r="E907" t="str">
            <v>0051</v>
          </cell>
          <cell r="F907" t="str">
            <v>0002</v>
          </cell>
          <cell r="G907" t="str">
            <v>1020104</v>
          </cell>
          <cell r="H907" t="str">
            <v>付手续费</v>
          </cell>
          <cell r="I907" t="b">
            <v>0</v>
          </cell>
          <cell r="J907">
            <v>558.20000000000005</v>
          </cell>
          <cell r="K907">
            <v>0</v>
          </cell>
          <cell r="L907">
            <v>0</v>
          </cell>
        </row>
        <row r="908">
          <cell r="A908" t="str">
            <v>12</v>
          </cell>
          <cell r="B908" t="str">
            <v>23</v>
          </cell>
          <cell r="C908" t="str">
            <v>12</v>
          </cell>
          <cell r="D908" t="str">
            <v>4</v>
          </cell>
          <cell r="E908" t="str">
            <v>0052</v>
          </cell>
          <cell r="F908" t="str">
            <v>0005</v>
          </cell>
          <cell r="G908" t="str">
            <v>1020104</v>
          </cell>
          <cell r="H908" t="str">
            <v>购材料</v>
          </cell>
          <cell r="I908" t="b">
            <v>0</v>
          </cell>
          <cell r="J908">
            <v>29000</v>
          </cell>
          <cell r="K908">
            <v>0</v>
          </cell>
          <cell r="L908">
            <v>0</v>
          </cell>
        </row>
        <row r="909">
          <cell r="A909" t="str">
            <v>12</v>
          </cell>
          <cell r="B909" t="str">
            <v>25</v>
          </cell>
          <cell r="C909" t="str">
            <v>12</v>
          </cell>
          <cell r="D909" t="str">
            <v>4</v>
          </cell>
          <cell r="E909" t="str">
            <v>0054</v>
          </cell>
          <cell r="F909" t="str">
            <v>0002</v>
          </cell>
          <cell r="G909" t="str">
            <v>1020104</v>
          </cell>
          <cell r="H909" t="str">
            <v>还借款</v>
          </cell>
          <cell r="I909" t="b">
            <v>0</v>
          </cell>
          <cell r="J909">
            <v>10000000</v>
          </cell>
          <cell r="K909">
            <v>0</v>
          </cell>
          <cell r="L909">
            <v>0</v>
          </cell>
        </row>
        <row r="910">
          <cell r="A910" t="str">
            <v>12</v>
          </cell>
          <cell r="B910" t="str">
            <v>25</v>
          </cell>
          <cell r="C910" t="str">
            <v>12</v>
          </cell>
          <cell r="D910" t="str">
            <v>4</v>
          </cell>
          <cell r="E910" t="str">
            <v>0055</v>
          </cell>
          <cell r="F910" t="str">
            <v>0004</v>
          </cell>
          <cell r="G910" t="str">
            <v>1020104</v>
          </cell>
          <cell r="H910" t="str">
            <v>付手续费</v>
          </cell>
          <cell r="I910" t="b">
            <v>0</v>
          </cell>
          <cell r="J910">
            <v>161.05000000000001</v>
          </cell>
          <cell r="K910">
            <v>0</v>
          </cell>
          <cell r="L910">
            <v>0</v>
          </cell>
        </row>
        <row r="911">
          <cell r="A911" t="str">
            <v>12</v>
          </cell>
          <cell r="B911" t="str">
            <v>25</v>
          </cell>
          <cell r="C911" t="str">
            <v>12</v>
          </cell>
          <cell r="D911" t="str">
            <v>4</v>
          </cell>
          <cell r="E911" t="str">
            <v>0056</v>
          </cell>
          <cell r="F911" t="str">
            <v>0004</v>
          </cell>
          <cell r="G911" t="str">
            <v>1020104</v>
          </cell>
          <cell r="H911" t="str">
            <v>付土地款.果汁款</v>
          </cell>
          <cell r="I911" t="b">
            <v>0</v>
          </cell>
          <cell r="J911">
            <v>250000</v>
          </cell>
          <cell r="K911">
            <v>0</v>
          </cell>
          <cell r="L911">
            <v>0</v>
          </cell>
        </row>
        <row r="912">
          <cell r="A912" t="str">
            <v>12</v>
          </cell>
          <cell r="B912" t="str">
            <v>30</v>
          </cell>
          <cell r="C912" t="str">
            <v>12</v>
          </cell>
          <cell r="D912" t="str">
            <v>4</v>
          </cell>
          <cell r="E912" t="str">
            <v>0057</v>
          </cell>
          <cell r="F912" t="str">
            <v>0002</v>
          </cell>
          <cell r="G912" t="str">
            <v>1020104</v>
          </cell>
          <cell r="H912" t="str">
            <v>暂借款</v>
          </cell>
          <cell r="I912" t="b">
            <v>0</v>
          </cell>
          <cell r="J912">
            <v>1700000</v>
          </cell>
          <cell r="K912">
            <v>0</v>
          </cell>
          <cell r="L912">
            <v>0</v>
          </cell>
        </row>
        <row r="913">
          <cell r="A913" t="str">
            <v>12</v>
          </cell>
          <cell r="B913" t="str">
            <v>31</v>
          </cell>
          <cell r="C913" t="str">
            <v>12</v>
          </cell>
          <cell r="D913" t="str">
            <v>4</v>
          </cell>
          <cell r="E913" t="str">
            <v>0058</v>
          </cell>
          <cell r="F913" t="str">
            <v>0002</v>
          </cell>
          <cell r="G913" t="str">
            <v>1020104</v>
          </cell>
          <cell r="H913" t="str">
            <v>暂借款</v>
          </cell>
          <cell r="I913" t="b">
            <v>0</v>
          </cell>
          <cell r="J913">
            <v>600000</v>
          </cell>
          <cell r="K913">
            <v>0</v>
          </cell>
          <cell r="L913">
            <v>0</v>
          </cell>
        </row>
        <row r="914">
          <cell r="A914" t="str">
            <v>02</v>
          </cell>
          <cell r="B914" t="str">
            <v>08</v>
          </cell>
          <cell r="C914" t="str">
            <v>02</v>
          </cell>
          <cell r="D914" t="str">
            <v>3</v>
          </cell>
          <cell r="E914" t="str">
            <v>0004</v>
          </cell>
          <cell r="F914" t="str">
            <v>0003</v>
          </cell>
          <cell r="G914" t="str">
            <v>1020105</v>
          </cell>
          <cell r="H914" t="str">
            <v>收存款利息</v>
          </cell>
          <cell r="I914" t="b">
            <v>1</v>
          </cell>
          <cell r="J914">
            <v>7.8</v>
          </cell>
          <cell r="K914">
            <v>0</v>
          </cell>
          <cell r="L914">
            <v>0</v>
          </cell>
        </row>
        <row r="915">
          <cell r="A915" t="str">
            <v>08</v>
          </cell>
          <cell r="B915" t="str">
            <v>01</v>
          </cell>
          <cell r="C915" t="str">
            <v>08</v>
          </cell>
          <cell r="D915" t="str">
            <v>3</v>
          </cell>
          <cell r="E915" t="str">
            <v>0001</v>
          </cell>
          <cell r="F915" t="str">
            <v>0002</v>
          </cell>
          <cell r="G915" t="str">
            <v>1020105</v>
          </cell>
          <cell r="H915" t="str">
            <v>收存款利息</v>
          </cell>
          <cell r="I915" t="b">
            <v>1</v>
          </cell>
          <cell r="J915">
            <v>15.74</v>
          </cell>
          <cell r="K915">
            <v>0</v>
          </cell>
          <cell r="L915">
            <v>0</v>
          </cell>
        </row>
        <row r="916">
          <cell r="A916" t="str">
            <v>12</v>
          </cell>
          <cell r="B916" t="str">
            <v>03</v>
          </cell>
          <cell r="C916" t="str">
            <v>12</v>
          </cell>
          <cell r="D916" t="str">
            <v>3</v>
          </cell>
          <cell r="E916" t="str">
            <v>0002</v>
          </cell>
          <cell r="F916" t="str">
            <v>0003</v>
          </cell>
          <cell r="G916" t="str">
            <v>1020105</v>
          </cell>
          <cell r="H916" t="str">
            <v>暂借款</v>
          </cell>
          <cell r="I916" t="b">
            <v>1</v>
          </cell>
          <cell r="J916">
            <v>200000</v>
          </cell>
          <cell r="K916">
            <v>0</v>
          </cell>
          <cell r="L916">
            <v>0</v>
          </cell>
        </row>
        <row r="917">
          <cell r="A917" t="str">
            <v>12</v>
          </cell>
          <cell r="B917" t="str">
            <v>08</v>
          </cell>
          <cell r="C917" t="str">
            <v>12</v>
          </cell>
          <cell r="D917" t="str">
            <v>4</v>
          </cell>
          <cell r="E917" t="str">
            <v>0009</v>
          </cell>
          <cell r="F917" t="str">
            <v>0004</v>
          </cell>
          <cell r="G917" t="str">
            <v>1020105</v>
          </cell>
          <cell r="H917" t="str">
            <v>转户</v>
          </cell>
          <cell r="I917" t="b">
            <v>0</v>
          </cell>
          <cell r="J917">
            <v>200000</v>
          </cell>
          <cell r="K917">
            <v>0</v>
          </cell>
          <cell r="L917">
            <v>0</v>
          </cell>
        </row>
        <row r="918">
          <cell r="A918" t="str">
            <v>03</v>
          </cell>
          <cell r="B918" t="str">
            <v>01</v>
          </cell>
          <cell r="C918" t="str">
            <v>03</v>
          </cell>
          <cell r="D918" t="str">
            <v>4</v>
          </cell>
          <cell r="E918" t="str">
            <v>0002</v>
          </cell>
          <cell r="F918" t="str">
            <v>0002</v>
          </cell>
          <cell r="G918" t="str">
            <v>1020106</v>
          </cell>
          <cell r="H918" t="str">
            <v>付卡费</v>
          </cell>
          <cell r="I918" t="b">
            <v>0</v>
          </cell>
          <cell r="J918">
            <v>200</v>
          </cell>
          <cell r="K918">
            <v>0</v>
          </cell>
          <cell r="L918">
            <v>0</v>
          </cell>
        </row>
        <row r="919">
          <cell r="A919" t="str">
            <v>04</v>
          </cell>
          <cell r="B919" t="str">
            <v>01</v>
          </cell>
          <cell r="C919" t="str">
            <v>04</v>
          </cell>
          <cell r="D919" t="str">
            <v>4</v>
          </cell>
          <cell r="E919" t="str">
            <v>0001</v>
          </cell>
          <cell r="F919" t="str">
            <v>0003</v>
          </cell>
          <cell r="G919" t="str">
            <v>1020106</v>
          </cell>
          <cell r="H919" t="str">
            <v>付住宿费</v>
          </cell>
          <cell r="I919" t="b">
            <v>0</v>
          </cell>
          <cell r="J919">
            <v>1044.4000000000001</v>
          </cell>
          <cell r="K919">
            <v>0</v>
          </cell>
          <cell r="L919">
            <v>0</v>
          </cell>
        </row>
        <row r="920">
          <cell r="A920" t="str">
            <v>08</v>
          </cell>
          <cell r="B920" t="str">
            <v>01</v>
          </cell>
          <cell r="C920" t="str">
            <v>08</v>
          </cell>
          <cell r="D920" t="str">
            <v>3</v>
          </cell>
          <cell r="E920" t="str">
            <v>0001</v>
          </cell>
          <cell r="F920" t="str">
            <v>0003</v>
          </cell>
          <cell r="G920" t="str">
            <v>1020106</v>
          </cell>
          <cell r="H920" t="str">
            <v>收存款利息</v>
          </cell>
          <cell r="I920" t="b">
            <v>1</v>
          </cell>
          <cell r="J920">
            <v>2445.0300000000002</v>
          </cell>
          <cell r="K920">
            <v>0</v>
          </cell>
          <cell r="L920">
            <v>0</v>
          </cell>
        </row>
        <row r="921">
          <cell r="A921" t="str">
            <v>08</v>
          </cell>
          <cell r="B921" t="str">
            <v>04</v>
          </cell>
          <cell r="C921" t="str">
            <v>08</v>
          </cell>
          <cell r="D921" t="str">
            <v>4</v>
          </cell>
          <cell r="E921" t="str">
            <v>0006</v>
          </cell>
          <cell r="F921" t="str">
            <v>0002</v>
          </cell>
          <cell r="G921" t="str">
            <v>1020106</v>
          </cell>
          <cell r="H921" t="str">
            <v>付房费</v>
          </cell>
          <cell r="I921" t="b">
            <v>0</v>
          </cell>
          <cell r="J921">
            <v>412</v>
          </cell>
          <cell r="K921">
            <v>0</v>
          </cell>
          <cell r="L921">
            <v>0</v>
          </cell>
        </row>
        <row r="922">
          <cell r="A922" t="str">
            <v>09</v>
          </cell>
          <cell r="B922" t="str">
            <v>03</v>
          </cell>
          <cell r="C922" t="str">
            <v>09</v>
          </cell>
          <cell r="D922" t="str">
            <v>4</v>
          </cell>
          <cell r="E922" t="str">
            <v>0004</v>
          </cell>
          <cell r="F922" t="str">
            <v>0006</v>
          </cell>
          <cell r="G922" t="str">
            <v>1020106</v>
          </cell>
          <cell r="H922" t="str">
            <v>付差旅费</v>
          </cell>
          <cell r="I922" t="b">
            <v>0</v>
          </cell>
          <cell r="J922">
            <v>962.9</v>
          </cell>
          <cell r="K922">
            <v>0</v>
          </cell>
          <cell r="L922">
            <v>0</v>
          </cell>
        </row>
        <row r="923">
          <cell r="A923" t="str">
            <v>10</v>
          </cell>
          <cell r="B923" t="str">
            <v>10</v>
          </cell>
          <cell r="C923" t="str">
            <v>10</v>
          </cell>
          <cell r="D923" t="str">
            <v>4</v>
          </cell>
          <cell r="E923" t="str">
            <v>0012</v>
          </cell>
          <cell r="F923" t="str">
            <v>0003</v>
          </cell>
          <cell r="G923" t="str">
            <v>1020106</v>
          </cell>
          <cell r="H923" t="str">
            <v>付招待费.差旅费</v>
          </cell>
          <cell r="I923" t="b">
            <v>0</v>
          </cell>
          <cell r="J923">
            <v>3948.16</v>
          </cell>
          <cell r="K923">
            <v>0</v>
          </cell>
          <cell r="L923">
            <v>0</v>
          </cell>
        </row>
        <row r="924">
          <cell r="A924" t="str">
            <v>02</v>
          </cell>
          <cell r="B924" t="str">
            <v>08</v>
          </cell>
          <cell r="C924" t="str">
            <v>02</v>
          </cell>
          <cell r="D924" t="str">
            <v>3</v>
          </cell>
          <cell r="E924" t="str">
            <v>0005</v>
          </cell>
          <cell r="F924" t="str">
            <v>0003</v>
          </cell>
          <cell r="G924" t="str">
            <v>1020108</v>
          </cell>
          <cell r="H924" t="str">
            <v>收存款利息</v>
          </cell>
          <cell r="I924" t="b">
            <v>1</v>
          </cell>
          <cell r="J924">
            <v>71.7</v>
          </cell>
          <cell r="K924">
            <v>0</v>
          </cell>
          <cell r="L924">
            <v>0</v>
          </cell>
        </row>
        <row r="925">
          <cell r="A925" t="str">
            <v>02</v>
          </cell>
          <cell r="B925" t="str">
            <v>13</v>
          </cell>
          <cell r="C925" t="str">
            <v>02</v>
          </cell>
          <cell r="D925" t="str">
            <v>4</v>
          </cell>
          <cell r="E925" t="str">
            <v>0013</v>
          </cell>
          <cell r="F925" t="str">
            <v>0003</v>
          </cell>
          <cell r="G925" t="str">
            <v>1020108</v>
          </cell>
          <cell r="H925" t="str">
            <v>付邮电费</v>
          </cell>
          <cell r="I925" t="b">
            <v>0</v>
          </cell>
          <cell r="J925">
            <v>12.24</v>
          </cell>
          <cell r="K925">
            <v>0</v>
          </cell>
          <cell r="L925">
            <v>0</v>
          </cell>
        </row>
        <row r="926">
          <cell r="A926" t="str">
            <v>03</v>
          </cell>
          <cell r="B926" t="str">
            <v>01</v>
          </cell>
          <cell r="C926" t="str">
            <v>03</v>
          </cell>
          <cell r="D926" t="str">
            <v>3</v>
          </cell>
          <cell r="E926" t="str">
            <v>0001</v>
          </cell>
          <cell r="F926" t="str">
            <v>0002</v>
          </cell>
          <cell r="G926" t="str">
            <v>1020108</v>
          </cell>
          <cell r="H926" t="str">
            <v>收回借款</v>
          </cell>
          <cell r="I926" t="b">
            <v>1</v>
          </cell>
          <cell r="J926">
            <v>1500000</v>
          </cell>
          <cell r="K926">
            <v>0</v>
          </cell>
          <cell r="L926">
            <v>0</v>
          </cell>
        </row>
        <row r="927">
          <cell r="A927" t="str">
            <v>03</v>
          </cell>
          <cell r="B927" t="str">
            <v>01</v>
          </cell>
          <cell r="C927" t="str">
            <v>03</v>
          </cell>
          <cell r="D927" t="str">
            <v>4</v>
          </cell>
          <cell r="E927" t="str">
            <v>0001</v>
          </cell>
          <cell r="F927" t="str">
            <v>0003</v>
          </cell>
          <cell r="G927" t="str">
            <v>1020108</v>
          </cell>
          <cell r="H927" t="str">
            <v>付银行存款</v>
          </cell>
          <cell r="I927" t="b">
            <v>0</v>
          </cell>
          <cell r="J927">
            <v>1000020</v>
          </cell>
          <cell r="K927">
            <v>0</v>
          </cell>
          <cell r="L927">
            <v>0</v>
          </cell>
        </row>
        <row r="928">
          <cell r="A928" t="str">
            <v>03</v>
          </cell>
          <cell r="B928" t="str">
            <v>06</v>
          </cell>
          <cell r="C928" t="str">
            <v>03</v>
          </cell>
          <cell r="D928" t="str">
            <v>4</v>
          </cell>
          <cell r="E928" t="str">
            <v>0010</v>
          </cell>
          <cell r="F928" t="str">
            <v>0002</v>
          </cell>
          <cell r="G928" t="str">
            <v>1020108</v>
          </cell>
          <cell r="H928" t="str">
            <v>转户</v>
          </cell>
          <cell r="I928" t="b">
            <v>1</v>
          </cell>
          <cell r="J928">
            <v>1000000</v>
          </cell>
          <cell r="K928">
            <v>0</v>
          </cell>
          <cell r="L928">
            <v>0</v>
          </cell>
        </row>
        <row r="929">
          <cell r="A929" t="str">
            <v>03</v>
          </cell>
          <cell r="B929" t="str">
            <v>17</v>
          </cell>
          <cell r="C929" t="str">
            <v>03</v>
          </cell>
          <cell r="D929" t="str">
            <v>4</v>
          </cell>
          <cell r="E929" t="str">
            <v>0025</v>
          </cell>
          <cell r="F929" t="str">
            <v>0002</v>
          </cell>
          <cell r="G929" t="str">
            <v>1020108</v>
          </cell>
          <cell r="H929" t="str">
            <v>还贷款</v>
          </cell>
          <cell r="I929" t="b">
            <v>0</v>
          </cell>
          <cell r="J929">
            <v>1000000</v>
          </cell>
          <cell r="K929">
            <v>0</v>
          </cell>
          <cell r="L929">
            <v>0</v>
          </cell>
        </row>
        <row r="930">
          <cell r="A930" t="str">
            <v>04</v>
          </cell>
          <cell r="B930" t="str">
            <v>01</v>
          </cell>
          <cell r="C930" t="str">
            <v>04</v>
          </cell>
          <cell r="D930" t="str">
            <v>3</v>
          </cell>
          <cell r="E930" t="str">
            <v>0001</v>
          </cell>
          <cell r="F930" t="str">
            <v>0002</v>
          </cell>
          <cell r="G930" t="str">
            <v>1020108</v>
          </cell>
          <cell r="H930" t="str">
            <v>收存款利息</v>
          </cell>
          <cell r="I930" t="b">
            <v>1</v>
          </cell>
          <cell r="J930">
            <v>401.87</v>
          </cell>
          <cell r="K930">
            <v>0</v>
          </cell>
          <cell r="L930">
            <v>0</v>
          </cell>
        </row>
        <row r="931">
          <cell r="A931" t="str">
            <v>05</v>
          </cell>
          <cell r="B931" t="str">
            <v>22</v>
          </cell>
          <cell r="C931" t="str">
            <v>05</v>
          </cell>
          <cell r="D931" t="str">
            <v>3</v>
          </cell>
          <cell r="E931" t="str">
            <v>0003</v>
          </cell>
          <cell r="F931" t="str">
            <v>0002</v>
          </cell>
          <cell r="G931" t="str">
            <v>1020108</v>
          </cell>
          <cell r="H931" t="str">
            <v>暂借款</v>
          </cell>
          <cell r="I931" t="b">
            <v>1</v>
          </cell>
          <cell r="J931">
            <v>1000000</v>
          </cell>
          <cell r="K931">
            <v>0</v>
          </cell>
          <cell r="L931">
            <v>0</v>
          </cell>
        </row>
        <row r="932">
          <cell r="A932" t="str">
            <v>05</v>
          </cell>
          <cell r="B932" t="str">
            <v>23</v>
          </cell>
          <cell r="C932" t="str">
            <v>05</v>
          </cell>
          <cell r="D932" t="str">
            <v>4</v>
          </cell>
          <cell r="E932" t="str">
            <v>0023</v>
          </cell>
          <cell r="F932" t="str">
            <v>0002</v>
          </cell>
          <cell r="G932" t="str">
            <v>1020108</v>
          </cell>
          <cell r="H932" t="str">
            <v>转户</v>
          </cell>
          <cell r="I932" t="b">
            <v>0</v>
          </cell>
          <cell r="J932">
            <v>1500000</v>
          </cell>
          <cell r="K932">
            <v>0</v>
          </cell>
          <cell r="L932">
            <v>0</v>
          </cell>
        </row>
        <row r="933">
          <cell r="A933" t="str">
            <v>07</v>
          </cell>
          <cell r="B933" t="str">
            <v>10</v>
          </cell>
          <cell r="C933" t="str">
            <v>07</v>
          </cell>
          <cell r="D933" t="str">
            <v>3</v>
          </cell>
          <cell r="E933" t="str">
            <v>0003</v>
          </cell>
          <cell r="F933" t="str">
            <v>0003</v>
          </cell>
          <cell r="G933" t="str">
            <v>1020108</v>
          </cell>
          <cell r="H933" t="str">
            <v>收存款利息</v>
          </cell>
          <cell r="I933" t="b">
            <v>1</v>
          </cell>
          <cell r="J933">
            <v>1558.64</v>
          </cell>
          <cell r="K933">
            <v>0</v>
          </cell>
          <cell r="L933">
            <v>0</v>
          </cell>
        </row>
        <row r="934">
          <cell r="A934" t="str">
            <v>09</v>
          </cell>
          <cell r="B934" t="str">
            <v>10</v>
          </cell>
          <cell r="C934" t="str">
            <v>09</v>
          </cell>
          <cell r="D934" t="str">
            <v>3</v>
          </cell>
          <cell r="E934" t="str">
            <v>0004</v>
          </cell>
          <cell r="F934" t="str">
            <v>0002</v>
          </cell>
          <cell r="G934" t="str">
            <v>1020108</v>
          </cell>
          <cell r="H934" t="str">
            <v>收存款利息</v>
          </cell>
          <cell r="I934" t="b">
            <v>1</v>
          </cell>
          <cell r="J934">
            <v>77.58</v>
          </cell>
          <cell r="K934">
            <v>0</v>
          </cell>
          <cell r="L934">
            <v>0</v>
          </cell>
        </row>
        <row r="935">
          <cell r="A935" t="str">
            <v>12</v>
          </cell>
          <cell r="B935" t="str">
            <v>04</v>
          </cell>
          <cell r="C935" t="str">
            <v>12</v>
          </cell>
          <cell r="D935" t="str">
            <v>3</v>
          </cell>
          <cell r="E935" t="str">
            <v>0003</v>
          </cell>
          <cell r="F935" t="str">
            <v>0003</v>
          </cell>
          <cell r="G935" t="str">
            <v>1020108</v>
          </cell>
          <cell r="H935" t="str">
            <v>收住房管理中心拨维修款</v>
          </cell>
          <cell r="I935" t="b">
            <v>1</v>
          </cell>
          <cell r="J935">
            <v>41902.800000000003</v>
          </cell>
          <cell r="K935">
            <v>0</v>
          </cell>
          <cell r="L935">
            <v>0</v>
          </cell>
        </row>
        <row r="936">
          <cell r="A936" t="str">
            <v>12</v>
          </cell>
          <cell r="B936" t="str">
            <v>22</v>
          </cell>
          <cell r="C936" t="str">
            <v>12</v>
          </cell>
          <cell r="D936" t="str">
            <v>3</v>
          </cell>
          <cell r="E936" t="str">
            <v>0015</v>
          </cell>
          <cell r="F936" t="str">
            <v>0003</v>
          </cell>
          <cell r="G936" t="str">
            <v>1020108</v>
          </cell>
          <cell r="H936" t="str">
            <v>收存款利息</v>
          </cell>
          <cell r="I936" t="b">
            <v>1</v>
          </cell>
          <cell r="J936">
            <v>552.07000000000005</v>
          </cell>
          <cell r="K936">
            <v>0</v>
          </cell>
          <cell r="L936">
            <v>0</v>
          </cell>
        </row>
        <row r="937">
          <cell r="A937" t="str">
            <v>12</v>
          </cell>
          <cell r="B937" t="str">
            <v>01</v>
          </cell>
          <cell r="C937" t="str">
            <v>12</v>
          </cell>
          <cell r="D937" t="str">
            <v>4</v>
          </cell>
          <cell r="E937" t="str">
            <v>0002</v>
          </cell>
          <cell r="F937" t="str">
            <v>0001</v>
          </cell>
          <cell r="G937" t="str">
            <v>1020108</v>
          </cell>
          <cell r="H937" t="str">
            <v>转户</v>
          </cell>
          <cell r="I937" t="b">
            <v>1</v>
          </cell>
          <cell r="J937">
            <v>800000</v>
          </cell>
          <cell r="K937">
            <v>0</v>
          </cell>
          <cell r="L937">
            <v>0</v>
          </cell>
        </row>
        <row r="938">
          <cell r="A938" t="str">
            <v>12</v>
          </cell>
          <cell r="B938" t="str">
            <v>08</v>
          </cell>
          <cell r="C938" t="str">
            <v>12</v>
          </cell>
          <cell r="D938" t="str">
            <v>4</v>
          </cell>
          <cell r="E938" t="str">
            <v>0012</v>
          </cell>
          <cell r="F938" t="str">
            <v>0004</v>
          </cell>
          <cell r="G938" t="str">
            <v>1020108</v>
          </cell>
          <cell r="H938" t="str">
            <v>付工会经费.购支票</v>
          </cell>
          <cell r="I938" t="b">
            <v>0</v>
          </cell>
          <cell r="J938">
            <v>15020</v>
          </cell>
          <cell r="K938">
            <v>0</v>
          </cell>
          <cell r="L938">
            <v>0</v>
          </cell>
        </row>
        <row r="939">
          <cell r="A939" t="str">
            <v>12</v>
          </cell>
          <cell r="B939" t="str">
            <v>19</v>
          </cell>
          <cell r="C939" t="str">
            <v>12</v>
          </cell>
          <cell r="D939" t="str">
            <v>4</v>
          </cell>
          <cell r="E939" t="str">
            <v>0026</v>
          </cell>
          <cell r="F939" t="str">
            <v>0003</v>
          </cell>
          <cell r="G939" t="str">
            <v>1020108</v>
          </cell>
          <cell r="H939" t="str">
            <v>付电机修理费.吊车费</v>
          </cell>
          <cell r="I939" t="b">
            <v>0</v>
          </cell>
          <cell r="J939">
            <v>20451</v>
          </cell>
          <cell r="K939">
            <v>0</v>
          </cell>
          <cell r="L939">
            <v>0</v>
          </cell>
        </row>
        <row r="940">
          <cell r="A940" t="str">
            <v>12</v>
          </cell>
          <cell r="B940" t="str">
            <v>19</v>
          </cell>
          <cell r="C940" t="str">
            <v>12</v>
          </cell>
          <cell r="D940" t="str">
            <v>4</v>
          </cell>
          <cell r="E940" t="str">
            <v>0028</v>
          </cell>
          <cell r="F940" t="str">
            <v>0004</v>
          </cell>
          <cell r="G940" t="str">
            <v>1020108</v>
          </cell>
          <cell r="H940" t="str">
            <v>付运费</v>
          </cell>
          <cell r="I940" t="b">
            <v>0</v>
          </cell>
          <cell r="J940">
            <v>8198.4</v>
          </cell>
          <cell r="K940">
            <v>0</v>
          </cell>
          <cell r="L940">
            <v>0</v>
          </cell>
        </row>
        <row r="941">
          <cell r="A941" t="str">
            <v>12</v>
          </cell>
          <cell r="B941" t="str">
            <v>19</v>
          </cell>
          <cell r="C941" t="str">
            <v>12</v>
          </cell>
          <cell r="D941" t="str">
            <v>4</v>
          </cell>
          <cell r="E941" t="str">
            <v>0029</v>
          </cell>
          <cell r="F941" t="str">
            <v>0004</v>
          </cell>
          <cell r="G941" t="str">
            <v>1020108</v>
          </cell>
          <cell r="H941" t="str">
            <v>暂借款</v>
          </cell>
          <cell r="I941" t="b">
            <v>0</v>
          </cell>
          <cell r="J941">
            <v>68131.649999999994</v>
          </cell>
          <cell r="K941">
            <v>0</v>
          </cell>
          <cell r="L941">
            <v>0</v>
          </cell>
        </row>
        <row r="942">
          <cell r="A942" t="str">
            <v>12</v>
          </cell>
          <cell r="B942" t="str">
            <v>19</v>
          </cell>
          <cell r="C942" t="str">
            <v>12</v>
          </cell>
          <cell r="D942" t="str">
            <v>4</v>
          </cell>
          <cell r="E942" t="str">
            <v>0032</v>
          </cell>
          <cell r="F942" t="str">
            <v>0002</v>
          </cell>
          <cell r="G942" t="str">
            <v>1020108</v>
          </cell>
          <cell r="H942" t="str">
            <v>付邮递费</v>
          </cell>
          <cell r="I942" t="b">
            <v>0</v>
          </cell>
          <cell r="J942">
            <v>29029</v>
          </cell>
          <cell r="K942">
            <v>0</v>
          </cell>
          <cell r="L942">
            <v>0</v>
          </cell>
        </row>
        <row r="943">
          <cell r="A943" t="str">
            <v>12</v>
          </cell>
          <cell r="B943" t="str">
            <v>20</v>
          </cell>
          <cell r="C943" t="str">
            <v>12</v>
          </cell>
          <cell r="D943" t="str">
            <v>4</v>
          </cell>
          <cell r="E943" t="str">
            <v>0034</v>
          </cell>
          <cell r="F943" t="str">
            <v>0003</v>
          </cell>
          <cell r="G943" t="str">
            <v>1020108</v>
          </cell>
          <cell r="H943" t="str">
            <v>付招待费.会务费</v>
          </cell>
          <cell r="I943" t="b">
            <v>0</v>
          </cell>
          <cell r="J943">
            <v>9581.7000000000007</v>
          </cell>
          <cell r="K943">
            <v>0</v>
          </cell>
          <cell r="L943">
            <v>0</v>
          </cell>
        </row>
        <row r="944">
          <cell r="A944" t="str">
            <v>12</v>
          </cell>
          <cell r="B944" t="str">
            <v>22</v>
          </cell>
          <cell r="C944" t="str">
            <v>12</v>
          </cell>
          <cell r="D944" t="str">
            <v>4</v>
          </cell>
          <cell r="E944" t="str">
            <v>0048</v>
          </cell>
          <cell r="F944" t="str">
            <v>0005</v>
          </cell>
          <cell r="G944" t="str">
            <v>1020108</v>
          </cell>
          <cell r="H944" t="str">
            <v>暂借款</v>
          </cell>
          <cell r="I944" t="b">
            <v>0</v>
          </cell>
          <cell r="J944">
            <v>300000</v>
          </cell>
          <cell r="K944">
            <v>0</v>
          </cell>
          <cell r="L944">
            <v>0</v>
          </cell>
        </row>
        <row r="945">
          <cell r="A945" t="str">
            <v>02</v>
          </cell>
          <cell r="B945" t="str">
            <v>08</v>
          </cell>
          <cell r="C945" t="str">
            <v>02</v>
          </cell>
          <cell r="D945" t="str">
            <v>3</v>
          </cell>
          <cell r="E945" t="str">
            <v>0005</v>
          </cell>
          <cell r="F945" t="str">
            <v>0002</v>
          </cell>
          <cell r="G945" t="str">
            <v>1020109</v>
          </cell>
          <cell r="H945" t="str">
            <v>收存款利息</v>
          </cell>
          <cell r="I945" t="b">
            <v>1</v>
          </cell>
          <cell r="J945">
            <v>66.42</v>
          </cell>
          <cell r="K945">
            <v>0</v>
          </cell>
          <cell r="L945">
            <v>0</v>
          </cell>
        </row>
        <row r="946">
          <cell r="A946" t="str">
            <v>03</v>
          </cell>
          <cell r="B946" t="str">
            <v>01</v>
          </cell>
          <cell r="C946" t="str">
            <v>03</v>
          </cell>
          <cell r="D946" t="str">
            <v>3</v>
          </cell>
          <cell r="E946" t="str">
            <v>0001</v>
          </cell>
          <cell r="F946" t="str">
            <v>0001</v>
          </cell>
          <cell r="G946" t="str">
            <v>1020109</v>
          </cell>
          <cell r="H946" t="str">
            <v>收回借款</v>
          </cell>
          <cell r="I946" t="b">
            <v>1</v>
          </cell>
          <cell r="J946">
            <v>300000</v>
          </cell>
          <cell r="K946">
            <v>0</v>
          </cell>
          <cell r="L946">
            <v>0</v>
          </cell>
        </row>
        <row r="947">
          <cell r="A947" t="str">
            <v>08</v>
          </cell>
          <cell r="B947" t="str">
            <v>01</v>
          </cell>
          <cell r="C947" t="str">
            <v>08</v>
          </cell>
          <cell r="D947" t="str">
            <v>3</v>
          </cell>
          <cell r="E947" t="str">
            <v>0001</v>
          </cell>
          <cell r="F947" t="str">
            <v>0001</v>
          </cell>
          <cell r="G947" t="str">
            <v>1020109</v>
          </cell>
          <cell r="H947" t="str">
            <v>收存款利息</v>
          </cell>
          <cell r="I947" t="b">
            <v>1</v>
          </cell>
          <cell r="J947">
            <v>1066.75</v>
          </cell>
          <cell r="K947">
            <v>0</v>
          </cell>
          <cell r="L947">
            <v>0</v>
          </cell>
        </row>
        <row r="948">
          <cell r="A948" t="str">
            <v>08</v>
          </cell>
          <cell r="B948" t="str">
            <v>05</v>
          </cell>
          <cell r="C948" t="str">
            <v>08</v>
          </cell>
          <cell r="D948" t="str">
            <v>4</v>
          </cell>
          <cell r="E948" t="str">
            <v>0009</v>
          </cell>
          <cell r="F948" t="str">
            <v>0004</v>
          </cell>
          <cell r="G948" t="str">
            <v>1020109</v>
          </cell>
          <cell r="H948" t="str">
            <v>暂借款</v>
          </cell>
          <cell r="I948" t="b">
            <v>0</v>
          </cell>
          <cell r="J948">
            <v>200000</v>
          </cell>
          <cell r="K948">
            <v>0</v>
          </cell>
          <cell r="L948">
            <v>0</v>
          </cell>
        </row>
        <row r="949">
          <cell r="A949" t="str">
            <v>10</v>
          </cell>
          <cell r="B949" t="str">
            <v>10</v>
          </cell>
          <cell r="C949" t="str">
            <v>10</v>
          </cell>
          <cell r="D949" t="str">
            <v>3</v>
          </cell>
          <cell r="E949" t="str">
            <v>0002</v>
          </cell>
          <cell r="F949" t="str">
            <v>0003</v>
          </cell>
          <cell r="G949" t="str">
            <v>1020109</v>
          </cell>
          <cell r="H949" t="str">
            <v>收存款利息</v>
          </cell>
          <cell r="I949" t="b">
            <v>1</v>
          </cell>
          <cell r="J949">
            <v>488.01</v>
          </cell>
          <cell r="K949">
            <v>0</v>
          </cell>
          <cell r="L949">
            <v>0</v>
          </cell>
        </row>
        <row r="950">
          <cell r="A950" t="str">
            <v>12</v>
          </cell>
          <cell r="B950" t="str">
            <v>22</v>
          </cell>
          <cell r="C950" t="str">
            <v>12</v>
          </cell>
          <cell r="D950" t="str">
            <v>3</v>
          </cell>
          <cell r="E950" t="str">
            <v>0015</v>
          </cell>
          <cell r="F950" t="str">
            <v>0004</v>
          </cell>
          <cell r="G950" t="str">
            <v>1020109</v>
          </cell>
          <cell r="H950" t="str">
            <v>收存款利息</v>
          </cell>
          <cell r="I950" t="b">
            <v>1</v>
          </cell>
          <cell r="J950">
            <v>320.72000000000003</v>
          </cell>
          <cell r="K950">
            <v>0</v>
          </cell>
          <cell r="L950">
            <v>0</v>
          </cell>
        </row>
        <row r="951">
          <cell r="A951" t="str">
            <v>02</v>
          </cell>
          <cell r="B951" t="str">
            <v>03</v>
          </cell>
          <cell r="C951" t="str">
            <v>02</v>
          </cell>
          <cell r="D951" t="str">
            <v>3</v>
          </cell>
          <cell r="E951" t="str">
            <v>0002</v>
          </cell>
          <cell r="F951" t="str">
            <v>0003</v>
          </cell>
          <cell r="G951" t="str">
            <v>1020110</v>
          </cell>
          <cell r="H951" t="str">
            <v>存现金</v>
          </cell>
          <cell r="I951" t="b">
            <v>1</v>
          </cell>
          <cell r="J951">
            <v>368</v>
          </cell>
          <cell r="K951">
            <v>0</v>
          </cell>
          <cell r="L951">
            <v>0</v>
          </cell>
        </row>
        <row r="952">
          <cell r="A952" t="str">
            <v>06</v>
          </cell>
          <cell r="B952" t="str">
            <v>01</v>
          </cell>
          <cell r="C952" t="str">
            <v>06</v>
          </cell>
          <cell r="D952" t="str">
            <v>2</v>
          </cell>
          <cell r="E952" t="str">
            <v>0001</v>
          </cell>
          <cell r="F952" t="str">
            <v>0001</v>
          </cell>
          <cell r="G952" t="str">
            <v>1020110</v>
          </cell>
          <cell r="H952" t="str">
            <v>存现金</v>
          </cell>
          <cell r="I952" t="b">
            <v>1</v>
          </cell>
          <cell r="J952">
            <v>770</v>
          </cell>
          <cell r="K952">
            <v>0</v>
          </cell>
          <cell r="L952">
            <v>0</v>
          </cell>
        </row>
        <row r="953">
          <cell r="A953" t="str">
            <v>11</v>
          </cell>
          <cell r="B953" t="str">
            <v>25</v>
          </cell>
          <cell r="C953" t="str">
            <v>11</v>
          </cell>
          <cell r="D953" t="str">
            <v>2</v>
          </cell>
          <cell r="E953" t="str">
            <v>0028</v>
          </cell>
          <cell r="F953" t="str">
            <v>0001</v>
          </cell>
          <cell r="G953" t="str">
            <v>1020110</v>
          </cell>
          <cell r="H953" t="str">
            <v>订回2000年6月2-1号凭证错制</v>
          </cell>
          <cell r="I953" t="b">
            <v>1</v>
          </cell>
          <cell r="J953">
            <v>-770</v>
          </cell>
          <cell r="K953">
            <v>0</v>
          </cell>
          <cell r="L953">
            <v>0</v>
          </cell>
        </row>
        <row r="954">
          <cell r="A954" t="str">
            <v>02</v>
          </cell>
          <cell r="B954" t="str">
            <v>08</v>
          </cell>
          <cell r="C954" t="str">
            <v>02</v>
          </cell>
          <cell r="D954" t="str">
            <v>3</v>
          </cell>
          <cell r="E954" t="str">
            <v>0005</v>
          </cell>
          <cell r="F954" t="str">
            <v>0004</v>
          </cell>
          <cell r="G954" t="str">
            <v>1020112</v>
          </cell>
          <cell r="H954" t="str">
            <v>收存款利息</v>
          </cell>
          <cell r="I954" t="b">
            <v>1</v>
          </cell>
          <cell r="J954">
            <v>3257.55</v>
          </cell>
          <cell r="K954">
            <v>0</v>
          </cell>
          <cell r="L954">
            <v>0</v>
          </cell>
        </row>
        <row r="955">
          <cell r="A955" t="str">
            <v>02</v>
          </cell>
          <cell r="B955" t="str">
            <v>10</v>
          </cell>
          <cell r="C955" t="str">
            <v>02</v>
          </cell>
          <cell r="D955" t="str">
            <v>3</v>
          </cell>
          <cell r="E955" t="str">
            <v>0007</v>
          </cell>
          <cell r="F955" t="str">
            <v>0003</v>
          </cell>
          <cell r="G955" t="str">
            <v>1020112</v>
          </cell>
          <cell r="H955" t="str">
            <v>收借款</v>
          </cell>
          <cell r="I955" t="b">
            <v>1</v>
          </cell>
          <cell r="J955">
            <v>20000000</v>
          </cell>
          <cell r="K955">
            <v>0</v>
          </cell>
          <cell r="L955">
            <v>0</v>
          </cell>
        </row>
        <row r="956">
          <cell r="A956" t="str">
            <v>02</v>
          </cell>
          <cell r="B956" t="str">
            <v>10</v>
          </cell>
          <cell r="C956" t="str">
            <v>02</v>
          </cell>
          <cell r="D956" t="str">
            <v>4</v>
          </cell>
          <cell r="E956" t="str">
            <v>0010</v>
          </cell>
          <cell r="F956" t="str">
            <v>0004</v>
          </cell>
          <cell r="G956" t="str">
            <v>1020112</v>
          </cell>
          <cell r="H956" t="str">
            <v>转户</v>
          </cell>
          <cell r="I956" t="b">
            <v>0</v>
          </cell>
          <cell r="J956">
            <v>20000000</v>
          </cell>
          <cell r="K956">
            <v>0</v>
          </cell>
          <cell r="L956">
            <v>0</v>
          </cell>
        </row>
        <row r="957">
          <cell r="A957" t="str">
            <v>02</v>
          </cell>
          <cell r="B957" t="str">
            <v>13</v>
          </cell>
          <cell r="C957" t="str">
            <v>02</v>
          </cell>
          <cell r="D957" t="str">
            <v>4</v>
          </cell>
          <cell r="E957" t="str">
            <v>0013</v>
          </cell>
          <cell r="F957" t="str">
            <v>0002</v>
          </cell>
          <cell r="G957" t="str">
            <v>1020112</v>
          </cell>
          <cell r="H957" t="str">
            <v>付邮电费</v>
          </cell>
          <cell r="I957" t="b">
            <v>0</v>
          </cell>
          <cell r="J957">
            <v>18.8</v>
          </cell>
          <cell r="K957">
            <v>0</v>
          </cell>
          <cell r="L957">
            <v>0</v>
          </cell>
        </row>
        <row r="958">
          <cell r="A958" t="str">
            <v>05</v>
          </cell>
          <cell r="B958" t="str">
            <v>23</v>
          </cell>
          <cell r="C958" t="str">
            <v>05</v>
          </cell>
          <cell r="D958" t="str">
            <v>4</v>
          </cell>
          <cell r="E958" t="str">
            <v>0023</v>
          </cell>
          <cell r="F958" t="str">
            <v>0003</v>
          </cell>
          <cell r="G958" t="str">
            <v>1020112</v>
          </cell>
          <cell r="H958" t="str">
            <v>转户</v>
          </cell>
          <cell r="I958" t="b">
            <v>1</v>
          </cell>
          <cell r="J958">
            <v>100000</v>
          </cell>
          <cell r="K958">
            <v>0</v>
          </cell>
          <cell r="L958">
            <v>0</v>
          </cell>
        </row>
        <row r="959">
          <cell r="A959" t="str">
            <v>05</v>
          </cell>
          <cell r="B959" t="str">
            <v>24</v>
          </cell>
          <cell r="C959" t="str">
            <v>05</v>
          </cell>
          <cell r="D959" t="str">
            <v>4</v>
          </cell>
          <cell r="E959" t="str">
            <v>0025</v>
          </cell>
          <cell r="F959" t="str">
            <v>0003</v>
          </cell>
          <cell r="G959" t="str">
            <v>1020112</v>
          </cell>
          <cell r="H959" t="str">
            <v>付工本费</v>
          </cell>
          <cell r="I959" t="b">
            <v>0</v>
          </cell>
          <cell r="J959">
            <v>20</v>
          </cell>
          <cell r="K959">
            <v>0</v>
          </cell>
          <cell r="L959">
            <v>0</v>
          </cell>
        </row>
        <row r="960">
          <cell r="A960" t="str">
            <v>08</v>
          </cell>
          <cell r="B960" t="str">
            <v>05</v>
          </cell>
          <cell r="C960" t="str">
            <v>08</v>
          </cell>
          <cell r="D960" t="str">
            <v>4</v>
          </cell>
          <cell r="E960" t="str">
            <v>0007</v>
          </cell>
          <cell r="F960" t="str">
            <v>0003</v>
          </cell>
          <cell r="G960" t="str">
            <v>1020112</v>
          </cell>
          <cell r="H960" t="str">
            <v>付商检费</v>
          </cell>
          <cell r="I960" t="b">
            <v>0</v>
          </cell>
          <cell r="J960">
            <v>6658</v>
          </cell>
          <cell r="K960">
            <v>0</v>
          </cell>
          <cell r="L960">
            <v>0</v>
          </cell>
        </row>
        <row r="961">
          <cell r="A961" t="str">
            <v>08</v>
          </cell>
          <cell r="B961" t="str">
            <v>22</v>
          </cell>
          <cell r="C961" t="str">
            <v>08</v>
          </cell>
          <cell r="D961" t="str">
            <v>4</v>
          </cell>
          <cell r="E961" t="str">
            <v>0029</v>
          </cell>
          <cell r="F961" t="str">
            <v>0004</v>
          </cell>
          <cell r="G961" t="str">
            <v>1020112</v>
          </cell>
          <cell r="H961" t="str">
            <v>付货款</v>
          </cell>
          <cell r="I961" t="b">
            <v>0</v>
          </cell>
          <cell r="J961">
            <v>12600</v>
          </cell>
          <cell r="K961">
            <v>0</v>
          </cell>
          <cell r="L961">
            <v>0</v>
          </cell>
        </row>
        <row r="962">
          <cell r="A962" t="str">
            <v>09</v>
          </cell>
          <cell r="B962" t="str">
            <v>04</v>
          </cell>
          <cell r="C962" t="str">
            <v>09</v>
          </cell>
          <cell r="D962" t="str">
            <v>4</v>
          </cell>
          <cell r="E962" t="str">
            <v>0005</v>
          </cell>
          <cell r="F962" t="str">
            <v>0002</v>
          </cell>
          <cell r="G962" t="str">
            <v>1020112</v>
          </cell>
          <cell r="H962" t="str">
            <v>付手续费</v>
          </cell>
          <cell r="I962" t="b">
            <v>0</v>
          </cell>
          <cell r="J962">
            <v>30</v>
          </cell>
          <cell r="K962">
            <v>0</v>
          </cell>
          <cell r="L962">
            <v>0</v>
          </cell>
        </row>
        <row r="963">
          <cell r="A963" t="str">
            <v>10</v>
          </cell>
          <cell r="B963" t="str">
            <v>05</v>
          </cell>
          <cell r="C963" t="str">
            <v>10</v>
          </cell>
          <cell r="D963" t="str">
            <v>4</v>
          </cell>
          <cell r="E963" t="str">
            <v>0008</v>
          </cell>
          <cell r="F963" t="str">
            <v>0002</v>
          </cell>
          <cell r="G963" t="str">
            <v>1020112</v>
          </cell>
          <cell r="H963" t="str">
            <v>付进口无菌袋卫检费</v>
          </cell>
          <cell r="I963" t="b">
            <v>0</v>
          </cell>
          <cell r="J963">
            <v>2167</v>
          </cell>
          <cell r="K963">
            <v>0</v>
          </cell>
          <cell r="L963">
            <v>0</v>
          </cell>
        </row>
        <row r="964">
          <cell r="A964" t="str">
            <v>11</v>
          </cell>
          <cell r="B964" t="str">
            <v>22</v>
          </cell>
          <cell r="C964" t="str">
            <v>11</v>
          </cell>
          <cell r="D964" t="str">
            <v>3</v>
          </cell>
          <cell r="E964" t="str">
            <v>0006</v>
          </cell>
          <cell r="F964" t="str">
            <v>0001</v>
          </cell>
          <cell r="G964" t="str">
            <v>1020112</v>
          </cell>
          <cell r="H964" t="str">
            <v>收存款利息</v>
          </cell>
          <cell r="I964" t="b">
            <v>1</v>
          </cell>
          <cell r="J964">
            <v>14462.74</v>
          </cell>
          <cell r="K964">
            <v>0</v>
          </cell>
          <cell r="L964">
            <v>0</v>
          </cell>
        </row>
        <row r="965">
          <cell r="A965" t="str">
            <v>11</v>
          </cell>
          <cell r="B965" t="str">
            <v>01</v>
          </cell>
          <cell r="C965" t="str">
            <v>11</v>
          </cell>
          <cell r="D965" t="str">
            <v>4</v>
          </cell>
          <cell r="E965" t="str">
            <v>0002</v>
          </cell>
          <cell r="F965" t="str">
            <v>0002</v>
          </cell>
          <cell r="G965" t="str">
            <v>1020112</v>
          </cell>
          <cell r="H965" t="str">
            <v>付商检费</v>
          </cell>
          <cell r="I965" t="b">
            <v>0</v>
          </cell>
          <cell r="J965">
            <v>12559</v>
          </cell>
          <cell r="K965">
            <v>0</v>
          </cell>
          <cell r="L965">
            <v>0</v>
          </cell>
        </row>
        <row r="966">
          <cell r="A966" t="str">
            <v>11</v>
          </cell>
          <cell r="B966" t="str">
            <v>18</v>
          </cell>
          <cell r="C966" t="str">
            <v>11</v>
          </cell>
          <cell r="D966" t="str">
            <v>4</v>
          </cell>
          <cell r="E966" t="str">
            <v>0030</v>
          </cell>
          <cell r="F966" t="str">
            <v>0002</v>
          </cell>
          <cell r="G966" t="str">
            <v>1020112</v>
          </cell>
          <cell r="H966" t="str">
            <v>付商检费</v>
          </cell>
          <cell r="I966" t="b">
            <v>0</v>
          </cell>
          <cell r="J966">
            <v>1427</v>
          </cell>
          <cell r="K966">
            <v>0</v>
          </cell>
          <cell r="L966">
            <v>0</v>
          </cell>
        </row>
        <row r="967">
          <cell r="A967" t="str">
            <v>11</v>
          </cell>
          <cell r="B967" t="str">
            <v>22</v>
          </cell>
          <cell r="C967" t="str">
            <v>11</v>
          </cell>
          <cell r="D967" t="str">
            <v>4</v>
          </cell>
          <cell r="E967" t="str">
            <v>0034</v>
          </cell>
          <cell r="F967" t="str">
            <v>0003</v>
          </cell>
          <cell r="G967" t="str">
            <v>1020112</v>
          </cell>
          <cell r="H967" t="str">
            <v>付手续费</v>
          </cell>
          <cell r="I967" t="b">
            <v>0</v>
          </cell>
          <cell r="J967">
            <v>50</v>
          </cell>
          <cell r="K967">
            <v>0</v>
          </cell>
          <cell r="L967">
            <v>0</v>
          </cell>
        </row>
        <row r="968">
          <cell r="A968" t="str">
            <v>12</v>
          </cell>
          <cell r="B968" t="str">
            <v>15</v>
          </cell>
          <cell r="C968" t="str">
            <v>12</v>
          </cell>
          <cell r="D968" t="str">
            <v>4</v>
          </cell>
          <cell r="E968" t="str">
            <v>0023</v>
          </cell>
          <cell r="F968" t="str">
            <v>0003</v>
          </cell>
          <cell r="G968" t="str">
            <v>1020112</v>
          </cell>
          <cell r="H968" t="str">
            <v>付商检费</v>
          </cell>
          <cell r="I968" t="b">
            <v>0</v>
          </cell>
          <cell r="J968">
            <v>34933</v>
          </cell>
          <cell r="K968">
            <v>0</v>
          </cell>
          <cell r="L968">
            <v>0</v>
          </cell>
        </row>
        <row r="969">
          <cell r="A969" t="str">
            <v>02</v>
          </cell>
          <cell r="B969" t="str">
            <v>05</v>
          </cell>
          <cell r="C969" t="str">
            <v>02</v>
          </cell>
          <cell r="D969" t="str">
            <v>4</v>
          </cell>
          <cell r="E969" t="str">
            <v>0005</v>
          </cell>
          <cell r="F969" t="str">
            <v>0002</v>
          </cell>
          <cell r="G969" t="str">
            <v>1020113</v>
          </cell>
          <cell r="H969" t="str">
            <v>付商检费</v>
          </cell>
          <cell r="I969" t="b">
            <v>0</v>
          </cell>
          <cell r="J969">
            <v>21429</v>
          </cell>
          <cell r="K969">
            <v>0</v>
          </cell>
          <cell r="L969">
            <v>0</v>
          </cell>
        </row>
        <row r="970">
          <cell r="A970" t="str">
            <v>04</v>
          </cell>
          <cell r="B970" t="str">
            <v>20</v>
          </cell>
          <cell r="C970" t="str">
            <v>04</v>
          </cell>
          <cell r="D970" t="str">
            <v>4</v>
          </cell>
          <cell r="E970" t="str">
            <v>0023</v>
          </cell>
          <cell r="F970" t="str">
            <v>0003</v>
          </cell>
          <cell r="G970" t="str">
            <v>1020113</v>
          </cell>
          <cell r="H970" t="str">
            <v>付商检费</v>
          </cell>
          <cell r="I970" t="b">
            <v>0</v>
          </cell>
          <cell r="J970">
            <v>3957</v>
          </cell>
          <cell r="K970">
            <v>0</v>
          </cell>
          <cell r="L970">
            <v>0</v>
          </cell>
        </row>
        <row r="971">
          <cell r="A971" t="str">
            <v>09</v>
          </cell>
          <cell r="B971" t="str">
            <v>05</v>
          </cell>
          <cell r="C971" t="str">
            <v>09</v>
          </cell>
          <cell r="D971" t="str">
            <v>3</v>
          </cell>
          <cell r="E971" t="str">
            <v>0002</v>
          </cell>
          <cell r="F971" t="str">
            <v>0001</v>
          </cell>
          <cell r="G971" t="str">
            <v>1020113</v>
          </cell>
          <cell r="H971" t="str">
            <v>收存款利息</v>
          </cell>
          <cell r="I971" t="b">
            <v>1</v>
          </cell>
          <cell r="J971">
            <v>3491.8</v>
          </cell>
          <cell r="K971">
            <v>0</v>
          </cell>
          <cell r="L971">
            <v>0</v>
          </cell>
        </row>
        <row r="972">
          <cell r="A972" t="str">
            <v>02</v>
          </cell>
          <cell r="B972" t="str">
            <v>01</v>
          </cell>
          <cell r="C972" t="str">
            <v>02</v>
          </cell>
          <cell r="D972" t="str">
            <v>3</v>
          </cell>
          <cell r="E972" t="str">
            <v>0001</v>
          </cell>
          <cell r="F972" t="str">
            <v>0003</v>
          </cell>
          <cell r="G972" t="str">
            <v>1020201</v>
          </cell>
          <cell r="H972" t="str">
            <v>收存款利息USD66.65*8.3</v>
          </cell>
          <cell r="I972" t="b">
            <v>1</v>
          </cell>
          <cell r="J972">
            <v>553.20000000000005</v>
          </cell>
          <cell r="K972">
            <v>66.650000000000006</v>
          </cell>
          <cell r="L972">
            <v>0</v>
          </cell>
        </row>
        <row r="973">
          <cell r="A973" t="str">
            <v>03</v>
          </cell>
          <cell r="B973" t="str">
            <v>17</v>
          </cell>
          <cell r="C973" t="str">
            <v>03</v>
          </cell>
          <cell r="D973" t="str">
            <v>4</v>
          </cell>
          <cell r="E973" t="str">
            <v>0024</v>
          </cell>
          <cell r="F973" t="str">
            <v>0001</v>
          </cell>
          <cell r="G973" t="str">
            <v>1020201</v>
          </cell>
          <cell r="H973" t="str">
            <v>转户</v>
          </cell>
          <cell r="I973" t="b">
            <v>1</v>
          </cell>
          <cell r="J973">
            <v>5.95</v>
          </cell>
          <cell r="K973">
            <v>0.72</v>
          </cell>
          <cell r="L973">
            <v>0</v>
          </cell>
        </row>
        <row r="974">
          <cell r="A974" t="str">
            <v>08</v>
          </cell>
          <cell r="B974" t="str">
            <v>22</v>
          </cell>
          <cell r="C974" t="str">
            <v>08</v>
          </cell>
          <cell r="D974" t="str">
            <v>4</v>
          </cell>
          <cell r="E974" t="str">
            <v>0032</v>
          </cell>
          <cell r="F974" t="str">
            <v>0002</v>
          </cell>
          <cell r="G974" t="str">
            <v>1020201</v>
          </cell>
          <cell r="H974" t="str">
            <v>调汇USD278.80*8.2672</v>
          </cell>
          <cell r="I974" t="b">
            <v>0</v>
          </cell>
          <cell r="J974">
            <v>2304.9</v>
          </cell>
          <cell r="K974">
            <v>278.8</v>
          </cell>
          <cell r="L974">
            <v>0</v>
          </cell>
        </row>
        <row r="975">
          <cell r="A975" t="str">
            <v>12</v>
          </cell>
          <cell r="B975" t="str">
            <v>25</v>
          </cell>
          <cell r="C975" t="str">
            <v>12</v>
          </cell>
          <cell r="D975" t="str">
            <v>3</v>
          </cell>
          <cell r="E975" t="str">
            <v>0018</v>
          </cell>
          <cell r="F975" t="str">
            <v>0002</v>
          </cell>
          <cell r="G975" t="str">
            <v>1020201</v>
          </cell>
          <cell r="H975" t="str">
            <v>收存款利息</v>
          </cell>
          <cell r="I975" t="b">
            <v>1</v>
          </cell>
          <cell r="J975">
            <v>27.94</v>
          </cell>
          <cell r="K975">
            <v>3.38</v>
          </cell>
          <cell r="L975">
            <v>0</v>
          </cell>
        </row>
        <row r="976">
          <cell r="A976" t="str">
            <v>02</v>
          </cell>
          <cell r="B976" t="str">
            <v>01</v>
          </cell>
          <cell r="C976" t="str">
            <v>02</v>
          </cell>
          <cell r="D976" t="str">
            <v>3</v>
          </cell>
          <cell r="E976" t="str">
            <v>0001</v>
          </cell>
          <cell r="F976" t="str">
            <v>0001</v>
          </cell>
          <cell r="G976" t="str">
            <v>1020202</v>
          </cell>
          <cell r="H976" t="str">
            <v>收押汇借款USD71640.00*8.2653</v>
          </cell>
          <cell r="I976" t="b">
            <v>1</v>
          </cell>
          <cell r="J976">
            <v>592126.1</v>
          </cell>
          <cell r="K976">
            <v>71640</v>
          </cell>
          <cell r="L976">
            <v>0</v>
          </cell>
        </row>
        <row r="977">
          <cell r="A977" t="str">
            <v>02</v>
          </cell>
          <cell r="B977" t="str">
            <v>25</v>
          </cell>
          <cell r="C977" t="str">
            <v>02</v>
          </cell>
          <cell r="D977" t="str">
            <v>4</v>
          </cell>
          <cell r="E977" t="str">
            <v>0040</v>
          </cell>
          <cell r="F977" t="str">
            <v>0005</v>
          </cell>
          <cell r="G977" t="str">
            <v>1020202</v>
          </cell>
          <cell r="H977" t="str">
            <v>付海运费</v>
          </cell>
          <cell r="I977" t="b">
            <v>0</v>
          </cell>
          <cell r="J977">
            <v>407892.56</v>
          </cell>
          <cell r="K977">
            <v>49350</v>
          </cell>
          <cell r="L977">
            <v>0</v>
          </cell>
        </row>
        <row r="978">
          <cell r="A978" t="str">
            <v>02</v>
          </cell>
          <cell r="B978" t="str">
            <v>25</v>
          </cell>
          <cell r="C978" t="str">
            <v>02</v>
          </cell>
          <cell r="D978" t="str">
            <v>4</v>
          </cell>
          <cell r="E978" t="str">
            <v>0041</v>
          </cell>
          <cell r="F978" t="str">
            <v>0003</v>
          </cell>
          <cell r="G978" t="str">
            <v>1020202</v>
          </cell>
          <cell r="H978" t="str">
            <v>付海运费</v>
          </cell>
          <cell r="I978" t="b">
            <v>0</v>
          </cell>
          <cell r="J978">
            <v>59510.16</v>
          </cell>
          <cell r="K978">
            <v>7200</v>
          </cell>
          <cell r="L978">
            <v>0</v>
          </cell>
        </row>
        <row r="979">
          <cell r="A979" t="str">
            <v>02</v>
          </cell>
          <cell r="B979" t="str">
            <v>25</v>
          </cell>
          <cell r="C979" t="str">
            <v>02</v>
          </cell>
          <cell r="D979" t="str">
            <v>4</v>
          </cell>
          <cell r="E979" t="str">
            <v>0043</v>
          </cell>
          <cell r="F979" t="str">
            <v>0004</v>
          </cell>
          <cell r="G979" t="str">
            <v>1020202</v>
          </cell>
          <cell r="H979" t="str">
            <v>付海运费</v>
          </cell>
          <cell r="I979" t="b">
            <v>0</v>
          </cell>
          <cell r="J979">
            <v>124723.38</v>
          </cell>
          <cell r="K979">
            <v>15090</v>
          </cell>
          <cell r="L979">
            <v>0</v>
          </cell>
        </row>
        <row r="980">
          <cell r="A980" t="str">
            <v>03</v>
          </cell>
          <cell r="B980" t="str">
            <v>16</v>
          </cell>
          <cell r="C980" t="str">
            <v>03</v>
          </cell>
          <cell r="D980" t="str">
            <v>3</v>
          </cell>
          <cell r="E980" t="str">
            <v>0010</v>
          </cell>
          <cell r="F980" t="str">
            <v>0001</v>
          </cell>
          <cell r="G980" t="str">
            <v>1020202</v>
          </cell>
          <cell r="H980" t="str">
            <v>收回货款(FVE9959)</v>
          </cell>
          <cell r="I980" t="b">
            <v>1</v>
          </cell>
          <cell r="J980">
            <v>792560.28</v>
          </cell>
          <cell r="K980">
            <v>95880.8</v>
          </cell>
          <cell r="L980">
            <v>0</v>
          </cell>
        </row>
        <row r="981">
          <cell r="A981" t="str">
            <v>03</v>
          </cell>
          <cell r="B981" t="str">
            <v>16</v>
          </cell>
          <cell r="C981" t="str">
            <v>03</v>
          </cell>
          <cell r="D981" t="str">
            <v>4</v>
          </cell>
          <cell r="E981" t="str">
            <v>0023</v>
          </cell>
          <cell r="F981" t="str">
            <v>0002</v>
          </cell>
          <cell r="G981" t="str">
            <v>1020202</v>
          </cell>
          <cell r="H981" t="str">
            <v>付佣金</v>
          </cell>
          <cell r="I981" t="b">
            <v>0</v>
          </cell>
          <cell r="J981">
            <v>240588.41</v>
          </cell>
          <cell r="K981">
            <v>29105.08</v>
          </cell>
          <cell r="L981">
            <v>0</v>
          </cell>
        </row>
        <row r="982">
          <cell r="A982" t="str">
            <v>03</v>
          </cell>
          <cell r="B982" t="str">
            <v>17</v>
          </cell>
          <cell r="C982" t="str">
            <v>03</v>
          </cell>
          <cell r="D982" t="str">
            <v>4</v>
          </cell>
          <cell r="E982" t="str">
            <v>0024</v>
          </cell>
          <cell r="F982" t="str">
            <v>0004</v>
          </cell>
          <cell r="G982" t="str">
            <v>1020202</v>
          </cell>
          <cell r="H982" t="str">
            <v>付银行存款</v>
          </cell>
          <cell r="I982" t="b">
            <v>0</v>
          </cell>
          <cell r="J982">
            <v>547641.69999999995</v>
          </cell>
          <cell r="K982">
            <v>66250.720000000001</v>
          </cell>
          <cell r="L982">
            <v>0</v>
          </cell>
        </row>
        <row r="983">
          <cell r="A983" t="str">
            <v>04</v>
          </cell>
          <cell r="B983" t="str">
            <v>10</v>
          </cell>
          <cell r="C983" t="str">
            <v>04</v>
          </cell>
          <cell r="D983" t="str">
            <v>3</v>
          </cell>
          <cell r="E983" t="str">
            <v>0003</v>
          </cell>
          <cell r="F983" t="str">
            <v>0001</v>
          </cell>
          <cell r="G983" t="str">
            <v>1020202</v>
          </cell>
          <cell r="H983" t="str">
            <v>收押汇借款USD4725.00*8.2663</v>
          </cell>
          <cell r="I983" t="b">
            <v>1</v>
          </cell>
          <cell r="J983">
            <v>39058.269999999997</v>
          </cell>
          <cell r="K983">
            <v>4725</v>
          </cell>
          <cell r="L983">
            <v>0</v>
          </cell>
        </row>
        <row r="984">
          <cell r="A984" t="str">
            <v>04</v>
          </cell>
          <cell r="B984" t="str">
            <v>20</v>
          </cell>
          <cell r="C984" t="str">
            <v>04</v>
          </cell>
          <cell r="D984" t="str">
            <v>3</v>
          </cell>
          <cell r="E984" t="str">
            <v>0004</v>
          </cell>
          <cell r="F984" t="str">
            <v>0001</v>
          </cell>
          <cell r="G984" t="str">
            <v>1020202</v>
          </cell>
          <cell r="H984" t="str">
            <v>押汇借款USD962.5*8.2663</v>
          </cell>
          <cell r="I984" t="b">
            <v>1</v>
          </cell>
          <cell r="J984">
            <v>7956.31</v>
          </cell>
          <cell r="K984">
            <v>962.5</v>
          </cell>
          <cell r="L984">
            <v>0</v>
          </cell>
        </row>
        <row r="985">
          <cell r="A985" t="str">
            <v>04</v>
          </cell>
          <cell r="B985" t="str">
            <v>26</v>
          </cell>
          <cell r="C985" t="str">
            <v>04</v>
          </cell>
          <cell r="D985" t="str">
            <v>3</v>
          </cell>
          <cell r="E985" t="str">
            <v>0008</v>
          </cell>
          <cell r="F985" t="str">
            <v>0004</v>
          </cell>
          <cell r="G985" t="str">
            <v>1020202</v>
          </cell>
          <cell r="H985" t="str">
            <v>收押汇借款</v>
          </cell>
          <cell r="I985" t="b">
            <v>1</v>
          </cell>
          <cell r="J985">
            <v>103906</v>
          </cell>
          <cell r="K985">
            <v>12569.68</v>
          </cell>
          <cell r="L985">
            <v>0</v>
          </cell>
        </row>
        <row r="986">
          <cell r="A986" t="str">
            <v>04</v>
          </cell>
          <cell r="B986" t="str">
            <v>19</v>
          </cell>
          <cell r="C986" t="str">
            <v>04</v>
          </cell>
          <cell r="D986" t="str">
            <v>4</v>
          </cell>
          <cell r="E986" t="str">
            <v>0019</v>
          </cell>
          <cell r="F986" t="str">
            <v>0002</v>
          </cell>
          <cell r="G986" t="str">
            <v>1020202</v>
          </cell>
          <cell r="H986" t="str">
            <v>付手续费USD12.56*8.2663</v>
          </cell>
          <cell r="I986" t="b">
            <v>0</v>
          </cell>
          <cell r="J986">
            <v>103.82</v>
          </cell>
          <cell r="K986">
            <v>12.56</v>
          </cell>
          <cell r="L986">
            <v>0</v>
          </cell>
        </row>
        <row r="987">
          <cell r="A987" t="str">
            <v>04</v>
          </cell>
          <cell r="B987" t="str">
            <v>19</v>
          </cell>
          <cell r="C987" t="str">
            <v>04</v>
          </cell>
          <cell r="D987" t="str">
            <v>4</v>
          </cell>
          <cell r="E987" t="str">
            <v>0020</v>
          </cell>
          <cell r="F987" t="str">
            <v>0002</v>
          </cell>
          <cell r="G987" t="str">
            <v>1020202</v>
          </cell>
          <cell r="H987" t="str">
            <v>付佣金.运费</v>
          </cell>
          <cell r="I987" t="b">
            <v>0</v>
          </cell>
          <cell r="J987">
            <v>147199</v>
          </cell>
          <cell r="K987">
            <v>17807.12</v>
          </cell>
          <cell r="L987">
            <v>0</v>
          </cell>
        </row>
        <row r="988">
          <cell r="A988" t="str">
            <v>04</v>
          </cell>
          <cell r="B988" t="str">
            <v>20</v>
          </cell>
          <cell r="C988" t="str">
            <v>04</v>
          </cell>
          <cell r="D988" t="str">
            <v>4</v>
          </cell>
          <cell r="E988" t="str">
            <v>0031</v>
          </cell>
          <cell r="F988" t="str">
            <v>0002</v>
          </cell>
          <cell r="G988" t="str">
            <v>1020202</v>
          </cell>
          <cell r="H988" t="str">
            <v>付佣金</v>
          </cell>
          <cell r="I988" t="b">
            <v>0</v>
          </cell>
          <cell r="J988">
            <v>7956.31</v>
          </cell>
          <cell r="K988">
            <v>962.5</v>
          </cell>
          <cell r="L988">
            <v>0</v>
          </cell>
        </row>
        <row r="989">
          <cell r="A989" t="str">
            <v>05</v>
          </cell>
          <cell r="B989" t="str">
            <v>25</v>
          </cell>
          <cell r="C989" t="str">
            <v>05</v>
          </cell>
          <cell r="D989" t="str">
            <v>3</v>
          </cell>
          <cell r="E989" t="str">
            <v>0005</v>
          </cell>
          <cell r="F989" t="str">
            <v>0001</v>
          </cell>
          <cell r="G989" t="str">
            <v>1020202</v>
          </cell>
          <cell r="H989" t="str">
            <v>收押汇借款USD14437.50*8.2675</v>
          </cell>
          <cell r="I989" t="b">
            <v>1</v>
          </cell>
          <cell r="J989">
            <v>119362.03</v>
          </cell>
          <cell r="K989">
            <v>14437.5</v>
          </cell>
          <cell r="L989">
            <v>0</v>
          </cell>
        </row>
        <row r="990">
          <cell r="A990" t="str">
            <v>05</v>
          </cell>
          <cell r="B990" t="str">
            <v>25</v>
          </cell>
          <cell r="C990" t="str">
            <v>05</v>
          </cell>
          <cell r="D990" t="str">
            <v>3</v>
          </cell>
          <cell r="E990" t="str">
            <v>0006</v>
          </cell>
          <cell r="F990" t="str">
            <v>0002</v>
          </cell>
          <cell r="G990" t="str">
            <v>1020202</v>
          </cell>
          <cell r="H990" t="str">
            <v>收货款</v>
          </cell>
          <cell r="I990" t="b">
            <v>1</v>
          </cell>
          <cell r="J990">
            <v>291348.11</v>
          </cell>
          <cell r="K990">
            <v>35241.54</v>
          </cell>
          <cell r="L990">
            <v>0</v>
          </cell>
        </row>
        <row r="991">
          <cell r="A991" t="str">
            <v>05</v>
          </cell>
          <cell r="B991" t="str">
            <v>25</v>
          </cell>
          <cell r="C991" t="str">
            <v>05</v>
          </cell>
          <cell r="D991" t="str">
            <v>3</v>
          </cell>
          <cell r="E991" t="str">
            <v>0007</v>
          </cell>
          <cell r="F991" t="str">
            <v>0003</v>
          </cell>
          <cell r="G991" t="str">
            <v>1020202</v>
          </cell>
          <cell r="H991" t="str">
            <v>收FVE9959#发票货款</v>
          </cell>
          <cell r="I991" t="b">
            <v>1</v>
          </cell>
          <cell r="J991">
            <v>43402.28</v>
          </cell>
          <cell r="K991">
            <v>5250</v>
          </cell>
          <cell r="L991">
            <v>0</v>
          </cell>
        </row>
        <row r="992">
          <cell r="A992" t="str">
            <v>05</v>
          </cell>
          <cell r="B992" t="str">
            <v>16</v>
          </cell>
          <cell r="C992" t="str">
            <v>05</v>
          </cell>
          <cell r="D992" t="str">
            <v>4</v>
          </cell>
          <cell r="E992" t="str">
            <v>0013</v>
          </cell>
          <cell r="F992" t="str">
            <v>0003</v>
          </cell>
          <cell r="G992" t="str">
            <v>1020202</v>
          </cell>
          <cell r="H992" t="str">
            <v>付费用</v>
          </cell>
          <cell r="I992" t="b">
            <v>0</v>
          </cell>
          <cell r="J992">
            <v>184191.96</v>
          </cell>
          <cell r="K992">
            <v>22279.040000000001</v>
          </cell>
          <cell r="L992">
            <v>0</v>
          </cell>
        </row>
        <row r="993">
          <cell r="A993" t="str">
            <v>05</v>
          </cell>
          <cell r="B993" t="str">
            <v>16</v>
          </cell>
          <cell r="C993" t="str">
            <v>05</v>
          </cell>
          <cell r="D993" t="str">
            <v>4</v>
          </cell>
          <cell r="E993" t="str">
            <v>0014</v>
          </cell>
          <cell r="F993" t="str">
            <v>0004</v>
          </cell>
          <cell r="G993" t="str">
            <v>1020202</v>
          </cell>
          <cell r="H993" t="str">
            <v>付海运费</v>
          </cell>
          <cell r="I993" t="b">
            <v>0</v>
          </cell>
          <cell r="J993">
            <v>142614.38</v>
          </cell>
          <cell r="K993">
            <v>17250</v>
          </cell>
          <cell r="L993">
            <v>0</v>
          </cell>
        </row>
        <row r="994">
          <cell r="A994" t="str">
            <v>05</v>
          </cell>
          <cell r="B994" t="str">
            <v>24</v>
          </cell>
          <cell r="C994" t="str">
            <v>05</v>
          </cell>
          <cell r="D994" t="str">
            <v>4</v>
          </cell>
          <cell r="E994" t="str">
            <v>0026</v>
          </cell>
          <cell r="F994" t="str">
            <v>0002</v>
          </cell>
          <cell r="G994" t="str">
            <v>1020202</v>
          </cell>
          <cell r="H994" t="str">
            <v>付手续费</v>
          </cell>
          <cell r="I994" t="b">
            <v>0</v>
          </cell>
          <cell r="J994">
            <v>127319.5</v>
          </cell>
          <cell r="K994">
            <v>15400</v>
          </cell>
          <cell r="L994">
            <v>0</v>
          </cell>
        </row>
        <row r="995">
          <cell r="A995" t="str">
            <v>08</v>
          </cell>
          <cell r="B995" t="str">
            <v>20</v>
          </cell>
          <cell r="C995" t="str">
            <v>08</v>
          </cell>
          <cell r="D995" t="str">
            <v>3</v>
          </cell>
          <cell r="E995" t="str">
            <v>0008</v>
          </cell>
          <cell r="F995" t="str">
            <v>0001</v>
          </cell>
          <cell r="G995" t="str">
            <v>1020202</v>
          </cell>
          <cell r="H995" t="str">
            <v>收押汇借款USD51318.67*8.2668</v>
          </cell>
          <cell r="I995" t="b">
            <v>1</v>
          </cell>
          <cell r="J995">
            <v>424241.18</v>
          </cell>
          <cell r="K995">
            <v>51318.67</v>
          </cell>
          <cell r="L995">
            <v>0</v>
          </cell>
        </row>
        <row r="996">
          <cell r="A996" t="str">
            <v>08</v>
          </cell>
          <cell r="B996" t="str">
            <v>20</v>
          </cell>
          <cell r="C996" t="str">
            <v>08</v>
          </cell>
          <cell r="D996" t="str">
            <v>4</v>
          </cell>
          <cell r="E996" t="str">
            <v>0027</v>
          </cell>
          <cell r="F996" t="str">
            <v>0005</v>
          </cell>
          <cell r="G996" t="str">
            <v>1020202</v>
          </cell>
          <cell r="H996" t="str">
            <v>付海运费</v>
          </cell>
          <cell r="I996" t="b">
            <v>0</v>
          </cell>
          <cell r="J996">
            <v>246515.97</v>
          </cell>
          <cell r="K996">
            <v>29820</v>
          </cell>
          <cell r="L996">
            <v>0</v>
          </cell>
        </row>
        <row r="997">
          <cell r="A997" t="str">
            <v>08</v>
          </cell>
          <cell r="B997" t="str">
            <v>20</v>
          </cell>
          <cell r="C997" t="str">
            <v>08</v>
          </cell>
          <cell r="D997" t="str">
            <v>4</v>
          </cell>
          <cell r="E997" t="str">
            <v>0028</v>
          </cell>
          <cell r="F997" t="str">
            <v>0002</v>
          </cell>
          <cell r="G997" t="str">
            <v>1020202</v>
          </cell>
          <cell r="H997" t="str">
            <v>付费用USD21498.67</v>
          </cell>
          <cell r="I997" t="b">
            <v>0</v>
          </cell>
          <cell r="J997">
            <v>177703.41</v>
          </cell>
          <cell r="K997">
            <v>21498.67</v>
          </cell>
          <cell r="L997">
            <v>0</v>
          </cell>
        </row>
        <row r="998">
          <cell r="A998" t="str">
            <v>10</v>
          </cell>
          <cell r="B998" t="str">
            <v>20</v>
          </cell>
          <cell r="C998" t="str">
            <v>10</v>
          </cell>
          <cell r="D998" t="str">
            <v>3</v>
          </cell>
          <cell r="E998" t="str">
            <v>0008</v>
          </cell>
          <cell r="F998" t="str">
            <v>0002</v>
          </cell>
          <cell r="G998" t="str">
            <v>1020202</v>
          </cell>
          <cell r="H998" t="str">
            <v>收货款</v>
          </cell>
          <cell r="I998" t="b">
            <v>1</v>
          </cell>
          <cell r="J998">
            <v>188526.56</v>
          </cell>
          <cell r="K998">
            <v>22805.54</v>
          </cell>
          <cell r="L998">
            <v>0</v>
          </cell>
        </row>
        <row r="999">
          <cell r="A999" t="str">
            <v>10</v>
          </cell>
          <cell r="B999" t="str">
            <v>22</v>
          </cell>
          <cell r="C999" t="str">
            <v>10</v>
          </cell>
          <cell r="D999" t="str">
            <v>4</v>
          </cell>
          <cell r="E999" t="str">
            <v>0030</v>
          </cell>
          <cell r="F999" t="str">
            <v>0002</v>
          </cell>
          <cell r="G999" t="str">
            <v>1020202</v>
          </cell>
          <cell r="H999" t="str">
            <v>付费用</v>
          </cell>
          <cell r="I999" t="b">
            <v>0</v>
          </cell>
          <cell r="J999">
            <v>188526.56</v>
          </cell>
          <cell r="K999">
            <v>22805.54</v>
          </cell>
          <cell r="L999">
            <v>0</v>
          </cell>
        </row>
        <row r="1000">
          <cell r="A1000" t="str">
            <v>11</v>
          </cell>
          <cell r="B1000" t="str">
            <v>24</v>
          </cell>
          <cell r="C1000" t="str">
            <v>11</v>
          </cell>
          <cell r="D1000" t="str">
            <v>3</v>
          </cell>
          <cell r="E1000" t="str">
            <v>0011</v>
          </cell>
          <cell r="F1000" t="str">
            <v>0002</v>
          </cell>
          <cell r="G1000" t="str">
            <v>1020202</v>
          </cell>
          <cell r="H1000" t="str">
            <v>收货款</v>
          </cell>
          <cell r="I1000" t="b">
            <v>1</v>
          </cell>
          <cell r="J1000">
            <v>519594.39</v>
          </cell>
          <cell r="K1000">
            <v>62859.23</v>
          </cell>
          <cell r="L1000">
            <v>0</v>
          </cell>
        </row>
        <row r="1001">
          <cell r="A1001" t="str">
            <v>11</v>
          </cell>
          <cell r="B1001" t="str">
            <v>24</v>
          </cell>
          <cell r="C1001" t="str">
            <v>11</v>
          </cell>
          <cell r="D1001" t="str">
            <v>3</v>
          </cell>
          <cell r="E1001" t="str">
            <v>0011</v>
          </cell>
          <cell r="F1001" t="str">
            <v>0003</v>
          </cell>
          <cell r="G1001" t="str">
            <v>1020202</v>
          </cell>
          <cell r="H1001" t="str">
            <v>收货款</v>
          </cell>
          <cell r="I1001" t="b">
            <v>1</v>
          </cell>
          <cell r="J1001">
            <v>203275.56</v>
          </cell>
          <cell r="K1001">
            <v>24596.53</v>
          </cell>
          <cell r="L1001">
            <v>0</v>
          </cell>
        </row>
        <row r="1002">
          <cell r="A1002" t="str">
            <v>11</v>
          </cell>
          <cell r="B1002" t="str">
            <v>24</v>
          </cell>
          <cell r="C1002" t="str">
            <v>11</v>
          </cell>
          <cell r="D1002" t="str">
            <v>3</v>
          </cell>
          <cell r="E1002" t="str">
            <v>0011</v>
          </cell>
          <cell r="F1002" t="str">
            <v>0007</v>
          </cell>
          <cell r="G1002" t="str">
            <v>1020202</v>
          </cell>
          <cell r="H1002" t="str">
            <v>调汇率差</v>
          </cell>
          <cell r="I1002" t="b">
            <v>0</v>
          </cell>
          <cell r="J1002">
            <v>39.35</v>
          </cell>
          <cell r="K1002">
            <v>0</v>
          </cell>
          <cell r="L1002">
            <v>0</v>
          </cell>
        </row>
        <row r="1003">
          <cell r="A1003" t="str">
            <v>11</v>
          </cell>
          <cell r="B1003" t="str">
            <v>15</v>
          </cell>
          <cell r="C1003" t="str">
            <v>11</v>
          </cell>
          <cell r="D1003" t="str">
            <v>4</v>
          </cell>
          <cell r="E1003" t="str">
            <v>0023</v>
          </cell>
          <cell r="F1003" t="str">
            <v>0002</v>
          </cell>
          <cell r="G1003" t="str">
            <v>1020202</v>
          </cell>
          <cell r="H1003" t="str">
            <v>付手续费</v>
          </cell>
          <cell r="I1003" t="b">
            <v>0</v>
          </cell>
          <cell r="J1003">
            <v>797.83</v>
          </cell>
          <cell r="K1003">
            <v>96.53</v>
          </cell>
          <cell r="L1003">
            <v>0</v>
          </cell>
        </row>
        <row r="1004">
          <cell r="A1004" t="str">
            <v>11</v>
          </cell>
          <cell r="B1004" t="str">
            <v>15</v>
          </cell>
          <cell r="C1004" t="str">
            <v>11</v>
          </cell>
          <cell r="D1004" t="str">
            <v>4</v>
          </cell>
          <cell r="E1004" t="str">
            <v>0024</v>
          </cell>
          <cell r="F1004" t="str">
            <v>0003</v>
          </cell>
          <cell r="G1004" t="str">
            <v>1020202</v>
          </cell>
          <cell r="H1004" t="str">
            <v>付海运费</v>
          </cell>
          <cell r="I1004" t="b">
            <v>0</v>
          </cell>
          <cell r="J1004">
            <v>202494.95</v>
          </cell>
          <cell r="K1004">
            <v>24500</v>
          </cell>
          <cell r="L1004">
            <v>0</v>
          </cell>
        </row>
        <row r="1005">
          <cell r="A1005" t="str">
            <v>11</v>
          </cell>
          <cell r="B1005" t="str">
            <v>15</v>
          </cell>
          <cell r="C1005" t="str">
            <v>11</v>
          </cell>
          <cell r="D1005" t="str">
            <v>4</v>
          </cell>
          <cell r="E1005" t="str">
            <v>0025</v>
          </cell>
          <cell r="F1005" t="str">
            <v>0004</v>
          </cell>
          <cell r="G1005" t="str">
            <v>1020202</v>
          </cell>
          <cell r="H1005" t="str">
            <v>付海运费</v>
          </cell>
          <cell r="I1005" t="b">
            <v>0</v>
          </cell>
          <cell r="J1005">
            <v>359531.85</v>
          </cell>
          <cell r="K1005">
            <v>43500</v>
          </cell>
          <cell r="L1005">
            <v>0</v>
          </cell>
        </row>
        <row r="1006">
          <cell r="A1006" t="str">
            <v>11</v>
          </cell>
          <cell r="B1006" t="str">
            <v>15</v>
          </cell>
          <cell r="C1006" t="str">
            <v>11</v>
          </cell>
          <cell r="D1006" t="str">
            <v>4</v>
          </cell>
          <cell r="E1006" t="str">
            <v>0026</v>
          </cell>
          <cell r="F1006" t="str">
            <v>0002</v>
          </cell>
          <cell r="G1006" t="str">
            <v>1020202</v>
          </cell>
          <cell r="H1006" t="str">
            <v>付费用</v>
          </cell>
          <cell r="I1006" t="b">
            <v>0</v>
          </cell>
          <cell r="J1006">
            <v>160005.97</v>
          </cell>
          <cell r="K1006">
            <v>19359.23</v>
          </cell>
          <cell r="L1006">
            <v>0</v>
          </cell>
        </row>
        <row r="1007">
          <cell r="A1007" t="str">
            <v>12</v>
          </cell>
          <cell r="B1007" t="str">
            <v>20</v>
          </cell>
          <cell r="C1007" t="str">
            <v>12</v>
          </cell>
          <cell r="D1007" t="str">
            <v>3</v>
          </cell>
          <cell r="E1007" t="str">
            <v>0010</v>
          </cell>
          <cell r="F1007" t="str">
            <v>0002</v>
          </cell>
          <cell r="G1007" t="str">
            <v>1020202</v>
          </cell>
          <cell r="H1007" t="str">
            <v>收货款</v>
          </cell>
          <cell r="I1007" t="b">
            <v>1</v>
          </cell>
          <cell r="J1007">
            <v>532426.43999999994</v>
          </cell>
          <cell r="K1007">
            <v>64422.53</v>
          </cell>
          <cell r="L1007">
            <v>0</v>
          </cell>
        </row>
        <row r="1008">
          <cell r="A1008" t="str">
            <v>12</v>
          </cell>
          <cell r="B1008" t="str">
            <v>20</v>
          </cell>
          <cell r="C1008" t="str">
            <v>12</v>
          </cell>
          <cell r="D1008" t="str">
            <v>4</v>
          </cell>
          <cell r="E1008" t="str">
            <v>0043</v>
          </cell>
          <cell r="F1008" t="str">
            <v>0002</v>
          </cell>
          <cell r="G1008" t="str">
            <v>1020202</v>
          </cell>
          <cell r="H1008" t="str">
            <v>付手续费</v>
          </cell>
          <cell r="I1008" t="b">
            <v>0</v>
          </cell>
          <cell r="J1008">
            <v>554.37</v>
          </cell>
          <cell r="K1008">
            <v>72.53</v>
          </cell>
          <cell r="L1008">
            <v>0</v>
          </cell>
        </row>
        <row r="1009">
          <cell r="A1009" t="str">
            <v>12</v>
          </cell>
          <cell r="B1009" t="str">
            <v>21</v>
          </cell>
          <cell r="C1009" t="str">
            <v>12</v>
          </cell>
          <cell r="D1009" t="str">
            <v>4</v>
          </cell>
          <cell r="E1009" t="str">
            <v>0044</v>
          </cell>
          <cell r="F1009" t="str">
            <v>0002</v>
          </cell>
          <cell r="G1009" t="str">
            <v>1020202</v>
          </cell>
          <cell r="H1009" t="str">
            <v>付ZLA00043#发票海运费</v>
          </cell>
          <cell r="I1009" t="b">
            <v>0</v>
          </cell>
          <cell r="J1009">
            <v>52897.919999999998</v>
          </cell>
          <cell r="K1009">
            <v>6400</v>
          </cell>
          <cell r="L1009">
            <v>0</v>
          </cell>
        </row>
        <row r="1010">
          <cell r="A1010" t="str">
            <v>12</v>
          </cell>
          <cell r="B1010" t="str">
            <v>21</v>
          </cell>
          <cell r="C1010" t="str">
            <v>12</v>
          </cell>
          <cell r="D1010" t="str">
            <v>4</v>
          </cell>
          <cell r="E1010" t="str">
            <v>0045</v>
          </cell>
          <cell r="F1010" t="str">
            <v>0009</v>
          </cell>
          <cell r="G1010" t="str">
            <v>1020202</v>
          </cell>
          <cell r="H1010" t="str">
            <v>付海运费</v>
          </cell>
          <cell r="I1010" t="b">
            <v>0</v>
          </cell>
          <cell r="J1010">
            <v>478974.15</v>
          </cell>
          <cell r="K1010">
            <v>57950</v>
          </cell>
          <cell r="L1010">
            <v>0</v>
          </cell>
        </row>
        <row r="1011">
          <cell r="A1011" t="str">
            <v>07</v>
          </cell>
          <cell r="B1011" t="str">
            <v>26</v>
          </cell>
          <cell r="C1011" t="str">
            <v>07</v>
          </cell>
          <cell r="D1011" t="str">
            <v>3</v>
          </cell>
          <cell r="E1011" t="str">
            <v>0009</v>
          </cell>
          <cell r="F1011" t="str">
            <v>0001</v>
          </cell>
          <cell r="G1011" t="str">
            <v>1020204</v>
          </cell>
          <cell r="H1011" t="str">
            <v>收货款</v>
          </cell>
          <cell r="I1011" t="b">
            <v>1</v>
          </cell>
          <cell r="J1011">
            <v>1388120.49</v>
          </cell>
          <cell r="K1011">
            <v>167909</v>
          </cell>
          <cell r="L1011">
            <v>0</v>
          </cell>
        </row>
        <row r="1012">
          <cell r="A1012" t="str">
            <v>10</v>
          </cell>
          <cell r="B1012" t="str">
            <v>20</v>
          </cell>
          <cell r="C1012" t="str">
            <v>10</v>
          </cell>
          <cell r="D1012" t="str">
            <v>3</v>
          </cell>
          <cell r="E1012" t="str">
            <v>0005</v>
          </cell>
          <cell r="F1012" t="str">
            <v>0001</v>
          </cell>
          <cell r="G1012" t="str">
            <v>1020204</v>
          </cell>
          <cell r="H1012" t="str">
            <v>收存款利息</v>
          </cell>
          <cell r="I1012" t="b">
            <v>1</v>
          </cell>
          <cell r="J1012">
            <v>4472.6400000000003</v>
          </cell>
          <cell r="K1012">
            <v>541.04999999999995</v>
          </cell>
          <cell r="L1012">
            <v>0</v>
          </cell>
        </row>
        <row r="1013">
          <cell r="A1013" t="str">
            <v>10</v>
          </cell>
          <cell r="B1013" t="str">
            <v>22</v>
          </cell>
          <cell r="C1013" t="str">
            <v>10</v>
          </cell>
          <cell r="D1013" t="str">
            <v>4</v>
          </cell>
          <cell r="E1013" t="str">
            <v>0031</v>
          </cell>
          <cell r="F1013" t="str">
            <v>0003</v>
          </cell>
          <cell r="G1013" t="str">
            <v>1020204</v>
          </cell>
          <cell r="H1013" t="str">
            <v>购无菌袋</v>
          </cell>
          <cell r="I1013" t="b">
            <v>0</v>
          </cell>
          <cell r="J1013">
            <v>1294800</v>
          </cell>
          <cell r="K1013">
            <v>156000</v>
          </cell>
          <cell r="L1013">
            <v>0</v>
          </cell>
        </row>
        <row r="1014">
          <cell r="A1014" t="str">
            <v>12</v>
          </cell>
          <cell r="B1014" t="str">
            <v>25</v>
          </cell>
          <cell r="C1014" t="str">
            <v>12</v>
          </cell>
          <cell r="D1014" t="str">
            <v>3</v>
          </cell>
          <cell r="E1014" t="str">
            <v>0018</v>
          </cell>
          <cell r="F1014" t="str">
            <v>0001</v>
          </cell>
          <cell r="G1014" t="str">
            <v>1020204</v>
          </cell>
          <cell r="H1014" t="str">
            <v>收存款利息</v>
          </cell>
          <cell r="I1014" t="b">
            <v>1</v>
          </cell>
          <cell r="J1014">
            <v>2288.5</v>
          </cell>
          <cell r="K1014">
            <v>276.88</v>
          </cell>
          <cell r="L1014">
            <v>0</v>
          </cell>
        </row>
        <row r="1015">
          <cell r="A1015" t="str">
            <v>07</v>
          </cell>
          <cell r="B1015" t="str">
            <v>18</v>
          </cell>
          <cell r="C1015" t="str">
            <v>07</v>
          </cell>
          <cell r="D1015" t="str">
            <v>2</v>
          </cell>
          <cell r="E1015" t="str">
            <v>0015</v>
          </cell>
          <cell r="F1015" t="str">
            <v>0001</v>
          </cell>
          <cell r="G1015" t="str">
            <v>109</v>
          </cell>
          <cell r="H1015" t="str">
            <v>储蓄存款</v>
          </cell>
          <cell r="I1015" t="b">
            <v>1</v>
          </cell>
          <cell r="J1015">
            <v>240000</v>
          </cell>
          <cell r="K1015">
            <v>0</v>
          </cell>
          <cell r="L1015">
            <v>0</v>
          </cell>
        </row>
        <row r="1016">
          <cell r="A1016" t="str">
            <v>07</v>
          </cell>
          <cell r="B1016" t="str">
            <v>15</v>
          </cell>
          <cell r="C1016" t="str">
            <v>07</v>
          </cell>
          <cell r="D1016" t="str">
            <v>3</v>
          </cell>
          <cell r="E1016" t="str">
            <v>0004</v>
          </cell>
          <cell r="F1016" t="str">
            <v>0004</v>
          </cell>
          <cell r="G1016" t="str">
            <v>109</v>
          </cell>
          <cell r="H1016" t="str">
            <v>收存款</v>
          </cell>
          <cell r="I1016" t="b">
            <v>0</v>
          </cell>
          <cell r="J1016">
            <v>400000</v>
          </cell>
          <cell r="K1016">
            <v>0</v>
          </cell>
          <cell r="L1016">
            <v>0</v>
          </cell>
        </row>
        <row r="1017">
          <cell r="A1017" t="str">
            <v>07</v>
          </cell>
          <cell r="B1017" t="str">
            <v>01</v>
          </cell>
          <cell r="C1017" t="str">
            <v>07</v>
          </cell>
          <cell r="D1017" t="str">
            <v>4</v>
          </cell>
          <cell r="E1017" t="str">
            <v>0001</v>
          </cell>
          <cell r="F1017" t="str">
            <v>0001</v>
          </cell>
          <cell r="G1017" t="str">
            <v>109</v>
          </cell>
          <cell r="H1017" t="str">
            <v>储蓄存款</v>
          </cell>
          <cell r="I1017" t="b">
            <v>1</v>
          </cell>
          <cell r="J1017">
            <v>560000</v>
          </cell>
          <cell r="K1017">
            <v>0</v>
          </cell>
          <cell r="L1017">
            <v>0</v>
          </cell>
        </row>
        <row r="1018">
          <cell r="A1018" t="str">
            <v>10</v>
          </cell>
          <cell r="B1018" t="str">
            <v>13</v>
          </cell>
          <cell r="C1018" t="str">
            <v>10</v>
          </cell>
          <cell r="D1018" t="str">
            <v>1</v>
          </cell>
          <cell r="E1018" t="str">
            <v>0004</v>
          </cell>
          <cell r="F1018" t="str">
            <v>0002</v>
          </cell>
          <cell r="G1018" t="str">
            <v>109</v>
          </cell>
          <cell r="H1018" t="str">
            <v>收存款</v>
          </cell>
          <cell r="I1018" t="b">
            <v>0</v>
          </cell>
          <cell r="J1018">
            <v>30000</v>
          </cell>
          <cell r="K1018">
            <v>0</v>
          </cell>
          <cell r="L1018">
            <v>0</v>
          </cell>
        </row>
        <row r="1019">
          <cell r="A1019" t="str">
            <v>10</v>
          </cell>
          <cell r="B1019" t="str">
            <v>15</v>
          </cell>
          <cell r="C1019" t="str">
            <v>10</v>
          </cell>
          <cell r="D1019" t="str">
            <v>2</v>
          </cell>
          <cell r="E1019" t="str">
            <v>0014</v>
          </cell>
          <cell r="F1019" t="str">
            <v>0001</v>
          </cell>
          <cell r="G1019" t="str">
            <v>109</v>
          </cell>
          <cell r="H1019" t="str">
            <v>存款</v>
          </cell>
          <cell r="I1019" t="b">
            <v>1</v>
          </cell>
          <cell r="J1019">
            <v>10000</v>
          </cell>
          <cell r="K1019">
            <v>0</v>
          </cell>
          <cell r="L1019">
            <v>0</v>
          </cell>
        </row>
        <row r="1020">
          <cell r="A1020" t="str">
            <v>02</v>
          </cell>
          <cell r="B1020" t="str">
            <v>01</v>
          </cell>
          <cell r="C1020" t="str">
            <v>02</v>
          </cell>
          <cell r="D1020" t="str">
            <v>2</v>
          </cell>
          <cell r="E1020" t="str">
            <v>0002</v>
          </cell>
          <cell r="F1020" t="str">
            <v>0001</v>
          </cell>
          <cell r="G1020" t="str">
            <v>113</v>
          </cell>
          <cell r="H1020" t="str">
            <v>代垫运费</v>
          </cell>
          <cell r="I1020" t="b">
            <v>1</v>
          </cell>
          <cell r="J1020">
            <v>555.4</v>
          </cell>
          <cell r="K1020">
            <v>0</v>
          </cell>
          <cell r="L1020">
            <v>0</v>
          </cell>
        </row>
        <row r="1021">
          <cell r="A1021" t="str">
            <v>02</v>
          </cell>
          <cell r="B1021" t="str">
            <v>10</v>
          </cell>
          <cell r="C1021" t="str">
            <v>02</v>
          </cell>
          <cell r="D1021" t="str">
            <v>3</v>
          </cell>
          <cell r="E1021" t="str">
            <v>0006</v>
          </cell>
          <cell r="F1021" t="str">
            <v>0003</v>
          </cell>
          <cell r="G1021" t="str">
            <v>113</v>
          </cell>
          <cell r="H1021" t="str">
            <v>收回货款</v>
          </cell>
          <cell r="I1021" t="b">
            <v>0</v>
          </cell>
          <cell r="J1021">
            <v>6800</v>
          </cell>
          <cell r="K1021">
            <v>0</v>
          </cell>
          <cell r="L1021">
            <v>0</v>
          </cell>
        </row>
        <row r="1022">
          <cell r="A1022" t="str">
            <v>02</v>
          </cell>
          <cell r="B1022" t="str">
            <v>10</v>
          </cell>
          <cell r="C1022" t="str">
            <v>02</v>
          </cell>
          <cell r="D1022" t="str">
            <v>3</v>
          </cell>
          <cell r="E1022" t="str">
            <v>0006</v>
          </cell>
          <cell r="F1022" t="str">
            <v>0004</v>
          </cell>
          <cell r="G1022" t="str">
            <v>113</v>
          </cell>
          <cell r="H1022" t="str">
            <v>收回货款</v>
          </cell>
          <cell r="I1022" t="b">
            <v>0</v>
          </cell>
          <cell r="J1022">
            <v>38200</v>
          </cell>
          <cell r="K1022">
            <v>0</v>
          </cell>
          <cell r="L1022">
            <v>0</v>
          </cell>
        </row>
        <row r="1023">
          <cell r="A1023" t="str">
            <v>02</v>
          </cell>
          <cell r="B1023" t="str">
            <v>20</v>
          </cell>
          <cell r="C1023" t="str">
            <v>02</v>
          </cell>
          <cell r="D1023" t="str">
            <v>3</v>
          </cell>
          <cell r="E1023" t="str">
            <v>0010</v>
          </cell>
          <cell r="F1023" t="str">
            <v>0002</v>
          </cell>
          <cell r="G1023" t="str">
            <v>113</v>
          </cell>
          <cell r="H1023" t="str">
            <v>收FVE9955#发票货款USD42976.88</v>
          </cell>
          <cell r="I1023" t="b">
            <v>0</v>
          </cell>
          <cell r="J1023">
            <v>355234</v>
          </cell>
          <cell r="K1023">
            <v>0</v>
          </cell>
          <cell r="L1023">
            <v>0</v>
          </cell>
        </row>
        <row r="1024">
          <cell r="A1024" t="str">
            <v>02</v>
          </cell>
          <cell r="B1024" t="str">
            <v>20</v>
          </cell>
          <cell r="C1024" t="str">
            <v>02</v>
          </cell>
          <cell r="D1024" t="str">
            <v>3</v>
          </cell>
          <cell r="E1024" t="str">
            <v>0011</v>
          </cell>
          <cell r="F1024" t="str">
            <v>0002</v>
          </cell>
          <cell r="G1024" t="str">
            <v>113</v>
          </cell>
          <cell r="H1024" t="str">
            <v>收FVE9947-9951#发票货款</v>
          </cell>
          <cell r="I1024" t="b">
            <v>0</v>
          </cell>
          <cell r="J1024">
            <v>491394.13</v>
          </cell>
          <cell r="K1024">
            <v>0</v>
          </cell>
          <cell r="L1024">
            <v>0</v>
          </cell>
        </row>
        <row r="1025">
          <cell r="A1025" t="str">
            <v>02</v>
          </cell>
          <cell r="B1025" t="str">
            <v>20</v>
          </cell>
          <cell r="C1025" t="str">
            <v>02</v>
          </cell>
          <cell r="D1025" t="str">
            <v>3</v>
          </cell>
          <cell r="E1025" t="str">
            <v>0011</v>
          </cell>
          <cell r="F1025" t="str">
            <v>0003</v>
          </cell>
          <cell r="G1025" t="str">
            <v>113</v>
          </cell>
          <cell r="H1025" t="str">
            <v>收FVE9931-9932#发票货款</v>
          </cell>
          <cell r="I1025" t="b">
            <v>0</v>
          </cell>
          <cell r="J1025">
            <v>398706.11</v>
          </cell>
          <cell r="K1025">
            <v>0</v>
          </cell>
          <cell r="L1025">
            <v>0</v>
          </cell>
        </row>
        <row r="1026">
          <cell r="A1026" t="str">
            <v>02</v>
          </cell>
          <cell r="B1026" t="str">
            <v>20</v>
          </cell>
          <cell r="C1026" t="str">
            <v>02</v>
          </cell>
          <cell r="D1026" t="str">
            <v>3</v>
          </cell>
          <cell r="E1026" t="str">
            <v>0011</v>
          </cell>
          <cell r="F1026" t="str">
            <v>0004</v>
          </cell>
          <cell r="G1026" t="str">
            <v>113</v>
          </cell>
          <cell r="H1026" t="str">
            <v>收FVE9934/9935#发票货款</v>
          </cell>
          <cell r="I1026" t="b">
            <v>0</v>
          </cell>
          <cell r="J1026">
            <v>1084219.45</v>
          </cell>
          <cell r="K1026">
            <v>0</v>
          </cell>
          <cell r="L1026">
            <v>0</v>
          </cell>
        </row>
        <row r="1027">
          <cell r="A1027" t="str">
            <v>02</v>
          </cell>
          <cell r="B1027" t="str">
            <v>20</v>
          </cell>
          <cell r="C1027" t="str">
            <v>02</v>
          </cell>
          <cell r="D1027" t="str">
            <v>3</v>
          </cell>
          <cell r="E1027" t="str">
            <v>0011</v>
          </cell>
          <cell r="F1027" t="str">
            <v>0005</v>
          </cell>
          <cell r="G1027" t="str">
            <v>113</v>
          </cell>
          <cell r="H1027" t="str">
            <v>收FVE9956#发票货款</v>
          </cell>
          <cell r="I1027" t="b">
            <v>0</v>
          </cell>
          <cell r="J1027">
            <v>589500.55000000005</v>
          </cell>
          <cell r="K1027">
            <v>0</v>
          </cell>
          <cell r="L1027">
            <v>0</v>
          </cell>
        </row>
        <row r="1028">
          <cell r="A1028" t="str">
            <v>02</v>
          </cell>
          <cell r="B1028" t="str">
            <v>21</v>
          </cell>
          <cell r="C1028" t="str">
            <v>02</v>
          </cell>
          <cell r="D1028" t="str">
            <v>3</v>
          </cell>
          <cell r="E1028" t="str">
            <v>0012</v>
          </cell>
          <cell r="F1028" t="str">
            <v>0002</v>
          </cell>
          <cell r="G1028" t="str">
            <v>113</v>
          </cell>
          <cell r="H1028" t="str">
            <v>收FVE9965#发票货款USD79762.51</v>
          </cell>
          <cell r="I1028" t="b">
            <v>0</v>
          </cell>
          <cell r="J1028">
            <v>659261.06999999995</v>
          </cell>
          <cell r="K1028">
            <v>0</v>
          </cell>
          <cell r="L1028">
            <v>0</v>
          </cell>
        </row>
        <row r="1029">
          <cell r="A1029" t="str">
            <v>02</v>
          </cell>
          <cell r="B1029" t="str">
            <v>21</v>
          </cell>
          <cell r="C1029" t="str">
            <v>02</v>
          </cell>
          <cell r="D1029" t="str">
            <v>3</v>
          </cell>
          <cell r="E1029" t="str">
            <v>0012</v>
          </cell>
          <cell r="F1029" t="str">
            <v>0003</v>
          </cell>
          <cell r="G1029" t="str">
            <v>113</v>
          </cell>
          <cell r="H1029" t="str">
            <v>收FVE9967#发票货款USD345697.52</v>
          </cell>
          <cell r="I1029" t="b">
            <v>0</v>
          </cell>
          <cell r="J1029">
            <v>2857466.56</v>
          </cell>
          <cell r="K1029">
            <v>0</v>
          </cell>
          <cell r="L1029">
            <v>0</v>
          </cell>
        </row>
        <row r="1030">
          <cell r="A1030" t="str">
            <v>02</v>
          </cell>
          <cell r="B1030" t="str">
            <v>21</v>
          </cell>
          <cell r="C1030" t="str">
            <v>02</v>
          </cell>
          <cell r="D1030" t="str">
            <v>3</v>
          </cell>
          <cell r="E1030" t="str">
            <v>0012</v>
          </cell>
          <cell r="F1030" t="str">
            <v>0004</v>
          </cell>
          <cell r="G1030" t="str">
            <v>113</v>
          </cell>
          <cell r="H1030" t="str">
            <v>收FVE9962#发票货款USD86075.00</v>
          </cell>
          <cell r="I1030" t="b">
            <v>0</v>
          </cell>
          <cell r="J1030">
            <v>710187.39</v>
          </cell>
          <cell r="K1030">
            <v>0</v>
          </cell>
          <cell r="L1030">
            <v>0</v>
          </cell>
        </row>
        <row r="1031">
          <cell r="A1031" t="str">
            <v>02</v>
          </cell>
          <cell r="B1031" t="str">
            <v>25</v>
          </cell>
          <cell r="C1031" t="str">
            <v>02</v>
          </cell>
          <cell r="D1031" t="str">
            <v>3</v>
          </cell>
          <cell r="E1031" t="str">
            <v>0013</v>
          </cell>
          <cell r="F1031" t="str">
            <v>0002</v>
          </cell>
          <cell r="G1031" t="str">
            <v>113</v>
          </cell>
          <cell r="H1031" t="str">
            <v>收FVE9952.53#发票货款USD31465.</v>
          </cell>
          <cell r="I1031" t="b">
            <v>0</v>
          </cell>
          <cell r="J1031">
            <v>258948.57</v>
          </cell>
          <cell r="K1031">
            <v>0</v>
          </cell>
          <cell r="L1031">
            <v>0</v>
          </cell>
        </row>
        <row r="1032">
          <cell r="A1032" t="str">
            <v>02</v>
          </cell>
          <cell r="B1032" t="str">
            <v>25</v>
          </cell>
          <cell r="C1032" t="str">
            <v>02</v>
          </cell>
          <cell r="D1032" t="str">
            <v>3</v>
          </cell>
          <cell r="E1032" t="str">
            <v>0013</v>
          </cell>
          <cell r="F1032" t="str">
            <v>0003</v>
          </cell>
          <cell r="G1032" t="str">
            <v>113</v>
          </cell>
          <cell r="H1032" t="str">
            <v>收FVE9942-9946#发票货款</v>
          </cell>
          <cell r="I1032" t="b">
            <v>0</v>
          </cell>
          <cell r="J1032">
            <v>3161107.03</v>
          </cell>
          <cell r="K1032">
            <v>0</v>
          </cell>
          <cell r="L1032">
            <v>0</v>
          </cell>
        </row>
        <row r="1033">
          <cell r="A1033" t="str">
            <v>02</v>
          </cell>
          <cell r="B1033" t="str">
            <v>25</v>
          </cell>
          <cell r="C1033" t="str">
            <v>02</v>
          </cell>
          <cell r="D1033" t="str">
            <v>3</v>
          </cell>
          <cell r="E1033" t="str">
            <v>0013</v>
          </cell>
          <cell r="F1033" t="str">
            <v>0004</v>
          </cell>
          <cell r="G1033" t="str">
            <v>113</v>
          </cell>
          <cell r="H1033" t="str">
            <v>收FVE9960#发票货款USD32826.35</v>
          </cell>
          <cell r="I1033" t="b">
            <v>0</v>
          </cell>
          <cell r="J1033">
            <v>271372.15000000002</v>
          </cell>
          <cell r="K1033">
            <v>0</v>
          </cell>
          <cell r="L1033">
            <v>0</v>
          </cell>
        </row>
        <row r="1034">
          <cell r="A1034" t="str">
            <v>02</v>
          </cell>
          <cell r="B1034" t="str">
            <v>25</v>
          </cell>
          <cell r="C1034" t="str">
            <v>02</v>
          </cell>
          <cell r="D1034" t="str">
            <v>3</v>
          </cell>
          <cell r="E1034" t="str">
            <v>0013</v>
          </cell>
          <cell r="F1034" t="str">
            <v>0005</v>
          </cell>
          <cell r="G1034" t="str">
            <v>113</v>
          </cell>
          <cell r="H1034" t="str">
            <v>收FVE9958#发票货款USD16412.31</v>
          </cell>
          <cell r="I1034" t="b">
            <v>0</v>
          </cell>
          <cell r="J1034">
            <v>135683.85</v>
          </cell>
          <cell r="K1034">
            <v>0</v>
          </cell>
          <cell r="L1034">
            <v>0</v>
          </cell>
        </row>
        <row r="1035">
          <cell r="A1035" t="str">
            <v>02</v>
          </cell>
          <cell r="B1035" t="str">
            <v>25</v>
          </cell>
          <cell r="C1035" t="str">
            <v>02</v>
          </cell>
          <cell r="D1035" t="str">
            <v>3</v>
          </cell>
          <cell r="E1035" t="str">
            <v>0014</v>
          </cell>
          <cell r="F1035" t="str">
            <v>0002</v>
          </cell>
          <cell r="G1035" t="str">
            <v>113</v>
          </cell>
          <cell r="H1035" t="str">
            <v>收FVE9920#发票货款USD74160.69</v>
          </cell>
          <cell r="I1035" t="b">
            <v>0</v>
          </cell>
          <cell r="J1035">
            <v>613101.26</v>
          </cell>
          <cell r="K1035">
            <v>0</v>
          </cell>
          <cell r="L1035">
            <v>0</v>
          </cell>
        </row>
        <row r="1036">
          <cell r="A1036" t="str">
            <v>02</v>
          </cell>
          <cell r="B1036" t="str">
            <v>25</v>
          </cell>
          <cell r="C1036" t="str">
            <v>02</v>
          </cell>
          <cell r="D1036" t="str">
            <v>3</v>
          </cell>
          <cell r="E1036" t="str">
            <v>0014</v>
          </cell>
          <cell r="F1036" t="str">
            <v>0003</v>
          </cell>
          <cell r="G1036" t="str">
            <v>113</v>
          </cell>
          <cell r="H1036" t="str">
            <v>收FVE9912#发票货款USD81503.32</v>
          </cell>
          <cell r="I1036" t="b">
            <v>0</v>
          </cell>
          <cell r="J1036">
            <v>673828.7</v>
          </cell>
          <cell r="K1036">
            <v>0</v>
          </cell>
          <cell r="L1036">
            <v>0</v>
          </cell>
        </row>
        <row r="1037">
          <cell r="A1037" t="str">
            <v>02</v>
          </cell>
          <cell r="B1037" t="str">
            <v>25</v>
          </cell>
          <cell r="C1037" t="str">
            <v>02</v>
          </cell>
          <cell r="D1037" t="str">
            <v>3</v>
          </cell>
          <cell r="E1037" t="str">
            <v>0014</v>
          </cell>
          <cell r="F1037" t="str">
            <v>0004</v>
          </cell>
          <cell r="G1037" t="str">
            <v>113</v>
          </cell>
          <cell r="H1037" t="str">
            <v>收FVE9911#发票货款USD97841.99</v>
          </cell>
          <cell r="I1037" t="b">
            <v>0</v>
          </cell>
          <cell r="J1037">
            <v>808908.65</v>
          </cell>
          <cell r="K1037">
            <v>0</v>
          </cell>
          <cell r="L1037">
            <v>0</v>
          </cell>
        </row>
        <row r="1038">
          <cell r="A1038" t="str">
            <v>02</v>
          </cell>
          <cell r="B1038" t="str">
            <v>25</v>
          </cell>
          <cell r="C1038" t="str">
            <v>02</v>
          </cell>
          <cell r="D1038" t="str">
            <v>3</v>
          </cell>
          <cell r="E1038" t="str">
            <v>0014</v>
          </cell>
          <cell r="F1038" t="str">
            <v>0005</v>
          </cell>
          <cell r="G1038" t="str">
            <v>113</v>
          </cell>
          <cell r="H1038" t="str">
            <v>收FVE9915/9916#发票货款</v>
          </cell>
          <cell r="I1038" t="b">
            <v>0</v>
          </cell>
          <cell r="J1038">
            <v>1348517.97</v>
          </cell>
          <cell r="K1038">
            <v>0</v>
          </cell>
          <cell r="L1038">
            <v>0</v>
          </cell>
        </row>
        <row r="1039">
          <cell r="A1039" t="str">
            <v>02</v>
          </cell>
          <cell r="B1039" t="str">
            <v>22</v>
          </cell>
          <cell r="C1039" t="str">
            <v>02</v>
          </cell>
          <cell r="D1039" t="str">
            <v>5</v>
          </cell>
          <cell r="E1039" t="str">
            <v>0006</v>
          </cell>
          <cell r="F1039" t="str">
            <v>0003</v>
          </cell>
          <cell r="G1039" t="str">
            <v>113</v>
          </cell>
          <cell r="H1039" t="str">
            <v>转销苹果浓汁0.78吨</v>
          </cell>
          <cell r="I1039" t="b">
            <v>1</v>
          </cell>
          <cell r="J1039">
            <v>6240</v>
          </cell>
          <cell r="K1039">
            <v>0</v>
          </cell>
          <cell r="L1039">
            <v>0</v>
          </cell>
        </row>
        <row r="1040">
          <cell r="A1040" t="str">
            <v>02</v>
          </cell>
          <cell r="B1040" t="str">
            <v>22</v>
          </cell>
          <cell r="C1040" t="str">
            <v>02</v>
          </cell>
          <cell r="D1040" t="str">
            <v>5</v>
          </cell>
          <cell r="E1040" t="str">
            <v>0006</v>
          </cell>
          <cell r="F1040" t="str">
            <v>0004</v>
          </cell>
          <cell r="G1040" t="str">
            <v>113</v>
          </cell>
          <cell r="H1040" t="str">
            <v>转销苹果浓汁10.175吨</v>
          </cell>
          <cell r="I1040" t="b">
            <v>1</v>
          </cell>
          <cell r="J1040">
            <v>84452.5</v>
          </cell>
          <cell r="K1040">
            <v>0</v>
          </cell>
          <cell r="L1040">
            <v>0</v>
          </cell>
        </row>
        <row r="1041">
          <cell r="A1041" t="str">
            <v>02</v>
          </cell>
          <cell r="B1041" t="str">
            <v>22</v>
          </cell>
          <cell r="C1041" t="str">
            <v>02</v>
          </cell>
          <cell r="D1041" t="str">
            <v>5</v>
          </cell>
          <cell r="E1041" t="str">
            <v>0006</v>
          </cell>
          <cell r="F1041" t="str">
            <v>0005</v>
          </cell>
          <cell r="G1041" t="str">
            <v>113</v>
          </cell>
          <cell r="H1041" t="str">
            <v>转销苹果浓汁10.14吨</v>
          </cell>
          <cell r="I1041" t="b">
            <v>1</v>
          </cell>
          <cell r="J1041">
            <v>71487</v>
          </cell>
          <cell r="K1041">
            <v>0</v>
          </cell>
          <cell r="L1041">
            <v>0</v>
          </cell>
        </row>
        <row r="1042">
          <cell r="A1042" t="str">
            <v>02</v>
          </cell>
          <cell r="B1042" t="str">
            <v>22</v>
          </cell>
          <cell r="C1042" t="str">
            <v>02</v>
          </cell>
          <cell r="D1042" t="str">
            <v>5</v>
          </cell>
          <cell r="E1042" t="str">
            <v>0006</v>
          </cell>
          <cell r="F1042" t="str">
            <v>0006</v>
          </cell>
          <cell r="G1042" t="str">
            <v>113</v>
          </cell>
          <cell r="H1042" t="str">
            <v>转销苹果浓汁5.85吨</v>
          </cell>
          <cell r="I1042" t="b">
            <v>1</v>
          </cell>
          <cell r="J1042">
            <v>50310</v>
          </cell>
          <cell r="K1042">
            <v>0</v>
          </cell>
          <cell r="L1042">
            <v>0</v>
          </cell>
        </row>
        <row r="1043">
          <cell r="A1043" t="str">
            <v>02</v>
          </cell>
          <cell r="B1043" t="str">
            <v>22</v>
          </cell>
          <cell r="C1043" t="str">
            <v>02</v>
          </cell>
          <cell r="D1043" t="str">
            <v>5</v>
          </cell>
          <cell r="E1043" t="str">
            <v>0006</v>
          </cell>
          <cell r="F1043" t="str">
            <v>0007</v>
          </cell>
          <cell r="G1043" t="str">
            <v>113</v>
          </cell>
          <cell r="H1043" t="str">
            <v>转销苹果浓汁0.975吨</v>
          </cell>
          <cell r="I1043" t="b">
            <v>1</v>
          </cell>
          <cell r="J1043">
            <v>7800</v>
          </cell>
          <cell r="K1043">
            <v>0</v>
          </cell>
          <cell r="L1043">
            <v>0</v>
          </cell>
        </row>
        <row r="1044">
          <cell r="A1044" t="str">
            <v>02</v>
          </cell>
          <cell r="B1044" t="str">
            <v>22</v>
          </cell>
          <cell r="C1044" t="str">
            <v>02</v>
          </cell>
          <cell r="D1044" t="str">
            <v>5</v>
          </cell>
          <cell r="E1044" t="str">
            <v>0007</v>
          </cell>
          <cell r="F1044" t="str">
            <v>0004</v>
          </cell>
          <cell r="G1044" t="str">
            <v>113</v>
          </cell>
          <cell r="H1044" t="str">
            <v>转订正99年8月5-7#凭证错制</v>
          </cell>
          <cell r="I1044" t="b">
            <v>0</v>
          </cell>
          <cell r="J1044">
            <v>1299.3699999999999</v>
          </cell>
          <cell r="K1044">
            <v>0</v>
          </cell>
          <cell r="L1044">
            <v>0</v>
          </cell>
        </row>
        <row r="1045">
          <cell r="A1045" t="str">
            <v>02</v>
          </cell>
          <cell r="B1045" t="str">
            <v>28</v>
          </cell>
          <cell r="C1045" t="str">
            <v>02</v>
          </cell>
          <cell r="D1045" t="str">
            <v>5</v>
          </cell>
          <cell r="E1045" t="str">
            <v>0028</v>
          </cell>
          <cell r="F1045" t="str">
            <v>0001</v>
          </cell>
          <cell r="G1045" t="str">
            <v>113</v>
          </cell>
          <cell r="H1045" t="str">
            <v>转JA990629发票出口收入</v>
          </cell>
          <cell r="I1045" t="b">
            <v>1</v>
          </cell>
          <cell r="J1045">
            <v>550502.57999999996</v>
          </cell>
          <cell r="K1045">
            <v>0</v>
          </cell>
          <cell r="L1045">
            <v>0</v>
          </cell>
        </row>
        <row r="1046">
          <cell r="A1046" t="str">
            <v>02</v>
          </cell>
          <cell r="B1046" t="str">
            <v>28</v>
          </cell>
          <cell r="C1046" t="str">
            <v>02</v>
          </cell>
          <cell r="D1046" t="str">
            <v>5</v>
          </cell>
          <cell r="E1046" t="str">
            <v>0028</v>
          </cell>
          <cell r="F1046" t="str">
            <v>0004</v>
          </cell>
          <cell r="G1046" t="str">
            <v>113</v>
          </cell>
          <cell r="H1046" t="str">
            <v>转FVE9942-9946#发票出口收入</v>
          </cell>
          <cell r="I1046" t="b">
            <v>1</v>
          </cell>
          <cell r="J1046">
            <v>3166462.43</v>
          </cell>
          <cell r="K1046">
            <v>0</v>
          </cell>
          <cell r="L1046">
            <v>0</v>
          </cell>
        </row>
        <row r="1047">
          <cell r="A1047" t="str">
            <v>02</v>
          </cell>
          <cell r="B1047" t="str">
            <v>28</v>
          </cell>
          <cell r="C1047" t="str">
            <v>02</v>
          </cell>
          <cell r="D1047" t="str">
            <v>5</v>
          </cell>
          <cell r="E1047" t="str">
            <v>0028</v>
          </cell>
          <cell r="F1047" t="str">
            <v>0007</v>
          </cell>
          <cell r="G1047" t="str">
            <v>113</v>
          </cell>
          <cell r="H1047" t="str">
            <v>转FVE9915#发票出口收入</v>
          </cell>
          <cell r="I1047" t="b">
            <v>1</v>
          </cell>
          <cell r="J1047">
            <v>675223.56</v>
          </cell>
          <cell r="K1047">
            <v>0</v>
          </cell>
          <cell r="L1047">
            <v>0</v>
          </cell>
        </row>
        <row r="1048">
          <cell r="A1048" t="str">
            <v>02</v>
          </cell>
          <cell r="B1048" t="str">
            <v>28</v>
          </cell>
          <cell r="C1048" t="str">
            <v>02</v>
          </cell>
          <cell r="D1048" t="str">
            <v>5</v>
          </cell>
          <cell r="E1048" t="str">
            <v>0028</v>
          </cell>
          <cell r="F1048" t="str">
            <v>0010</v>
          </cell>
          <cell r="G1048" t="str">
            <v>113</v>
          </cell>
          <cell r="H1048" t="str">
            <v>转FVE9916#发票出口收入</v>
          </cell>
          <cell r="I1048" t="b">
            <v>1</v>
          </cell>
          <cell r="J1048">
            <v>675223.56</v>
          </cell>
          <cell r="K1048">
            <v>0</v>
          </cell>
          <cell r="L1048">
            <v>0</v>
          </cell>
        </row>
        <row r="1049">
          <cell r="A1049" t="str">
            <v>02</v>
          </cell>
          <cell r="B1049" t="str">
            <v>28</v>
          </cell>
          <cell r="C1049" t="str">
            <v>02</v>
          </cell>
          <cell r="D1049" t="str">
            <v>5</v>
          </cell>
          <cell r="E1049" t="str">
            <v>0028</v>
          </cell>
          <cell r="F1049" t="str">
            <v>0013</v>
          </cell>
          <cell r="G1049" t="str">
            <v>113</v>
          </cell>
          <cell r="H1049" t="str">
            <v>转FVE9931#发票出口收入</v>
          </cell>
          <cell r="I1049" t="b">
            <v>1</v>
          </cell>
          <cell r="J1049">
            <v>270086.15999999997</v>
          </cell>
          <cell r="K1049">
            <v>0</v>
          </cell>
          <cell r="L1049">
            <v>0</v>
          </cell>
        </row>
        <row r="1050">
          <cell r="A1050" t="str">
            <v>02</v>
          </cell>
          <cell r="B1050" t="str">
            <v>28</v>
          </cell>
          <cell r="C1050" t="str">
            <v>02</v>
          </cell>
          <cell r="D1050" t="str">
            <v>5</v>
          </cell>
          <cell r="E1050" t="str">
            <v>0028</v>
          </cell>
          <cell r="F1050" t="str">
            <v>0016</v>
          </cell>
          <cell r="G1050" t="str">
            <v>113</v>
          </cell>
          <cell r="H1050" t="str">
            <v>转FVE9932#发票出口收入</v>
          </cell>
          <cell r="I1050" t="b">
            <v>1</v>
          </cell>
          <cell r="J1050">
            <v>546719.86</v>
          </cell>
          <cell r="K1050">
            <v>0</v>
          </cell>
          <cell r="L1050">
            <v>0</v>
          </cell>
        </row>
        <row r="1051">
          <cell r="A1051" t="str">
            <v>02</v>
          </cell>
          <cell r="B1051" t="str">
            <v>28</v>
          </cell>
          <cell r="C1051" t="str">
            <v>02</v>
          </cell>
          <cell r="D1051" t="str">
            <v>5</v>
          </cell>
          <cell r="E1051" t="str">
            <v>0028</v>
          </cell>
          <cell r="F1051" t="str">
            <v>0019</v>
          </cell>
          <cell r="G1051" t="str">
            <v>113</v>
          </cell>
          <cell r="H1051" t="str">
            <v>转FVE9934#发票出口收入</v>
          </cell>
          <cell r="I1051" t="b">
            <v>1</v>
          </cell>
          <cell r="J1051">
            <v>540165.78</v>
          </cell>
          <cell r="K1051">
            <v>0</v>
          </cell>
          <cell r="L1051">
            <v>0</v>
          </cell>
        </row>
        <row r="1052">
          <cell r="A1052" t="str">
            <v>02</v>
          </cell>
          <cell r="B1052" t="str">
            <v>28</v>
          </cell>
          <cell r="C1052" t="str">
            <v>02</v>
          </cell>
          <cell r="D1052" t="str">
            <v>5</v>
          </cell>
          <cell r="E1052" t="str">
            <v>0028</v>
          </cell>
          <cell r="F1052" t="str">
            <v>0022</v>
          </cell>
          <cell r="G1052" t="str">
            <v>113</v>
          </cell>
          <cell r="H1052" t="str">
            <v>转FVE9935#发票出口收入</v>
          </cell>
          <cell r="I1052" t="b">
            <v>1</v>
          </cell>
          <cell r="J1052">
            <v>546713.24</v>
          </cell>
          <cell r="K1052">
            <v>0</v>
          </cell>
          <cell r="L1052">
            <v>0</v>
          </cell>
        </row>
        <row r="1053">
          <cell r="A1053" t="str">
            <v>02</v>
          </cell>
          <cell r="B1053" t="str">
            <v>28</v>
          </cell>
          <cell r="C1053" t="str">
            <v>02</v>
          </cell>
          <cell r="D1053" t="str">
            <v>5</v>
          </cell>
          <cell r="E1053" t="str">
            <v>0028</v>
          </cell>
          <cell r="F1053" t="str">
            <v>0025</v>
          </cell>
          <cell r="G1053" t="str">
            <v>113</v>
          </cell>
          <cell r="H1053" t="str">
            <v>转FVE9947#发票出口收入</v>
          </cell>
          <cell r="I1053" t="b">
            <v>1</v>
          </cell>
          <cell r="J1053">
            <v>540159.25</v>
          </cell>
          <cell r="K1053">
            <v>0</v>
          </cell>
          <cell r="L1053">
            <v>0</v>
          </cell>
        </row>
        <row r="1054">
          <cell r="A1054" t="str">
            <v>02</v>
          </cell>
          <cell r="B1054" t="str">
            <v>28</v>
          </cell>
          <cell r="C1054" t="str">
            <v>02</v>
          </cell>
          <cell r="D1054" t="str">
            <v>5</v>
          </cell>
          <cell r="E1054" t="str">
            <v>0029</v>
          </cell>
          <cell r="F1054" t="str">
            <v>0001</v>
          </cell>
          <cell r="G1054" t="str">
            <v>113</v>
          </cell>
          <cell r="H1054" t="str">
            <v>转FVE9948#发票出口收入</v>
          </cell>
          <cell r="I1054" t="b">
            <v>1</v>
          </cell>
          <cell r="J1054">
            <v>540159.25</v>
          </cell>
          <cell r="K1054">
            <v>0</v>
          </cell>
          <cell r="L1054">
            <v>0</v>
          </cell>
        </row>
        <row r="1055">
          <cell r="A1055" t="str">
            <v>02</v>
          </cell>
          <cell r="B1055" t="str">
            <v>28</v>
          </cell>
          <cell r="C1055" t="str">
            <v>02</v>
          </cell>
          <cell r="D1055" t="str">
            <v>5</v>
          </cell>
          <cell r="E1055" t="str">
            <v>0029</v>
          </cell>
          <cell r="F1055" t="str">
            <v>0004</v>
          </cell>
          <cell r="G1055" t="str">
            <v>113</v>
          </cell>
          <cell r="H1055" t="str">
            <v>转FVE9949#发票出口收入</v>
          </cell>
          <cell r="I1055" t="b">
            <v>1</v>
          </cell>
          <cell r="J1055">
            <v>270079.62</v>
          </cell>
          <cell r="K1055">
            <v>0</v>
          </cell>
          <cell r="L1055">
            <v>0</v>
          </cell>
        </row>
        <row r="1056">
          <cell r="A1056" t="str">
            <v>02</v>
          </cell>
          <cell r="B1056" t="str">
            <v>28</v>
          </cell>
          <cell r="C1056" t="str">
            <v>02</v>
          </cell>
          <cell r="D1056" t="str">
            <v>5</v>
          </cell>
          <cell r="E1056" t="str">
            <v>0029</v>
          </cell>
          <cell r="F1056" t="str">
            <v>0007</v>
          </cell>
          <cell r="G1056" t="str">
            <v>113</v>
          </cell>
          <cell r="H1056" t="str">
            <v>转FVE9950#发票出口收入</v>
          </cell>
          <cell r="I1056" t="b">
            <v>1</v>
          </cell>
          <cell r="J1056">
            <v>683383.29</v>
          </cell>
          <cell r="K1056">
            <v>0</v>
          </cell>
          <cell r="L1056">
            <v>0</v>
          </cell>
        </row>
        <row r="1057">
          <cell r="A1057" t="str">
            <v>02</v>
          </cell>
          <cell r="B1057" t="str">
            <v>28</v>
          </cell>
          <cell r="C1057" t="str">
            <v>02</v>
          </cell>
          <cell r="D1057" t="str">
            <v>5</v>
          </cell>
          <cell r="E1057" t="str">
            <v>0029</v>
          </cell>
          <cell r="F1057" t="str">
            <v>0010</v>
          </cell>
          <cell r="G1057" t="str">
            <v>113</v>
          </cell>
          <cell r="H1057" t="str">
            <v>转FVE9951#发票出口收入</v>
          </cell>
          <cell r="I1057" t="b">
            <v>1</v>
          </cell>
          <cell r="J1057">
            <v>540159.25</v>
          </cell>
          <cell r="K1057">
            <v>0</v>
          </cell>
          <cell r="L1057">
            <v>0</v>
          </cell>
        </row>
        <row r="1058">
          <cell r="A1058" t="str">
            <v>02</v>
          </cell>
          <cell r="B1058" t="str">
            <v>28</v>
          </cell>
          <cell r="C1058" t="str">
            <v>02</v>
          </cell>
          <cell r="D1058" t="str">
            <v>5</v>
          </cell>
          <cell r="E1058" t="str">
            <v>0029</v>
          </cell>
          <cell r="F1058" t="str">
            <v>0013</v>
          </cell>
          <cell r="G1058" t="str">
            <v>113</v>
          </cell>
          <cell r="H1058" t="str">
            <v>转FVE9952#发票出口收入</v>
          </cell>
          <cell r="I1058" t="b">
            <v>1</v>
          </cell>
          <cell r="J1058">
            <v>128105.95</v>
          </cell>
          <cell r="K1058">
            <v>0</v>
          </cell>
          <cell r="L1058">
            <v>0</v>
          </cell>
        </row>
        <row r="1059">
          <cell r="A1059" t="str">
            <v>02</v>
          </cell>
          <cell r="B1059" t="str">
            <v>28</v>
          </cell>
          <cell r="C1059" t="str">
            <v>02</v>
          </cell>
          <cell r="D1059" t="str">
            <v>5</v>
          </cell>
          <cell r="E1059" t="str">
            <v>0029</v>
          </cell>
          <cell r="F1059" t="str">
            <v>0016</v>
          </cell>
          <cell r="G1059" t="str">
            <v>113</v>
          </cell>
          <cell r="H1059" t="str">
            <v>转FVE9953#发票出口收入</v>
          </cell>
          <cell r="I1059" t="b">
            <v>1</v>
          </cell>
          <cell r="J1059">
            <v>132880.07999999999</v>
          </cell>
          <cell r="K1059">
            <v>0</v>
          </cell>
          <cell r="L1059">
            <v>0</v>
          </cell>
        </row>
        <row r="1060">
          <cell r="A1060" t="str">
            <v>02</v>
          </cell>
          <cell r="B1060" t="str">
            <v>28</v>
          </cell>
          <cell r="C1060" t="str">
            <v>02</v>
          </cell>
          <cell r="D1060" t="str">
            <v>5</v>
          </cell>
          <cell r="E1060" t="str">
            <v>0029</v>
          </cell>
          <cell r="F1060" t="str">
            <v>0019</v>
          </cell>
          <cell r="G1060" t="str">
            <v>113</v>
          </cell>
          <cell r="H1060" t="str">
            <v>转FVE9955#发票出口收入</v>
          </cell>
          <cell r="I1060" t="b">
            <v>1</v>
          </cell>
          <cell r="J1060">
            <v>356416.98</v>
          </cell>
          <cell r="K1060">
            <v>0</v>
          </cell>
          <cell r="L1060">
            <v>0</v>
          </cell>
        </row>
        <row r="1061">
          <cell r="A1061" t="str">
            <v>02</v>
          </cell>
          <cell r="B1061" t="str">
            <v>28</v>
          </cell>
          <cell r="C1061" t="str">
            <v>02</v>
          </cell>
          <cell r="D1061" t="str">
            <v>5</v>
          </cell>
          <cell r="E1061" t="str">
            <v>0029</v>
          </cell>
          <cell r="F1061" t="str">
            <v>0022</v>
          </cell>
          <cell r="G1061" t="str">
            <v>113</v>
          </cell>
          <cell r="H1061" t="str">
            <v>转FVE9956#发票出口收入</v>
          </cell>
          <cell r="I1061" t="b">
            <v>1</v>
          </cell>
          <cell r="J1061">
            <v>2546297.6</v>
          </cell>
          <cell r="K1061">
            <v>0</v>
          </cell>
          <cell r="L1061">
            <v>0</v>
          </cell>
        </row>
        <row r="1062">
          <cell r="A1062" t="str">
            <v>02</v>
          </cell>
          <cell r="B1062" t="str">
            <v>28</v>
          </cell>
          <cell r="C1062" t="str">
            <v>02</v>
          </cell>
          <cell r="D1062" t="str">
            <v>5</v>
          </cell>
          <cell r="E1062" t="str">
            <v>0029</v>
          </cell>
          <cell r="F1062" t="str">
            <v>0025</v>
          </cell>
          <cell r="G1062" t="str">
            <v>113</v>
          </cell>
          <cell r="H1062" t="str">
            <v>转FVE9958#发票出口收入</v>
          </cell>
          <cell r="I1062" t="b">
            <v>1</v>
          </cell>
          <cell r="J1062">
            <v>136863.5</v>
          </cell>
          <cell r="K1062">
            <v>0</v>
          </cell>
          <cell r="L1062">
            <v>0</v>
          </cell>
        </row>
        <row r="1063">
          <cell r="A1063" t="str">
            <v>02</v>
          </cell>
          <cell r="B1063" t="str">
            <v>28</v>
          </cell>
          <cell r="C1063" t="str">
            <v>02</v>
          </cell>
          <cell r="D1063" t="str">
            <v>5</v>
          </cell>
          <cell r="E1063" t="str">
            <v>0029</v>
          </cell>
          <cell r="F1063" t="str">
            <v>0028</v>
          </cell>
          <cell r="G1063" t="str">
            <v>113</v>
          </cell>
          <cell r="H1063" t="str">
            <v>转FVE9960#发票出口收入</v>
          </cell>
          <cell r="I1063" t="b">
            <v>1</v>
          </cell>
          <cell r="J1063">
            <v>272125.68</v>
          </cell>
          <cell r="K1063">
            <v>0</v>
          </cell>
          <cell r="L1063">
            <v>0</v>
          </cell>
        </row>
        <row r="1064">
          <cell r="A1064" t="str">
            <v>02</v>
          </cell>
          <cell r="B1064" t="str">
            <v>28</v>
          </cell>
          <cell r="C1064" t="str">
            <v>02</v>
          </cell>
          <cell r="D1064" t="str">
            <v>5</v>
          </cell>
          <cell r="E1064" t="str">
            <v>0029</v>
          </cell>
          <cell r="F1064" t="str">
            <v>0031</v>
          </cell>
          <cell r="G1064" t="str">
            <v>113</v>
          </cell>
          <cell r="H1064" t="str">
            <v>转FVE9962#发票出口收入</v>
          </cell>
          <cell r="I1064" t="b">
            <v>1</v>
          </cell>
          <cell r="J1064">
            <v>712028.1</v>
          </cell>
          <cell r="K1064">
            <v>0</v>
          </cell>
          <cell r="L1064">
            <v>0</v>
          </cell>
        </row>
        <row r="1065">
          <cell r="A1065" t="str">
            <v>02</v>
          </cell>
          <cell r="B1065" t="str">
            <v>28</v>
          </cell>
          <cell r="C1065" t="str">
            <v>02</v>
          </cell>
          <cell r="D1065" t="str">
            <v>5</v>
          </cell>
          <cell r="E1065" t="str">
            <v>0029</v>
          </cell>
          <cell r="F1065" t="str">
            <v>0034</v>
          </cell>
          <cell r="G1065" t="str">
            <v>113</v>
          </cell>
          <cell r="H1065" t="str">
            <v>转FVE9965#发票出口收入</v>
          </cell>
          <cell r="I1065" t="b">
            <v>1</v>
          </cell>
          <cell r="J1065">
            <v>660294.15</v>
          </cell>
          <cell r="K1065">
            <v>0</v>
          </cell>
          <cell r="L1065">
            <v>0</v>
          </cell>
        </row>
        <row r="1066">
          <cell r="A1066" t="str">
            <v>02</v>
          </cell>
          <cell r="B1066" t="str">
            <v>28</v>
          </cell>
          <cell r="C1066" t="str">
            <v>02</v>
          </cell>
          <cell r="D1066" t="str">
            <v>5</v>
          </cell>
          <cell r="E1066" t="str">
            <v>0029</v>
          </cell>
          <cell r="F1066" t="str">
            <v>0037</v>
          </cell>
          <cell r="G1066" t="str">
            <v>113</v>
          </cell>
          <cell r="H1066" t="str">
            <v>转FVE9967#发票出口收入</v>
          </cell>
          <cell r="I1066" t="b">
            <v>1</v>
          </cell>
          <cell r="J1066">
            <v>2880465.98</v>
          </cell>
          <cell r="K1066">
            <v>0</v>
          </cell>
          <cell r="L1066">
            <v>0</v>
          </cell>
        </row>
        <row r="1067">
          <cell r="A1067" t="str">
            <v>02</v>
          </cell>
          <cell r="B1067" t="str">
            <v>28</v>
          </cell>
          <cell r="C1067" t="str">
            <v>02</v>
          </cell>
          <cell r="D1067" t="str">
            <v>5</v>
          </cell>
          <cell r="E1067" t="str">
            <v>0030</v>
          </cell>
          <cell r="F1067" t="str">
            <v>0003</v>
          </cell>
          <cell r="G1067" t="str">
            <v>113</v>
          </cell>
          <cell r="H1067" t="str">
            <v>转FVE9955#发票中行扣费等</v>
          </cell>
          <cell r="I1067" t="b">
            <v>0</v>
          </cell>
          <cell r="J1067">
            <v>1182.98</v>
          </cell>
          <cell r="K1067">
            <v>0</v>
          </cell>
          <cell r="L1067">
            <v>0</v>
          </cell>
        </row>
        <row r="1068">
          <cell r="A1068" t="str">
            <v>02</v>
          </cell>
          <cell r="B1068" t="str">
            <v>28</v>
          </cell>
          <cell r="C1068" t="str">
            <v>02</v>
          </cell>
          <cell r="D1068" t="str">
            <v>5</v>
          </cell>
          <cell r="E1068" t="str">
            <v>0031</v>
          </cell>
          <cell r="F1068" t="str">
            <v>0005</v>
          </cell>
          <cell r="G1068" t="str">
            <v>113</v>
          </cell>
          <cell r="H1068" t="str">
            <v>转FVE9915/9916.9920#中行扣费等</v>
          </cell>
          <cell r="I1068" t="b">
            <v>0</v>
          </cell>
          <cell r="J1068">
            <v>5930.6</v>
          </cell>
          <cell r="K1068">
            <v>0</v>
          </cell>
          <cell r="L1068">
            <v>0</v>
          </cell>
        </row>
        <row r="1069">
          <cell r="A1069" t="str">
            <v>02</v>
          </cell>
          <cell r="B1069" t="str">
            <v>28</v>
          </cell>
          <cell r="C1069" t="str">
            <v>02</v>
          </cell>
          <cell r="D1069" t="str">
            <v>5</v>
          </cell>
          <cell r="E1069" t="str">
            <v>0032</v>
          </cell>
          <cell r="F1069" t="str">
            <v>0005</v>
          </cell>
          <cell r="G1069" t="str">
            <v>113</v>
          </cell>
          <cell r="H1069" t="str">
            <v>转FVE9931/9932#发票扣押汇借款</v>
          </cell>
          <cell r="I1069" t="b">
            <v>0</v>
          </cell>
          <cell r="J1069">
            <v>418099.91</v>
          </cell>
          <cell r="K1069">
            <v>0</v>
          </cell>
          <cell r="L1069">
            <v>0</v>
          </cell>
        </row>
        <row r="1070">
          <cell r="A1070" t="str">
            <v>02</v>
          </cell>
          <cell r="B1070" t="str">
            <v>28</v>
          </cell>
          <cell r="C1070" t="str">
            <v>02</v>
          </cell>
          <cell r="D1070" t="str">
            <v>5</v>
          </cell>
          <cell r="E1070" t="str">
            <v>0034</v>
          </cell>
          <cell r="F1070" t="str">
            <v>0005</v>
          </cell>
          <cell r="G1070" t="str">
            <v>113</v>
          </cell>
          <cell r="H1070" t="str">
            <v>转FVE9947-9951#发票扣押汇借款</v>
          </cell>
          <cell r="I1070" t="b">
            <v>0</v>
          </cell>
          <cell r="J1070">
            <v>2082546.53</v>
          </cell>
          <cell r="K1070">
            <v>0</v>
          </cell>
          <cell r="L1070">
            <v>0</v>
          </cell>
        </row>
        <row r="1071">
          <cell r="A1071" t="str">
            <v>02</v>
          </cell>
          <cell r="B1071" t="str">
            <v>28</v>
          </cell>
          <cell r="C1071" t="str">
            <v>02</v>
          </cell>
          <cell r="D1071" t="str">
            <v>5</v>
          </cell>
          <cell r="E1071" t="str">
            <v>0035</v>
          </cell>
          <cell r="F1071" t="str">
            <v>0005</v>
          </cell>
          <cell r="G1071" t="str">
            <v>113</v>
          </cell>
          <cell r="H1071" t="str">
            <v>转FVE9956#发票中行扣押汇借款等</v>
          </cell>
          <cell r="I1071" t="b">
            <v>0</v>
          </cell>
          <cell r="J1071">
            <v>1956797.05</v>
          </cell>
          <cell r="K1071">
            <v>0</v>
          </cell>
          <cell r="L1071">
            <v>0</v>
          </cell>
        </row>
        <row r="1072">
          <cell r="A1072" t="str">
            <v>02</v>
          </cell>
          <cell r="B1072" t="str">
            <v>28</v>
          </cell>
          <cell r="C1072" t="str">
            <v>02</v>
          </cell>
          <cell r="D1072" t="str">
            <v>5</v>
          </cell>
          <cell r="E1072" t="str">
            <v>0036</v>
          </cell>
          <cell r="F1072" t="str">
            <v>0004</v>
          </cell>
          <cell r="G1072" t="str">
            <v>113</v>
          </cell>
          <cell r="H1072" t="str">
            <v>转FVE9965#发票中行扣费等</v>
          </cell>
          <cell r="I1072" t="b">
            <v>0</v>
          </cell>
          <cell r="J1072">
            <v>28532.78</v>
          </cell>
          <cell r="K1072">
            <v>0</v>
          </cell>
          <cell r="L1072">
            <v>0</v>
          </cell>
        </row>
        <row r="1073">
          <cell r="A1073" t="str">
            <v>02</v>
          </cell>
          <cell r="B1073" t="str">
            <v>28</v>
          </cell>
          <cell r="C1073" t="str">
            <v>02</v>
          </cell>
          <cell r="D1073" t="str">
            <v>5</v>
          </cell>
          <cell r="E1073" t="str">
            <v>0037</v>
          </cell>
          <cell r="F1073" t="str">
            <v>0003</v>
          </cell>
          <cell r="G1073" t="str">
            <v>113</v>
          </cell>
          <cell r="H1073" t="str">
            <v>转FVE9942-9946#发票受益人付费</v>
          </cell>
          <cell r="I1073" t="b">
            <v>0</v>
          </cell>
          <cell r="J1073">
            <v>5355.4</v>
          </cell>
          <cell r="K1073">
            <v>0</v>
          </cell>
          <cell r="L1073">
            <v>0</v>
          </cell>
        </row>
        <row r="1074">
          <cell r="A1074" t="str">
            <v>02</v>
          </cell>
          <cell r="B1074" t="str">
            <v>28</v>
          </cell>
          <cell r="C1074" t="str">
            <v>02</v>
          </cell>
          <cell r="D1074" t="str">
            <v>5</v>
          </cell>
          <cell r="E1074" t="str">
            <v>0038</v>
          </cell>
          <cell r="F1074" t="str">
            <v>0003</v>
          </cell>
          <cell r="G1074" t="str">
            <v>113</v>
          </cell>
          <cell r="H1074" t="str">
            <v>转FVE9952.53#发票受益人付费</v>
          </cell>
          <cell r="I1074" t="b">
            <v>0</v>
          </cell>
          <cell r="J1074">
            <v>2037.46</v>
          </cell>
          <cell r="K1074">
            <v>0</v>
          </cell>
          <cell r="L1074">
            <v>0</v>
          </cell>
        </row>
        <row r="1075">
          <cell r="A1075" t="str">
            <v>02</v>
          </cell>
          <cell r="B1075" t="str">
            <v>28</v>
          </cell>
          <cell r="C1075" t="str">
            <v>02</v>
          </cell>
          <cell r="D1075" t="str">
            <v>5</v>
          </cell>
          <cell r="E1075" t="str">
            <v>0039</v>
          </cell>
          <cell r="F1075" t="str">
            <v>0003</v>
          </cell>
          <cell r="G1075" t="str">
            <v>113</v>
          </cell>
          <cell r="H1075" t="str">
            <v>转FVE9958#发票受益人付费</v>
          </cell>
          <cell r="I1075" t="b">
            <v>0</v>
          </cell>
          <cell r="J1075">
            <v>1179.6500000000001</v>
          </cell>
          <cell r="K1075">
            <v>0</v>
          </cell>
          <cell r="L1075">
            <v>0</v>
          </cell>
        </row>
        <row r="1076">
          <cell r="A1076" t="str">
            <v>02</v>
          </cell>
          <cell r="B1076" t="str">
            <v>28</v>
          </cell>
          <cell r="C1076" t="str">
            <v>02</v>
          </cell>
          <cell r="D1076" t="str">
            <v>5</v>
          </cell>
          <cell r="E1076" t="str">
            <v>0040</v>
          </cell>
          <cell r="F1076" t="str">
            <v>0002</v>
          </cell>
          <cell r="G1076" t="str">
            <v>113</v>
          </cell>
          <cell r="H1076" t="str">
            <v>转FVE9960#发票受益人付费</v>
          </cell>
          <cell r="I1076" t="b">
            <v>0</v>
          </cell>
          <cell r="J1076">
            <v>753.53</v>
          </cell>
          <cell r="K1076">
            <v>0</v>
          </cell>
          <cell r="L1076">
            <v>0</v>
          </cell>
        </row>
        <row r="1077">
          <cell r="A1077" t="str">
            <v>03</v>
          </cell>
          <cell r="B1077" t="str">
            <v>01</v>
          </cell>
          <cell r="C1077" t="str">
            <v>03</v>
          </cell>
          <cell r="D1077" t="str">
            <v>3</v>
          </cell>
          <cell r="E1077" t="str">
            <v>0002</v>
          </cell>
          <cell r="F1077" t="str">
            <v>0002</v>
          </cell>
          <cell r="G1077" t="str">
            <v>113</v>
          </cell>
          <cell r="H1077" t="str">
            <v>收回货款</v>
          </cell>
          <cell r="I1077" t="b">
            <v>0</v>
          </cell>
          <cell r="J1077">
            <v>110744.01</v>
          </cell>
          <cell r="K1077">
            <v>0</v>
          </cell>
          <cell r="L1077">
            <v>0</v>
          </cell>
        </row>
        <row r="1078">
          <cell r="A1078" t="str">
            <v>03</v>
          </cell>
          <cell r="B1078" t="str">
            <v>10</v>
          </cell>
          <cell r="C1078" t="str">
            <v>03</v>
          </cell>
          <cell r="D1078" t="str">
            <v>3</v>
          </cell>
          <cell r="E1078" t="str">
            <v>0006</v>
          </cell>
          <cell r="F1078" t="str">
            <v>0002</v>
          </cell>
          <cell r="G1078" t="str">
            <v>113</v>
          </cell>
          <cell r="H1078" t="str">
            <v>收回货款</v>
          </cell>
          <cell r="I1078" t="b">
            <v>0</v>
          </cell>
          <cell r="J1078">
            <v>84452.5</v>
          </cell>
          <cell r="K1078">
            <v>0</v>
          </cell>
          <cell r="L1078">
            <v>0</v>
          </cell>
        </row>
        <row r="1079">
          <cell r="A1079" t="str">
            <v>03</v>
          </cell>
          <cell r="B1079" t="str">
            <v>10</v>
          </cell>
          <cell r="C1079" t="str">
            <v>03</v>
          </cell>
          <cell r="D1079" t="str">
            <v>3</v>
          </cell>
          <cell r="E1079" t="str">
            <v>0006</v>
          </cell>
          <cell r="F1079" t="str">
            <v>0003</v>
          </cell>
          <cell r="G1079" t="str">
            <v>113</v>
          </cell>
          <cell r="H1079" t="str">
            <v>收回货款</v>
          </cell>
          <cell r="I1079" t="b">
            <v>0</v>
          </cell>
          <cell r="J1079">
            <v>8800</v>
          </cell>
          <cell r="K1079">
            <v>0</v>
          </cell>
          <cell r="L1079">
            <v>0</v>
          </cell>
        </row>
        <row r="1080">
          <cell r="A1080" t="str">
            <v>03</v>
          </cell>
          <cell r="B1080" t="str">
            <v>16</v>
          </cell>
          <cell r="C1080" t="str">
            <v>03</v>
          </cell>
          <cell r="D1080" t="str">
            <v>3</v>
          </cell>
          <cell r="E1080" t="str">
            <v>0010</v>
          </cell>
          <cell r="F1080" t="str">
            <v>0002</v>
          </cell>
          <cell r="G1080" t="str">
            <v>113</v>
          </cell>
          <cell r="H1080" t="str">
            <v>收回货款(FVE9959)</v>
          </cell>
          <cell r="I1080" t="b">
            <v>0</v>
          </cell>
          <cell r="J1080">
            <v>792560.28</v>
          </cell>
          <cell r="K1080">
            <v>0</v>
          </cell>
          <cell r="L1080">
            <v>0</v>
          </cell>
        </row>
        <row r="1081">
          <cell r="A1081" t="str">
            <v>03</v>
          </cell>
          <cell r="B1081" t="str">
            <v>16</v>
          </cell>
          <cell r="C1081" t="str">
            <v>03</v>
          </cell>
          <cell r="D1081" t="str">
            <v>3</v>
          </cell>
          <cell r="E1081" t="str">
            <v>0011</v>
          </cell>
          <cell r="F1081" t="str">
            <v>0002</v>
          </cell>
          <cell r="G1081" t="str">
            <v>113</v>
          </cell>
          <cell r="H1081" t="str">
            <v>收回货款(FVE9954)</v>
          </cell>
          <cell r="I1081" t="b">
            <v>0</v>
          </cell>
          <cell r="J1081">
            <v>130913.21</v>
          </cell>
          <cell r="K1081">
            <v>0</v>
          </cell>
          <cell r="L1081">
            <v>0</v>
          </cell>
        </row>
        <row r="1082">
          <cell r="A1082" t="str">
            <v>03</v>
          </cell>
          <cell r="B1082" t="str">
            <v>16</v>
          </cell>
          <cell r="C1082" t="str">
            <v>03</v>
          </cell>
          <cell r="D1082" t="str">
            <v>3</v>
          </cell>
          <cell r="E1082" t="str">
            <v>0011</v>
          </cell>
          <cell r="F1082" t="str">
            <v>0003</v>
          </cell>
          <cell r="G1082" t="str">
            <v>113</v>
          </cell>
          <cell r="H1082" t="str">
            <v>收回货款(FVE9977)</v>
          </cell>
          <cell r="I1082" t="b">
            <v>0</v>
          </cell>
          <cell r="J1082">
            <v>128913.62</v>
          </cell>
          <cell r="K1082">
            <v>0</v>
          </cell>
          <cell r="L1082">
            <v>0</v>
          </cell>
        </row>
        <row r="1083">
          <cell r="A1083" t="str">
            <v>03</v>
          </cell>
          <cell r="B1083" t="str">
            <v>16</v>
          </cell>
          <cell r="C1083" t="str">
            <v>03</v>
          </cell>
          <cell r="D1083" t="str">
            <v>3</v>
          </cell>
          <cell r="E1083" t="str">
            <v>0011</v>
          </cell>
          <cell r="F1083" t="str">
            <v>0004</v>
          </cell>
          <cell r="G1083" t="str">
            <v>113</v>
          </cell>
          <cell r="H1083" t="str">
            <v>收回货款(FVE9959)</v>
          </cell>
          <cell r="I1083" t="b">
            <v>0</v>
          </cell>
          <cell r="J1083">
            <v>1315456.57</v>
          </cell>
          <cell r="K1083">
            <v>0</v>
          </cell>
          <cell r="L1083">
            <v>0</v>
          </cell>
        </row>
        <row r="1084">
          <cell r="A1084" t="str">
            <v>03</v>
          </cell>
          <cell r="B1084" t="str">
            <v>16</v>
          </cell>
          <cell r="C1084" t="str">
            <v>03</v>
          </cell>
          <cell r="D1084" t="str">
            <v>3</v>
          </cell>
          <cell r="E1084" t="str">
            <v>0011</v>
          </cell>
          <cell r="F1084" t="str">
            <v>0005</v>
          </cell>
          <cell r="G1084" t="str">
            <v>113</v>
          </cell>
          <cell r="H1084" t="str">
            <v>收回货款(FUR038)</v>
          </cell>
          <cell r="I1084" t="b">
            <v>0</v>
          </cell>
          <cell r="J1084">
            <v>486808.4</v>
          </cell>
          <cell r="K1084">
            <v>0</v>
          </cell>
          <cell r="L1084">
            <v>0</v>
          </cell>
        </row>
        <row r="1085">
          <cell r="A1085" t="str">
            <v>03</v>
          </cell>
          <cell r="B1085" t="str">
            <v>16</v>
          </cell>
          <cell r="C1085" t="str">
            <v>03</v>
          </cell>
          <cell r="D1085" t="str">
            <v>3</v>
          </cell>
          <cell r="E1085" t="str">
            <v>0011</v>
          </cell>
          <cell r="F1085" t="str">
            <v>0006</v>
          </cell>
          <cell r="G1085" t="str">
            <v>113</v>
          </cell>
          <cell r="H1085" t="str">
            <v>收回货款(FVE9966)</v>
          </cell>
          <cell r="I1085" t="b">
            <v>0</v>
          </cell>
          <cell r="J1085">
            <v>486483.53</v>
          </cell>
          <cell r="K1085">
            <v>0</v>
          </cell>
          <cell r="L1085">
            <v>0</v>
          </cell>
        </row>
        <row r="1086">
          <cell r="A1086" t="str">
            <v>03</v>
          </cell>
          <cell r="B1086" t="str">
            <v>17</v>
          </cell>
          <cell r="C1086" t="str">
            <v>03</v>
          </cell>
          <cell r="D1086" t="str">
            <v>3</v>
          </cell>
          <cell r="E1086" t="str">
            <v>0012</v>
          </cell>
          <cell r="F1086" t="str">
            <v>0002</v>
          </cell>
          <cell r="G1086" t="str">
            <v>113</v>
          </cell>
          <cell r="H1086" t="str">
            <v>收回货款(FVE9961)</v>
          </cell>
          <cell r="I1086" t="b">
            <v>0</v>
          </cell>
          <cell r="J1086">
            <v>355199.62</v>
          </cell>
          <cell r="K1086">
            <v>0</v>
          </cell>
          <cell r="L1086">
            <v>0</v>
          </cell>
        </row>
        <row r="1087">
          <cell r="A1087" t="str">
            <v>03</v>
          </cell>
          <cell r="B1087" t="str">
            <v>17</v>
          </cell>
          <cell r="C1087" t="str">
            <v>03</v>
          </cell>
          <cell r="D1087" t="str">
            <v>3</v>
          </cell>
          <cell r="E1087" t="str">
            <v>0012</v>
          </cell>
          <cell r="F1087" t="str">
            <v>0003</v>
          </cell>
          <cell r="G1087" t="str">
            <v>113</v>
          </cell>
          <cell r="H1087" t="str">
            <v>收回货款(FVE9975)</v>
          </cell>
          <cell r="I1087" t="b">
            <v>0</v>
          </cell>
          <cell r="J1087">
            <v>148497.70000000001</v>
          </cell>
          <cell r="K1087">
            <v>0</v>
          </cell>
          <cell r="L1087">
            <v>0</v>
          </cell>
        </row>
        <row r="1088">
          <cell r="A1088" t="str">
            <v>03</v>
          </cell>
          <cell r="B1088" t="str">
            <v>17</v>
          </cell>
          <cell r="C1088" t="str">
            <v>03</v>
          </cell>
          <cell r="D1088" t="str">
            <v>3</v>
          </cell>
          <cell r="E1088" t="str">
            <v>0013</v>
          </cell>
          <cell r="F1088" t="str">
            <v>0002</v>
          </cell>
          <cell r="G1088" t="str">
            <v>113</v>
          </cell>
          <cell r="H1088" t="str">
            <v>收回货款(FVE9971)</v>
          </cell>
          <cell r="I1088" t="b">
            <v>0</v>
          </cell>
          <cell r="J1088">
            <v>2376830.4</v>
          </cell>
          <cell r="K1088">
            <v>0</v>
          </cell>
          <cell r="L1088">
            <v>0</v>
          </cell>
        </row>
        <row r="1089">
          <cell r="A1089" t="str">
            <v>03</v>
          </cell>
          <cell r="B1089" t="str">
            <v>25</v>
          </cell>
          <cell r="C1089" t="str">
            <v>03</v>
          </cell>
          <cell r="D1089" t="str">
            <v>3</v>
          </cell>
          <cell r="E1089" t="str">
            <v>0015</v>
          </cell>
          <cell r="F1089" t="str">
            <v>0002</v>
          </cell>
          <cell r="G1089" t="str">
            <v>113</v>
          </cell>
          <cell r="H1089" t="str">
            <v>收FVE9972#发票货款USD17169.34</v>
          </cell>
          <cell r="I1089" t="b">
            <v>0</v>
          </cell>
          <cell r="J1089">
            <v>141913.18</v>
          </cell>
          <cell r="K1089">
            <v>0</v>
          </cell>
          <cell r="L1089">
            <v>0</v>
          </cell>
        </row>
        <row r="1090">
          <cell r="A1090" t="str">
            <v>03</v>
          </cell>
          <cell r="B1090" t="str">
            <v>25</v>
          </cell>
          <cell r="C1090" t="str">
            <v>03</v>
          </cell>
          <cell r="D1090" t="str">
            <v>3</v>
          </cell>
          <cell r="E1090" t="str">
            <v>0015</v>
          </cell>
          <cell r="F1090" t="str">
            <v>0003</v>
          </cell>
          <cell r="G1090" t="str">
            <v>113</v>
          </cell>
          <cell r="H1090" t="str">
            <v>收FVE9957#发票货款USD15546.27</v>
          </cell>
          <cell r="I1090" t="b">
            <v>0</v>
          </cell>
          <cell r="J1090">
            <v>128527.23</v>
          </cell>
          <cell r="K1090">
            <v>0</v>
          </cell>
          <cell r="L1090">
            <v>0</v>
          </cell>
        </row>
        <row r="1091">
          <cell r="A1091" t="str">
            <v>03</v>
          </cell>
          <cell r="B1091" t="str">
            <v>25</v>
          </cell>
          <cell r="C1091" t="str">
            <v>03</v>
          </cell>
          <cell r="D1091" t="str">
            <v>3</v>
          </cell>
          <cell r="E1091" t="str">
            <v>0015</v>
          </cell>
          <cell r="F1091" t="str">
            <v>0004</v>
          </cell>
          <cell r="G1091" t="str">
            <v>113</v>
          </cell>
          <cell r="H1091" t="str">
            <v>收FVE9963#发票货款USD80002.18</v>
          </cell>
          <cell r="I1091" t="b">
            <v>0</v>
          </cell>
          <cell r="J1091">
            <v>661274.02</v>
          </cell>
          <cell r="K1091">
            <v>0</v>
          </cell>
          <cell r="L1091">
            <v>0</v>
          </cell>
        </row>
        <row r="1092">
          <cell r="A1092" t="str">
            <v>03</v>
          </cell>
          <cell r="B1092" t="str">
            <v>25</v>
          </cell>
          <cell r="C1092" t="str">
            <v>03</v>
          </cell>
          <cell r="D1092" t="str">
            <v>3</v>
          </cell>
          <cell r="E1092" t="str">
            <v>0015</v>
          </cell>
          <cell r="F1092" t="str">
            <v>0005</v>
          </cell>
          <cell r="G1092" t="str">
            <v>113</v>
          </cell>
          <cell r="H1092" t="str">
            <v>收FVE9966#发票货款USD162725.33</v>
          </cell>
          <cell r="I1092" t="b">
            <v>0</v>
          </cell>
          <cell r="J1092">
            <v>1345234.03</v>
          </cell>
          <cell r="K1092">
            <v>0</v>
          </cell>
          <cell r="L1092">
            <v>0</v>
          </cell>
        </row>
        <row r="1093">
          <cell r="A1093" t="str">
            <v>03</v>
          </cell>
          <cell r="B1093" t="str">
            <v>27</v>
          </cell>
          <cell r="C1093" t="str">
            <v>03</v>
          </cell>
          <cell r="D1093" t="str">
            <v>5</v>
          </cell>
          <cell r="E1093" t="str">
            <v>0006</v>
          </cell>
          <cell r="F1093" t="str">
            <v>0003</v>
          </cell>
          <cell r="G1093" t="str">
            <v>113</v>
          </cell>
          <cell r="H1093" t="str">
            <v>转山楂汁款</v>
          </cell>
          <cell r="I1093" t="b">
            <v>1</v>
          </cell>
          <cell r="J1093">
            <v>27750</v>
          </cell>
          <cell r="K1093">
            <v>0</v>
          </cell>
          <cell r="L1093">
            <v>0</v>
          </cell>
        </row>
        <row r="1094">
          <cell r="A1094" t="str">
            <v>03</v>
          </cell>
          <cell r="B1094" t="str">
            <v>27</v>
          </cell>
          <cell r="C1094" t="str">
            <v>03</v>
          </cell>
          <cell r="D1094" t="str">
            <v>5</v>
          </cell>
          <cell r="E1094" t="str">
            <v>0009</v>
          </cell>
          <cell r="F1094" t="str">
            <v>0003</v>
          </cell>
          <cell r="G1094" t="str">
            <v>113</v>
          </cell>
          <cell r="H1094" t="str">
            <v>转FVE9971手续费及国外费用</v>
          </cell>
          <cell r="I1094" t="b">
            <v>0</v>
          </cell>
          <cell r="J1094">
            <v>314.83</v>
          </cell>
          <cell r="K1094">
            <v>0</v>
          </cell>
          <cell r="L1094">
            <v>0</v>
          </cell>
        </row>
        <row r="1095">
          <cell r="A1095" t="str">
            <v>03</v>
          </cell>
          <cell r="B1095" t="str">
            <v>27</v>
          </cell>
          <cell r="C1095" t="str">
            <v>03</v>
          </cell>
          <cell r="D1095" t="str">
            <v>5</v>
          </cell>
          <cell r="E1095" t="str">
            <v>0009</v>
          </cell>
          <cell r="F1095" t="str">
            <v>0004</v>
          </cell>
          <cell r="G1095" t="str">
            <v>113</v>
          </cell>
          <cell r="H1095" t="str">
            <v>转FVE9959手续费</v>
          </cell>
          <cell r="I1095" t="b">
            <v>0</v>
          </cell>
          <cell r="J1095">
            <v>4639.93</v>
          </cell>
          <cell r="K1095">
            <v>0</v>
          </cell>
          <cell r="L1095">
            <v>0</v>
          </cell>
        </row>
        <row r="1096">
          <cell r="A1096" t="str">
            <v>03</v>
          </cell>
          <cell r="B1096" t="str">
            <v>27</v>
          </cell>
          <cell r="C1096" t="str">
            <v>03</v>
          </cell>
          <cell r="D1096" t="str">
            <v>5</v>
          </cell>
          <cell r="E1096" t="str">
            <v>0009</v>
          </cell>
          <cell r="F1096" t="str">
            <v>0005</v>
          </cell>
          <cell r="G1096" t="str">
            <v>113</v>
          </cell>
          <cell r="H1096" t="str">
            <v>转FVE9954手续费及国外费用</v>
          </cell>
          <cell r="I1096" t="b">
            <v>0</v>
          </cell>
          <cell r="J1096">
            <v>1934.73</v>
          </cell>
          <cell r="K1096">
            <v>0</v>
          </cell>
          <cell r="L1096">
            <v>0</v>
          </cell>
        </row>
        <row r="1097">
          <cell r="A1097" t="str">
            <v>03</v>
          </cell>
          <cell r="B1097" t="str">
            <v>27</v>
          </cell>
          <cell r="C1097" t="str">
            <v>03</v>
          </cell>
          <cell r="D1097" t="str">
            <v>5</v>
          </cell>
          <cell r="E1097" t="str">
            <v>0009</v>
          </cell>
          <cell r="F1097" t="str">
            <v>0006</v>
          </cell>
          <cell r="G1097" t="str">
            <v>113</v>
          </cell>
          <cell r="H1097" t="str">
            <v>转FVE9977手续费及国外费用</v>
          </cell>
          <cell r="I1097" t="b">
            <v>0</v>
          </cell>
          <cell r="J1097">
            <v>1568.35</v>
          </cell>
          <cell r="K1097">
            <v>0</v>
          </cell>
          <cell r="L1097">
            <v>0</v>
          </cell>
        </row>
        <row r="1098">
          <cell r="A1098" t="str">
            <v>03</v>
          </cell>
          <cell r="B1098" t="str">
            <v>27</v>
          </cell>
          <cell r="C1098" t="str">
            <v>03</v>
          </cell>
          <cell r="D1098" t="str">
            <v>5</v>
          </cell>
          <cell r="E1098" t="str">
            <v>0009</v>
          </cell>
          <cell r="F1098" t="str">
            <v>0007</v>
          </cell>
          <cell r="G1098" t="str">
            <v>113</v>
          </cell>
          <cell r="H1098" t="str">
            <v>转FVE9961手续费及国外费用</v>
          </cell>
          <cell r="I1098" t="b">
            <v>0</v>
          </cell>
          <cell r="J1098">
            <v>1182.8699999999999</v>
          </cell>
          <cell r="K1098">
            <v>0</v>
          </cell>
          <cell r="L1098">
            <v>0</v>
          </cell>
        </row>
        <row r="1099">
          <cell r="A1099" t="str">
            <v>03</v>
          </cell>
          <cell r="B1099" t="str">
            <v>27</v>
          </cell>
          <cell r="C1099" t="str">
            <v>03</v>
          </cell>
          <cell r="D1099" t="str">
            <v>5</v>
          </cell>
          <cell r="E1099" t="str">
            <v>0009</v>
          </cell>
          <cell r="F1099" t="str">
            <v>0008</v>
          </cell>
          <cell r="G1099" t="str">
            <v>113</v>
          </cell>
          <cell r="H1099" t="str">
            <v>转FVE9975手续费</v>
          </cell>
          <cell r="I1099" t="b">
            <v>0</v>
          </cell>
          <cell r="J1099">
            <v>272.77</v>
          </cell>
          <cell r="K1099">
            <v>0</v>
          </cell>
          <cell r="L1099">
            <v>0</v>
          </cell>
        </row>
        <row r="1100">
          <cell r="A1100" t="str">
            <v>03</v>
          </cell>
          <cell r="B1100" t="str">
            <v>28</v>
          </cell>
          <cell r="C1100" t="str">
            <v>03</v>
          </cell>
          <cell r="D1100" t="str">
            <v>5</v>
          </cell>
          <cell r="E1100" t="str">
            <v>0015</v>
          </cell>
          <cell r="F1100" t="str">
            <v>0001</v>
          </cell>
          <cell r="G1100" t="str">
            <v>113</v>
          </cell>
          <cell r="H1100" t="str">
            <v>转FVE9911发票出口收入</v>
          </cell>
          <cell r="I1100" t="b">
            <v>1</v>
          </cell>
          <cell r="J1100">
            <v>810297.68</v>
          </cell>
          <cell r="K1100">
            <v>0</v>
          </cell>
          <cell r="L1100">
            <v>0</v>
          </cell>
        </row>
        <row r="1101">
          <cell r="A1101" t="str">
            <v>03</v>
          </cell>
          <cell r="B1101" t="str">
            <v>28</v>
          </cell>
          <cell r="C1101" t="str">
            <v>03</v>
          </cell>
          <cell r="D1101" t="str">
            <v>5</v>
          </cell>
          <cell r="E1101" t="str">
            <v>0015</v>
          </cell>
          <cell r="F1101" t="str">
            <v>0004</v>
          </cell>
          <cell r="G1101" t="str">
            <v>113</v>
          </cell>
          <cell r="H1101" t="str">
            <v>转FVE9912发票出口收入</v>
          </cell>
          <cell r="I1101" t="b">
            <v>1</v>
          </cell>
          <cell r="J1101">
            <v>675248.08</v>
          </cell>
          <cell r="K1101">
            <v>0</v>
          </cell>
          <cell r="L1101">
            <v>0</v>
          </cell>
        </row>
        <row r="1102">
          <cell r="A1102" t="str">
            <v>03</v>
          </cell>
          <cell r="B1102" t="str">
            <v>28</v>
          </cell>
          <cell r="C1102" t="str">
            <v>03</v>
          </cell>
          <cell r="D1102" t="str">
            <v>5</v>
          </cell>
          <cell r="E1102" t="str">
            <v>0015</v>
          </cell>
          <cell r="F1102" t="str">
            <v>0007</v>
          </cell>
          <cell r="G1102" t="str">
            <v>113</v>
          </cell>
          <cell r="H1102" t="str">
            <v>转FVE9920发票出口收入</v>
          </cell>
          <cell r="I1102" t="b">
            <v>1</v>
          </cell>
          <cell r="J1102">
            <v>614294.30000000005</v>
          </cell>
          <cell r="K1102">
            <v>0</v>
          </cell>
          <cell r="L1102">
            <v>0</v>
          </cell>
        </row>
        <row r="1103">
          <cell r="A1103" t="str">
            <v>03</v>
          </cell>
          <cell r="B1103" t="str">
            <v>28</v>
          </cell>
          <cell r="C1103" t="str">
            <v>03</v>
          </cell>
          <cell r="D1103" t="str">
            <v>5</v>
          </cell>
          <cell r="E1103" t="str">
            <v>0015</v>
          </cell>
          <cell r="F1103" t="str">
            <v>0010</v>
          </cell>
          <cell r="G1103" t="str">
            <v>113</v>
          </cell>
          <cell r="H1103" t="str">
            <v>转FVE9954发票出口收入</v>
          </cell>
          <cell r="I1103" t="b">
            <v>1</v>
          </cell>
          <cell r="J1103">
            <v>132847.94</v>
          </cell>
          <cell r="K1103">
            <v>0</v>
          </cell>
          <cell r="L1103">
            <v>0</v>
          </cell>
        </row>
        <row r="1104">
          <cell r="A1104" t="str">
            <v>03</v>
          </cell>
          <cell r="B1104" t="str">
            <v>28</v>
          </cell>
          <cell r="C1104" t="str">
            <v>03</v>
          </cell>
          <cell r="D1104" t="str">
            <v>5</v>
          </cell>
          <cell r="E1104" t="str">
            <v>0015</v>
          </cell>
          <cell r="F1104" t="str">
            <v>0013</v>
          </cell>
          <cell r="G1104" t="str">
            <v>113</v>
          </cell>
          <cell r="H1104" t="str">
            <v>转FVE9957发票出口收入</v>
          </cell>
          <cell r="I1104" t="b">
            <v>1</v>
          </cell>
          <cell r="J1104">
            <v>130500.91</v>
          </cell>
          <cell r="K1104">
            <v>0</v>
          </cell>
          <cell r="L1104">
            <v>0</v>
          </cell>
        </row>
        <row r="1105">
          <cell r="A1105" t="str">
            <v>03</v>
          </cell>
          <cell r="B1105" t="str">
            <v>28</v>
          </cell>
          <cell r="C1105" t="str">
            <v>03</v>
          </cell>
          <cell r="D1105" t="str">
            <v>5</v>
          </cell>
          <cell r="E1105" t="str">
            <v>0015</v>
          </cell>
          <cell r="F1105" t="str">
            <v>0016</v>
          </cell>
          <cell r="G1105" t="str">
            <v>113</v>
          </cell>
          <cell r="H1105" t="str">
            <v>转FVE9961发票出口收入</v>
          </cell>
          <cell r="I1105" t="b">
            <v>1</v>
          </cell>
          <cell r="J1105">
            <v>356382.49</v>
          </cell>
          <cell r="K1105">
            <v>0</v>
          </cell>
          <cell r="L1105">
            <v>0</v>
          </cell>
        </row>
        <row r="1106">
          <cell r="A1106" t="str">
            <v>03</v>
          </cell>
          <cell r="B1106" t="str">
            <v>28</v>
          </cell>
          <cell r="C1106" t="str">
            <v>03</v>
          </cell>
          <cell r="D1106" t="str">
            <v>5</v>
          </cell>
          <cell r="E1106" t="str">
            <v>0015</v>
          </cell>
          <cell r="F1106" t="str">
            <v>0019</v>
          </cell>
          <cell r="G1106" t="str">
            <v>113</v>
          </cell>
          <cell r="H1106" t="str">
            <v>转FVE9963发票出口收入</v>
          </cell>
          <cell r="I1106" t="b">
            <v>1</v>
          </cell>
          <cell r="J1106">
            <v>664303.98</v>
          </cell>
          <cell r="K1106">
            <v>0</v>
          </cell>
          <cell r="L1106">
            <v>0</v>
          </cell>
        </row>
        <row r="1107">
          <cell r="A1107" t="str">
            <v>03</v>
          </cell>
          <cell r="B1107" t="str">
            <v>28</v>
          </cell>
          <cell r="C1107" t="str">
            <v>03</v>
          </cell>
          <cell r="D1107" t="str">
            <v>5</v>
          </cell>
          <cell r="E1107" t="str">
            <v>0015</v>
          </cell>
          <cell r="F1107" t="str">
            <v>0022</v>
          </cell>
          <cell r="G1107" t="str">
            <v>113</v>
          </cell>
          <cell r="H1107" t="str">
            <v>转FVE9971发票出口收入</v>
          </cell>
          <cell r="I1107" t="b">
            <v>1</v>
          </cell>
          <cell r="J1107">
            <v>2377145.23</v>
          </cell>
          <cell r="K1107">
            <v>0</v>
          </cell>
          <cell r="L1107">
            <v>0</v>
          </cell>
        </row>
        <row r="1108">
          <cell r="A1108" t="str">
            <v>03</v>
          </cell>
          <cell r="B1108" t="str">
            <v>28</v>
          </cell>
          <cell r="C1108" t="str">
            <v>03</v>
          </cell>
          <cell r="D1108" t="str">
            <v>5</v>
          </cell>
          <cell r="E1108" t="str">
            <v>0017</v>
          </cell>
          <cell r="F1108" t="str">
            <v>0005</v>
          </cell>
          <cell r="G1108" t="str">
            <v>113</v>
          </cell>
          <cell r="H1108" t="str">
            <v>转FVE9966#发票中行扣押汇借款等</v>
          </cell>
          <cell r="I1108" t="b">
            <v>0</v>
          </cell>
          <cell r="J1108">
            <v>603059.88</v>
          </cell>
          <cell r="K1108">
            <v>0</v>
          </cell>
          <cell r="L1108">
            <v>0</v>
          </cell>
        </row>
        <row r="1109">
          <cell r="A1109" t="str">
            <v>03</v>
          </cell>
          <cell r="B1109" t="str">
            <v>28</v>
          </cell>
          <cell r="C1109" t="str">
            <v>03</v>
          </cell>
          <cell r="D1109" t="str">
            <v>5</v>
          </cell>
          <cell r="E1109" t="str">
            <v>0019</v>
          </cell>
          <cell r="F1109" t="str">
            <v>0003</v>
          </cell>
          <cell r="G1109" t="str">
            <v>113</v>
          </cell>
          <cell r="H1109" t="str">
            <v>转FVE9963#发票国外扣费等</v>
          </cell>
          <cell r="I1109" t="b">
            <v>0</v>
          </cell>
          <cell r="J1109">
            <v>3029.96</v>
          </cell>
          <cell r="K1109">
            <v>0</v>
          </cell>
          <cell r="L1109">
            <v>0</v>
          </cell>
        </row>
        <row r="1110">
          <cell r="A1110" t="str">
            <v>03</v>
          </cell>
          <cell r="B1110" t="str">
            <v>28</v>
          </cell>
          <cell r="C1110" t="str">
            <v>03</v>
          </cell>
          <cell r="D1110" t="str">
            <v>5</v>
          </cell>
          <cell r="E1110" t="str">
            <v>0020</v>
          </cell>
          <cell r="F1110" t="str">
            <v>0003</v>
          </cell>
          <cell r="G1110" t="str">
            <v>113</v>
          </cell>
          <cell r="H1110" t="str">
            <v>转FVE9972#发票国外扣费等</v>
          </cell>
          <cell r="I1110" t="b">
            <v>0</v>
          </cell>
          <cell r="J1110">
            <v>1286.6099999999999</v>
          </cell>
          <cell r="K1110">
            <v>0</v>
          </cell>
          <cell r="L1110">
            <v>0</v>
          </cell>
        </row>
        <row r="1111">
          <cell r="A1111" t="str">
            <v>03</v>
          </cell>
          <cell r="B1111" t="str">
            <v>28</v>
          </cell>
          <cell r="C1111" t="str">
            <v>03</v>
          </cell>
          <cell r="D1111" t="str">
            <v>5</v>
          </cell>
          <cell r="E1111" t="str">
            <v>0022</v>
          </cell>
          <cell r="F1111" t="str">
            <v>0003</v>
          </cell>
          <cell r="G1111" t="str">
            <v>113</v>
          </cell>
          <cell r="H1111" t="str">
            <v>转FVE9957#发票国外扣费等</v>
          </cell>
          <cell r="I1111" t="b">
            <v>0</v>
          </cell>
          <cell r="J1111">
            <v>1973.68</v>
          </cell>
          <cell r="K1111">
            <v>0</v>
          </cell>
          <cell r="L1111">
            <v>0</v>
          </cell>
        </row>
        <row r="1112">
          <cell r="A1112" t="str">
            <v>04</v>
          </cell>
          <cell r="B1112" t="str">
            <v>26</v>
          </cell>
          <cell r="C1112" t="str">
            <v>04</v>
          </cell>
          <cell r="D1112" t="str">
            <v>3</v>
          </cell>
          <cell r="E1112" t="str">
            <v>0006</v>
          </cell>
          <cell r="F1112" t="str">
            <v>0002</v>
          </cell>
          <cell r="G1112" t="str">
            <v>113</v>
          </cell>
          <cell r="H1112" t="str">
            <v>收FVE9969#发票货款USD224322.85</v>
          </cell>
          <cell r="I1112" t="b">
            <v>0</v>
          </cell>
          <cell r="J1112">
            <v>1854499.43</v>
          </cell>
          <cell r="K1112">
            <v>0</v>
          </cell>
          <cell r="L1112">
            <v>0</v>
          </cell>
        </row>
        <row r="1113">
          <cell r="A1113" t="str">
            <v>04</v>
          </cell>
          <cell r="B1113" t="str">
            <v>26</v>
          </cell>
          <cell r="C1113" t="str">
            <v>04</v>
          </cell>
          <cell r="D1113" t="str">
            <v>3</v>
          </cell>
          <cell r="E1113" t="str">
            <v>0006</v>
          </cell>
          <cell r="F1113" t="str">
            <v>0003</v>
          </cell>
          <cell r="G1113" t="str">
            <v>113</v>
          </cell>
          <cell r="H1113" t="str">
            <v>收FVE9968#发票货款USD227789.39</v>
          </cell>
          <cell r="I1113" t="b">
            <v>0</v>
          </cell>
          <cell r="J1113">
            <v>1883066.55</v>
          </cell>
          <cell r="K1113">
            <v>0</v>
          </cell>
          <cell r="L1113">
            <v>0</v>
          </cell>
        </row>
        <row r="1114">
          <cell r="A1114" t="str">
            <v>04</v>
          </cell>
          <cell r="B1114" t="str">
            <v>26</v>
          </cell>
          <cell r="C1114" t="str">
            <v>04</v>
          </cell>
          <cell r="D1114" t="str">
            <v>3</v>
          </cell>
          <cell r="E1114" t="str">
            <v>0006</v>
          </cell>
          <cell r="F1114" t="str">
            <v>0004</v>
          </cell>
          <cell r="G1114" t="str">
            <v>113</v>
          </cell>
          <cell r="H1114" t="str">
            <v>收FVE9981#发票货款USD13812.94</v>
          </cell>
          <cell r="I1114" t="b">
            <v>0</v>
          </cell>
          <cell r="J1114">
            <v>114192.96000000001</v>
          </cell>
          <cell r="K1114">
            <v>0</v>
          </cell>
          <cell r="L1114">
            <v>0</v>
          </cell>
        </row>
        <row r="1115">
          <cell r="A1115" t="str">
            <v>04</v>
          </cell>
          <cell r="B1115" t="str">
            <v>26</v>
          </cell>
          <cell r="C1115" t="str">
            <v>04</v>
          </cell>
          <cell r="D1115" t="str">
            <v>3</v>
          </cell>
          <cell r="E1115" t="str">
            <v>0007</v>
          </cell>
          <cell r="F1115" t="str">
            <v>0002</v>
          </cell>
          <cell r="G1115" t="str">
            <v>113</v>
          </cell>
          <cell r="H1115" t="str">
            <v>收FVE9964#发票货款</v>
          </cell>
          <cell r="I1115" t="b">
            <v>0</v>
          </cell>
          <cell r="J1115">
            <v>1451095.35</v>
          </cell>
          <cell r="K1115">
            <v>0</v>
          </cell>
          <cell r="L1115">
            <v>0</v>
          </cell>
        </row>
        <row r="1116">
          <cell r="A1116" t="str">
            <v>04</v>
          </cell>
          <cell r="B1116" t="str">
            <v>26</v>
          </cell>
          <cell r="C1116" t="str">
            <v>04</v>
          </cell>
          <cell r="D1116" t="str">
            <v>3</v>
          </cell>
          <cell r="E1116" t="str">
            <v>0007</v>
          </cell>
          <cell r="F1116" t="str">
            <v>0003</v>
          </cell>
          <cell r="G1116" t="str">
            <v>113</v>
          </cell>
          <cell r="H1116" t="str">
            <v>收FVE9970#发票货款</v>
          </cell>
          <cell r="I1116" t="b">
            <v>0</v>
          </cell>
          <cell r="J1116">
            <v>361664.18</v>
          </cell>
          <cell r="K1116">
            <v>0</v>
          </cell>
          <cell r="L1116">
            <v>0</v>
          </cell>
        </row>
        <row r="1117">
          <cell r="A1117" t="str">
            <v>04</v>
          </cell>
          <cell r="B1117" t="str">
            <v>26</v>
          </cell>
          <cell r="C1117" t="str">
            <v>04</v>
          </cell>
          <cell r="D1117" t="str">
            <v>3</v>
          </cell>
          <cell r="E1117" t="str">
            <v>0008</v>
          </cell>
          <cell r="F1117" t="str">
            <v>0002</v>
          </cell>
          <cell r="G1117" t="str">
            <v>113</v>
          </cell>
          <cell r="H1117" t="str">
            <v>收FVE9979#发票货款</v>
          </cell>
          <cell r="I1117" t="b">
            <v>0</v>
          </cell>
          <cell r="J1117">
            <v>422833.72</v>
          </cell>
          <cell r="K1117">
            <v>0</v>
          </cell>
          <cell r="L1117">
            <v>0</v>
          </cell>
        </row>
        <row r="1118">
          <cell r="A1118" t="str">
            <v>04</v>
          </cell>
          <cell r="B1118" t="str">
            <v>26</v>
          </cell>
          <cell r="C1118" t="str">
            <v>04</v>
          </cell>
          <cell r="D1118" t="str">
            <v>3</v>
          </cell>
          <cell r="E1118" t="str">
            <v>0008</v>
          </cell>
          <cell r="F1118" t="str">
            <v>0003</v>
          </cell>
          <cell r="G1118" t="str">
            <v>113</v>
          </cell>
          <cell r="H1118" t="str">
            <v>收FVE9986#发票货款</v>
          </cell>
          <cell r="I1118" t="b">
            <v>0</v>
          </cell>
          <cell r="J1118">
            <v>1429334.87</v>
          </cell>
          <cell r="K1118">
            <v>0</v>
          </cell>
          <cell r="L1118">
            <v>0</v>
          </cell>
        </row>
        <row r="1119">
          <cell r="A1119" t="str">
            <v>04</v>
          </cell>
          <cell r="B1119" t="str">
            <v>26</v>
          </cell>
          <cell r="C1119" t="str">
            <v>04</v>
          </cell>
          <cell r="D1119" t="str">
            <v>3</v>
          </cell>
          <cell r="E1119" t="str">
            <v>0008</v>
          </cell>
          <cell r="F1119" t="str">
            <v>0005</v>
          </cell>
          <cell r="G1119" t="str">
            <v>113</v>
          </cell>
          <cell r="H1119" t="str">
            <v>收押汇借款</v>
          </cell>
          <cell r="I1119" t="b">
            <v>0</v>
          </cell>
          <cell r="J1119">
            <v>103906</v>
          </cell>
          <cell r="K1119">
            <v>0</v>
          </cell>
          <cell r="L1119">
            <v>0</v>
          </cell>
        </row>
        <row r="1120">
          <cell r="A1120" t="str">
            <v>04</v>
          </cell>
          <cell r="B1120" t="str">
            <v>20</v>
          </cell>
          <cell r="C1120" t="str">
            <v>04</v>
          </cell>
          <cell r="D1120" t="str">
            <v>5</v>
          </cell>
          <cell r="E1120" t="str">
            <v>0005</v>
          </cell>
          <cell r="F1120" t="str">
            <v>0005</v>
          </cell>
          <cell r="G1120" t="str">
            <v>113</v>
          </cell>
          <cell r="H1120" t="str">
            <v>转收果汁款</v>
          </cell>
          <cell r="I1120" t="b">
            <v>0</v>
          </cell>
          <cell r="J1120">
            <v>18525</v>
          </cell>
          <cell r="K1120">
            <v>0</v>
          </cell>
          <cell r="L1120">
            <v>0</v>
          </cell>
        </row>
        <row r="1121">
          <cell r="A1121" t="str">
            <v>04</v>
          </cell>
          <cell r="B1121" t="str">
            <v>24</v>
          </cell>
          <cell r="C1121" t="str">
            <v>04</v>
          </cell>
          <cell r="D1121" t="str">
            <v>5</v>
          </cell>
          <cell r="E1121" t="str">
            <v>0016</v>
          </cell>
          <cell r="F1121" t="str">
            <v>0001</v>
          </cell>
          <cell r="G1121" t="str">
            <v>113</v>
          </cell>
          <cell r="H1121" t="str">
            <v>转户</v>
          </cell>
          <cell r="I1121" t="b">
            <v>1</v>
          </cell>
          <cell r="J1121">
            <v>1000</v>
          </cell>
          <cell r="K1121">
            <v>0</v>
          </cell>
          <cell r="L1121">
            <v>0</v>
          </cell>
        </row>
        <row r="1122">
          <cell r="A1122" t="str">
            <v>04</v>
          </cell>
          <cell r="B1122" t="str">
            <v>24</v>
          </cell>
          <cell r="C1122" t="str">
            <v>04</v>
          </cell>
          <cell r="D1122" t="str">
            <v>5</v>
          </cell>
          <cell r="E1122" t="str">
            <v>0018</v>
          </cell>
          <cell r="F1122" t="str">
            <v>0003</v>
          </cell>
          <cell r="G1122" t="str">
            <v>113</v>
          </cell>
          <cell r="H1122" t="str">
            <v>转订出山楂浓汁0.185吨</v>
          </cell>
          <cell r="I1122" t="b">
            <v>1</v>
          </cell>
          <cell r="J1122">
            <v>-2497.5</v>
          </cell>
          <cell r="K1122">
            <v>0</v>
          </cell>
          <cell r="L1122">
            <v>0</v>
          </cell>
        </row>
        <row r="1123">
          <cell r="A1123" t="str">
            <v>04</v>
          </cell>
          <cell r="B1123" t="str">
            <v>24</v>
          </cell>
          <cell r="C1123" t="str">
            <v>04</v>
          </cell>
          <cell r="D1123" t="str">
            <v>5</v>
          </cell>
          <cell r="E1123" t="str">
            <v>0018</v>
          </cell>
          <cell r="F1123" t="str">
            <v>0006</v>
          </cell>
          <cell r="G1123" t="str">
            <v>113</v>
          </cell>
          <cell r="H1123" t="str">
            <v>转销山楂浓汁0.185吨</v>
          </cell>
          <cell r="I1123" t="b">
            <v>1</v>
          </cell>
          <cell r="J1123">
            <v>3032.4</v>
          </cell>
          <cell r="K1123">
            <v>0</v>
          </cell>
          <cell r="L1123">
            <v>0</v>
          </cell>
        </row>
        <row r="1124">
          <cell r="A1124" t="str">
            <v>04</v>
          </cell>
          <cell r="B1124" t="str">
            <v>26</v>
          </cell>
          <cell r="C1124" t="str">
            <v>04</v>
          </cell>
          <cell r="D1124" t="str">
            <v>5</v>
          </cell>
          <cell r="E1124" t="str">
            <v>0024</v>
          </cell>
          <cell r="F1124" t="str">
            <v>0001</v>
          </cell>
          <cell r="G1124" t="str">
            <v>113</v>
          </cell>
          <cell r="H1124" t="str">
            <v>转FVE9966发票出口收入</v>
          </cell>
          <cell r="I1124" t="b">
            <v>1</v>
          </cell>
          <cell r="J1124">
            <v>2434777.44</v>
          </cell>
          <cell r="K1124">
            <v>0</v>
          </cell>
          <cell r="L1124">
            <v>0</v>
          </cell>
        </row>
        <row r="1125">
          <cell r="A1125" t="str">
            <v>04</v>
          </cell>
          <cell r="B1125" t="str">
            <v>26</v>
          </cell>
          <cell r="C1125" t="str">
            <v>04</v>
          </cell>
          <cell r="D1125" t="str">
            <v>5</v>
          </cell>
          <cell r="E1125" t="str">
            <v>0024</v>
          </cell>
          <cell r="F1125" t="str">
            <v>0004</v>
          </cell>
          <cell r="G1125" t="str">
            <v>113</v>
          </cell>
          <cell r="H1125" t="str">
            <v>转FVE9968发票出口收入</v>
          </cell>
          <cell r="I1125" t="b">
            <v>1</v>
          </cell>
          <cell r="J1125">
            <v>1885737.6</v>
          </cell>
          <cell r="K1125">
            <v>0</v>
          </cell>
          <cell r="L1125">
            <v>0</v>
          </cell>
        </row>
        <row r="1126">
          <cell r="A1126" t="str">
            <v>04</v>
          </cell>
          <cell r="B1126" t="str">
            <v>26</v>
          </cell>
          <cell r="C1126" t="str">
            <v>04</v>
          </cell>
          <cell r="D1126" t="str">
            <v>5</v>
          </cell>
          <cell r="E1126" t="str">
            <v>0024</v>
          </cell>
          <cell r="F1126" t="str">
            <v>0007</v>
          </cell>
          <cell r="G1126" t="str">
            <v>113</v>
          </cell>
          <cell r="H1126" t="str">
            <v>转FVE9969发票出口收入</v>
          </cell>
          <cell r="I1126" t="b">
            <v>1</v>
          </cell>
          <cell r="J1126">
            <v>1857183.35</v>
          </cell>
          <cell r="K1126">
            <v>0</v>
          </cell>
          <cell r="L1126">
            <v>0</v>
          </cell>
        </row>
        <row r="1127">
          <cell r="A1127" t="str">
            <v>04</v>
          </cell>
          <cell r="B1127" t="str">
            <v>26</v>
          </cell>
          <cell r="C1127" t="str">
            <v>04</v>
          </cell>
          <cell r="D1127" t="str">
            <v>5</v>
          </cell>
          <cell r="E1127" t="str">
            <v>0024</v>
          </cell>
          <cell r="F1127" t="str">
            <v>0010</v>
          </cell>
          <cell r="G1127" t="str">
            <v>113</v>
          </cell>
          <cell r="H1127" t="str">
            <v>转FVE9975发票出口收入</v>
          </cell>
          <cell r="I1127" t="b">
            <v>1</v>
          </cell>
          <cell r="J1127">
            <v>148770.47</v>
          </cell>
          <cell r="K1127">
            <v>0</v>
          </cell>
          <cell r="L1127">
            <v>0</v>
          </cell>
        </row>
        <row r="1128">
          <cell r="A1128" t="str">
            <v>04</v>
          </cell>
          <cell r="B1128" t="str">
            <v>26</v>
          </cell>
          <cell r="C1128" t="str">
            <v>04</v>
          </cell>
          <cell r="D1128" t="str">
            <v>5</v>
          </cell>
          <cell r="E1128" t="str">
            <v>0024</v>
          </cell>
          <cell r="F1128" t="str">
            <v>0013</v>
          </cell>
          <cell r="G1128" t="str">
            <v>113</v>
          </cell>
          <cell r="H1128" t="str">
            <v>转FVE9981发票出口收入</v>
          </cell>
          <cell r="I1128" t="b">
            <v>1</v>
          </cell>
          <cell r="J1128">
            <v>153571.72</v>
          </cell>
          <cell r="K1128">
            <v>0</v>
          </cell>
          <cell r="L1128">
            <v>0</v>
          </cell>
        </row>
        <row r="1129">
          <cell r="A1129" t="str">
            <v>04</v>
          </cell>
          <cell r="B1129" t="str">
            <v>26</v>
          </cell>
          <cell r="C1129" t="str">
            <v>04</v>
          </cell>
          <cell r="D1129" t="str">
            <v>5</v>
          </cell>
          <cell r="E1129" t="str">
            <v>0026</v>
          </cell>
          <cell r="F1129" t="str">
            <v>0003</v>
          </cell>
          <cell r="G1129" t="str">
            <v>113</v>
          </cell>
          <cell r="H1129" t="str">
            <v>转FVE9968#发票中行扣费等</v>
          </cell>
          <cell r="I1129" t="b">
            <v>0</v>
          </cell>
          <cell r="J1129">
            <v>2671.05</v>
          </cell>
          <cell r="K1129">
            <v>0</v>
          </cell>
          <cell r="L1129">
            <v>0</v>
          </cell>
        </row>
        <row r="1130">
          <cell r="A1130" t="str">
            <v>04</v>
          </cell>
          <cell r="B1130" t="str">
            <v>26</v>
          </cell>
          <cell r="C1130" t="str">
            <v>04</v>
          </cell>
          <cell r="D1130" t="str">
            <v>5</v>
          </cell>
          <cell r="E1130" t="str">
            <v>0027</v>
          </cell>
          <cell r="F1130" t="str">
            <v>0004</v>
          </cell>
          <cell r="G1130" t="str">
            <v>113</v>
          </cell>
          <cell r="H1130" t="str">
            <v>转FVE9981#发票扣海运费等</v>
          </cell>
          <cell r="I1130" t="b">
            <v>0</v>
          </cell>
          <cell r="J1130">
            <v>39378.76</v>
          </cell>
          <cell r="K1130">
            <v>0</v>
          </cell>
          <cell r="L1130">
            <v>0</v>
          </cell>
        </row>
        <row r="1131">
          <cell r="A1131" t="str">
            <v>04</v>
          </cell>
          <cell r="B1131" t="str">
            <v>26</v>
          </cell>
          <cell r="C1131" t="str">
            <v>04</v>
          </cell>
          <cell r="D1131" t="str">
            <v>5</v>
          </cell>
          <cell r="E1131" t="str">
            <v>0028</v>
          </cell>
          <cell r="F1131" t="str">
            <v>0003</v>
          </cell>
          <cell r="G1131" t="str">
            <v>113</v>
          </cell>
          <cell r="H1131" t="str">
            <v>转FVE9969#发票中行扣费等</v>
          </cell>
          <cell r="I1131" t="b">
            <v>0</v>
          </cell>
          <cell r="J1131">
            <v>2683.92</v>
          </cell>
          <cell r="K1131">
            <v>0</v>
          </cell>
          <cell r="L1131">
            <v>0</v>
          </cell>
        </row>
        <row r="1132">
          <cell r="A1132" t="str">
            <v>05</v>
          </cell>
          <cell r="B1132" t="str">
            <v>25</v>
          </cell>
          <cell r="C1132" t="str">
            <v>05</v>
          </cell>
          <cell r="D1132" t="str">
            <v>3</v>
          </cell>
          <cell r="E1132" t="str">
            <v>0006</v>
          </cell>
          <cell r="F1132" t="str">
            <v>0003</v>
          </cell>
          <cell r="G1132" t="str">
            <v>113</v>
          </cell>
          <cell r="H1132" t="str">
            <v>收FVE9979#发票货款</v>
          </cell>
          <cell r="I1132" t="b">
            <v>0</v>
          </cell>
          <cell r="J1132">
            <v>131731.68</v>
          </cell>
          <cell r="K1132">
            <v>0</v>
          </cell>
          <cell r="L1132">
            <v>0</v>
          </cell>
        </row>
        <row r="1133">
          <cell r="A1133" t="str">
            <v>05</v>
          </cell>
          <cell r="B1133" t="str">
            <v>25</v>
          </cell>
          <cell r="C1133" t="str">
            <v>05</v>
          </cell>
          <cell r="D1133" t="str">
            <v>3</v>
          </cell>
          <cell r="E1133" t="str">
            <v>0006</v>
          </cell>
          <cell r="F1133" t="str">
            <v>0004</v>
          </cell>
          <cell r="G1133" t="str">
            <v>113</v>
          </cell>
          <cell r="H1133" t="str">
            <v>收FVE9964#发票货款</v>
          </cell>
          <cell r="I1133" t="b">
            <v>0</v>
          </cell>
          <cell r="J1133">
            <v>1462005.5</v>
          </cell>
          <cell r="K1133">
            <v>0</v>
          </cell>
          <cell r="L1133">
            <v>0</v>
          </cell>
        </row>
        <row r="1134">
          <cell r="A1134" t="str">
            <v>05</v>
          </cell>
          <cell r="B1134" t="str">
            <v>25</v>
          </cell>
          <cell r="C1134" t="str">
            <v>05</v>
          </cell>
          <cell r="D1134" t="str">
            <v>3</v>
          </cell>
          <cell r="E1134" t="str">
            <v>0007</v>
          </cell>
          <cell r="F1134" t="str">
            <v>0002</v>
          </cell>
          <cell r="G1134" t="str">
            <v>113</v>
          </cell>
          <cell r="H1134" t="str">
            <v>收FVE9959#发票货款</v>
          </cell>
          <cell r="I1134" t="b">
            <v>0</v>
          </cell>
          <cell r="J1134">
            <v>483663.46</v>
          </cell>
          <cell r="K1134">
            <v>0</v>
          </cell>
          <cell r="L1134">
            <v>0</v>
          </cell>
        </row>
        <row r="1135">
          <cell r="A1135" t="str">
            <v>05</v>
          </cell>
          <cell r="B1135" t="str">
            <v>25</v>
          </cell>
          <cell r="C1135" t="str">
            <v>05</v>
          </cell>
          <cell r="D1135" t="str">
            <v>3</v>
          </cell>
          <cell r="E1135" t="str">
            <v>0007</v>
          </cell>
          <cell r="F1135" t="str">
            <v>0004</v>
          </cell>
          <cell r="G1135" t="str">
            <v>113</v>
          </cell>
          <cell r="H1135" t="str">
            <v>收FVE9959#发票货款</v>
          </cell>
          <cell r="I1135" t="b">
            <v>0</v>
          </cell>
          <cell r="J1135">
            <v>43402.28</v>
          </cell>
          <cell r="K1135">
            <v>0</v>
          </cell>
          <cell r="L1135">
            <v>0</v>
          </cell>
        </row>
        <row r="1136">
          <cell r="A1136" t="str">
            <v>05</v>
          </cell>
          <cell r="B1136" t="str">
            <v>25</v>
          </cell>
          <cell r="C1136" t="str">
            <v>05</v>
          </cell>
          <cell r="D1136" t="str">
            <v>5</v>
          </cell>
          <cell r="E1136" t="str">
            <v>0004</v>
          </cell>
          <cell r="F1136" t="str">
            <v>0001</v>
          </cell>
          <cell r="G1136" t="str">
            <v>113</v>
          </cell>
          <cell r="H1136" t="str">
            <v>转FVE9959发票出口收入</v>
          </cell>
          <cell r="I1136" t="b">
            <v>1</v>
          </cell>
          <cell r="J1136">
            <v>2641496.17</v>
          </cell>
          <cell r="K1136">
            <v>0</v>
          </cell>
          <cell r="L1136">
            <v>0</v>
          </cell>
        </row>
        <row r="1137">
          <cell r="A1137" t="str">
            <v>05</v>
          </cell>
          <cell r="B1137" t="str">
            <v>25</v>
          </cell>
          <cell r="C1137" t="str">
            <v>05</v>
          </cell>
          <cell r="D1137" t="str">
            <v>5</v>
          </cell>
          <cell r="E1137" t="str">
            <v>0004</v>
          </cell>
          <cell r="F1137" t="str">
            <v>0004</v>
          </cell>
          <cell r="G1137" t="str">
            <v>113</v>
          </cell>
          <cell r="H1137" t="str">
            <v>转FVE9964发票出口收入</v>
          </cell>
          <cell r="I1137" t="b">
            <v>1</v>
          </cell>
          <cell r="J1137">
            <v>2925688.37</v>
          </cell>
          <cell r="K1137">
            <v>0</v>
          </cell>
          <cell r="L1137">
            <v>0</v>
          </cell>
        </row>
        <row r="1138">
          <cell r="A1138" t="str">
            <v>05</v>
          </cell>
          <cell r="B1138" t="str">
            <v>25</v>
          </cell>
          <cell r="C1138" t="str">
            <v>05</v>
          </cell>
          <cell r="D1138" t="str">
            <v>5</v>
          </cell>
          <cell r="E1138" t="str">
            <v>0004</v>
          </cell>
          <cell r="F1138" t="str">
            <v>0007</v>
          </cell>
          <cell r="G1138" t="str">
            <v>113</v>
          </cell>
          <cell r="H1138" t="str">
            <v>转FVE9970发票出口收入</v>
          </cell>
          <cell r="I1138" t="b">
            <v>1</v>
          </cell>
          <cell r="J1138">
            <v>362812.3</v>
          </cell>
          <cell r="K1138">
            <v>0</v>
          </cell>
          <cell r="L1138">
            <v>0</v>
          </cell>
        </row>
        <row r="1139">
          <cell r="A1139" t="str">
            <v>05</v>
          </cell>
          <cell r="B1139" t="str">
            <v>25</v>
          </cell>
          <cell r="C1139" t="str">
            <v>05</v>
          </cell>
          <cell r="D1139" t="str">
            <v>5</v>
          </cell>
          <cell r="E1139" t="str">
            <v>0004</v>
          </cell>
          <cell r="F1139" t="str">
            <v>0010</v>
          </cell>
          <cell r="G1139" t="str">
            <v>113</v>
          </cell>
          <cell r="H1139" t="str">
            <v>转FVE9972发票出口收入</v>
          </cell>
          <cell r="I1139" t="b">
            <v>1</v>
          </cell>
          <cell r="J1139">
            <v>143199.79</v>
          </cell>
          <cell r="K1139">
            <v>0</v>
          </cell>
          <cell r="L1139">
            <v>0</v>
          </cell>
        </row>
        <row r="1140">
          <cell r="A1140" t="str">
            <v>05</v>
          </cell>
          <cell r="B1140" t="str">
            <v>25</v>
          </cell>
          <cell r="C1140" t="str">
            <v>05</v>
          </cell>
          <cell r="D1140" t="str">
            <v>5</v>
          </cell>
          <cell r="E1140" t="str">
            <v>0004</v>
          </cell>
          <cell r="F1140" t="str">
            <v>0013</v>
          </cell>
          <cell r="G1140" t="str">
            <v>113</v>
          </cell>
          <cell r="H1140" t="str">
            <v>转FVE9977发票出口收入</v>
          </cell>
          <cell r="I1140" t="b">
            <v>1</v>
          </cell>
          <cell r="J1140">
            <v>130481.97</v>
          </cell>
          <cell r="K1140">
            <v>0</v>
          </cell>
          <cell r="L1140">
            <v>0</v>
          </cell>
        </row>
        <row r="1141">
          <cell r="A1141" t="str">
            <v>05</v>
          </cell>
          <cell r="B1141" t="str">
            <v>25</v>
          </cell>
          <cell r="C1141" t="str">
            <v>05</v>
          </cell>
          <cell r="D1141" t="str">
            <v>5</v>
          </cell>
          <cell r="E1141" t="str">
            <v>0004</v>
          </cell>
          <cell r="F1141" t="str">
            <v>0016</v>
          </cell>
          <cell r="G1141" t="str">
            <v>113</v>
          </cell>
          <cell r="H1141" t="str">
            <v>转FVE9979发票出口收入</v>
          </cell>
          <cell r="I1141" t="b">
            <v>1</v>
          </cell>
          <cell r="J1141">
            <v>660398.01</v>
          </cell>
          <cell r="K1141">
            <v>0</v>
          </cell>
          <cell r="L1141">
            <v>0</v>
          </cell>
        </row>
        <row r="1142">
          <cell r="A1142" t="str">
            <v>05</v>
          </cell>
          <cell r="B1142" t="str">
            <v>25</v>
          </cell>
          <cell r="C1142" t="str">
            <v>05</v>
          </cell>
          <cell r="D1142" t="str">
            <v>5</v>
          </cell>
          <cell r="E1142" t="str">
            <v>0004</v>
          </cell>
          <cell r="F1142" t="str">
            <v>0019</v>
          </cell>
          <cell r="G1142" t="str">
            <v>113</v>
          </cell>
          <cell r="H1142" t="str">
            <v>转FVE9986发票出口收入</v>
          </cell>
          <cell r="I1142" t="b">
            <v>1</v>
          </cell>
          <cell r="J1142">
            <v>1432257.75</v>
          </cell>
          <cell r="K1142">
            <v>0</v>
          </cell>
          <cell r="L1142">
            <v>0</v>
          </cell>
        </row>
        <row r="1143">
          <cell r="A1143" t="str">
            <v>05</v>
          </cell>
          <cell r="B1143" t="str">
            <v>25</v>
          </cell>
          <cell r="C1143" t="str">
            <v>05</v>
          </cell>
          <cell r="D1143" t="str">
            <v>5</v>
          </cell>
          <cell r="E1143" t="str">
            <v>0005</v>
          </cell>
          <cell r="F1143" t="str">
            <v>0002</v>
          </cell>
          <cell r="G1143" t="str">
            <v>113</v>
          </cell>
          <cell r="H1143" t="str">
            <v>转户</v>
          </cell>
          <cell r="I1143" t="b">
            <v>0</v>
          </cell>
          <cell r="J1143">
            <v>510048</v>
          </cell>
          <cell r="K1143">
            <v>0</v>
          </cell>
          <cell r="L1143">
            <v>0</v>
          </cell>
        </row>
        <row r="1144">
          <cell r="A1144" t="str">
            <v>05</v>
          </cell>
          <cell r="B1144" t="str">
            <v>26</v>
          </cell>
          <cell r="C1144" t="str">
            <v>05</v>
          </cell>
          <cell r="D1144" t="str">
            <v>5</v>
          </cell>
          <cell r="E1144" t="str">
            <v>0019</v>
          </cell>
          <cell r="F1144" t="str">
            <v>0004</v>
          </cell>
          <cell r="G1144" t="str">
            <v>113</v>
          </cell>
          <cell r="H1144" t="str">
            <v>转FVE9964#发票中行扣押汇借款等</v>
          </cell>
          <cell r="I1144" t="b">
            <v>0</v>
          </cell>
          <cell r="J1144">
            <v>11138.79</v>
          </cell>
          <cell r="K1144">
            <v>0</v>
          </cell>
          <cell r="L1144">
            <v>0</v>
          </cell>
        </row>
        <row r="1145">
          <cell r="A1145" t="str">
            <v>05</v>
          </cell>
          <cell r="B1145" t="str">
            <v>26</v>
          </cell>
          <cell r="C1145" t="str">
            <v>05</v>
          </cell>
          <cell r="D1145" t="str">
            <v>5</v>
          </cell>
          <cell r="E1145" t="str">
            <v>0020</v>
          </cell>
          <cell r="F1145" t="str">
            <v>0003</v>
          </cell>
          <cell r="G1145" t="str">
            <v>113</v>
          </cell>
          <cell r="H1145" t="str">
            <v>转FVE9986#发票国外扣费等</v>
          </cell>
          <cell r="I1145" t="b">
            <v>0</v>
          </cell>
          <cell r="J1145">
            <v>2922.88</v>
          </cell>
          <cell r="K1145">
            <v>0</v>
          </cell>
          <cell r="L1145">
            <v>0</v>
          </cell>
        </row>
        <row r="1146">
          <cell r="A1146" t="str">
            <v>05</v>
          </cell>
          <cell r="B1146" t="str">
            <v>26</v>
          </cell>
          <cell r="C1146" t="str">
            <v>05</v>
          </cell>
          <cell r="D1146" t="str">
            <v>5</v>
          </cell>
          <cell r="E1146" t="str">
            <v>0021</v>
          </cell>
          <cell r="F1146" t="str">
            <v>0003</v>
          </cell>
          <cell r="G1146" t="str">
            <v>113</v>
          </cell>
          <cell r="H1146" t="str">
            <v>转FVE9970#发票中行扣费USD73.89</v>
          </cell>
          <cell r="I1146" t="b">
            <v>0</v>
          </cell>
          <cell r="J1146">
            <v>1148.1199999999999</v>
          </cell>
          <cell r="K1146">
            <v>0</v>
          </cell>
          <cell r="L1146">
            <v>0</v>
          </cell>
        </row>
        <row r="1147">
          <cell r="A1147" t="str">
            <v>05</v>
          </cell>
          <cell r="B1147" t="str">
            <v>26</v>
          </cell>
          <cell r="C1147" t="str">
            <v>05</v>
          </cell>
          <cell r="D1147" t="str">
            <v>5</v>
          </cell>
          <cell r="E1147" t="str">
            <v>0022</v>
          </cell>
          <cell r="F1147" t="str">
            <v>0003</v>
          </cell>
          <cell r="G1147" t="str">
            <v>113</v>
          </cell>
          <cell r="H1147" t="str">
            <v>转FVE9979#发票国外扣费</v>
          </cell>
          <cell r="I1147" t="b">
            <v>0</v>
          </cell>
          <cell r="J1147">
            <v>1926.61</v>
          </cell>
          <cell r="K1147">
            <v>0</v>
          </cell>
          <cell r="L1147">
            <v>0</v>
          </cell>
        </row>
        <row r="1148">
          <cell r="A1148" t="str">
            <v>05</v>
          </cell>
          <cell r="B1148" t="str">
            <v>26</v>
          </cell>
          <cell r="C1148" t="str">
            <v>05</v>
          </cell>
          <cell r="D1148" t="str">
            <v>5</v>
          </cell>
          <cell r="E1148" t="str">
            <v>0024</v>
          </cell>
          <cell r="F1148" t="str">
            <v>0003</v>
          </cell>
          <cell r="G1148" t="str">
            <v>113</v>
          </cell>
          <cell r="H1148" t="str">
            <v>转FVE9959#发票国外费用</v>
          </cell>
          <cell r="I1148" t="b">
            <v>0</v>
          </cell>
          <cell r="J1148">
            <v>1284.51</v>
          </cell>
          <cell r="K1148">
            <v>0</v>
          </cell>
          <cell r="L1148">
            <v>0</v>
          </cell>
        </row>
        <row r="1149">
          <cell r="A1149" t="str">
            <v>05</v>
          </cell>
          <cell r="B1149" t="str">
            <v>26</v>
          </cell>
          <cell r="C1149" t="str">
            <v>05</v>
          </cell>
          <cell r="D1149" t="str">
            <v>5</v>
          </cell>
          <cell r="E1149" t="str">
            <v>0025</v>
          </cell>
          <cell r="F1149" t="str">
            <v>0002</v>
          </cell>
          <cell r="G1149" t="str">
            <v>113</v>
          </cell>
          <cell r="H1149" t="str">
            <v>转FVE9964#发票中行扣手续费</v>
          </cell>
          <cell r="I1149" t="b">
            <v>0</v>
          </cell>
          <cell r="J1149">
            <v>1448.73</v>
          </cell>
          <cell r="K1149">
            <v>0</v>
          </cell>
          <cell r="L1149">
            <v>0</v>
          </cell>
        </row>
        <row r="1150">
          <cell r="A1150" t="str">
            <v>05</v>
          </cell>
          <cell r="B1150" t="str">
            <v>26</v>
          </cell>
          <cell r="C1150" t="str">
            <v>05</v>
          </cell>
          <cell r="D1150" t="str">
            <v>5</v>
          </cell>
          <cell r="E1150" t="str">
            <v>0026</v>
          </cell>
          <cell r="F1150" t="str">
            <v>0002</v>
          </cell>
          <cell r="G1150" t="str">
            <v>113</v>
          </cell>
          <cell r="H1150" t="str">
            <v>补3月份5-9号凭证59#发票少计</v>
          </cell>
          <cell r="I1150" t="b">
            <v>0</v>
          </cell>
          <cell r="J1150">
            <v>489.14</v>
          </cell>
          <cell r="K1150">
            <v>0</v>
          </cell>
          <cell r="L1150">
            <v>0</v>
          </cell>
        </row>
        <row r="1151">
          <cell r="A1151" t="str">
            <v>06</v>
          </cell>
          <cell r="B1151" t="str">
            <v>20</v>
          </cell>
          <cell r="C1151" t="str">
            <v>06</v>
          </cell>
          <cell r="D1151" t="str">
            <v>3</v>
          </cell>
          <cell r="E1151" t="str">
            <v>0004</v>
          </cell>
          <cell r="F1151" t="str">
            <v>0002</v>
          </cell>
          <cell r="G1151" t="str">
            <v>113</v>
          </cell>
          <cell r="H1151" t="str">
            <v>收FVE9992#发票货款USD18200.15</v>
          </cell>
          <cell r="I1151" t="b">
            <v>0</v>
          </cell>
          <cell r="J1151">
            <v>150429.70000000001</v>
          </cell>
          <cell r="K1151">
            <v>0</v>
          </cell>
          <cell r="L1151">
            <v>0</v>
          </cell>
        </row>
        <row r="1152">
          <cell r="A1152" t="str">
            <v>06</v>
          </cell>
          <cell r="B1152" t="str">
            <v>20</v>
          </cell>
          <cell r="C1152" t="str">
            <v>06</v>
          </cell>
          <cell r="D1152" t="str">
            <v>3</v>
          </cell>
          <cell r="E1152" t="str">
            <v>0004</v>
          </cell>
          <cell r="F1152" t="str">
            <v>0003</v>
          </cell>
          <cell r="G1152" t="str">
            <v>113</v>
          </cell>
          <cell r="H1152" t="str">
            <v>收FVE9989#发票货款USD18510.25</v>
          </cell>
          <cell r="I1152" t="b">
            <v>0</v>
          </cell>
          <cell r="J1152">
            <v>153007.57999999999</v>
          </cell>
          <cell r="K1152">
            <v>0</v>
          </cell>
          <cell r="L1152">
            <v>0</v>
          </cell>
        </row>
        <row r="1153">
          <cell r="A1153" t="str">
            <v>06</v>
          </cell>
          <cell r="B1153" t="str">
            <v>20</v>
          </cell>
          <cell r="C1153" t="str">
            <v>06</v>
          </cell>
          <cell r="D1153" t="str">
            <v>3</v>
          </cell>
          <cell r="E1153" t="str">
            <v>0004</v>
          </cell>
          <cell r="F1153" t="str">
            <v>0004</v>
          </cell>
          <cell r="G1153" t="str">
            <v>113</v>
          </cell>
          <cell r="H1153" t="str">
            <v>收FVE9980#发票货款USD42769.00</v>
          </cell>
          <cell r="I1153" t="b">
            <v>0</v>
          </cell>
          <cell r="J1153">
            <v>353460.12</v>
          </cell>
          <cell r="K1153">
            <v>0</v>
          </cell>
          <cell r="L1153">
            <v>0</v>
          </cell>
        </row>
        <row r="1154">
          <cell r="A1154" t="str">
            <v>06</v>
          </cell>
          <cell r="B1154" t="str">
            <v>20</v>
          </cell>
          <cell r="C1154" t="str">
            <v>06</v>
          </cell>
          <cell r="D1154" t="str">
            <v>3</v>
          </cell>
          <cell r="E1154" t="str">
            <v>0004</v>
          </cell>
          <cell r="F1154" t="str">
            <v>0005</v>
          </cell>
          <cell r="G1154" t="str">
            <v>113</v>
          </cell>
          <cell r="H1154" t="str">
            <v>收FVE9982#发票货款USD67097.00</v>
          </cell>
          <cell r="I1154" t="b">
            <v>0</v>
          </cell>
          <cell r="J1154">
            <v>554516.44999999995</v>
          </cell>
          <cell r="K1154">
            <v>0</v>
          </cell>
          <cell r="L1154">
            <v>0</v>
          </cell>
        </row>
        <row r="1155">
          <cell r="A1155" t="str">
            <v>06</v>
          </cell>
          <cell r="B1155" t="str">
            <v>20</v>
          </cell>
          <cell r="C1155" t="str">
            <v>06</v>
          </cell>
          <cell r="D1155" t="str">
            <v>3</v>
          </cell>
          <cell r="E1155" t="str">
            <v>0005</v>
          </cell>
          <cell r="F1155" t="str">
            <v>0003</v>
          </cell>
          <cell r="G1155" t="str">
            <v>113</v>
          </cell>
          <cell r="H1155" t="str">
            <v>收FVE9987#发票货款</v>
          </cell>
          <cell r="I1155" t="b">
            <v>0</v>
          </cell>
          <cell r="J1155">
            <v>1469168.67</v>
          </cell>
          <cell r="K1155">
            <v>0</v>
          </cell>
          <cell r="L1155">
            <v>0</v>
          </cell>
        </row>
        <row r="1156">
          <cell r="A1156" t="str">
            <v>06</v>
          </cell>
          <cell r="B1156" t="str">
            <v>20</v>
          </cell>
          <cell r="C1156" t="str">
            <v>06</v>
          </cell>
          <cell r="D1156" t="str">
            <v>3</v>
          </cell>
          <cell r="E1156" t="str">
            <v>0005</v>
          </cell>
          <cell r="F1156" t="str">
            <v>0004</v>
          </cell>
          <cell r="G1156" t="str">
            <v>113</v>
          </cell>
          <cell r="H1156" t="str">
            <v>收FVE9976#发票货款</v>
          </cell>
          <cell r="I1156" t="b">
            <v>0</v>
          </cell>
          <cell r="J1156">
            <v>2223906.7999999998</v>
          </cell>
          <cell r="K1156">
            <v>0</v>
          </cell>
          <cell r="L1156">
            <v>0</v>
          </cell>
        </row>
        <row r="1157">
          <cell r="A1157" t="str">
            <v>06</v>
          </cell>
          <cell r="B1157" t="str">
            <v>23</v>
          </cell>
          <cell r="C1157" t="str">
            <v>06</v>
          </cell>
          <cell r="D1157" t="str">
            <v>5</v>
          </cell>
          <cell r="E1157" t="str">
            <v>0012</v>
          </cell>
          <cell r="F1157" t="str">
            <v>0002</v>
          </cell>
          <cell r="G1157" t="str">
            <v>113</v>
          </cell>
          <cell r="H1157" t="str">
            <v>转果汁货款</v>
          </cell>
          <cell r="I1157" t="b">
            <v>0</v>
          </cell>
          <cell r="J1157">
            <v>3032.4</v>
          </cell>
          <cell r="K1157">
            <v>0</v>
          </cell>
          <cell r="L1157">
            <v>0</v>
          </cell>
        </row>
        <row r="1158">
          <cell r="A1158" t="str">
            <v>06</v>
          </cell>
          <cell r="B1158" t="str">
            <v>23</v>
          </cell>
          <cell r="C1158" t="str">
            <v>06</v>
          </cell>
          <cell r="D1158" t="str">
            <v>5</v>
          </cell>
          <cell r="E1158" t="str">
            <v>0013</v>
          </cell>
          <cell r="F1158" t="str">
            <v>0004</v>
          </cell>
          <cell r="G1158" t="str">
            <v>113</v>
          </cell>
          <cell r="H1158" t="str">
            <v>转FVE9987#发票中行扣押汇借款等</v>
          </cell>
          <cell r="I1158" t="b">
            <v>0</v>
          </cell>
          <cell r="J1158">
            <v>121728.33</v>
          </cell>
          <cell r="K1158">
            <v>0</v>
          </cell>
          <cell r="L1158">
            <v>0</v>
          </cell>
        </row>
        <row r="1159">
          <cell r="A1159" t="str">
            <v>06</v>
          </cell>
          <cell r="B1159" t="str">
            <v>23</v>
          </cell>
          <cell r="C1159" t="str">
            <v>06</v>
          </cell>
          <cell r="D1159" t="str">
            <v>5</v>
          </cell>
          <cell r="E1159" t="str">
            <v>0015</v>
          </cell>
          <cell r="F1159" t="str">
            <v>0005</v>
          </cell>
          <cell r="G1159" t="str">
            <v>113</v>
          </cell>
          <cell r="H1159" t="str">
            <v>转FVE9982.9980#发票扣费</v>
          </cell>
          <cell r="I1159" t="b">
            <v>0</v>
          </cell>
          <cell r="J1159">
            <v>1256.19</v>
          </cell>
          <cell r="K1159">
            <v>0</v>
          </cell>
          <cell r="L1159">
            <v>0</v>
          </cell>
        </row>
        <row r="1160">
          <cell r="A1160" t="str">
            <v>06</v>
          </cell>
          <cell r="B1160" t="str">
            <v>23</v>
          </cell>
          <cell r="C1160" t="str">
            <v>06</v>
          </cell>
          <cell r="D1160" t="str">
            <v>5</v>
          </cell>
          <cell r="E1160" t="str">
            <v>0016</v>
          </cell>
          <cell r="F1160" t="str">
            <v>0003</v>
          </cell>
          <cell r="G1160" t="str">
            <v>113</v>
          </cell>
          <cell r="H1160" t="str">
            <v>转FVE9992#发票境外扣费USD71.35</v>
          </cell>
          <cell r="I1160" t="b">
            <v>0</v>
          </cell>
          <cell r="J1160">
            <v>721.97</v>
          </cell>
          <cell r="K1160">
            <v>0</v>
          </cell>
          <cell r="L1160">
            <v>0</v>
          </cell>
        </row>
        <row r="1161">
          <cell r="A1161" t="str">
            <v>06</v>
          </cell>
          <cell r="B1161" t="str">
            <v>23</v>
          </cell>
          <cell r="C1161" t="str">
            <v>06</v>
          </cell>
          <cell r="D1161" t="str">
            <v>5</v>
          </cell>
          <cell r="E1161" t="str">
            <v>0017</v>
          </cell>
          <cell r="F1161" t="str">
            <v>0003</v>
          </cell>
          <cell r="G1161" t="str">
            <v>113</v>
          </cell>
          <cell r="H1161" t="str">
            <v>转FVE9989#发票境外扣费USD50.00</v>
          </cell>
          <cell r="I1161" t="b">
            <v>0</v>
          </cell>
          <cell r="J1161">
            <v>545.55999999999995</v>
          </cell>
          <cell r="K1161">
            <v>0</v>
          </cell>
          <cell r="L1161">
            <v>0</v>
          </cell>
        </row>
        <row r="1162">
          <cell r="A1162" t="str">
            <v>06</v>
          </cell>
          <cell r="B1162" t="str">
            <v>23</v>
          </cell>
          <cell r="C1162" t="str">
            <v>06</v>
          </cell>
          <cell r="D1162" t="str">
            <v>5</v>
          </cell>
          <cell r="E1162" t="str">
            <v>0018</v>
          </cell>
          <cell r="F1162" t="str">
            <v>0001</v>
          </cell>
          <cell r="G1162" t="str">
            <v>113</v>
          </cell>
          <cell r="H1162" t="str">
            <v>转FVE9980发票出口收入</v>
          </cell>
          <cell r="I1162" t="b">
            <v>1</v>
          </cell>
          <cell r="J1162">
            <v>353964.25</v>
          </cell>
          <cell r="K1162">
            <v>0</v>
          </cell>
          <cell r="L1162">
            <v>0</v>
          </cell>
        </row>
        <row r="1163">
          <cell r="A1163" t="str">
            <v>06</v>
          </cell>
          <cell r="B1163" t="str">
            <v>23</v>
          </cell>
          <cell r="C1163" t="str">
            <v>06</v>
          </cell>
          <cell r="D1163" t="str">
            <v>5</v>
          </cell>
          <cell r="E1163" t="str">
            <v>0018</v>
          </cell>
          <cell r="F1163" t="str">
            <v>0003</v>
          </cell>
          <cell r="G1163" t="str">
            <v>113</v>
          </cell>
          <cell r="H1163" t="str">
            <v>转FVE9982发票出口收入</v>
          </cell>
          <cell r="I1163" t="b">
            <v>1</v>
          </cell>
          <cell r="J1163">
            <v>555268.51</v>
          </cell>
          <cell r="K1163">
            <v>0</v>
          </cell>
          <cell r="L1163">
            <v>0</v>
          </cell>
        </row>
        <row r="1164">
          <cell r="A1164" t="str">
            <v>06</v>
          </cell>
          <cell r="B1164" t="str">
            <v>23</v>
          </cell>
          <cell r="C1164" t="str">
            <v>06</v>
          </cell>
          <cell r="D1164" t="str">
            <v>5</v>
          </cell>
          <cell r="E1164" t="str">
            <v>0018</v>
          </cell>
          <cell r="F1164" t="str">
            <v>0006</v>
          </cell>
          <cell r="G1164" t="str">
            <v>113</v>
          </cell>
          <cell r="H1164" t="str">
            <v>转FVE9987发票出口收入</v>
          </cell>
          <cell r="I1164" t="b">
            <v>1</v>
          </cell>
          <cell r="J1164">
            <v>1590897</v>
          </cell>
          <cell r="K1164">
            <v>0</v>
          </cell>
          <cell r="L1164">
            <v>0</v>
          </cell>
        </row>
        <row r="1165">
          <cell r="A1165" t="str">
            <v>06</v>
          </cell>
          <cell r="B1165" t="str">
            <v>23</v>
          </cell>
          <cell r="C1165" t="str">
            <v>06</v>
          </cell>
          <cell r="D1165" t="str">
            <v>5</v>
          </cell>
          <cell r="E1165" t="str">
            <v>0018</v>
          </cell>
          <cell r="F1165" t="str">
            <v>0009</v>
          </cell>
          <cell r="G1165" t="str">
            <v>113</v>
          </cell>
          <cell r="H1165" t="str">
            <v>转FVE9989发票出口收入</v>
          </cell>
          <cell r="I1165" t="b">
            <v>1</v>
          </cell>
          <cell r="J1165">
            <v>153553.14000000001</v>
          </cell>
          <cell r="K1165">
            <v>0</v>
          </cell>
          <cell r="L1165">
            <v>0</v>
          </cell>
        </row>
        <row r="1166">
          <cell r="A1166" t="str">
            <v>06</v>
          </cell>
          <cell r="B1166" t="str">
            <v>23</v>
          </cell>
          <cell r="C1166" t="str">
            <v>06</v>
          </cell>
          <cell r="D1166" t="str">
            <v>5</v>
          </cell>
          <cell r="E1166" t="str">
            <v>0018</v>
          </cell>
          <cell r="F1166" t="str">
            <v>0012</v>
          </cell>
          <cell r="G1166" t="str">
            <v>113</v>
          </cell>
          <cell r="H1166" t="str">
            <v>转FVE9992发票出口收入</v>
          </cell>
          <cell r="I1166" t="b">
            <v>1</v>
          </cell>
          <cell r="J1166">
            <v>151151.67000000001</v>
          </cell>
          <cell r="K1166">
            <v>0</v>
          </cell>
          <cell r="L1166">
            <v>0</v>
          </cell>
        </row>
        <row r="1167">
          <cell r="A1167" t="str">
            <v>07</v>
          </cell>
          <cell r="B1167" t="str">
            <v>05</v>
          </cell>
          <cell r="C1167" t="str">
            <v>07</v>
          </cell>
          <cell r="D1167" t="str">
            <v>3</v>
          </cell>
          <cell r="E1167" t="str">
            <v>0002</v>
          </cell>
          <cell r="F1167" t="str">
            <v>0004</v>
          </cell>
          <cell r="G1167" t="str">
            <v>113</v>
          </cell>
          <cell r="H1167" t="str">
            <v>收货款</v>
          </cell>
          <cell r="I1167" t="b">
            <v>0</v>
          </cell>
          <cell r="J1167">
            <v>58275</v>
          </cell>
          <cell r="K1167">
            <v>0</v>
          </cell>
          <cell r="L1167">
            <v>0</v>
          </cell>
        </row>
        <row r="1168">
          <cell r="A1168" t="str">
            <v>07</v>
          </cell>
          <cell r="B1168" t="str">
            <v>26</v>
          </cell>
          <cell r="C1168" t="str">
            <v>07</v>
          </cell>
          <cell r="D1168" t="str">
            <v>3</v>
          </cell>
          <cell r="E1168" t="str">
            <v>0005</v>
          </cell>
          <cell r="F1168" t="str">
            <v>0002</v>
          </cell>
          <cell r="G1168" t="str">
            <v>113</v>
          </cell>
          <cell r="H1168" t="str">
            <v>收FVE9991#发票货款</v>
          </cell>
          <cell r="I1168" t="b">
            <v>0</v>
          </cell>
          <cell r="J1168">
            <v>521116.65</v>
          </cell>
          <cell r="K1168">
            <v>0</v>
          </cell>
          <cell r="L1168">
            <v>0</v>
          </cell>
        </row>
        <row r="1169">
          <cell r="A1169" t="str">
            <v>07</v>
          </cell>
          <cell r="B1169" t="str">
            <v>26</v>
          </cell>
          <cell r="C1169" t="str">
            <v>07</v>
          </cell>
          <cell r="D1169" t="str">
            <v>3</v>
          </cell>
          <cell r="E1169" t="str">
            <v>0007</v>
          </cell>
          <cell r="F1169" t="str">
            <v>0002</v>
          </cell>
          <cell r="G1169" t="str">
            <v>113</v>
          </cell>
          <cell r="H1169" t="str">
            <v>收FVE99101#发票货款</v>
          </cell>
          <cell r="I1169" t="b">
            <v>0</v>
          </cell>
          <cell r="J1169">
            <v>152216.60999999999</v>
          </cell>
          <cell r="K1169">
            <v>0</v>
          </cell>
          <cell r="L1169">
            <v>0</v>
          </cell>
        </row>
        <row r="1170">
          <cell r="A1170" t="str">
            <v>07</v>
          </cell>
          <cell r="B1170" t="str">
            <v>26</v>
          </cell>
          <cell r="C1170" t="str">
            <v>07</v>
          </cell>
          <cell r="D1170" t="str">
            <v>3</v>
          </cell>
          <cell r="E1170" t="str">
            <v>0007</v>
          </cell>
          <cell r="F1170" t="str">
            <v>0003</v>
          </cell>
          <cell r="G1170" t="str">
            <v>113</v>
          </cell>
          <cell r="H1170" t="str">
            <v>收FVE9984#发票货款</v>
          </cell>
          <cell r="I1170" t="b">
            <v>0</v>
          </cell>
          <cell r="J1170">
            <v>1665577.74</v>
          </cell>
          <cell r="K1170">
            <v>0</v>
          </cell>
          <cell r="L1170">
            <v>0</v>
          </cell>
        </row>
        <row r="1171">
          <cell r="A1171" t="str">
            <v>07</v>
          </cell>
          <cell r="B1171" t="str">
            <v>26</v>
          </cell>
          <cell r="C1171" t="str">
            <v>07</v>
          </cell>
          <cell r="D1171" t="str">
            <v>3</v>
          </cell>
          <cell r="E1171" t="str">
            <v>0008</v>
          </cell>
          <cell r="F1171" t="str">
            <v>0002</v>
          </cell>
          <cell r="G1171" t="str">
            <v>113</v>
          </cell>
          <cell r="H1171" t="str">
            <v>收FVE99104#发票货款</v>
          </cell>
          <cell r="I1171" t="b">
            <v>0</v>
          </cell>
          <cell r="J1171">
            <v>149586.31</v>
          </cell>
          <cell r="K1171">
            <v>0</v>
          </cell>
          <cell r="L1171">
            <v>0</v>
          </cell>
        </row>
        <row r="1172">
          <cell r="A1172" t="str">
            <v>07</v>
          </cell>
          <cell r="B1172" t="str">
            <v>26</v>
          </cell>
          <cell r="C1172" t="str">
            <v>07</v>
          </cell>
          <cell r="D1172" t="str">
            <v>3</v>
          </cell>
          <cell r="E1172" t="str">
            <v>0008</v>
          </cell>
          <cell r="F1172" t="str">
            <v>0003</v>
          </cell>
          <cell r="G1172" t="str">
            <v>113</v>
          </cell>
          <cell r="H1172" t="str">
            <v>收FVE99103#发票货款</v>
          </cell>
          <cell r="I1172" t="b">
            <v>0</v>
          </cell>
          <cell r="J1172">
            <v>1429061.18</v>
          </cell>
          <cell r="K1172">
            <v>0</v>
          </cell>
          <cell r="L1172">
            <v>0</v>
          </cell>
        </row>
        <row r="1173">
          <cell r="A1173" t="str">
            <v>07</v>
          </cell>
          <cell r="B1173" t="str">
            <v>26</v>
          </cell>
          <cell r="C1173" t="str">
            <v>07</v>
          </cell>
          <cell r="D1173" t="str">
            <v>3</v>
          </cell>
          <cell r="E1173" t="str">
            <v>0008</v>
          </cell>
          <cell r="F1173" t="str">
            <v>0004</v>
          </cell>
          <cell r="G1173" t="str">
            <v>113</v>
          </cell>
          <cell r="H1173" t="str">
            <v>收ZLB04#发票货款</v>
          </cell>
          <cell r="I1173" t="b">
            <v>0</v>
          </cell>
          <cell r="J1173">
            <v>145347.06</v>
          </cell>
          <cell r="K1173">
            <v>0</v>
          </cell>
          <cell r="L1173">
            <v>0</v>
          </cell>
        </row>
        <row r="1174">
          <cell r="A1174" t="str">
            <v>07</v>
          </cell>
          <cell r="B1174" t="str">
            <v>26</v>
          </cell>
          <cell r="C1174" t="str">
            <v>07</v>
          </cell>
          <cell r="D1174" t="str">
            <v>3</v>
          </cell>
          <cell r="E1174" t="str">
            <v>0009</v>
          </cell>
          <cell r="F1174" t="str">
            <v>0002</v>
          </cell>
          <cell r="G1174" t="str">
            <v>113</v>
          </cell>
          <cell r="H1174" t="str">
            <v>收FVE9983#发票货款</v>
          </cell>
          <cell r="I1174" t="b">
            <v>0</v>
          </cell>
          <cell r="J1174">
            <v>1388120.49</v>
          </cell>
          <cell r="K1174">
            <v>0</v>
          </cell>
          <cell r="L1174">
            <v>0</v>
          </cell>
        </row>
        <row r="1175">
          <cell r="A1175" t="str">
            <v>07</v>
          </cell>
          <cell r="B1175" t="str">
            <v>24</v>
          </cell>
          <cell r="C1175" t="str">
            <v>07</v>
          </cell>
          <cell r="D1175" t="str">
            <v>5</v>
          </cell>
          <cell r="E1175" t="str">
            <v>0011</v>
          </cell>
          <cell r="F1175" t="str">
            <v>0006</v>
          </cell>
          <cell r="G1175" t="str">
            <v>113</v>
          </cell>
          <cell r="H1175" t="str">
            <v>转尚进代收果汁款</v>
          </cell>
          <cell r="I1175" t="b">
            <v>0</v>
          </cell>
          <cell r="J1175">
            <v>50310</v>
          </cell>
          <cell r="K1175">
            <v>0</v>
          </cell>
          <cell r="L1175">
            <v>0</v>
          </cell>
        </row>
        <row r="1176">
          <cell r="A1176" t="str">
            <v>07</v>
          </cell>
          <cell r="B1176" t="str">
            <v>24</v>
          </cell>
          <cell r="C1176" t="str">
            <v>07</v>
          </cell>
          <cell r="D1176" t="str">
            <v>5</v>
          </cell>
          <cell r="E1176" t="str">
            <v>0011</v>
          </cell>
          <cell r="F1176" t="str">
            <v>0007</v>
          </cell>
          <cell r="G1176" t="str">
            <v>113</v>
          </cell>
          <cell r="H1176" t="str">
            <v>转代收尚进果汁款</v>
          </cell>
          <cell r="I1176" t="b">
            <v>1</v>
          </cell>
          <cell r="J1176">
            <v>127050</v>
          </cell>
          <cell r="K1176">
            <v>0</v>
          </cell>
          <cell r="L1176">
            <v>0</v>
          </cell>
        </row>
        <row r="1177">
          <cell r="A1177" t="str">
            <v>07</v>
          </cell>
          <cell r="B1177" t="str">
            <v>25</v>
          </cell>
          <cell r="C1177" t="str">
            <v>07</v>
          </cell>
          <cell r="D1177" t="str">
            <v>5</v>
          </cell>
          <cell r="E1177" t="str">
            <v>0017</v>
          </cell>
          <cell r="F1177" t="str">
            <v>0003</v>
          </cell>
          <cell r="G1177" t="str">
            <v>113</v>
          </cell>
          <cell r="H1177" t="str">
            <v>转销山楂汁2.035吨</v>
          </cell>
          <cell r="I1177" t="b">
            <v>1</v>
          </cell>
          <cell r="J1177">
            <v>30525</v>
          </cell>
          <cell r="K1177">
            <v>0</v>
          </cell>
          <cell r="L1177">
            <v>0</v>
          </cell>
        </row>
        <row r="1178">
          <cell r="A1178" t="str">
            <v>07</v>
          </cell>
          <cell r="B1178" t="str">
            <v>26</v>
          </cell>
          <cell r="C1178" t="str">
            <v>07</v>
          </cell>
          <cell r="D1178" t="str">
            <v>5</v>
          </cell>
          <cell r="E1178" t="str">
            <v>0024</v>
          </cell>
          <cell r="F1178" t="str">
            <v>0003</v>
          </cell>
          <cell r="G1178" t="str">
            <v>113</v>
          </cell>
          <cell r="H1178" t="str">
            <v>转FVE9991#发票中行扣费等</v>
          </cell>
          <cell r="I1178" t="b">
            <v>0</v>
          </cell>
          <cell r="J1178">
            <v>752.3</v>
          </cell>
          <cell r="K1178">
            <v>0</v>
          </cell>
          <cell r="L1178">
            <v>0</v>
          </cell>
        </row>
        <row r="1179">
          <cell r="A1179" t="str">
            <v>07</v>
          </cell>
          <cell r="B1179" t="str">
            <v>27</v>
          </cell>
          <cell r="C1179" t="str">
            <v>07</v>
          </cell>
          <cell r="D1179" t="str">
            <v>5</v>
          </cell>
          <cell r="E1179" t="str">
            <v>0030</v>
          </cell>
          <cell r="F1179" t="str">
            <v>0001</v>
          </cell>
          <cell r="G1179" t="str">
            <v>113</v>
          </cell>
          <cell r="H1179" t="str">
            <v>转FVE9983发票出口收入</v>
          </cell>
          <cell r="I1179" t="b">
            <v>1</v>
          </cell>
          <cell r="J1179">
            <v>1388624.79</v>
          </cell>
          <cell r="K1179">
            <v>0</v>
          </cell>
          <cell r="L1179">
            <v>0</v>
          </cell>
        </row>
        <row r="1180">
          <cell r="A1180" t="str">
            <v>07</v>
          </cell>
          <cell r="B1180" t="str">
            <v>27</v>
          </cell>
          <cell r="C1180" t="str">
            <v>07</v>
          </cell>
          <cell r="D1180" t="str">
            <v>5</v>
          </cell>
          <cell r="E1180" t="str">
            <v>0030</v>
          </cell>
          <cell r="F1180" t="str">
            <v>0004</v>
          </cell>
          <cell r="G1180" t="str">
            <v>113</v>
          </cell>
          <cell r="H1180" t="str">
            <v>转FVE9991发票出口收入</v>
          </cell>
          <cell r="I1180" t="b">
            <v>1</v>
          </cell>
          <cell r="J1180">
            <v>521868.95</v>
          </cell>
          <cell r="K1180">
            <v>0</v>
          </cell>
          <cell r="L1180">
            <v>0</v>
          </cell>
        </row>
        <row r="1181">
          <cell r="A1181" t="str">
            <v>07</v>
          </cell>
          <cell r="B1181" t="str">
            <v>27</v>
          </cell>
          <cell r="C1181" t="str">
            <v>07</v>
          </cell>
          <cell r="D1181" t="str">
            <v>5</v>
          </cell>
          <cell r="E1181" t="str">
            <v>0032</v>
          </cell>
          <cell r="F1181" t="str">
            <v>0003</v>
          </cell>
          <cell r="G1181" t="str">
            <v>113</v>
          </cell>
          <cell r="H1181" t="str">
            <v>转FVE9983#发票国外扣费等</v>
          </cell>
          <cell r="I1181" t="b">
            <v>0</v>
          </cell>
          <cell r="J1181">
            <v>504.3</v>
          </cell>
          <cell r="K1181">
            <v>0</v>
          </cell>
          <cell r="L1181">
            <v>0</v>
          </cell>
        </row>
        <row r="1182">
          <cell r="A1182" t="str">
            <v>07</v>
          </cell>
          <cell r="B1182" t="str">
            <v>27</v>
          </cell>
          <cell r="C1182" t="str">
            <v>07</v>
          </cell>
          <cell r="D1182" t="str">
            <v>5</v>
          </cell>
          <cell r="E1182" t="str">
            <v>0033</v>
          </cell>
          <cell r="F1182" t="str">
            <v>0002</v>
          </cell>
          <cell r="G1182" t="str">
            <v>113</v>
          </cell>
          <cell r="H1182" t="str">
            <v>转费用</v>
          </cell>
          <cell r="I1182" t="b">
            <v>0</v>
          </cell>
          <cell r="J1182">
            <v>21452.93</v>
          </cell>
          <cell r="K1182">
            <v>0</v>
          </cell>
          <cell r="L1182">
            <v>0</v>
          </cell>
        </row>
        <row r="1183">
          <cell r="A1183" t="str">
            <v>08</v>
          </cell>
          <cell r="B1183" t="str">
            <v>20</v>
          </cell>
          <cell r="C1183" t="str">
            <v>08</v>
          </cell>
          <cell r="D1183" t="str">
            <v>3</v>
          </cell>
          <cell r="E1183" t="str">
            <v>0009</v>
          </cell>
          <cell r="F1183" t="str">
            <v>0002</v>
          </cell>
          <cell r="G1183" t="str">
            <v>113</v>
          </cell>
          <cell r="H1183" t="str">
            <v>收FVE99109#发票货款</v>
          </cell>
          <cell r="I1183" t="b">
            <v>0</v>
          </cell>
          <cell r="J1183">
            <v>1004819.63</v>
          </cell>
          <cell r="K1183">
            <v>0</v>
          </cell>
          <cell r="L1183">
            <v>0</v>
          </cell>
        </row>
        <row r="1184">
          <cell r="A1184" t="str">
            <v>08</v>
          </cell>
          <cell r="B1184" t="str">
            <v>20</v>
          </cell>
          <cell r="C1184" t="str">
            <v>08</v>
          </cell>
          <cell r="D1184" t="str">
            <v>3</v>
          </cell>
          <cell r="E1184" t="str">
            <v>0009</v>
          </cell>
          <cell r="F1184" t="str">
            <v>0003</v>
          </cell>
          <cell r="G1184" t="str">
            <v>113</v>
          </cell>
          <cell r="H1184" t="str">
            <v>收ZLB01.02#发票货款</v>
          </cell>
          <cell r="I1184" t="b">
            <v>0</v>
          </cell>
          <cell r="J1184">
            <v>1184200.32</v>
          </cell>
          <cell r="K1184">
            <v>0</v>
          </cell>
          <cell r="L1184">
            <v>0</v>
          </cell>
        </row>
        <row r="1185">
          <cell r="A1185" t="str">
            <v>08</v>
          </cell>
          <cell r="B1185" t="str">
            <v>20</v>
          </cell>
          <cell r="C1185" t="str">
            <v>08</v>
          </cell>
          <cell r="D1185" t="str">
            <v>3</v>
          </cell>
          <cell r="E1185" t="str">
            <v>0010</v>
          </cell>
          <cell r="F1185" t="str">
            <v>0002</v>
          </cell>
          <cell r="G1185" t="str">
            <v>113</v>
          </cell>
          <cell r="H1185" t="str">
            <v>收FVE9976#发票货款</v>
          </cell>
          <cell r="I1185" t="b">
            <v>0</v>
          </cell>
          <cell r="J1185">
            <v>926462.34</v>
          </cell>
          <cell r="K1185">
            <v>0</v>
          </cell>
          <cell r="L1185">
            <v>0</v>
          </cell>
        </row>
        <row r="1186">
          <cell r="A1186" t="str">
            <v>08</v>
          </cell>
          <cell r="B1186" t="str">
            <v>20</v>
          </cell>
          <cell r="C1186" t="str">
            <v>08</v>
          </cell>
          <cell r="D1186" t="str">
            <v>3</v>
          </cell>
          <cell r="E1186" t="str">
            <v>0010</v>
          </cell>
          <cell r="F1186" t="str">
            <v>0003</v>
          </cell>
          <cell r="G1186" t="str">
            <v>113</v>
          </cell>
          <cell r="H1186" t="str">
            <v>收FVE9996#发票货款</v>
          </cell>
          <cell r="I1186" t="b">
            <v>0</v>
          </cell>
          <cell r="J1186">
            <v>347391.53</v>
          </cell>
          <cell r="K1186">
            <v>0</v>
          </cell>
          <cell r="L1186">
            <v>0</v>
          </cell>
        </row>
        <row r="1187">
          <cell r="A1187" t="str">
            <v>08</v>
          </cell>
          <cell r="B1187" t="str">
            <v>20</v>
          </cell>
          <cell r="C1187" t="str">
            <v>08</v>
          </cell>
          <cell r="D1187" t="str">
            <v>3</v>
          </cell>
          <cell r="E1187" t="str">
            <v>0010</v>
          </cell>
          <cell r="F1187" t="str">
            <v>0004</v>
          </cell>
          <cell r="G1187" t="str">
            <v>113</v>
          </cell>
          <cell r="H1187" t="str">
            <v>收FVE9994#发票货款</v>
          </cell>
          <cell r="I1187" t="b">
            <v>0</v>
          </cell>
          <cell r="J1187">
            <v>515120.96</v>
          </cell>
          <cell r="K1187">
            <v>0</v>
          </cell>
          <cell r="L1187">
            <v>0</v>
          </cell>
        </row>
        <row r="1188">
          <cell r="A1188" t="str">
            <v>08</v>
          </cell>
          <cell r="B1188" t="str">
            <v>20</v>
          </cell>
          <cell r="C1188" t="str">
            <v>08</v>
          </cell>
          <cell r="D1188" t="str">
            <v>5</v>
          </cell>
          <cell r="E1188" t="str">
            <v>0004</v>
          </cell>
          <cell r="F1188" t="str">
            <v>0003</v>
          </cell>
          <cell r="G1188" t="str">
            <v>113</v>
          </cell>
          <cell r="H1188" t="str">
            <v>转FVE99101#发票国外扣费等</v>
          </cell>
          <cell r="I1188" t="b">
            <v>0</v>
          </cell>
          <cell r="J1188">
            <v>520.66</v>
          </cell>
          <cell r="K1188">
            <v>0</v>
          </cell>
          <cell r="L1188">
            <v>0</v>
          </cell>
        </row>
        <row r="1189">
          <cell r="A1189" t="str">
            <v>08</v>
          </cell>
          <cell r="B1189" t="str">
            <v>20</v>
          </cell>
          <cell r="C1189" t="str">
            <v>08</v>
          </cell>
          <cell r="D1189" t="str">
            <v>5</v>
          </cell>
          <cell r="E1189" t="str">
            <v>0004</v>
          </cell>
          <cell r="F1189" t="str">
            <v>0005</v>
          </cell>
          <cell r="G1189" t="str">
            <v>113</v>
          </cell>
          <cell r="H1189" t="str">
            <v>转FVE99104#发票中行扣费</v>
          </cell>
          <cell r="I1189" t="b">
            <v>0</v>
          </cell>
          <cell r="J1189">
            <v>149.69999999999999</v>
          </cell>
          <cell r="K1189">
            <v>0</v>
          </cell>
          <cell r="L1189">
            <v>0</v>
          </cell>
        </row>
        <row r="1190">
          <cell r="A1190" t="str">
            <v>08</v>
          </cell>
          <cell r="B1190" t="str">
            <v>20</v>
          </cell>
          <cell r="C1190" t="str">
            <v>08</v>
          </cell>
          <cell r="D1190" t="str">
            <v>5</v>
          </cell>
          <cell r="E1190" t="str">
            <v>0005</v>
          </cell>
          <cell r="F1190" t="str">
            <v>0003</v>
          </cell>
          <cell r="G1190" t="str">
            <v>113</v>
          </cell>
          <cell r="H1190" t="str">
            <v>转FVE9994#发票中行扣费等</v>
          </cell>
          <cell r="I1190" t="b">
            <v>0</v>
          </cell>
          <cell r="J1190">
            <v>504.3</v>
          </cell>
          <cell r="K1190">
            <v>0</v>
          </cell>
          <cell r="L1190">
            <v>0</v>
          </cell>
        </row>
        <row r="1191">
          <cell r="A1191" t="str">
            <v>08</v>
          </cell>
          <cell r="B1191" t="str">
            <v>20</v>
          </cell>
          <cell r="C1191" t="str">
            <v>08</v>
          </cell>
          <cell r="D1191" t="str">
            <v>5</v>
          </cell>
          <cell r="E1191" t="str">
            <v>0006</v>
          </cell>
          <cell r="F1191" t="str">
            <v>0003</v>
          </cell>
          <cell r="G1191" t="str">
            <v>113</v>
          </cell>
          <cell r="H1191" t="str">
            <v>转FVE99103#发票国外扣费等</v>
          </cell>
          <cell r="I1191" t="b">
            <v>0</v>
          </cell>
          <cell r="J1191">
            <v>2798.1</v>
          </cell>
          <cell r="K1191">
            <v>0</v>
          </cell>
          <cell r="L1191">
            <v>0</v>
          </cell>
        </row>
        <row r="1192">
          <cell r="A1192" t="str">
            <v>08</v>
          </cell>
          <cell r="B1192" t="str">
            <v>20</v>
          </cell>
          <cell r="C1192" t="str">
            <v>08</v>
          </cell>
          <cell r="D1192" t="str">
            <v>5</v>
          </cell>
          <cell r="E1192" t="str">
            <v>0007</v>
          </cell>
          <cell r="F1192" t="str">
            <v>0002</v>
          </cell>
          <cell r="G1192" t="str">
            <v>113</v>
          </cell>
          <cell r="H1192" t="str">
            <v>转ZLB04#发票国外扣费USD15.00</v>
          </cell>
          <cell r="I1192" t="b">
            <v>0</v>
          </cell>
          <cell r="J1192">
            <v>123.98</v>
          </cell>
          <cell r="K1192">
            <v>0</v>
          </cell>
          <cell r="L1192">
            <v>0</v>
          </cell>
        </row>
        <row r="1193">
          <cell r="A1193" t="str">
            <v>08</v>
          </cell>
          <cell r="B1193" t="str">
            <v>24</v>
          </cell>
          <cell r="C1193" t="str">
            <v>08</v>
          </cell>
          <cell r="D1193" t="str">
            <v>5</v>
          </cell>
          <cell r="E1193" t="str">
            <v>0011</v>
          </cell>
          <cell r="F1193" t="str">
            <v>0003</v>
          </cell>
          <cell r="G1193" t="str">
            <v>113</v>
          </cell>
          <cell r="H1193" t="str">
            <v>转FVE9996#发票中行扣费</v>
          </cell>
          <cell r="I1193" t="b">
            <v>0</v>
          </cell>
          <cell r="J1193">
            <v>504.27</v>
          </cell>
          <cell r="K1193">
            <v>0</v>
          </cell>
          <cell r="L1193">
            <v>0</v>
          </cell>
        </row>
        <row r="1194">
          <cell r="A1194" t="str">
            <v>08</v>
          </cell>
          <cell r="B1194" t="str">
            <v>24</v>
          </cell>
          <cell r="C1194" t="str">
            <v>08</v>
          </cell>
          <cell r="D1194" t="str">
            <v>5</v>
          </cell>
          <cell r="E1194" t="str">
            <v>0012</v>
          </cell>
          <cell r="F1194" t="str">
            <v>0003</v>
          </cell>
          <cell r="G1194" t="str">
            <v>113</v>
          </cell>
          <cell r="H1194" t="str">
            <v>转FVE9976#发票中行扣费</v>
          </cell>
          <cell r="I1194" t="b">
            <v>0</v>
          </cell>
          <cell r="J1194">
            <v>752.14</v>
          </cell>
          <cell r="K1194">
            <v>0</v>
          </cell>
          <cell r="L1194">
            <v>0</v>
          </cell>
        </row>
        <row r="1195">
          <cell r="A1195" t="str">
            <v>08</v>
          </cell>
          <cell r="B1195" t="str">
            <v>24</v>
          </cell>
          <cell r="C1195" t="str">
            <v>08</v>
          </cell>
          <cell r="D1195" t="str">
            <v>5</v>
          </cell>
          <cell r="E1195" t="str">
            <v>0013</v>
          </cell>
          <cell r="F1195" t="str">
            <v>0005</v>
          </cell>
          <cell r="G1195" t="str">
            <v>113</v>
          </cell>
          <cell r="H1195" t="str">
            <v>转FVE99109#发票中行扣押汇借款</v>
          </cell>
          <cell r="I1195" t="b">
            <v>0</v>
          </cell>
          <cell r="J1195">
            <v>427490.1</v>
          </cell>
          <cell r="K1195">
            <v>0</v>
          </cell>
          <cell r="L1195">
            <v>0</v>
          </cell>
        </row>
        <row r="1196">
          <cell r="A1196" t="str">
            <v>08</v>
          </cell>
          <cell r="B1196" t="str">
            <v>27</v>
          </cell>
          <cell r="C1196" t="str">
            <v>08</v>
          </cell>
          <cell r="D1196" t="str">
            <v>5</v>
          </cell>
          <cell r="E1196" t="str">
            <v>0014</v>
          </cell>
          <cell r="F1196" t="str">
            <v>0001</v>
          </cell>
          <cell r="G1196" t="str">
            <v>113</v>
          </cell>
          <cell r="H1196" t="str">
            <v>转ZLB02发票出口收入</v>
          </cell>
          <cell r="I1196" t="b">
            <v>1</v>
          </cell>
          <cell r="J1196">
            <v>592100.16</v>
          </cell>
          <cell r="K1196">
            <v>0</v>
          </cell>
          <cell r="L1196">
            <v>0</v>
          </cell>
        </row>
        <row r="1197">
          <cell r="A1197" t="str">
            <v>08</v>
          </cell>
          <cell r="B1197" t="str">
            <v>27</v>
          </cell>
          <cell r="C1197" t="str">
            <v>08</v>
          </cell>
          <cell r="D1197" t="str">
            <v>5</v>
          </cell>
          <cell r="E1197" t="str">
            <v>0014</v>
          </cell>
          <cell r="F1197" t="str">
            <v>0004</v>
          </cell>
          <cell r="G1197" t="str">
            <v>113</v>
          </cell>
          <cell r="H1197" t="str">
            <v>转ZLB04发票出口收入</v>
          </cell>
          <cell r="I1197" t="b">
            <v>1</v>
          </cell>
          <cell r="J1197">
            <v>145471.04000000001</v>
          </cell>
          <cell r="K1197">
            <v>0</v>
          </cell>
          <cell r="L1197">
            <v>0</v>
          </cell>
        </row>
        <row r="1198">
          <cell r="A1198" t="str">
            <v>08</v>
          </cell>
          <cell r="B1198" t="str">
            <v>27</v>
          </cell>
          <cell r="C1198" t="str">
            <v>08</v>
          </cell>
          <cell r="D1198" t="str">
            <v>5</v>
          </cell>
          <cell r="E1198" t="str">
            <v>0014</v>
          </cell>
          <cell r="F1198" t="str">
            <v>0007</v>
          </cell>
          <cell r="G1198" t="str">
            <v>113</v>
          </cell>
          <cell r="H1198" t="str">
            <v>转FVE9976发票出口收入</v>
          </cell>
          <cell r="I1198" t="b">
            <v>1</v>
          </cell>
          <cell r="J1198">
            <v>3151121.28</v>
          </cell>
          <cell r="K1198">
            <v>0</v>
          </cell>
          <cell r="L1198">
            <v>0</v>
          </cell>
        </row>
        <row r="1199">
          <cell r="A1199" t="str">
            <v>08</v>
          </cell>
          <cell r="B1199" t="str">
            <v>27</v>
          </cell>
          <cell r="C1199" t="str">
            <v>08</v>
          </cell>
          <cell r="D1199" t="str">
            <v>5</v>
          </cell>
          <cell r="E1199" t="str">
            <v>0014</v>
          </cell>
          <cell r="F1199" t="str">
            <v>0010</v>
          </cell>
          <cell r="G1199" t="str">
            <v>113</v>
          </cell>
          <cell r="H1199" t="str">
            <v>转FVE9994发票出口收入</v>
          </cell>
          <cell r="I1199" t="b">
            <v>1</v>
          </cell>
          <cell r="J1199">
            <v>515625.26</v>
          </cell>
          <cell r="K1199">
            <v>0</v>
          </cell>
          <cell r="L1199">
            <v>0</v>
          </cell>
        </row>
        <row r="1200">
          <cell r="A1200" t="str">
            <v>08</v>
          </cell>
          <cell r="B1200" t="str">
            <v>27</v>
          </cell>
          <cell r="C1200" t="str">
            <v>08</v>
          </cell>
          <cell r="D1200" t="str">
            <v>5</v>
          </cell>
          <cell r="E1200" t="str">
            <v>0014</v>
          </cell>
          <cell r="F1200" t="str">
            <v>0013</v>
          </cell>
          <cell r="G1200" t="str">
            <v>113</v>
          </cell>
          <cell r="H1200" t="str">
            <v>转FVE9996发票出口收入</v>
          </cell>
          <cell r="I1200" t="b">
            <v>1</v>
          </cell>
          <cell r="J1200">
            <v>347895.8</v>
          </cell>
          <cell r="K1200">
            <v>0</v>
          </cell>
          <cell r="L1200">
            <v>0</v>
          </cell>
        </row>
        <row r="1201">
          <cell r="A1201" t="str">
            <v>08</v>
          </cell>
          <cell r="B1201" t="str">
            <v>27</v>
          </cell>
          <cell r="C1201" t="str">
            <v>08</v>
          </cell>
          <cell r="D1201" t="str">
            <v>5</v>
          </cell>
          <cell r="E1201" t="str">
            <v>0014</v>
          </cell>
          <cell r="F1201" t="str">
            <v>0016</v>
          </cell>
          <cell r="G1201" t="str">
            <v>113</v>
          </cell>
          <cell r="H1201" t="str">
            <v>转FVE99101发票出口收入</v>
          </cell>
          <cell r="I1201" t="b">
            <v>1</v>
          </cell>
          <cell r="J1201">
            <v>152737.26999999999</v>
          </cell>
          <cell r="K1201">
            <v>0</v>
          </cell>
          <cell r="L1201">
            <v>0</v>
          </cell>
        </row>
        <row r="1202">
          <cell r="A1202" t="str">
            <v>08</v>
          </cell>
          <cell r="B1202" t="str">
            <v>27</v>
          </cell>
          <cell r="C1202" t="str">
            <v>08</v>
          </cell>
          <cell r="D1202" t="str">
            <v>5</v>
          </cell>
          <cell r="E1202" t="str">
            <v>0014</v>
          </cell>
          <cell r="F1202" t="str">
            <v>0019</v>
          </cell>
          <cell r="G1202" t="str">
            <v>113</v>
          </cell>
          <cell r="H1202" t="str">
            <v>转FVE99103发票出口收入</v>
          </cell>
          <cell r="I1202" t="b">
            <v>1</v>
          </cell>
          <cell r="J1202">
            <v>1431859.28</v>
          </cell>
          <cell r="K1202">
            <v>0</v>
          </cell>
          <cell r="L1202">
            <v>0</v>
          </cell>
        </row>
        <row r="1203">
          <cell r="A1203" t="str">
            <v>08</v>
          </cell>
          <cell r="B1203" t="str">
            <v>27</v>
          </cell>
          <cell r="C1203" t="str">
            <v>08</v>
          </cell>
          <cell r="D1203" t="str">
            <v>5</v>
          </cell>
          <cell r="E1203" t="str">
            <v>0014</v>
          </cell>
          <cell r="F1203" t="str">
            <v>0022</v>
          </cell>
          <cell r="G1203" t="str">
            <v>113</v>
          </cell>
          <cell r="H1203" t="str">
            <v>转FVE99104发票出口收入</v>
          </cell>
          <cell r="I1203" t="b">
            <v>1</v>
          </cell>
          <cell r="J1203">
            <v>149736.01</v>
          </cell>
          <cell r="K1203">
            <v>0</v>
          </cell>
          <cell r="L1203">
            <v>0</v>
          </cell>
        </row>
        <row r="1204">
          <cell r="A1204" t="str">
            <v>08</v>
          </cell>
          <cell r="B1204" t="str">
            <v>27</v>
          </cell>
          <cell r="C1204" t="str">
            <v>08</v>
          </cell>
          <cell r="D1204" t="str">
            <v>5</v>
          </cell>
          <cell r="E1204" t="str">
            <v>0014</v>
          </cell>
          <cell r="F1204" t="str">
            <v>0025</v>
          </cell>
          <cell r="G1204" t="str">
            <v>113</v>
          </cell>
          <cell r="H1204" t="str">
            <v>转FVE99109发票出口收入</v>
          </cell>
          <cell r="I1204" t="b">
            <v>1</v>
          </cell>
          <cell r="J1204">
            <v>1432309.73</v>
          </cell>
          <cell r="K1204">
            <v>0</v>
          </cell>
          <cell r="L1204">
            <v>0</v>
          </cell>
        </row>
        <row r="1205">
          <cell r="A1205" t="str">
            <v>08</v>
          </cell>
          <cell r="B1205" t="str">
            <v>27</v>
          </cell>
          <cell r="C1205" t="str">
            <v>08</v>
          </cell>
          <cell r="D1205" t="str">
            <v>5</v>
          </cell>
          <cell r="E1205" t="str">
            <v>0022</v>
          </cell>
          <cell r="F1205" t="str">
            <v>0001</v>
          </cell>
          <cell r="G1205" t="str">
            <v>113</v>
          </cell>
          <cell r="H1205" t="str">
            <v>转销苹果浓汁0.195吨</v>
          </cell>
          <cell r="I1205" t="b">
            <v>1</v>
          </cell>
          <cell r="J1205">
            <v>1710</v>
          </cell>
          <cell r="K1205">
            <v>0</v>
          </cell>
          <cell r="L1205">
            <v>0</v>
          </cell>
        </row>
        <row r="1206">
          <cell r="A1206" t="str">
            <v>09</v>
          </cell>
          <cell r="B1206" t="str">
            <v>23</v>
          </cell>
          <cell r="C1206" t="str">
            <v>09</v>
          </cell>
          <cell r="D1206" t="str">
            <v>3</v>
          </cell>
          <cell r="E1206" t="str">
            <v>0007</v>
          </cell>
          <cell r="F1206" t="str">
            <v>0002</v>
          </cell>
          <cell r="G1206" t="str">
            <v>113</v>
          </cell>
          <cell r="H1206" t="str">
            <v>收货款</v>
          </cell>
          <cell r="I1206" t="b">
            <v>0</v>
          </cell>
          <cell r="J1206">
            <v>653.5</v>
          </cell>
          <cell r="K1206">
            <v>0</v>
          </cell>
          <cell r="L1206">
            <v>0</v>
          </cell>
        </row>
        <row r="1207">
          <cell r="A1207" t="str">
            <v>09</v>
          </cell>
          <cell r="B1207" t="str">
            <v>23</v>
          </cell>
          <cell r="C1207" t="str">
            <v>09</v>
          </cell>
          <cell r="D1207" t="str">
            <v>3</v>
          </cell>
          <cell r="E1207" t="str">
            <v>0009</v>
          </cell>
          <cell r="F1207" t="str">
            <v>0002</v>
          </cell>
          <cell r="G1207" t="str">
            <v>113</v>
          </cell>
          <cell r="H1207" t="str">
            <v>收FVE99102#发票货款</v>
          </cell>
          <cell r="I1207" t="b">
            <v>0</v>
          </cell>
          <cell r="J1207">
            <v>347378.93</v>
          </cell>
          <cell r="K1207">
            <v>0</v>
          </cell>
          <cell r="L1207">
            <v>0</v>
          </cell>
        </row>
        <row r="1208">
          <cell r="A1208" t="str">
            <v>09</v>
          </cell>
          <cell r="B1208" t="str">
            <v>23</v>
          </cell>
          <cell r="C1208" t="str">
            <v>09</v>
          </cell>
          <cell r="D1208" t="str">
            <v>3</v>
          </cell>
          <cell r="E1208" t="str">
            <v>0009</v>
          </cell>
          <cell r="F1208" t="str">
            <v>0003</v>
          </cell>
          <cell r="G1208" t="str">
            <v>113</v>
          </cell>
          <cell r="H1208" t="str">
            <v>收FVE9984#发票货款</v>
          </cell>
          <cell r="I1208" t="b">
            <v>0</v>
          </cell>
          <cell r="J1208">
            <v>2221154.8199999998</v>
          </cell>
          <cell r="K1208">
            <v>0</v>
          </cell>
          <cell r="L1208">
            <v>0</v>
          </cell>
        </row>
        <row r="1209">
          <cell r="A1209" t="str">
            <v>09</v>
          </cell>
          <cell r="B1209" t="str">
            <v>23</v>
          </cell>
          <cell r="C1209" t="str">
            <v>09</v>
          </cell>
          <cell r="D1209" t="str">
            <v>3</v>
          </cell>
          <cell r="E1209" t="str">
            <v>0009</v>
          </cell>
          <cell r="F1209" t="str">
            <v>0004</v>
          </cell>
          <cell r="G1209" t="str">
            <v>113</v>
          </cell>
          <cell r="H1209" t="str">
            <v>收FVE9993#发票货款</v>
          </cell>
          <cell r="I1209" t="b">
            <v>0</v>
          </cell>
          <cell r="J1209">
            <v>1652617.69</v>
          </cell>
          <cell r="K1209">
            <v>0</v>
          </cell>
          <cell r="L1209">
            <v>0</v>
          </cell>
        </row>
        <row r="1210">
          <cell r="A1210" t="str">
            <v>09</v>
          </cell>
          <cell r="B1210" t="str">
            <v>23</v>
          </cell>
          <cell r="C1210" t="str">
            <v>09</v>
          </cell>
          <cell r="D1210" t="str">
            <v>3</v>
          </cell>
          <cell r="E1210" t="str">
            <v>0010</v>
          </cell>
          <cell r="F1210" t="str">
            <v>0002</v>
          </cell>
          <cell r="G1210" t="str">
            <v>113</v>
          </cell>
          <cell r="H1210" t="str">
            <v>收FVE99114#发票货款</v>
          </cell>
          <cell r="I1210" t="b">
            <v>0</v>
          </cell>
          <cell r="J1210">
            <v>149609.84</v>
          </cell>
          <cell r="K1210">
            <v>0</v>
          </cell>
          <cell r="L1210">
            <v>0</v>
          </cell>
        </row>
        <row r="1211">
          <cell r="A1211" t="str">
            <v>09</v>
          </cell>
          <cell r="B1211" t="str">
            <v>23</v>
          </cell>
          <cell r="C1211" t="str">
            <v>09</v>
          </cell>
          <cell r="D1211" t="str">
            <v>3</v>
          </cell>
          <cell r="E1211" t="str">
            <v>0010</v>
          </cell>
          <cell r="F1211" t="str">
            <v>0003</v>
          </cell>
          <cell r="G1211" t="str">
            <v>113</v>
          </cell>
          <cell r="H1211" t="str">
            <v>收FVE99112#发票货款</v>
          </cell>
          <cell r="I1211" t="b">
            <v>0</v>
          </cell>
          <cell r="J1211">
            <v>157024.01</v>
          </cell>
          <cell r="K1211">
            <v>0</v>
          </cell>
          <cell r="L1211">
            <v>0</v>
          </cell>
        </row>
        <row r="1212">
          <cell r="A1212" t="str">
            <v>09</v>
          </cell>
          <cell r="B1212" t="str">
            <v>23</v>
          </cell>
          <cell r="C1212" t="str">
            <v>09</v>
          </cell>
          <cell r="D1212" t="str">
            <v>3</v>
          </cell>
          <cell r="E1212" t="str">
            <v>0010</v>
          </cell>
          <cell r="F1212" t="str">
            <v>0004</v>
          </cell>
          <cell r="G1212" t="str">
            <v>113</v>
          </cell>
          <cell r="H1212" t="str">
            <v>收ZLB03#发票货款</v>
          </cell>
          <cell r="I1212" t="b">
            <v>0</v>
          </cell>
          <cell r="J1212">
            <v>592093</v>
          </cell>
          <cell r="K1212">
            <v>0</v>
          </cell>
          <cell r="L1212">
            <v>0</v>
          </cell>
        </row>
        <row r="1213">
          <cell r="A1213" t="str">
            <v>09</v>
          </cell>
          <cell r="B1213" t="str">
            <v>23</v>
          </cell>
          <cell r="C1213" t="str">
            <v>09</v>
          </cell>
          <cell r="D1213" t="str">
            <v>3</v>
          </cell>
          <cell r="E1213" t="str">
            <v>0011</v>
          </cell>
          <cell r="F1213" t="str">
            <v>0003</v>
          </cell>
          <cell r="G1213" t="str">
            <v>113</v>
          </cell>
          <cell r="H1213" t="str">
            <v>收FVE99124#发票货款</v>
          </cell>
          <cell r="I1213" t="b">
            <v>0</v>
          </cell>
          <cell r="J1213">
            <v>149136.62</v>
          </cell>
          <cell r="K1213">
            <v>0</v>
          </cell>
          <cell r="L1213">
            <v>0</v>
          </cell>
        </row>
        <row r="1214">
          <cell r="A1214" t="str">
            <v>09</v>
          </cell>
          <cell r="B1214" t="str">
            <v>23</v>
          </cell>
          <cell r="C1214" t="str">
            <v>09</v>
          </cell>
          <cell r="D1214" t="str">
            <v>3</v>
          </cell>
          <cell r="E1214" t="str">
            <v>0011</v>
          </cell>
          <cell r="F1214" t="str">
            <v>0004</v>
          </cell>
          <cell r="G1214" t="str">
            <v>113</v>
          </cell>
          <cell r="H1214" t="str">
            <v>收FVE93#发票货款</v>
          </cell>
          <cell r="I1214" t="b">
            <v>0</v>
          </cell>
          <cell r="J1214">
            <v>991588.04</v>
          </cell>
          <cell r="K1214">
            <v>0</v>
          </cell>
          <cell r="L1214">
            <v>0</v>
          </cell>
        </row>
        <row r="1215">
          <cell r="A1215" t="str">
            <v>09</v>
          </cell>
          <cell r="B1215" t="str">
            <v>24</v>
          </cell>
          <cell r="C1215" t="str">
            <v>09</v>
          </cell>
          <cell r="D1215" t="str">
            <v>5</v>
          </cell>
          <cell r="E1215" t="str">
            <v>0011</v>
          </cell>
          <cell r="F1215" t="str">
            <v>0001</v>
          </cell>
          <cell r="G1215" t="str">
            <v>113</v>
          </cell>
          <cell r="H1215" t="str">
            <v>转ZLB07发票出口海运费</v>
          </cell>
          <cell r="I1215" t="b">
            <v>1</v>
          </cell>
          <cell r="J1215">
            <v>61831.18</v>
          </cell>
          <cell r="K1215">
            <v>0</v>
          </cell>
          <cell r="L1215">
            <v>0</v>
          </cell>
        </row>
        <row r="1216">
          <cell r="A1216" t="str">
            <v>09</v>
          </cell>
          <cell r="B1216" t="str">
            <v>24</v>
          </cell>
          <cell r="C1216" t="str">
            <v>09</v>
          </cell>
          <cell r="D1216" t="str">
            <v>5</v>
          </cell>
          <cell r="E1216" t="str">
            <v>0011</v>
          </cell>
          <cell r="F1216" t="str">
            <v>0002</v>
          </cell>
          <cell r="G1216" t="str">
            <v>113</v>
          </cell>
          <cell r="H1216" t="str">
            <v>转FVE99117.119.121发票海运费</v>
          </cell>
          <cell r="I1216" t="b">
            <v>1</v>
          </cell>
          <cell r="J1216">
            <v>316182.15000000002</v>
          </cell>
          <cell r="K1216">
            <v>0</v>
          </cell>
          <cell r="L1216">
            <v>0</v>
          </cell>
        </row>
        <row r="1217">
          <cell r="A1217" t="str">
            <v>09</v>
          </cell>
          <cell r="B1217" t="str">
            <v>24</v>
          </cell>
          <cell r="C1217" t="str">
            <v>09</v>
          </cell>
          <cell r="D1217" t="str">
            <v>5</v>
          </cell>
          <cell r="E1217" t="str">
            <v>0011</v>
          </cell>
          <cell r="F1217" t="str">
            <v>0003</v>
          </cell>
          <cell r="G1217" t="str">
            <v>113</v>
          </cell>
          <cell r="H1217" t="str">
            <v>转ZLA00001.2.3.5.6发票海运费</v>
          </cell>
          <cell r="I1217" t="b">
            <v>1</v>
          </cell>
          <cell r="J1217">
            <v>309155.88</v>
          </cell>
          <cell r="K1217">
            <v>0</v>
          </cell>
          <cell r="L1217">
            <v>0</v>
          </cell>
        </row>
        <row r="1218">
          <cell r="A1218" t="str">
            <v>09</v>
          </cell>
          <cell r="B1218" t="str">
            <v>25</v>
          </cell>
          <cell r="C1218" t="str">
            <v>09</v>
          </cell>
          <cell r="D1218" t="str">
            <v>5</v>
          </cell>
          <cell r="E1218" t="str">
            <v>0015</v>
          </cell>
          <cell r="F1218" t="str">
            <v>0001</v>
          </cell>
          <cell r="G1218" t="str">
            <v>113</v>
          </cell>
          <cell r="H1218" t="str">
            <v>转FVE99122.23.26发票海运费</v>
          </cell>
          <cell r="I1218" t="b">
            <v>1</v>
          </cell>
          <cell r="J1218">
            <v>252945.72</v>
          </cell>
          <cell r="K1218">
            <v>0</v>
          </cell>
          <cell r="L1218">
            <v>0</v>
          </cell>
        </row>
        <row r="1219">
          <cell r="A1219" t="str">
            <v>09</v>
          </cell>
          <cell r="B1219" t="str">
            <v>25</v>
          </cell>
          <cell r="C1219" t="str">
            <v>09</v>
          </cell>
          <cell r="D1219" t="str">
            <v>5</v>
          </cell>
          <cell r="E1219" t="str">
            <v>0015</v>
          </cell>
          <cell r="F1219" t="str">
            <v>0002</v>
          </cell>
          <cell r="G1219" t="str">
            <v>113</v>
          </cell>
          <cell r="H1219" t="str">
            <v>转FVE99124发票海运费</v>
          </cell>
          <cell r="I1219" t="b">
            <v>1</v>
          </cell>
          <cell r="J1219">
            <v>2149.21</v>
          </cell>
          <cell r="K1219">
            <v>0</v>
          </cell>
          <cell r="L1219">
            <v>0</v>
          </cell>
        </row>
        <row r="1220">
          <cell r="A1220" t="str">
            <v>09</v>
          </cell>
          <cell r="B1220" t="str">
            <v>25</v>
          </cell>
          <cell r="C1220" t="str">
            <v>09</v>
          </cell>
          <cell r="D1220" t="str">
            <v>5</v>
          </cell>
          <cell r="E1220" t="str">
            <v>0015</v>
          </cell>
          <cell r="F1220" t="str">
            <v>0003</v>
          </cell>
          <cell r="G1220" t="str">
            <v>113</v>
          </cell>
          <cell r="H1220" t="str">
            <v>转ZLA00007-00011发票海运费</v>
          </cell>
          <cell r="I1220" t="b">
            <v>1</v>
          </cell>
          <cell r="J1220">
            <v>274024.53000000003</v>
          </cell>
          <cell r="K1220">
            <v>0</v>
          </cell>
          <cell r="L1220">
            <v>0</v>
          </cell>
        </row>
        <row r="1221">
          <cell r="A1221" t="str">
            <v>09</v>
          </cell>
          <cell r="B1221" t="str">
            <v>25</v>
          </cell>
          <cell r="C1221" t="str">
            <v>09</v>
          </cell>
          <cell r="D1221" t="str">
            <v>5</v>
          </cell>
          <cell r="E1221" t="str">
            <v>0017</v>
          </cell>
          <cell r="F1221" t="str">
            <v>0010</v>
          </cell>
          <cell r="G1221" t="str">
            <v>113</v>
          </cell>
          <cell r="H1221" t="str">
            <v>转代收果汁款</v>
          </cell>
          <cell r="I1221" t="b">
            <v>0</v>
          </cell>
          <cell r="J1221">
            <v>1710</v>
          </cell>
          <cell r="K1221">
            <v>0</v>
          </cell>
          <cell r="L1221">
            <v>0</v>
          </cell>
        </row>
        <row r="1222">
          <cell r="A1222" t="str">
            <v>09</v>
          </cell>
          <cell r="B1222" t="str">
            <v>28</v>
          </cell>
          <cell r="C1222" t="str">
            <v>09</v>
          </cell>
          <cell r="D1222" t="str">
            <v>5</v>
          </cell>
          <cell r="E1222" t="str">
            <v>0026</v>
          </cell>
          <cell r="F1222" t="str">
            <v>0001</v>
          </cell>
          <cell r="G1222" t="str">
            <v>113</v>
          </cell>
          <cell r="H1222" t="str">
            <v>转FVE9984发票出口收入</v>
          </cell>
          <cell r="I1222" t="b">
            <v>1</v>
          </cell>
          <cell r="J1222">
            <v>3887732.75</v>
          </cell>
          <cell r="K1222">
            <v>0</v>
          </cell>
          <cell r="L1222">
            <v>0</v>
          </cell>
        </row>
        <row r="1223">
          <cell r="A1223" t="str">
            <v>09</v>
          </cell>
          <cell r="B1223" t="str">
            <v>28</v>
          </cell>
          <cell r="C1223" t="str">
            <v>09</v>
          </cell>
          <cell r="D1223" t="str">
            <v>5</v>
          </cell>
          <cell r="E1223" t="str">
            <v>0026</v>
          </cell>
          <cell r="F1223" t="str">
            <v>0004</v>
          </cell>
          <cell r="G1223" t="str">
            <v>113</v>
          </cell>
          <cell r="H1223" t="str">
            <v>转ZLB01发票出口收入</v>
          </cell>
          <cell r="I1223" t="b">
            <v>1</v>
          </cell>
          <cell r="J1223">
            <v>592100.16</v>
          </cell>
          <cell r="K1223">
            <v>0</v>
          </cell>
          <cell r="L1223">
            <v>0</v>
          </cell>
        </row>
        <row r="1224">
          <cell r="A1224" t="str">
            <v>09</v>
          </cell>
          <cell r="B1224" t="str">
            <v>28</v>
          </cell>
          <cell r="C1224" t="str">
            <v>09</v>
          </cell>
          <cell r="D1224" t="str">
            <v>5</v>
          </cell>
          <cell r="E1224" t="str">
            <v>0026</v>
          </cell>
          <cell r="F1224" t="str">
            <v>0007</v>
          </cell>
          <cell r="G1224" t="str">
            <v>113</v>
          </cell>
          <cell r="H1224" t="str">
            <v>转ZLB03发票出口收入</v>
          </cell>
          <cell r="I1224" t="b">
            <v>1</v>
          </cell>
          <cell r="J1224">
            <v>592093</v>
          </cell>
          <cell r="K1224">
            <v>0</v>
          </cell>
          <cell r="L1224">
            <v>0</v>
          </cell>
        </row>
        <row r="1225">
          <cell r="A1225" t="str">
            <v>09</v>
          </cell>
          <cell r="B1225" t="str">
            <v>28</v>
          </cell>
          <cell r="C1225" t="str">
            <v>09</v>
          </cell>
          <cell r="D1225" t="str">
            <v>5</v>
          </cell>
          <cell r="E1225" t="str">
            <v>0026</v>
          </cell>
          <cell r="F1225" t="str">
            <v>0010</v>
          </cell>
          <cell r="G1225" t="str">
            <v>113</v>
          </cell>
          <cell r="H1225" t="str">
            <v>转FVE99102发票出口收入</v>
          </cell>
          <cell r="I1225" t="b">
            <v>1</v>
          </cell>
          <cell r="J1225">
            <v>347883.18</v>
          </cell>
          <cell r="K1225">
            <v>0</v>
          </cell>
          <cell r="L1225">
            <v>0</v>
          </cell>
        </row>
        <row r="1226">
          <cell r="A1226" t="str">
            <v>09</v>
          </cell>
          <cell r="B1226" t="str">
            <v>28</v>
          </cell>
          <cell r="C1226" t="str">
            <v>09</v>
          </cell>
          <cell r="D1226" t="str">
            <v>5</v>
          </cell>
          <cell r="E1226" t="str">
            <v>0027</v>
          </cell>
          <cell r="F1226" t="str">
            <v>0003</v>
          </cell>
          <cell r="G1226" t="str">
            <v>113</v>
          </cell>
          <cell r="H1226" t="str">
            <v>转FVE9984#发票境外扣费</v>
          </cell>
          <cell r="I1226" t="b">
            <v>0</v>
          </cell>
          <cell r="J1226">
            <v>1000.19</v>
          </cell>
          <cell r="K1226">
            <v>0</v>
          </cell>
          <cell r="L1226">
            <v>0</v>
          </cell>
        </row>
        <row r="1227">
          <cell r="A1227" t="str">
            <v>09</v>
          </cell>
          <cell r="B1227" t="str">
            <v>28</v>
          </cell>
          <cell r="C1227" t="str">
            <v>09</v>
          </cell>
          <cell r="D1227" t="str">
            <v>5</v>
          </cell>
          <cell r="E1227" t="str">
            <v>0028</v>
          </cell>
          <cell r="F1227" t="str">
            <v>0003</v>
          </cell>
          <cell r="G1227" t="str">
            <v>113</v>
          </cell>
          <cell r="H1227" t="str">
            <v>转FVE99102#发票境外扣费</v>
          </cell>
          <cell r="I1227" t="b">
            <v>0</v>
          </cell>
          <cell r="J1227">
            <v>504.25</v>
          </cell>
          <cell r="K1227">
            <v>0</v>
          </cell>
          <cell r="L1227">
            <v>0</v>
          </cell>
        </row>
        <row r="1228">
          <cell r="A1228" t="str">
            <v>10</v>
          </cell>
          <cell r="B1228" t="str">
            <v>20</v>
          </cell>
          <cell r="C1228" t="str">
            <v>10</v>
          </cell>
          <cell r="D1228" t="str">
            <v>3</v>
          </cell>
          <cell r="E1228" t="str">
            <v>0006</v>
          </cell>
          <cell r="F1228" t="str">
            <v>0002</v>
          </cell>
          <cell r="G1228" t="str">
            <v>113</v>
          </cell>
          <cell r="H1228" t="str">
            <v>收FVE99115#发票货款</v>
          </cell>
          <cell r="I1228" t="b">
            <v>0</v>
          </cell>
          <cell r="J1228">
            <v>567561.80000000005</v>
          </cell>
          <cell r="K1228">
            <v>0</v>
          </cell>
          <cell r="L1228">
            <v>0</v>
          </cell>
        </row>
        <row r="1229">
          <cell r="A1229" t="str">
            <v>10</v>
          </cell>
          <cell r="B1229" t="str">
            <v>20</v>
          </cell>
          <cell r="C1229" t="str">
            <v>10</v>
          </cell>
          <cell r="D1229" t="str">
            <v>3</v>
          </cell>
          <cell r="E1229" t="str">
            <v>0006</v>
          </cell>
          <cell r="F1229" t="str">
            <v>0003</v>
          </cell>
          <cell r="G1229" t="str">
            <v>113</v>
          </cell>
          <cell r="H1229" t="str">
            <v>收FVE99113#发票货款</v>
          </cell>
          <cell r="I1229" t="b">
            <v>0</v>
          </cell>
          <cell r="J1229">
            <v>143433.53</v>
          </cell>
          <cell r="K1229">
            <v>0</v>
          </cell>
          <cell r="L1229">
            <v>0</v>
          </cell>
        </row>
        <row r="1230">
          <cell r="A1230" t="str">
            <v>10</v>
          </cell>
          <cell r="B1230" t="str">
            <v>20</v>
          </cell>
          <cell r="C1230" t="str">
            <v>10</v>
          </cell>
          <cell r="D1230" t="str">
            <v>3</v>
          </cell>
          <cell r="E1230" t="str">
            <v>0006</v>
          </cell>
          <cell r="F1230" t="str">
            <v>0004</v>
          </cell>
          <cell r="G1230" t="str">
            <v>113</v>
          </cell>
          <cell r="H1230" t="str">
            <v>收ZLB05.06#发票货款</v>
          </cell>
          <cell r="I1230" t="b">
            <v>0</v>
          </cell>
          <cell r="J1230">
            <v>485577.69</v>
          </cell>
          <cell r="K1230">
            <v>0</v>
          </cell>
          <cell r="L1230">
            <v>0</v>
          </cell>
        </row>
        <row r="1231">
          <cell r="A1231" t="str">
            <v>10</v>
          </cell>
          <cell r="B1231" t="str">
            <v>20</v>
          </cell>
          <cell r="C1231" t="str">
            <v>10</v>
          </cell>
          <cell r="D1231" t="str">
            <v>3</v>
          </cell>
          <cell r="E1231" t="str">
            <v>0007</v>
          </cell>
          <cell r="F1231" t="str">
            <v>0002</v>
          </cell>
          <cell r="G1231" t="str">
            <v>113</v>
          </cell>
          <cell r="H1231" t="str">
            <v>收FVE9993#发票货款</v>
          </cell>
          <cell r="I1231" t="b">
            <v>0</v>
          </cell>
          <cell r="J1231">
            <v>1164102.0900000001</v>
          </cell>
          <cell r="K1231">
            <v>0</v>
          </cell>
          <cell r="L1231">
            <v>0</v>
          </cell>
        </row>
        <row r="1232">
          <cell r="A1232" t="str">
            <v>10</v>
          </cell>
          <cell r="B1232" t="str">
            <v>20</v>
          </cell>
          <cell r="C1232" t="str">
            <v>10</v>
          </cell>
          <cell r="D1232" t="str">
            <v>3</v>
          </cell>
          <cell r="E1232" t="str">
            <v>0007</v>
          </cell>
          <cell r="F1232" t="str">
            <v>0003</v>
          </cell>
          <cell r="G1232" t="str">
            <v>113</v>
          </cell>
          <cell r="H1232" t="str">
            <v>收FVE99116#发票货款</v>
          </cell>
          <cell r="I1232" t="b">
            <v>0</v>
          </cell>
          <cell r="J1232">
            <v>398459.77</v>
          </cell>
          <cell r="K1232">
            <v>0</v>
          </cell>
          <cell r="L1232">
            <v>0</v>
          </cell>
        </row>
        <row r="1233">
          <cell r="A1233" t="str">
            <v>10</v>
          </cell>
          <cell r="B1233" t="str">
            <v>20</v>
          </cell>
          <cell r="C1233" t="str">
            <v>10</v>
          </cell>
          <cell r="D1233" t="str">
            <v>3</v>
          </cell>
          <cell r="E1233" t="str">
            <v>0007</v>
          </cell>
          <cell r="F1233" t="str">
            <v>0004</v>
          </cell>
          <cell r="G1233" t="str">
            <v>113</v>
          </cell>
          <cell r="H1233" t="str">
            <v>收FVE99118#发票货款</v>
          </cell>
          <cell r="I1233" t="b">
            <v>0</v>
          </cell>
          <cell r="J1233">
            <v>567870.12</v>
          </cell>
          <cell r="K1233">
            <v>0</v>
          </cell>
          <cell r="L1233">
            <v>0</v>
          </cell>
        </row>
        <row r="1234">
          <cell r="A1234" t="str">
            <v>10</v>
          </cell>
          <cell r="B1234" t="str">
            <v>20</v>
          </cell>
          <cell r="C1234" t="str">
            <v>10</v>
          </cell>
          <cell r="D1234" t="str">
            <v>3</v>
          </cell>
          <cell r="E1234" t="str">
            <v>0008</v>
          </cell>
          <cell r="F1234" t="str">
            <v>0003</v>
          </cell>
          <cell r="G1234" t="str">
            <v>113</v>
          </cell>
          <cell r="H1234" t="str">
            <v>收ZLA00014#发票货款</v>
          </cell>
          <cell r="I1234" t="b">
            <v>0</v>
          </cell>
          <cell r="J1234">
            <v>1343334.04</v>
          </cell>
          <cell r="K1234">
            <v>0</v>
          </cell>
          <cell r="L1234">
            <v>0</v>
          </cell>
        </row>
        <row r="1235">
          <cell r="A1235" t="str">
            <v>10</v>
          </cell>
          <cell r="B1235" t="str">
            <v>22</v>
          </cell>
          <cell r="C1235" t="str">
            <v>10</v>
          </cell>
          <cell r="D1235" t="str">
            <v>4</v>
          </cell>
          <cell r="E1235" t="str">
            <v>0029</v>
          </cell>
          <cell r="F1235" t="str">
            <v>0001</v>
          </cell>
          <cell r="G1235" t="str">
            <v>113</v>
          </cell>
          <cell r="H1235" t="str">
            <v>付ZLA00014#发票海运费</v>
          </cell>
          <cell r="I1235" t="b">
            <v>1</v>
          </cell>
          <cell r="J1235">
            <v>69395.67</v>
          </cell>
          <cell r="K1235">
            <v>0</v>
          </cell>
          <cell r="L1235">
            <v>0</v>
          </cell>
        </row>
        <row r="1236">
          <cell r="A1236" t="str">
            <v>10</v>
          </cell>
          <cell r="B1236" t="str">
            <v>22</v>
          </cell>
          <cell r="C1236" t="str">
            <v>10</v>
          </cell>
          <cell r="D1236" t="str">
            <v>4</v>
          </cell>
          <cell r="E1236" t="str">
            <v>0029</v>
          </cell>
          <cell r="F1236" t="str">
            <v>0002</v>
          </cell>
          <cell r="G1236" t="str">
            <v>113</v>
          </cell>
          <cell r="H1236" t="str">
            <v>付ZLA00012.13#发票海运费</v>
          </cell>
          <cell r="I1236" t="b">
            <v>1</v>
          </cell>
          <cell r="J1236">
            <v>120634.05</v>
          </cell>
          <cell r="K1236">
            <v>0</v>
          </cell>
          <cell r="L1236">
            <v>0</v>
          </cell>
        </row>
        <row r="1237">
          <cell r="A1237" t="str">
            <v>10</v>
          </cell>
          <cell r="B1237" t="str">
            <v>22</v>
          </cell>
          <cell r="C1237" t="str">
            <v>10</v>
          </cell>
          <cell r="D1237" t="str">
            <v>4</v>
          </cell>
          <cell r="E1237" t="str">
            <v>0029</v>
          </cell>
          <cell r="F1237" t="str">
            <v>0003</v>
          </cell>
          <cell r="G1237" t="str">
            <v>113</v>
          </cell>
          <cell r="H1237" t="str">
            <v>付FVE99125#发票海运费</v>
          </cell>
          <cell r="I1237" t="b">
            <v>1</v>
          </cell>
          <cell r="J1237">
            <v>20395.86</v>
          </cell>
          <cell r="K1237">
            <v>0</v>
          </cell>
          <cell r="L1237">
            <v>0</v>
          </cell>
        </row>
        <row r="1238">
          <cell r="A1238" t="str">
            <v>10</v>
          </cell>
          <cell r="B1238" t="str">
            <v>22</v>
          </cell>
          <cell r="C1238" t="str">
            <v>10</v>
          </cell>
          <cell r="D1238" t="str">
            <v>4</v>
          </cell>
          <cell r="E1238" t="str">
            <v>0029</v>
          </cell>
          <cell r="F1238" t="str">
            <v>0004</v>
          </cell>
          <cell r="G1238" t="str">
            <v>113</v>
          </cell>
          <cell r="H1238" t="str">
            <v>付ZLA00015-00021#发票海运费</v>
          </cell>
          <cell r="I1238" t="b">
            <v>1</v>
          </cell>
          <cell r="J1238">
            <v>716839.86</v>
          </cell>
          <cell r="K1238">
            <v>0</v>
          </cell>
          <cell r="L1238">
            <v>0</v>
          </cell>
        </row>
        <row r="1239">
          <cell r="A1239" t="str">
            <v>10</v>
          </cell>
          <cell r="B1239" t="str">
            <v>28</v>
          </cell>
          <cell r="C1239" t="str">
            <v>10</v>
          </cell>
          <cell r="D1239" t="str">
            <v>5</v>
          </cell>
          <cell r="E1239" t="str">
            <v>0024</v>
          </cell>
          <cell r="F1239" t="str">
            <v>0002</v>
          </cell>
          <cell r="G1239" t="str">
            <v>113</v>
          </cell>
          <cell r="H1239" t="str">
            <v>转FVE9993#发票邮电费</v>
          </cell>
          <cell r="I1239" t="b">
            <v>0</v>
          </cell>
          <cell r="J1239">
            <v>256.24</v>
          </cell>
          <cell r="K1239">
            <v>0</v>
          </cell>
          <cell r="L1239">
            <v>0</v>
          </cell>
        </row>
        <row r="1240">
          <cell r="A1240" t="str">
            <v>10</v>
          </cell>
          <cell r="B1240" t="str">
            <v>28</v>
          </cell>
          <cell r="C1240" t="str">
            <v>10</v>
          </cell>
          <cell r="D1240" t="str">
            <v>5</v>
          </cell>
          <cell r="E1240" t="str">
            <v>0025</v>
          </cell>
          <cell r="F1240" t="str">
            <v>0001</v>
          </cell>
          <cell r="G1240" t="str">
            <v>113</v>
          </cell>
          <cell r="H1240" t="str">
            <v>转FVE9993发票出口收入</v>
          </cell>
          <cell r="I1240" t="b">
            <v>1</v>
          </cell>
          <cell r="J1240">
            <v>3808564.06</v>
          </cell>
          <cell r="K1240">
            <v>0</v>
          </cell>
          <cell r="L1240">
            <v>0</v>
          </cell>
        </row>
        <row r="1241">
          <cell r="A1241" t="str">
            <v>11</v>
          </cell>
          <cell r="B1241" t="str">
            <v>24</v>
          </cell>
          <cell r="C1241" t="str">
            <v>11</v>
          </cell>
          <cell r="D1241" t="str">
            <v>3</v>
          </cell>
          <cell r="E1241" t="str">
            <v>0008</v>
          </cell>
          <cell r="F1241" t="str">
            <v>0003</v>
          </cell>
          <cell r="G1241" t="str">
            <v>113</v>
          </cell>
          <cell r="H1241" t="str">
            <v>收ZLA00002#发票货款</v>
          </cell>
          <cell r="I1241" t="b">
            <v>0</v>
          </cell>
          <cell r="J1241">
            <v>288489.09000000003</v>
          </cell>
          <cell r="K1241">
            <v>0</v>
          </cell>
          <cell r="L1241">
            <v>0</v>
          </cell>
        </row>
        <row r="1242">
          <cell r="A1242" t="str">
            <v>11</v>
          </cell>
          <cell r="B1242" t="str">
            <v>24</v>
          </cell>
          <cell r="C1242" t="str">
            <v>11</v>
          </cell>
          <cell r="D1242" t="str">
            <v>3</v>
          </cell>
          <cell r="E1242" t="str">
            <v>0008</v>
          </cell>
          <cell r="F1242" t="str">
            <v>0004</v>
          </cell>
          <cell r="G1242" t="str">
            <v>113</v>
          </cell>
          <cell r="H1242" t="str">
            <v>收FVE99119#发票货款</v>
          </cell>
          <cell r="I1242" t="b">
            <v>0</v>
          </cell>
          <cell r="J1242">
            <v>398208.27</v>
          </cell>
          <cell r="K1242">
            <v>0</v>
          </cell>
          <cell r="L1242">
            <v>0</v>
          </cell>
        </row>
        <row r="1243">
          <cell r="A1243" t="str">
            <v>11</v>
          </cell>
          <cell r="B1243" t="str">
            <v>24</v>
          </cell>
          <cell r="C1243" t="str">
            <v>11</v>
          </cell>
          <cell r="D1243" t="str">
            <v>3</v>
          </cell>
          <cell r="E1243" t="str">
            <v>0008</v>
          </cell>
          <cell r="F1243" t="str">
            <v>0005</v>
          </cell>
          <cell r="G1243" t="str">
            <v>113</v>
          </cell>
          <cell r="H1243" t="str">
            <v>收ZLA00001#发票货款</v>
          </cell>
          <cell r="I1243" t="b">
            <v>0</v>
          </cell>
          <cell r="J1243">
            <v>750368.59</v>
          </cell>
          <cell r="K1243">
            <v>0</v>
          </cell>
          <cell r="L1243">
            <v>0</v>
          </cell>
        </row>
        <row r="1244">
          <cell r="A1244" t="str">
            <v>11</v>
          </cell>
          <cell r="B1244" t="str">
            <v>24</v>
          </cell>
          <cell r="C1244" t="str">
            <v>11</v>
          </cell>
          <cell r="D1244" t="str">
            <v>3</v>
          </cell>
          <cell r="E1244" t="str">
            <v>0009</v>
          </cell>
          <cell r="F1244" t="str">
            <v>0002</v>
          </cell>
          <cell r="G1244" t="str">
            <v>113</v>
          </cell>
          <cell r="H1244" t="str">
            <v>收ZLA00003#发票货款</v>
          </cell>
          <cell r="I1244" t="b">
            <v>0</v>
          </cell>
          <cell r="J1244">
            <v>750377.67</v>
          </cell>
          <cell r="K1244">
            <v>0</v>
          </cell>
          <cell r="L1244">
            <v>0</v>
          </cell>
        </row>
        <row r="1245">
          <cell r="A1245" t="str">
            <v>11</v>
          </cell>
          <cell r="B1245" t="str">
            <v>24</v>
          </cell>
          <cell r="C1245" t="str">
            <v>11</v>
          </cell>
          <cell r="D1245" t="str">
            <v>3</v>
          </cell>
          <cell r="E1245" t="str">
            <v>0009</v>
          </cell>
          <cell r="F1245" t="str">
            <v>0003</v>
          </cell>
          <cell r="G1245" t="str">
            <v>113</v>
          </cell>
          <cell r="H1245" t="str">
            <v>收ZLA00005#发票货款</v>
          </cell>
          <cell r="I1245" t="b">
            <v>0</v>
          </cell>
          <cell r="J1245">
            <v>288042.95</v>
          </cell>
          <cell r="K1245">
            <v>0</v>
          </cell>
          <cell r="L1245">
            <v>0</v>
          </cell>
        </row>
        <row r="1246">
          <cell r="A1246" t="str">
            <v>11</v>
          </cell>
          <cell r="B1246" t="str">
            <v>24</v>
          </cell>
          <cell r="C1246" t="str">
            <v>11</v>
          </cell>
          <cell r="D1246" t="str">
            <v>3</v>
          </cell>
          <cell r="E1246" t="str">
            <v>0009</v>
          </cell>
          <cell r="F1246" t="str">
            <v>0004</v>
          </cell>
          <cell r="G1246" t="str">
            <v>113</v>
          </cell>
          <cell r="H1246" t="str">
            <v>收ZLA00006#发票货款</v>
          </cell>
          <cell r="I1246" t="b">
            <v>0</v>
          </cell>
          <cell r="J1246">
            <v>432353.68</v>
          </cell>
          <cell r="K1246">
            <v>0</v>
          </cell>
          <cell r="L1246">
            <v>0</v>
          </cell>
        </row>
        <row r="1247">
          <cell r="A1247" t="str">
            <v>11</v>
          </cell>
          <cell r="B1247" t="str">
            <v>24</v>
          </cell>
          <cell r="C1247" t="str">
            <v>11</v>
          </cell>
          <cell r="D1247" t="str">
            <v>3</v>
          </cell>
          <cell r="E1247" t="str">
            <v>0009</v>
          </cell>
          <cell r="F1247" t="str">
            <v>0005</v>
          </cell>
          <cell r="G1247" t="str">
            <v>113</v>
          </cell>
          <cell r="H1247" t="str">
            <v>收FVE99122#发票货款</v>
          </cell>
          <cell r="I1247" t="b">
            <v>0</v>
          </cell>
          <cell r="J1247">
            <v>397883.26</v>
          </cell>
          <cell r="K1247">
            <v>0</v>
          </cell>
          <cell r="L1247">
            <v>0</v>
          </cell>
        </row>
        <row r="1248">
          <cell r="A1248" t="str">
            <v>11</v>
          </cell>
          <cell r="B1248" t="str">
            <v>24</v>
          </cell>
          <cell r="C1248" t="str">
            <v>11</v>
          </cell>
          <cell r="D1248" t="str">
            <v>3</v>
          </cell>
          <cell r="E1248" t="str">
            <v>0010</v>
          </cell>
          <cell r="F1248" t="str">
            <v>0002</v>
          </cell>
          <cell r="G1248" t="str">
            <v>113</v>
          </cell>
          <cell r="H1248" t="str">
            <v>收ZLA00028#发票货款</v>
          </cell>
          <cell r="I1248" t="b">
            <v>0</v>
          </cell>
          <cell r="J1248">
            <v>275156.01</v>
          </cell>
          <cell r="K1248">
            <v>0</v>
          </cell>
          <cell r="L1248">
            <v>0</v>
          </cell>
        </row>
        <row r="1249">
          <cell r="A1249" t="str">
            <v>11</v>
          </cell>
          <cell r="B1249" t="str">
            <v>24</v>
          </cell>
          <cell r="C1249" t="str">
            <v>11</v>
          </cell>
          <cell r="D1249" t="str">
            <v>3</v>
          </cell>
          <cell r="E1249" t="str">
            <v>0010</v>
          </cell>
          <cell r="F1249" t="str">
            <v>0003</v>
          </cell>
          <cell r="G1249" t="str">
            <v>113</v>
          </cell>
          <cell r="H1249" t="str">
            <v>收ZLA00007#发票货款</v>
          </cell>
          <cell r="I1249" t="b">
            <v>0</v>
          </cell>
          <cell r="J1249">
            <v>158555.66</v>
          </cell>
          <cell r="K1249">
            <v>0</v>
          </cell>
          <cell r="L1249">
            <v>0</v>
          </cell>
        </row>
        <row r="1250">
          <cell r="A1250" t="str">
            <v>11</v>
          </cell>
          <cell r="B1250" t="str">
            <v>24</v>
          </cell>
          <cell r="C1250" t="str">
            <v>11</v>
          </cell>
          <cell r="D1250" t="str">
            <v>3</v>
          </cell>
          <cell r="E1250" t="str">
            <v>0010</v>
          </cell>
          <cell r="F1250" t="str">
            <v>0004</v>
          </cell>
          <cell r="G1250" t="str">
            <v>113</v>
          </cell>
          <cell r="H1250" t="str">
            <v>收ZLB06#发票货款</v>
          </cell>
          <cell r="I1250" t="b">
            <v>0</v>
          </cell>
          <cell r="J1250">
            <v>809068.23</v>
          </cell>
          <cell r="K1250">
            <v>0</v>
          </cell>
          <cell r="L1250">
            <v>0</v>
          </cell>
        </row>
        <row r="1251">
          <cell r="A1251" t="str">
            <v>11</v>
          </cell>
          <cell r="B1251" t="str">
            <v>24</v>
          </cell>
          <cell r="C1251" t="str">
            <v>11</v>
          </cell>
          <cell r="D1251" t="str">
            <v>3</v>
          </cell>
          <cell r="E1251" t="str">
            <v>0011</v>
          </cell>
          <cell r="F1251" t="str">
            <v>0004</v>
          </cell>
          <cell r="G1251" t="str">
            <v>113</v>
          </cell>
          <cell r="H1251" t="str">
            <v>收FVE99117#发票货款</v>
          </cell>
          <cell r="I1251" t="b">
            <v>0</v>
          </cell>
          <cell r="J1251">
            <v>797142.7</v>
          </cell>
          <cell r="K1251">
            <v>0</v>
          </cell>
          <cell r="L1251">
            <v>0</v>
          </cell>
        </row>
        <row r="1252">
          <cell r="A1252" t="str">
            <v>11</v>
          </cell>
          <cell r="B1252" t="str">
            <v>24</v>
          </cell>
          <cell r="C1252" t="str">
            <v>11</v>
          </cell>
          <cell r="D1252" t="str">
            <v>3</v>
          </cell>
          <cell r="E1252" t="str">
            <v>0011</v>
          </cell>
          <cell r="F1252" t="str">
            <v>0005</v>
          </cell>
          <cell r="G1252" t="str">
            <v>113</v>
          </cell>
          <cell r="H1252" t="str">
            <v>收ZLA00025#发票货款</v>
          </cell>
          <cell r="I1252" t="b">
            <v>0</v>
          </cell>
          <cell r="J1252">
            <v>1492689.24</v>
          </cell>
          <cell r="K1252">
            <v>0</v>
          </cell>
          <cell r="L1252">
            <v>0</v>
          </cell>
        </row>
        <row r="1253">
          <cell r="A1253" t="str">
            <v>11</v>
          </cell>
          <cell r="B1253" t="str">
            <v>15</v>
          </cell>
          <cell r="C1253" t="str">
            <v>11</v>
          </cell>
          <cell r="D1253" t="str">
            <v>4</v>
          </cell>
          <cell r="E1253" t="str">
            <v>0020</v>
          </cell>
          <cell r="F1253" t="str">
            <v>0001</v>
          </cell>
          <cell r="G1253" t="str">
            <v>113</v>
          </cell>
          <cell r="H1253" t="str">
            <v>付ZLA00004#发票海运费</v>
          </cell>
          <cell r="I1253" t="b">
            <v>1</v>
          </cell>
          <cell r="J1253">
            <v>101579.45</v>
          </cell>
          <cell r="K1253">
            <v>0</v>
          </cell>
          <cell r="L1253">
            <v>0</v>
          </cell>
        </row>
        <row r="1254">
          <cell r="A1254" t="str">
            <v>11</v>
          </cell>
          <cell r="B1254" t="str">
            <v>15</v>
          </cell>
          <cell r="C1254" t="str">
            <v>11</v>
          </cell>
          <cell r="D1254" t="str">
            <v>4</v>
          </cell>
          <cell r="E1254" t="str">
            <v>0024</v>
          </cell>
          <cell r="F1254" t="str">
            <v>0001</v>
          </cell>
          <cell r="G1254" t="str">
            <v>113</v>
          </cell>
          <cell r="H1254" t="str">
            <v>付ZLA00030#.00028#发票海运费</v>
          </cell>
          <cell r="I1254" t="b">
            <v>1</v>
          </cell>
          <cell r="J1254">
            <v>80997.98</v>
          </cell>
          <cell r="K1254">
            <v>0</v>
          </cell>
          <cell r="L1254">
            <v>0</v>
          </cell>
        </row>
        <row r="1255">
          <cell r="A1255" t="str">
            <v>11</v>
          </cell>
          <cell r="B1255" t="str">
            <v>15</v>
          </cell>
          <cell r="C1255" t="str">
            <v>11</v>
          </cell>
          <cell r="D1255" t="str">
            <v>4</v>
          </cell>
          <cell r="E1255" t="str">
            <v>0024</v>
          </cell>
          <cell r="F1255" t="str">
            <v>0002</v>
          </cell>
          <cell r="G1255" t="str">
            <v>113</v>
          </cell>
          <cell r="H1255" t="str">
            <v>付ZLA00029P#发票海运费</v>
          </cell>
          <cell r="I1255" t="b">
            <v>1</v>
          </cell>
          <cell r="J1255">
            <v>121496.97</v>
          </cell>
          <cell r="K1255">
            <v>0</v>
          </cell>
          <cell r="L1255">
            <v>0</v>
          </cell>
        </row>
        <row r="1256">
          <cell r="A1256" t="str">
            <v>11</v>
          </cell>
          <cell r="B1256" t="str">
            <v>15</v>
          </cell>
          <cell r="C1256" t="str">
            <v>11</v>
          </cell>
          <cell r="D1256" t="str">
            <v>4</v>
          </cell>
          <cell r="E1256" t="str">
            <v>0025</v>
          </cell>
          <cell r="F1256" t="str">
            <v>0001</v>
          </cell>
          <cell r="G1256" t="str">
            <v>113</v>
          </cell>
          <cell r="H1256" t="str">
            <v>付FVE99127#发票海运费</v>
          </cell>
          <cell r="I1256" t="b">
            <v>1</v>
          </cell>
          <cell r="J1256">
            <v>2479.5300000000002</v>
          </cell>
          <cell r="K1256">
            <v>0</v>
          </cell>
          <cell r="L1256">
            <v>0</v>
          </cell>
        </row>
        <row r="1257">
          <cell r="A1257" t="str">
            <v>11</v>
          </cell>
          <cell r="B1257" t="str">
            <v>15</v>
          </cell>
          <cell r="C1257" t="str">
            <v>11</v>
          </cell>
          <cell r="D1257" t="str">
            <v>4</v>
          </cell>
          <cell r="E1257" t="str">
            <v>0025</v>
          </cell>
          <cell r="F1257" t="str">
            <v>0002</v>
          </cell>
          <cell r="G1257" t="str">
            <v>113</v>
          </cell>
          <cell r="H1257" t="str">
            <v>付ZLA00024#.22#/23#发票海运费</v>
          </cell>
          <cell r="I1257" t="b">
            <v>1</v>
          </cell>
          <cell r="J1257">
            <v>280186.89</v>
          </cell>
          <cell r="K1257">
            <v>0</v>
          </cell>
          <cell r="L1257">
            <v>0</v>
          </cell>
        </row>
        <row r="1258">
          <cell r="A1258" t="str">
            <v>11</v>
          </cell>
          <cell r="B1258" t="str">
            <v>15</v>
          </cell>
          <cell r="C1258" t="str">
            <v>11</v>
          </cell>
          <cell r="D1258" t="str">
            <v>4</v>
          </cell>
          <cell r="E1258" t="str">
            <v>0025</v>
          </cell>
          <cell r="F1258" t="str">
            <v>0003</v>
          </cell>
          <cell r="G1258" t="str">
            <v>113</v>
          </cell>
          <cell r="H1258" t="str">
            <v>付ZLA00025#发票海运费</v>
          </cell>
          <cell r="I1258" t="b">
            <v>1</v>
          </cell>
          <cell r="J1258">
            <v>76865.429999999993</v>
          </cell>
          <cell r="K1258">
            <v>0</v>
          </cell>
          <cell r="L1258">
            <v>0</v>
          </cell>
        </row>
        <row r="1259">
          <cell r="A1259" t="str">
            <v>11</v>
          </cell>
          <cell r="B1259" t="str">
            <v>26</v>
          </cell>
          <cell r="C1259" t="str">
            <v>11</v>
          </cell>
          <cell r="D1259" t="str">
            <v>5</v>
          </cell>
          <cell r="E1259" t="str">
            <v>0020</v>
          </cell>
          <cell r="F1259" t="str">
            <v>0001</v>
          </cell>
          <cell r="G1259" t="str">
            <v>113</v>
          </cell>
          <cell r="H1259" t="str">
            <v>转ZLA00027发票出口海运费</v>
          </cell>
          <cell r="I1259" t="b">
            <v>1</v>
          </cell>
          <cell r="J1259">
            <v>39672.480000000003</v>
          </cell>
          <cell r="K1259">
            <v>0</v>
          </cell>
          <cell r="L1259">
            <v>0</v>
          </cell>
        </row>
        <row r="1260">
          <cell r="A1260" t="str">
            <v>11</v>
          </cell>
          <cell r="B1260" t="str">
            <v>26</v>
          </cell>
          <cell r="C1260" t="str">
            <v>11</v>
          </cell>
          <cell r="D1260" t="str">
            <v>5</v>
          </cell>
          <cell r="E1260" t="str">
            <v>0020</v>
          </cell>
          <cell r="F1260" t="str">
            <v>0002</v>
          </cell>
          <cell r="G1260" t="str">
            <v>113</v>
          </cell>
          <cell r="H1260" t="str">
            <v>转ZLA00026P发票出口海运费</v>
          </cell>
          <cell r="I1260" t="b">
            <v>1</v>
          </cell>
          <cell r="J1260">
            <v>173567.1</v>
          </cell>
          <cell r="K1260">
            <v>0</v>
          </cell>
          <cell r="L1260">
            <v>0</v>
          </cell>
        </row>
        <row r="1261">
          <cell r="A1261" t="str">
            <v>11</v>
          </cell>
          <cell r="B1261" t="str">
            <v>30</v>
          </cell>
          <cell r="C1261" t="str">
            <v>11</v>
          </cell>
          <cell r="D1261" t="str">
            <v>5</v>
          </cell>
          <cell r="E1261" t="str">
            <v>0029</v>
          </cell>
          <cell r="F1261" t="str">
            <v>0001</v>
          </cell>
          <cell r="G1261" t="str">
            <v>113</v>
          </cell>
          <cell r="H1261" t="str">
            <v>转ZLB05发票出口收入</v>
          </cell>
          <cell r="I1261" t="b">
            <v>1</v>
          </cell>
          <cell r="J1261">
            <v>485577.69</v>
          </cell>
          <cell r="K1261">
            <v>0</v>
          </cell>
          <cell r="L1261">
            <v>0</v>
          </cell>
        </row>
        <row r="1262">
          <cell r="A1262" t="str">
            <v>12</v>
          </cell>
          <cell r="B1262" t="str">
            <v>18</v>
          </cell>
          <cell r="C1262" t="str">
            <v>12</v>
          </cell>
          <cell r="D1262" t="str">
            <v>3</v>
          </cell>
          <cell r="E1262" t="str">
            <v>0007</v>
          </cell>
          <cell r="F1262" t="str">
            <v>0002</v>
          </cell>
          <cell r="G1262" t="str">
            <v>113</v>
          </cell>
          <cell r="H1262" t="str">
            <v>收ZLA00021#发票货款</v>
          </cell>
          <cell r="I1262" t="b">
            <v>0</v>
          </cell>
          <cell r="J1262">
            <v>272782.14</v>
          </cell>
          <cell r="K1262">
            <v>0</v>
          </cell>
          <cell r="L1262">
            <v>0</v>
          </cell>
        </row>
        <row r="1263">
          <cell r="A1263" t="str">
            <v>12</v>
          </cell>
          <cell r="B1263" t="str">
            <v>18</v>
          </cell>
          <cell r="C1263" t="str">
            <v>12</v>
          </cell>
          <cell r="D1263" t="str">
            <v>3</v>
          </cell>
          <cell r="E1263" t="str">
            <v>0007</v>
          </cell>
          <cell r="F1263" t="str">
            <v>0003</v>
          </cell>
          <cell r="G1263" t="str">
            <v>113</v>
          </cell>
          <cell r="H1263" t="str">
            <v>收ZLA00016#发票货款</v>
          </cell>
          <cell r="I1263" t="b">
            <v>0</v>
          </cell>
          <cell r="J1263">
            <v>275960.71000000002</v>
          </cell>
          <cell r="K1263">
            <v>0</v>
          </cell>
          <cell r="L1263">
            <v>0</v>
          </cell>
        </row>
        <row r="1264">
          <cell r="A1264" t="str">
            <v>12</v>
          </cell>
          <cell r="B1264" t="str">
            <v>18</v>
          </cell>
          <cell r="C1264" t="str">
            <v>12</v>
          </cell>
          <cell r="D1264" t="str">
            <v>3</v>
          </cell>
          <cell r="E1264" t="str">
            <v>0007</v>
          </cell>
          <cell r="F1264" t="str">
            <v>0004</v>
          </cell>
          <cell r="G1264" t="str">
            <v>113</v>
          </cell>
          <cell r="H1264" t="str">
            <v>收ZLA00015P#发票货款</v>
          </cell>
          <cell r="I1264" t="b">
            <v>0</v>
          </cell>
          <cell r="J1264">
            <v>897697.31</v>
          </cell>
          <cell r="K1264">
            <v>0</v>
          </cell>
          <cell r="L1264">
            <v>0</v>
          </cell>
        </row>
        <row r="1265">
          <cell r="A1265" t="str">
            <v>12</v>
          </cell>
          <cell r="B1265" t="str">
            <v>20</v>
          </cell>
          <cell r="C1265" t="str">
            <v>12</v>
          </cell>
          <cell r="D1265" t="str">
            <v>3</v>
          </cell>
          <cell r="E1265" t="str">
            <v>0008</v>
          </cell>
          <cell r="F1265" t="str">
            <v>0002</v>
          </cell>
          <cell r="G1265" t="str">
            <v>113</v>
          </cell>
          <cell r="H1265" t="str">
            <v>收ZLA00039#发票货款</v>
          </cell>
          <cell r="I1265" t="b">
            <v>0</v>
          </cell>
          <cell r="J1265">
            <v>276063.51</v>
          </cell>
          <cell r="K1265">
            <v>0</v>
          </cell>
          <cell r="L1265">
            <v>0</v>
          </cell>
        </row>
        <row r="1266">
          <cell r="A1266" t="str">
            <v>12</v>
          </cell>
          <cell r="B1266" t="str">
            <v>20</v>
          </cell>
          <cell r="C1266" t="str">
            <v>12</v>
          </cell>
          <cell r="D1266" t="str">
            <v>3</v>
          </cell>
          <cell r="E1266" t="str">
            <v>0008</v>
          </cell>
          <cell r="F1266" t="str">
            <v>0003</v>
          </cell>
          <cell r="G1266" t="str">
            <v>113</v>
          </cell>
          <cell r="H1266" t="str">
            <v>收ZLA00033#发票货款</v>
          </cell>
          <cell r="I1266" t="b">
            <v>0</v>
          </cell>
          <cell r="J1266">
            <v>414337.01</v>
          </cell>
          <cell r="K1266">
            <v>0</v>
          </cell>
          <cell r="L1266">
            <v>0</v>
          </cell>
        </row>
        <row r="1267">
          <cell r="A1267" t="str">
            <v>12</v>
          </cell>
          <cell r="B1267" t="str">
            <v>20</v>
          </cell>
          <cell r="C1267" t="str">
            <v>12</v>
          </cell>
          <cell r="D1267" t="str">
            <v>3</v>
          </cell>
          <cell r="E1267" t="str">
            <v>0008</v>
          </cell>
          <cell r="F1267" t="str">
            <v>0004</v>
          </cell>
          <cell r="G1267" t="str">
            <v>113</v>
          </cell>
          <cell r="H1267" t="str">
            <v>收ZLA00034#发票货款</v>
          </cell>
          <cell r="I1267" t="b">
            <v>0</v>
          </cell>
          <cell r="J1267">
            <v>140650.60999999999</v>
          </cell>
          <cell r="K1267">
            <v>0</v>
          </cell>
          <cell r="L1267">
            <v>0</v>
          </cell>
        </row>
        <row r="1268">
          <cell r="A1268" t="str">
            <v>12</v>
          </cell>
          <cell r="B1268" t="str">
            <v>20</v>
          </cell>
          <cell r="C1268" t="str">
            <v>12</v>
          </cell>
          <cell r="D1268" t="str">
            <v>3</v>
          </cell>
          <cell r="E1268" t="str">
            <v>0009</v>
          </cell>
          <cell r="F1268" t="str">
            <v>0002</v>
          </cell>
          <cell r="G1268" t="str">
            <v>113</v>
          </cell>
          <cell r="H1268" t="str">
            <v>收ZLA00010#发票货款</v>
          </cell>
          <cell r="I1268" t="b">
            <v>0</v>
          </cell>
          <cell r="J1268">
            <v>682971.79</v>
          </cell>
          <cell r="K1268">
            <v>0</v>
          </cell>
          <cell r="L1268">
            <v>0</v>
          </cell>
        </row>
        <row r="1269">
          <cell r="A1269" t="str">
            <v>12</v>
          </cell>
          <cell r="B1269" t="str">
            <v>20</v>
          </cell>
          <cell r="C1269" t="str">
            <v>12</v>
          </cell>
          <cell r="D1269" t="str">
            <v>3</v>
          </cell>
          <cell r="E1269" t="str">
            <v>0009</v>
          </cell>
          <cell r="F1269" t="str">
            <v>0003</v>
          </cell>
          <cell r="G1269" t="str">
            <v>113</v>
          </cell>
          <cell r="H1269" t="str">
            <v>收FVE99121#发票货款</v>
          </cell>
          <cell r="I1269" t="b">
            <v>0</v>
          </cell>
          <cell r="J1269">
            <v>796518.38</v>
          </cell>
          <cell r="K1269">
            <v>0</v>
          </cell>
          <cell r="L1269">
            <v>0</v>
          </cell>
        </row>
        <row r="1270">
          <cell r="A1270" t="str">
            <v>12</v>
          </cell>
          <cell r="B1270" t="str">
            <v>20</v>
          </cell>
          <cell r="C1270" t="str">
            <v>12</v>
          </cell>
          <cell r="D1270" t="str">
            <v>3</v>
          </cell>
          <cell r="E1270" t="str">
            <v>0009</v>
          </cell>
          <cell r="F1270" t="str">
            <v>0004</v>
          </cell>
          <cell r="G1270" t="str">
            <v>113</v>
          </cell>
          <cell r="H1270" t="str">
            <v>收ZLA00011#发票货款</v>
          </cell>
          <cell r="I1270" t="b">
            <v>0</v>
          </cell>
          <cell r="J1270">
            <v>682839.6</v>
          </cell>
          <cell r="K1270">
            <v>0</v>
          </cell>
          <cell r="L1270">
            <v>0</v>
          </cell>
        </row>
        <row r="1271">
          <cell r="A1271" t="str">
            <v>12</v>
          </cell>
          <cell r="B1271" t="str">
            <v>20</v>
          </cell>
          <cell r="C1271" t="str">
            <v>12</v>
          </cell>
          <cell r="D1271" t="str">
            <v>3</v>
          </cell>
          <cell r="E1271" t="str">
            <v>0010</v>
          </cell>
          <cell r="F1271" t="str">
            <v>0003</v>
          </cell>
          <cell r="G1271" t="str">
            <v>113</v>
          </cell>
          <cell r="H1271" t="str">
            <v>收ZLA00013P#发票货款</v>
          </cell>
          <cell r="I1271" t="b">
            <v>0</v>
          </cell>
          <cell r="J1271">
            <v>598885.97</v>
          </cell>
          <cell r="K1271">
            <v>0</v>
          </cell>
          <cell r="L1271">
            <v>0</v>
          </cell>
        </row>
        <row r="1272">
          <cell r="A1272" t="str">
            <v>12</v>
          </cell>
          <cell r="B1272" t="str">
            <v>20</v>
          </cell>
          <cell r="C1272" t="str">
            <v>12</v>
          </cell>
          <cell r="D1272" t="str">
            <v>3</v>
          </cell>
          <cell r="E1272" t="str">
            <v>0011</v>
          </cell>
          <cell r="F1272" t="str">
            <v>0002</v>
          </cell>
          <cell r="G1272" t="str">
            <v>113</v>
          </cell>
          <cell r="H1272" t="str">
            <v>收FVE99123#发票货款</v>
          </cell>
          <cell r="I1272" t="b">
            <v>0</v>
          </cell>
          <cell r="J1272">
            <v>377490.38</v>
          </cell>
          <cell r="K1272">
            <v>0</v>
          </cell>
          <cell r="L1272">
            <v>0</v>
          </cell>
        </row>
        <row r="1273">
          <cell r="A1273" t="str">
            <v>12</v>
          </cell>
          <cell r="B1273" t="str">
            <v>20</v>
          </cell>
          <cell r="C1273" t="str">
            <v>12</v>
          </cell>
          <cell r="D1273" t="str">
            <v>3</v>
          </cell>
          <cell r="E1273" t="str">
            <v>0011</v>
          </cell>
          <cell r="F1273" t="str">
            <v>0003</v>
          </cell>
          <cell r="G1273" t="str">
            <v>113</v>
          </cell>
          <cell r="H1273" t="str">
            <v>收FVE99125#发票货款</v>
          </cell>
          <cell r="I1273" t="b">
            <v>0</v>
          </cell>
          <cell r="J1273">
            <v>136124.82999999999</v>
          </cell>
          <cell r="K1273">
            <v>0</v>
          </cell>
          <cell r="L1273">
            <v>0</v>
          </cell>
        </row>
        <row r="1274">
          <cell r="A1274" t="str">
            <v>12</v>
          </cell>
          <cell r="B1274" t="str">
            <v>20</v>
          </cell>
          <cell r="C1274" t="str">
            <v>12</v>
          </cell>
          <cell r="D1274" t="str">
            <v>3</v>
          </cell>
          <cell r="E1274" t="str">
            <v>0011</v>
          </cell>
          <cell r="F1274" t="str">
            <v>0004</v>
          </cell>
          <cell r="G1274" t="str">
            <v>113</v>
          </cell>
          <cell r="H1274" t="str">
            <v>收FVE99126#发票货款</v>
          </cell>
          <cell r="I1274" t="b">
            <v>0</v>
          </cell>
          <cell r="J1274">
            <v>755495.35</v>
          </cell>
          <cell r="K1274">
            <v>0</v>
          </cell>
          <cell r="L1274">
            <v>0</v>
          </cell>
        </row>
        <row r="1275">
          <cell r="A1275" t="str">
            <v>12</v>
          </cell>
          <cell r="B1275" t="str">
            <v>21</v>
          </cell>
          <cell r="C1275" t="str">
            <v>12</v>
          </cell>
          <cell r="D1275" t="str">
            <v>3</v>
          </cell>
          <cell r="E1275" t="str">
            <v>0014</v>
          </cell>
          <cell r="F1275" t="str">
            <v>0002</v>
          </cell>
          <cell r="G1275" t="str">
            <v>113</v>
          </cell>
          <cell r="H1275" t="str">
            <v>收ZLA00019P#发票货款</v>
          </cell>
          <cell r="I1275" t="b">
            <v>0</v>
          </cell>
          <cell r="J1275">
            <v>897492.81</v>
          </cell>
          <cell r="K1275">
            <v>0</v>
          </cell>
          <cell r="L1275">
            <v>0</v>
          </cell>
        </row>
        <row r="1276">
          <cell r="A1276" t="str">
            <v>12</v>
          </cell>
          <cell r="B1276" t="str">
            <v>25</v>
          </cell>
          <cell r="C1276" t="str">
            <v>12</v>
          </cell>
          <cell r="D1276" t="str">
            <v>3</v>
          </cell>
          <cell r="E1276" t="str">
            <v>0019</v>
          </cell>
          <cell r="F1276" t="str">
            <v>0002</v>
          </cell>
          <cell r="G1276" t="str">
            <v>113</v>
          </cell>
          <cell r="H1276" t="str">
            <v>收ZLA00040#发票货款</v>
          </cell>
          <cell r="I1276" t="b">
            <v>0</v>
          </cell>
          <cell r="J1276">
            <v>133798.85</v>
          </cell>
          <cell r="K1276">
            <v>0</v>
          </cell>
          <cell r="L1276">
            <v>0</v>
          </cell>
        </row>
        <row r="1277">
          <cell r="A1277" t="str">
            <v>12</v>
          </cell>
          <cell r="B1277" t="str">
            <v>25</v>
          </cell>
          <cell r="C1277" t="str">
            <v>12</v>
          </cell>
          <cell r="D1277" t="str">
            <v>3</v>
          </cell>
          <cell r="E1277" t="str">
            <v>0019</v>
          </cell>
          <cell r="F1277" t="str">
            <v>0004</v>
          </cell>
          <cell r="G1277" t="str">
            <v>113</v>
          </cell>
          <cell r="H1277" t="str">
            <v>收货款</v>
          </cell>
          <cell r="I1277" t="b">
            <v>0</v>
          </cell>
          <cell r="J1277">
            <v>5785.71</v>
          </cell>
          <cell r="K1277">
            <v>0</v>
          </cell>
          <cell r="L1277">
            <v>0</v>
          </cell>
        </row>
        <row r="1278">
          <cell r="A1278" t="str">
            <v>12</v>
          </cell>
          <cell r="B1278" t="str">
            <v>21</v>
          </cell>
          <cell r="C1278" t="str">
            <v>12</v>
          </cell>
          <cell r="D1278" t="str">
            <v>4</v>
          </cell>
          <cell r="E1278" t="str">
            <v>0044</v>
          </cell>
          <cell r="F1278" t="str">
            <v>0001</v>
          </cell>
          <cell r="G1278" t="str">
            <v>113</v>
          </cell>
          <cell r="H1278" t="str">
            <v>付ZLA00043#发票海运费</v>
          </cell>
          <cell r="I1278" t="b">
            <v>1</v>
          </cell>
          <cell r="J1278">
            <v>52897.919999999998</v>
          </cell>
          <cell r="K1278">
            <v>0</v>
          </cell>
          <cell r="L1278">
            <v>0</v>
          </cell>
        </row>
        <row r="1279">
          <cell r="A1279" t="str">
            <v>12</v>
          </cell>
          <cell r="B1279" t="str">
            <v>21</v>
          </cell>
          <cell r="C1279" t="str">
            <v>12</v>
          </cell>
          <cell r="D1279" t="str">
            <v>4</v>
          </cell>
          <cell r="E1279" t="str">
            <v>0045</v>
          </cell>
          <cell r="F1279" t="str">
            <v>0001</v>
          </cell>
          <cell r="G1279" t="str">
            <v>113</v>
          </cell>
          <cell r="H1279" t="str">
            <v>付ZLA00041#发票海运费</v>
          </cell>
          <cell r="I1279" t="b">
            <v>1</v>
          </cell>
          <cell r="J1279">
            <v>26448.959999999999</v>
          </cell>
          <cell r="K1279">
            <v>0</v>
          </cell>
          <cell r="L1279">
            <v>0</v>
          </cell>
        </row>
        <row r="1280">
          <cell r="A1280" t="str">
            <v>12</v>
          </cell>
          <cell r="B1280" t="str">
            <v>21</v>
          </cell>
          <cell r="C1280" t="str">
            <v>12</v>
          </cell>
          <cell r="D1280" t="str">
            <v>4</v>
          </cell>
          <cell r="E1280" t="str">
            <v>0045</v>
          </cell>
          <cell r="F1280" t="str">
            <v>0002</v>
          </cell>
          <cell r="G1280" t="str">
            <v>113</v>
          </cell>
          <cell r="H1280" t="str">
            <v>付ZLA00042P#发票海运费</v>
          </cell>
          <cell r="I1280" t="b">
            <v>1</v>
          </cell>
          <cell r="J1280">
            <v>121499.91</v>
          </cell>
          <cell r="K1280">
            <v>0</v>
          </cell>
          <cell r="L1280">
            <v>0</v>
          </cell>
        </row>
        <row r="1281">
          <cell r="A1281" t="str">
            <v>12</v>
          </cell>
          <cell r="B1281" t="str">
            <v>21</v>
          </cell>
          <cell r="C1281" t="str">
            <v>12</v>
          </cell>
          <cell r="D1281" t="str">
            <v>4</v>
          </cell>
          <cell r="E1281" t="str">
            <v>0045</v>
          </cell>
          <cell r="F1281" t="str">
            <v>0003</v>
          </cell>
          <cell r="G1281" t="str">
            <v>113</v>
          </cell>
          <cell r="H1281" t="str">
            <v>付ZLA00046#发票海运费</v>
          </cell>
          <cell r="I1281" t="b">
            <v>1</v>
          </cell>
          <cell r="J1281">
            <v>77693.820000000007</v>
          </cell>
          <cell r="K1281">
            <v>0</v>
          </cell>
          <cell r="L1281">
            <v>0</v>
          </cell>
        </row>
        <row r="1282">
          <cell r="A1282" t="str">
            <v>12</v>
          </cell>
          <cell r="B1282" t="str">
            <v>21</v>
          </cell>
          <cell r="C1282" t="str">
            <v>12</v>
          </cell>
          <cell r="D1282" t="str">
            <v>4</v>
          </cell>
          <cell r="E1282" t="str">
            <v>0045</v>
          </cell>
          <cell r="F1282" t="str">
            <v>0004</v>
          </cell>
          <cell r="G1282" t="str">
            <v>113</v>
          </cell>
          <cell r="H1282" t="str">
            <v>付ZLA00044#发票海运费</v>
          </cell>
          <cell r="I1282" t="b">
            <v>1</v>
          </cell>
          <cell r="J1282">
            <v>19423.46</v>
          </cell>
          <cell r="K1282">
            <v>0</v>
          </cell>
          <cell r="L1282">
            <v>0</v>
          </cell>
        </row>
        <row r="1283">
          <cell r="A1283" t="str">
            <v>12</v>
          </cell>
          <cell r="B1283" t="str">
            <v>21</v>
          </cell>
          <cell r="C1283" t="str">
            <v>12</v>
          </cell>
          <cell r="D1283" t="str">
            <v>4</v>
          </cell>
          <cell r="E1283" t="str">
            <v>0045</v>
          </cell>
          <cell r="F1283" t="str">
            <v>0005</v>
          </cell>
          <cell r="G1283" t="str">
            <v>113</v>
          </cell>
          <cell r="H1283" t="str">
            <v>付ZLA00045#发票海运费</v>
          </cell>
          <cell r="I1283" t="b">
            <v>1</v>
          </cell>
          <cell r="J1283">
            <v>58270.37</v>
          </cell>
          <cell r="K1283">
            <v>0</v>
          </cell>
          <cell r="L1283">
            <v>0</v>
          </cell>
        </row>
        <row r="1284">
          <cell r="A1284" t="str">
            <v>12</v>
          </cell>
          <cell r="B1284" t="str">
            <v>21</v>
          </cell>
          <cell r="C1284" t="str">
            <v>12</v>
          </cell>
          <cell r="D1284" t="str">
            <v>4</v>
          </cell>
          <cell r="E1284" t="str">
            <v>0045</v>
          </cell>
          <cell r="F1284" t="str">
            <v>0006</v>
          </cell>
          <cell r="G1284" t="str">
            <v>113</v>
          </cell>
          <cell r="H1284" t="str">
            <v>付ZLA00040#发票海运费</v>
          </cell>
          <cell r="I1284" t="b">
            <v>1</v>
          </cell>
          <cell r="J1284">
            <v>20249.990000000002</v>
          </cell>
          <cell r="K1284">
            <v>0</v>
          </cell>
          <cell r="L1284">
            <v>0</v>
          </cell>
        </row>
        <row r="1285">
          <cell r="A1285" t="str">
            <v>12</v>
          </cell>
          <cell r="B1285" t="str">
            <v>21</v>
          </cell>
          <cell r="C1285" t="str">
            <v>12</v>
          </cell>
          <cell r="D1285" t="str">
            <v>4</v>
          </cell>
          <cell r="E1285" t="str">
            <v>0045</v>
          </cell>
          <cell r="F1285" t="str">
            <v>0007</v>
          </cell>
          <cell r="G1285" t="str">
            <v>113</v>
          </cell>
          <cell r="H1285" t="str">
            <v>付ZLA00047P#发票海运费</v>
          </cell>
          <cell r="I1285" t="b">
            <v>1</v>
          </cell>
          <cell r="J1285">
            <v>116540.73</v>
          </cell>
          <cell r="K1285">
            <v>0</v>
          </cell>
          <cell r="L1285">
            <v>0</v>
          </cell>
        </row>
        <row r="1286">
          <cell r="A1286" t="str">
            <v>12</v>
          </cell>
          <cell r="B1286" t="str">
            <v>21</v>
          </cell>
          <cell r="C1286" t="str">
            <v>12</v>
          </cell>
          <cell r="D1286" t="str">
            <v>4</v>
          </cell>
          <cell r="E1286" t="str">
            <v>0045</v>
          </cell>
          <cell r="F1286" t="str">
            <v>0008</v>
          </cell>
          <cell r="G1286" t="str">
            <v>113</v>
          </cell>
          <cell r="H1286" t="str">
            <v>付ZLA00039#发票海运费</v>
          </cell>
          <cell r="I1286" t="b">
            <v>1</v>
          </cell>
          <cell r="J1286">
            <v>38846.910000000003</v>
          </cell>
          <cell r="K1286">
            <v>0</v>
          </cell>
          <cell r="L1286">
            <v>0</v>
          </cell>
        </row>
        <row r="1287">
          <cell r="A1287" t="str">
            <v>12</v>
          </cell>
          <cell r="B1287" t="str">
            <v>22</v>
          </cell>
          <cell r="C1287" t="str">
            <v>12</v>
          </cell>
          <cell r="D1287" t="str">
            <v>5</v>
          </cell>
          <cell r="E1287" t="str">
            <v>0018</v>
          </cell>
          <cell r="F1287" t="str">
            <v>0001</v>
          </cell>
          <cell r="G1287" t="str">
            <v>113</v>
          </cell>
          <cell r="H1287" t="str">
            <v>转ZLA0035.31P.36P.37P#海运费</v>
          </cell>
          <cell r="I1287" t="b">
            <v>1</v>
          </cell>
          <cell r="J1287">
            <v>293418.15000000002</v>
          </cell>
          <cell r="K1287">
            <v>0</v>
          </cell>
          <cell r="L1287">
            <v>0</v>
          </cell>
        </row>
        <row r="1288">
          <cell r="A1288" t="str">
            <v>12</v>
          </cell>
          <cell r="B1288" t="str">
            <v>22</v>
          </cell>
          <cell r="C1288" t="str">
            <v>12</v>
          </cell>
          <cell r="D1288" t="str">
            <v>5</v>
          </cell>
          <cell r="E1288" t="str">
            <v>0018</v>
          </cell>
          <cell r="F1288" t="str">
            <v>0002</v>
          </cell>
          <cell r="G1288" t="str">
            <v>113</v>
          </cell>
          <cell r="H1288" t="str">
            <v>转ZLA0033.34#海运费</v>
          </cell>
          <cell r="I1288" t="b">
            <v>1</v>
          </cell>
          <cell r="J1288">
            <v>80586.679999999993</v>
          </cell>
          <cell r="K1288">
            <v>0</v>
          </cell>
          <cell r="L1288">
            <v>0</v>
          </cell>
        </row>
        <row r="1289">
          <cell r="A1289" t="str">
            <v>12</v>
          </cell>
          <cell r="B1289" t="str">
            <v>22</v>
          </cell>
          <cell r="C1289" t="str">
            <v>12</v>
          </cell>
          <cell r="D1289" t="str">
            <v>5</v>
          </cell>
          <cell r="E1289" t="str">
            <v>0018</v>
          </cell>
          <cell r="F1289" t="str">
            <v>0003</v>
          </cell>
          <cell r="G1289" t="str">
            <v>113</v>
          </cell>
          <cell r="H1289" t="str">
            <v>转ZLA0038海运费</v>
          </cell>
          <cell r="I1289" t="b">
            <v>1</v>
          </cell>
          <cell r="J1289">
            <v>2479.59</v>
          </cell>
          <cell r="K1289">
            <v>0</v>
          </cell>
          <cell r="L1289">
            <v>0</v>
          </cell>
        </row>
        <row r="1290">
          <cell r="A1290" t="str">
            <v>12</v>
          </cell>
          <cell r="B1290" t="str">
            <v>23</v>
          </cell>
          <cell r="C1290" t="str">
            <v>12</v>
          </cell>
          <cell r="D1290" t="str">
            <v>5</v>
          </cell>
          <cell r="E1290" t="str">
            <v>0022</v>
          </cell>
          <cell r="F1290" t="str">
            <v>0001</v>
          </cell>
          <cell r="G1290" t="str">
            <v>113</v>
          </cell>
          <cell r="H1290" t="str">
            <v>转ZLA00032发票海运费</v>
          </cell>
          <cell r="I1290" t="b">
            <v>1</v>
          </cell>
          <cell r="J1290">
            <v>39673.440000000002</v>
          </cell>
          <cell r="K1290">
            <v>0</v>
          </cell>
          <cell r="L1290">
            <v>0</v>
          </cell>
        </row>
        <row r="1291">
          <cell r="A1291" t="str">
            <v>12</v>
          </cell>
          <cell r="B1291" t="str">
            <v>23</v>
          </cell>
          <cell r="C1291" t="str">
            <v>12</v>
          </cell>
          <cell r="D1291" t="str">
            <v>5</v>
          </cell>
          <cell r="E1291" t="str">
            <v>0023</v>
          </cell>
          <cell r="F1291" t="str">
            <v>0004</v>
          </cell>
          <cell r="G1291" t="str">
            <v>113</v>
          </cell>
          <cell r="H1291" t="str">
            <v>转收货款</v>
          </cell>
          <cell r="I1291" t="b">
            <v>0</v>
          </cell>
          <cell r="J1291">
            <v>125125</v>
          </cell>
          <cell r="K1291">
            <v>0</v>
          </cell>
          <cell r="L1291">
            <v>0</v>
          </cell>
        </row>
        <row r="1292">
          <cell r="A1292" t="str">
            <v>12</v>
          </cell>
          <cell r="B1292" t="str">
            <v>27</v>
          </cell>
          <cell r="C1292" t="str">
            <v>12</v>
          </cell>
          <cell r="D1292" t="str">
            <v>5</v>
          </cell>
          <cell r="E1292" t="str">
            <v>0038</v>
          </cell>
          <cell r="F1292" t="str">
            <v>0001</v>
          </cell>
          <cell r="G1292" t="str">
            <v>113</v>
          </cell>
          <cell r="H1292" t="str">
            <v>转代收尚进果汁款</v>
          </cell>
          <cell r="I1292" t="b">
            <v>1</v>
          </cell>
          <cell r="J1292">
            <v>1295.9000000000001</v>
          </cell>
          <cell r="K1292">
            <v>0</v>
          </cell>
          <cell r="L1292">
            <v>0</v>
          </cell>
        </row>
        <row r="1293">
          <cell r="A1293" t="str">
            <v>12</v>
          </cell>
          <cell r="B1293" t="str">
            <v>28</v>
          </cell>
          <cell r="C1293" t="str">
            <v>12</v>
          </cell>
          <cell r="D1293" t="str">
            <v>5</v>
          </cell>
          <cell r="E1293" t="str">
            <v>0046</v>
          </cell>
          <cell r="F1293" t="str">
            <v>0001</v>
          </cell>
          <cell r="G1293" t="str">
            <v>113</v>
          </cell>
          <cell r="H1293" t="str">
            <v>转ZLB06发票出口收入</v>
          </cell>
          <cell r="I1293" t="b">
            <v>1</v>
          </cell>
          <cell r="J1293">
            <v>809068.23</v>
          </cell>
          <cell r="K1293">
            <v>0</v>
          </cell>
          <cell r="L1293">
            <v>0</v>
          </cell>
        </row>
        <row r="1294">
          <cell r="A1294" t="str">
            <v>12</v>
          </cell>
          <cell r="B1294" t="str">
            <v>28</v>
          </cell>
          <cell r="C1294" t="str">
            <v>12</v>
          </cell>
          <cell r="D1294" t="str">
            <v>5</v>
          </cell>
          <cell r="E1294" t="str">
            <v>0046</v>
          </cell>
          <cell r="F1294" t="str">
            <v>0004</v>
          </cell>
          <cell r="G1294" t="str">
            <v>113</v>
          </cell>
          <cell r="H1294" t="str">
            <v>转FVE99112发票出口收入</v>
          </cell>
          <cell r="I1294" t="b">
            <v>1</v>
          </cell>
          <cell r="J1294">
            <v>157512.14000000001</v>
          </cell>
          <cell r="K1294">
            <v>0</v>
          </cell>
          <cell r="L1294">
            <v>0</v>
          </cell>
        </row>
        <row r="1295">
          <cell r="A1295" t="str">
            <v>12</v>
          </cell>
          <cell r="B1295" t="str">
            <v>28</v>
          </cell>
          <cell r="C1295" t="str">
            <v>12</v>
          </cell>
          <cell r="D1295" t="str">
            <v>5</v>
          </cell>
          <cell r="E1295" t="str">
            <v>0046</v>
          </cell>
          <cell r="F1295" t="str">
            <v>0007</v>
          </cell>
          <cell r="G1295" t="str">
            <v>113</v>
          </cell>
          <cell r="H1295" t="str">
            <v>转FVE99113发票出口收入</v>
          </cell>
          <cell r="I1295" t="b">
            <v>1</v>
          </cell>
          <cell r="J1295">
            <v>144804.91</v>
          </cell>
          <cell r="K1295">
            <v>0</v>
          </cell>
          <cell r="L1295">
            <v>0</v>
          </cell>
        </row>
        <row r="1296">
          <cell r="A1296" t="str">
            <v>12</v>
          </cell>
          <cell r="B1296" t="str">
            <v>28</v>
          </cell>
          <cell r="C1296" t="str">
            <v>12</v>
          </cell>
          <cell r="D1296" t="str">
            <v>5</v>
          </cell>
          <cell r="E1296" t="str">
            <v>0046</v>
          </cell>
          <cell r="F1296" t="str">
            <v>0010</v>
          </cell>
          <cell r="G1296" t="str">
            <v>113</v>
          </cell>
          <cell r="H1296" t="str">
            <v>转FVE99114发票出口收入</v>
          </cell>
          <cell r="I1296" t="b">
            <v>1</v>
          </cell>
          <cell r="J1296">
            <v>149759.56</v>
          </cell>
          <cell r="K1296">
            <v>0</v>
          </cell>
          <cell r="L1296">
            <v>0</v>
          </cell>
        </row>
        <row r="1297">
          <cell r="A1297" t="str">
            <v>12</v>
          </cell>
          <cell r="B1297" t="str">
            <v>28</v>
          </cell>
          <cell r="C1297" t="str">
            <v>12</v>
          </cell>
          <cell r="D1297" t="str">
            <v>5</v>
          </cell>
          <cell r="E1297" t="str">
            <v>0046</v>
          </cell>
          <cell r="F1297" t="str">
            <v>0013</v>
          </cell>
          <cell r="G1297" t="str">
            <v>113</v>
          </cell>
          <cell r="H1297" t="str">
            <v>转FVE99115发票出口收入</v>
          </cell>
          <cell r="I1297" t="b">
            <v>1</v>
          </cell>
          <cell r="J1297">
            <v>568460.93999999994</v>
          </cell>
          <cell r="K1297">
            <v>0</v>
          </cell>
          <cell r="L1297">
            <v>0</v>
          </cell>
        </row>
        <row r="1298">
          <cell r="A1298" t="str">
            <v>12</v>
          </cell>
          <cell r="B1298" t="str">
            <v>28</v>
          </cell>
          <cell r="C1298" t="str">
            <v>12</v>
          </cell>
          <cell r="D1298" t="str">
            <v>5</v>
          </cell>
          <cell r="E1298" t="str">
            <v>0046</v>
          </cell>
          <cell r="F1298" t="str">
            <v>0016</v>
          </cell>
          <cell r="G1298" t="str">
            <v>113</v>
          </cell>
          <cell r="H1298" t="str">
            <v>转FVE99116发票出口收入</v>
          </cell>
          <cell r="I1298" t="b">
            <v>1</v>
          </cell>
          <cell r="J1298">
            <v>398947.48</v>
          </cell>
          <cell r="K1298">
            <v>0</v>
          </cell>
          <cell r="L1298">
            <v>0</v>
          </cell>
        </row>
        <row r="1299">
          <cell r="A1299" t="str">
            <v>12</v>
          </cell>
          <cell r="B1299" t="str">
            <v>28</v>
          </cell>
          <cell r="C1299" t="str">
            <v>12</v>
          </cell>
          <cell r="D1299" t="str">
            <v>5</v>
          </cell>
          <cell r="E1299" t="str">
            <v>0046</v>
          </cell>
          <cell r="F1299" t="str">
            <v>0019</v>
          </cell>
          <cell r="G1299" t="str">
            <v>113</v>
          </cell>
          <cell r="H1299" t="str">
            <v>转FVE99117发票出口收入</v>
          </cell>
          <cell r="I1299" t="b">
            <v>1</v>
          </cell>
          <cell r="J1299">
            <v>797721.21</v>
          </cell>
          <cell r="K1299">
            <v>0</v>
          </cell>
          <cell r="L1299">
            <v>0</v>
          </cell>
        </row>
        <row r="1300">
          <cell r="A1300" t="str">
            <v>12</v>
          </cell>
          <cell r="B1300" t="str">
            <v>28</v>
          </cell>
          <cell r="C1300" t="str">
            <v>12</v>
          </cell>
          <cell r="D1300" t="str">
            <v>5</v>
          </cell>
          <cell r="E1300" t="str">
            <v>0046</v>
          </cell>
          <cell r="F1300" t="str">
            <v>0021</v>
          </cell>
          <cell r="G1300" t="str">
            <v>113</v>
          </cell>
          <cell r="H1300" t="str">
            <v>转FVE99117发票出口海运费</v>
          </cell>
          <cell r="I1300" t="b">
            <v>1</v>
          </cell>
          <cell r="J1300">
            <v>-126445.32</v>
          </cell>
          <cell r="K1300">
            <v>0</v>
          </cell>
          <cell r="L1300">
            <v>0</v>
          </cell>
        </row>
        <row r="1301">
          <cell r="A1301" t="str">
            <v>12</v>
          </cell>
          <cell r="B1301" t="str">
            <v>28</v>
          </cell>
          <cell r="C1301" t="str">
            <v>12</v>
          </cell>
          <cell r="D1301" t="str">
            <v>5</v>
          </cell>
          <cell r="E1301" t="str">
            <v>0047</v>
          </cell>
          <cell r="F1301" t="str">
            <v>0003</v>
          </cell>
          <cell r="G1301" t="str">
            <v>113</v>
          </cell>
          <cell r="H1301" t="str">
            <v>转FVE99112#发票中行扣费等</v>
          </cell>
          <cell r="I1301" t="b">
            <v>0</v>
          </cell>
          <cell r="J1301">
            <v>488.13</v>
          </cell>
          <cell r="K1301">
            <v>0</v>
          </cell>
          <cell r="L1301">
            <v>0</v>
          </cell>
        </row>
        <row r="1302">
          <cell r="A1302" t="str">
            <v>12</v>
          </cell>
          <cell r="B1302" t="str">
            <v>28</v>
          </cell>
          <cell r="C1302" t="str">
            <v>12</v>
          </cell>
          <cell r="D1302" t="str">
            <v>5</v>
          </cell>
          <cell r="E1302" t="str">
            <v>0047</v>
          </cell>
          <cell r="F1302" t="str">
            <v>0005</v>
          </cell>
          <cell r="G1302" t="str">
            <v>113</v>
          </cell>
          <cell r="H1302" t="str">
            <v>转FVE99115#发票国外扣费</v>
          </cell>
          <cell r="I1302" t="b">
            <v>0</v>
          </cell>
          <cell r="J1302">
            <v>899.14</v>
          </cell>
          <cell r="K1302">
            <v>0</v>
          </cell>
          <cell r="L1302">
            <v>0</v>
          </cell>
        </row>
        <row r="1303">
          <cell r="A1303" t="str">
            <v>12</v>
          </cell>
          <cell r="B1303" t="str">
            <v>28</v>
          </cell>
          <cell r="C1303" t="str">
            <v>12</v>
          </cell>
          <cell r="D1303" t="str">
            <v>5</v>
          </cell>
          <cell r="E1303" t="str">
            <v>0048</v>
          </cell>
          <cell r="F1303" t="str">
            <v>0003</v>
          </cell>
          <cell r="G1303" t="str">
            <v>113</v>
          </cell>
          <cell r="H1303" t="str">
            <v>转FVE99116#发票中行扣费</v>
          </cell>
          <cell r="I1303" t="b">
            <v>0</v>
          </cell>
          <cell r="J1303">
            <v>487.71</v>
          </cell>
          <cell r="K1303">
            <v>0</v>
          </cell>
          <cell r="L1303">
            <v>0</v>
          </cell>
        </row>
        <row r="1304">
          <cell r="A1304" t="str">
            <v>12</v>
          </cell>
          <cell r="B1304" t="str">
            <v>28</v>
          </cell>
          <cell r="C1304" t="str">
            <v>12</v>
          </cell>
          <cell r="D1304" t="str">
            <v>5</v>
          </cell>
          <cell r="E1304" t="str">
            <v>0049</v>
          </cell>
          <cell r="F1304" t="str">
            <v>0003</v>
          </cell>
          <cell r="G1304" t="str">
            <v>113</v>
          </cell>
          <cell r="H1304" t="str">
            <v>转FVE99118#发票中行扣费</v>
          </cell>
          <cell r="I1304" t="b">
            <v>0</v>
          </cell>
          <cell r="J1304">
            <v>487.68</v>
          </cell>
          <cell r="K1304">
            <v>0</v>
          </cell>
          <cell r="L1304">
            <v>0</v>
          </cell>
        </row>
        <row r="1305">
          <cell r="A1305" t="str">
            <v>12</v>
          </cell>
          <cell r="B1305" t="str">
            <v>28</v>
          </cell>
          <cell r="C1305" t="str">
            <v>12</v>
          </cell>
          <cell r="D1305" t="str">
            <v>5</v>
          </cell>
          <cell r="E1305" t="str">
            <v>0050</v>
          </cell>
          <cell r="F1305" t="str">
            <v>0003</v>
          </cell>
          <cell r="G1305" t="str">
            <v>113</v>
          </cell>
          <cell r="H1305" t="str">
            <v>转FVE99113#发票受益人付费</v>
          </cell>
          <cell r="I1305" t="b">
            <v>0</v>
          </cell>
          <cell r="J1305">
            <v>1371.38</v>
          </cell>
          <cell r="K1305">
            <v>0</v>
          </cell>
          <cell r="L1305">
            <v>0</v>
          </cell>
        </row>
        <row r="1306">
          <cell r="A1306" t="str">
            <v>12</v>
          </cell>
          <cell r="B1306" t="str">
            <v>28</v>
          </cell>
          <cell r="C1306" t="str">
            <v>12</v>
          </cell>
          <cell r="D1306" t="str">
            <v>5</v>
          </cell>
          <cell r="E1306" t="str">
            <v>0051</v>
          </cell>
          <cell r="F1306" t="str">
            <v>0002</v>
          </cell>
          <cell r="G1306" t="str">
            <v>113</v>
          </cell>
          <cell r="H1306" t="str">
            <v>转FVE99114#发票中行扣费</v>
          </cell>
          <cell r="I1306" t="b">
            <v>0</v>
          </cell>
          <cell r="J1306">
            <v>149.72</v>
          </cell>
          <cell r="K1306">
            <v>0</v>
          </cell>
          <cell r="L1306">
            <v>0</v>
          </cell>
        </row>
        <row r="1307">
          <cell r="A1307" t="str">
            <v>12</v>
          </cell>
          <cell r="B1307" t="str">
            <v>28</v>
          </cell>
          <cell r="C1307" t="str">
            <v>12</v>
          </cell>
          <cell r="D1307" t="str">
            <v>5</v>
          </cell>
          <cell r="E1307" t="str">
            <v>0051</v>
          </cell>
          <cell r="F1307" t="str">
            <v>0005</v>
          </cell>
          <cell r="G1307" t="str">
            <v>113</v>
          </cell>
          <cell r="H1307" t="str">
            <v>转FVE99124#发票中行扣费</v>
          </cell>
          <cell r="I1307" t="b">
            <v>0</v>
          </cell>
          <cell r="J1307">
            <v>579.47</v>
          </cell>
          <cell r="K1307">
            <v>0</v>
          </cell>
          <cell r="L1307">
            <v>0</v>
          </cell>
        </row>
        <row r="1308">
          <cell r="A1308" t="str">
            <v>12</v>
          </cell>
          <cell r="B1308" t="str">
            <v>28</v>
          </cell>
          <cell r="C1308" t="str">
            <v>12</v>
          </cell>
          <cell r="D1308" t="str">
            <v>5</v>
          </cell>
          <cell r="E1308" t="str">
            <v>0052</v>
          </cell>
          <cell r="F1308" t="str">
            <v>0003</v>
          </cell>
          <cell r="G1308" t="str">
            <v>113</v>
          </cell>
          <cell r="H1308" t="str">
            <v>转ZLA00002#发票中行扣费</v>
          </cell>
          <cell r="I1308" t="b">
            <v>0</v>
          </cell>
          <cell r="J1308">
            <v>487.72</v>
          </cell>
          <cell r="K1308">
            <v>0</v>
          </cell>
          <cell r="L1308">
            <v>0</v>
          </cell>
        </row>
        <row r="1309">
          <cell r="A1309" t="str">
            <v>12</v>
          </cell>
          <cell r="B1309" t="str">
            <v>28</v>
          </cell>
          <cell r="C1309" t="str">
            <v>12</v>
          </cell>
          <cell r="D1309" t="str">
            <v>5</v>
          </cell>
          <cell r="E1309" t="str">
            <v>0053</v>
          </cell>
          <cell r="F1309" t="str">
            <v>0003</v>
          </cell>
          <cell r="G1309" t="str">
            <v>113</v>
          </cell>
          <cell r="H1309" t="str">
            <v>转ZLA00014#发票国外扣费</v>
          </cell>
          <cell r="I1309" t="b">
            <v>0</v>
          </cell>
          <cell r="J1309">
            <v>2939.39</v>
          </cell>
          <cell r="K1309">
            <v>0</v>
          </cell>
          <cell r="L1309">
            <v>0</v>
          </cell>
        </row>
        <row r="1310">
          <cell r="A1310" t="str">
            <v>12</v>
          </cell>
          <cell r="B1310" t="str">
            <v>28</v>
          </cell>
          <cell r="C1310" t="str">
            <v>12</v>
          </cell>
          <cell r="D1310" t="str">
            <v>5</v>
          </cell>
          <cell r="E1310" t="str">
            <v>0054</v>
          </cell>
          <cell r="F1310" t="str">
            <v>0001</v>
          </cell>
          <cell r="G1310" t="str">
            <v>113</v>
          </cell>
          <cell r="H1310" t="str">
            <v>转FVE99118发票出口收入</v>
          </cell>
          <cell r="I1310" t="b">
            <v>1</v>
          </cell>
          <cell r="J1310">
            <v>568357.80000000005</v>
          </cell>
          <cell r="K1310">
            <v>0</v>
          </cell>
          <cell r="L1310">
            <v>0</v>
          </cell>
        </row>
        <row r="1311">
          <cell r="A1311" t="str">
            <v>12</v>
          </cell>
          <cell r="B1311" t="str">
            <v>28</v>
          </cell>
          <cell r="C1311" t="str">
            <v>12</v>
          </cell>
          <cell r="D1311" t="str">
            <v>5</v>
          </cell>
          <cell r="E1311" t="str">
            <v>0054</v>
          </cell>
          <cell r="F1311" t="str">
            <v>0004</v>
          </cell>
          <cell r="G1311" t="str">
            <v>113</v>
          </cell>
          <cell r="H1311" t="str">
            <v>转FVE99119发票出口收入</v>
          </cell>
          <cell r="I1311" t="b">
            <v>1</v>
          </cell>
          <cell r="J1311">
            <v>398937.83</v>
          </cell>
          <cell r="K1311">
            <v>0</v>
          </cell>
          <cell r="L1311">
            <v>0</v>
          </cell>
        </row>
        <row r="1312">
          <cell r="A1312" t="str">
            <v>12</v>
          </cell>
          <cell r="B1312" t="str">
            <v>28</v>
          </cell>
          <cell r="C1312" t="str">
            <v>12</v>
          </cell>
          <cell r="D1312" t="str">
            <v>5</v>
          </cell>
          <cell r="E1312" t="str">
            <v>0054</v>
          </cell>
          <cell r="F1312" t="str">
            <v>0006</v>
          </cell>
          <cell r="G1312" t="str">
            <v>113</v>
          </cell>
          <cell r="H1312" t="str">
            <v>转FVE99119发票出口海运费</v>
          </cell>
          <cell r="I1312" t="b">
            <v>1</v>
          </cell>
          <cell r="J1312">
            <v>-63234.9</v>
          </cell>
          <cell r="K1312">
            <v>0</v>
          </cell>
          <cell r="L1312">
            <v>0</v>
          </cell>
        </row>
        <row r="1313">
          <cell r="A1313" t="str">
            <v>12</v>
          </cell>
          <cell r="B1313" t="str">
            <v>28</v>
          </cell>
          <cell r="C1313" t="str">
            <v>12</v>
          </cell>
          <cell r="D1313" t="str">
            <v>5</v>
          </cell>
          <cell r="E1313" t="str">
            <v>0054</v>
          </cell>
          <cell r="F1313" t="str">
            <v>0007</v>
          </cell>
          <cell r="G1313" t="str">
            <v>113</v>
          </cell>
          <cell r="H1313" t="str">
            <v>转FVE99121发票出口收入</v>
          </cell>
          <cell r="I1313" t="b">
            <v>1</v>
          </cell>
          <cell r="J1313">
            <v>797894.96</v>
          </cell>
          <cell r="K1313">
            <v>0</v>
          </cell>
          <cell r="L1313">
            <v>0</v>
          </cell>
        </row>
        <row r="1314">
          <cell r="A1314" t="str">
            <v>12</v>
          </cell>
          <cell r="B1314" t="str">
            <v>28</v>
          </cell>
          <cell r="C1314" t="str">
            <v>12</v>
          </cell>
          <cell r="D1314" t="str">
            <v>5</v>
          </cell>
          <cell r="E1314" t="str">
            <v>0054</v>
          </cell>
          <cell r="F1314" t="str">
            <v>0009</v>
          </cell>
          <cell r="G1314" t="str">
            <v>113</v>
          </cell>
          <cell r="H1314" t="str">
            <v>转FVE99121发票出口海运费</v>
          </cell>
          <cell r="I1314" t="b">
            <v>1</v>
          </cell>
          <cell r="J1314">
            <v>-126472.86</v>
          </cell>
          <cell r="K1314">
            <v>0</v>
          </cell>
          <cell r="L1314">
            <v>0</v>
          </cell>
        </row>
        <row r="1315">
          <cell r="A1315" t="str">
            <v>12</v>
          </cell>
          <cell r="B1315" t="str">
            <v>28</v>
          </cell>
          <cell r="C1315" t="str">
            <v>12</v>
          </cell>
          <cell r="D1315" t="str">
            <v>5</v>
          </cell>
          <cell r="E1315" t="str">
            <v>0054</v>
          </cell>
          <cell r="F1315" t="str">
            <v>0010</v>
          </cell>
          <cell r="G1315" t="str">
            <v>113</v>
          </cell>
          <cell r="H1315" t="str">
            <v>转FVE99122发票出口收入</v>
          </cell>
          <cell r="I1315" t="b">
            <v>1</v>
          </cell>
          <cell r="J1315">
            <v>398860.61</v>
          </cell>
          <cell r="K1315">
            <v>0</v>
          </cell>
          <cell r="L1315">
            <v>0</v>
          </cell>
        </row>
        <row r="1316">
          <cell r="A1316" t="str">
            <v>12</v>
          </cell>
          <cell r="B1316" t="str">
            <v>28</v>
          </cell>
          <cell r="C1316" t="str">
            <v>12</v>
          </cell>
          <cell r="D1316" t="str">
            <v>5</v>
          </cell>
          <cell r="E1316" t="str">
            <v>0054</v>
          </cell>
          <cell r="F1316" t="str">
            <v>0012</v>
          </cell>
          <cell r="G1316" t="str">
            <v>113</v>
          </cell>
          <cell r="H1316" t="str">
            <v>转FVE99122发票出口海运费</v>
          </cell>
          <cell r="I1316" t="b">
            <v>1</v>
          </cell>
          <cell r="J1316">
            <v>-63222.66</v>
          </cell>
          <cell r="K1316">
            <v>0</v>
          </cell>
          <cell r="L1316">
            <v>0</v>
          </cell>
        </row>
        <row r="1317">
          <cell r="A1317" t="str">
            <v>12</v>
          </cell>
          <cell r="B1317" t="str">
            <v>28</v>
          </cell>
          <cell r="C1317" t="str">
            <v>12</v>
          </cell>
          <cell r="D1317" t="str">
            <v>5</v>
          </cell>
          <cell r="E1317" t="str">
            <v>0054</v>
          </cell>
          <cell r="F1317" t="str">
            <v>0013</v>
          </cell>
          <cell r="G1317" t="str">
            <v>113</v>
          </cell>
          <cell r="H1317" t="str">
            <v>转FVE99123发票出口收入</v>
          </cell>
          <cell r="I1317" t="b">
            <v>1</v>
          </cell>
          <cell r="J1317">
            <v>378447.42</v>
          </cell>
          <cell r="K1317">
            <v>0</v>
          </cell>
          <cell r="L1317">
            <v>0</v>
          </cell>
        </row>
        <row r="1318">
          <cell r="A1318" t="str">
            <v>12</v>
          </cell>
          <cell r="B1318" t="str">
            <v>28</v>
          </cell>
          <cell r="C1318" t="str">
            <v>12</v>
          </cell>
          <cell r="D1318" t="str">
            <v>5</v>
          </cell>
          <cell r="E1318" t="str">
            <v>0054</v>
          </cell>
          <cell r="F1318" t="str">
            <v>0015</v>
          </cell>
          <cell r="G1318" t="str">
            <v>113</v>
          </cell>
          <cell r="H1318" t="str">
            <v>狥VE99123发票出口海运费</v>
          </cell>
          <cell r="I1318" t="b">
            <v>1</v>
          </cell>
          <cell r="J1318">
            <v>-63229.55</v>
          </cell>
          <cell r="K1318">
            <v>0</v>
          </cell>
          <cell r="L1318">
            <v>0</v>
          </cell>
        </row>
        <row r="1319">
          <cell r="A1319" t="str">
            <v>12</v>
          </cell>
          <cell r="B1319" t="str">
            <v>28</v>
          </cell>
          <cell r="C1319" t="str">
            <v>12</v>
          </cell>
          <cell r="D1319" t="str">
            <v>5</v>
          </cell>
          <cell r="E1319" t="str">
            <v>0054</v>
          </cell>
          <cell r="F1319" t="str">
            <v>0016</v>
          </cell>
          <cell r="G1319" t="str">
            <v>113</v>
          </cell>
          <cell r="H1319" t="str">
            <v>转FVE99124发票出口收入</v>
          </cell>
          <cell r="I1319" t="b">
            <v>1</v>
          </cell>
          <cell r="J1319">
            <v>149716.09</v>
          </cell>
          <cell r="K1319">
            <v>0</v>
          </cell>
          <cell r="L1319">
            <v>0</v>
          </cell>
        </row>
        <row r="1320">
          <cell r="A1320" t="str">
            <v>12</v>
          </cell>
          <cell r="B1320" t="str">
            <v>28</v>
          </cell>
          <cell r="C1320" t="str">
            <v>12</v>
          </cell>
          <cell r="D1320" t="str">
            <v>5</v>
          </cell>
          <cell r="E1320" t="str">
            <v>0054</v>
          </cell>
          <cell r="F1320" t="str">
            <v>0018</v>
          </cell>
          <cell r="G1320" t="str">
            <v>113</v>
          </cell>
          <cell r="H1320" t="str">
            <v>转FVE99124发票出口海运费</v>
          </cell>
          <cell r="I1320" t="b">
            <v>1</v>
          </cell>
          <cell r="J1320">
            <v>-2148.9299999999998</v>
          </cell>
          <cell r="K1320">
            <v>0</v>
          </cell>
          <cell r="L1320">
            <v>0</v>
          </cell>
        </row>
        <row r="1321">
          <cell r="A1321" t="str">
            <v>12</v>
          </cell>
          <cell r="B1321" t="str">
            <v>28</v>
          </cell>
          <cell r="C1321" t="str">
            <v>12</v>
          </cell>
          <cell r="D1321" t="str">
            <v>5</v>
          </cell>
          <cell r="E1321" t="str">
            <v>0054</v>
          </cell>
          <cell r="F1321" t="str">
            <v>0019</v>
          </cell>
          <cell r="G1321" t="str">
            <v>113</v>
          </cell>
          <cell r="H1321" t="str">
            <v>转FVE99125发票出口收入</v>
          </cell>
          <cell r="I1321" t="b">
            <v>1</v>
          </cell>
          <cell r="J1321">
            <v>136840.32000000001</v>
          </cell>
          <cell r="K1321">
            <v>0</v>
          </cell>
          <cell r="L1321">
            <v>0</v>
          </cell>
        </row>
        <row r="1322">
          <cell r="A1322" t="str">
            <v>12</v>
          </cell>
          <cell r="B1322" t="str">
            <v>28</v>
          </cell>
          <cell r="C1322" t="str">
            <v>12</v>
          </cell>
          <cell r="D1322" t="str">
            <v>5</v>
          </cell>
          <cell r="E1322" t="str">
            <v>0054</v>
          </cell>
          <cell r="F1322" t="str">
            <v>0021</v>
          </cell>
          <cell r="G1322" t="str">
            <v>113</v>
          </cell>
          <cell r="H1322" t="str">
            <v>转FVE99125发票出口海运费</v>
          </cell>
          <cell r="I1322" t="b">
            <v>1</v>
          </cell>
          <cell r="J1322">
            <v>-20333.87</v>
          </cell>
          <cell r="K1322">
            <v>0</v>
          </cell>
          <cell r="L1322">
            <v>0</v>
          </cell>
        </row>
        <row r="1323">
          <cell r="A1323" t="str">
            <v>12</v>
          </cell>
          <cell r="B1323" t="str">
            <v>28</v>
          </cell>
          <cell r="C1323" t="str">
            <v>12</v>
          </cell>
          <cell r="D1323" t="str">
            <v>5</v>
          </cell>
          <cell r="E1323" t="str">
            <v>0055</v>
          </cell>
          <cell r="F1323" t="str">
            <v>0003</v>
          </cell>
          <cell r="G1323" t="str">
            <v>113</v>
          </cell>
          <cell r="H1323" t="str">
            <v>转ZLA00025#发票国外扣费</v>
          </cell>
          <cell r="I1323" t="b">
            <v>0</v>
          </cell>
          <cell r="J1323">
            <v>3043.45</v>
          </cell>
          <cell r="K1323">
            <v>0</v>
          </cell>
          <cell r="L1323">
            <v>0</v>
          </cell>
        </row>
        <row r="1324">
          <cell r="A1324" t="str">
            <v>12</v>
          </cell>
          <cell r="B1324" t="str">
            <v>28</v>
          </cell>
          <cell r="C1324" t="str">
            <v>12</v>
          </cell>
          <cell r="D1324" t="str">
            <v>5</v>
          </cell>
          <cell r="E1324" t="str">
            <v>0056</v>
          </cell>
          <cell r="F1324" t="str">
            <v>0003</v>
          </cell>
          <cell r="G1324" t="str">
            <v>113</v>
          </cell>
          <cell r="H1324" t="str">
            <v>转ZLA00028#发票国外扣费</v>
          </cell>
          <cell r="I1324" t="b">
            <v>0</v>
          </cell>
          <cell r="J1324">
            <v>1660.07</v>
          </cell>
          <cell r="K1324">
            <v>0</v>
          </cell>
          <cell r="L1324">
            <v>0</v>
          </cell>
        </row>
        <row r="1325">
          <cell r="A1325" t="str">
            <v>12</v>
          </cell>
          <cell r="B1325" t="str">
            <v>28</v>
          </cell>
          <cell r="C1325" t="str">
            <v>12</v>
          </cell>
          <cell r="D1325" t="str">
            <v>5</v>
          </cell>
          <cell r="E1325" t="str">
            <v>0057</v>
          </cell>
          <cell r="F1325" t="str">
            <v>0003</v>
          </cell>
          <cell r="G1325" t="str">
            <v>113</v>
          </cell>
          <cell r="H1325" t="str">
            <v>转ZLA00013P#发票国外扣费</v>
          </cell>
          <cell r="I1325" t="b">
            <v>0</v>
          </cell>
          <cell r="J1325">
            <v>578.53</v>
          </cell>
          <cell r="K1325">
            <v>0</v>
          </cell>
          <cell r="L1325">
            <v>0</v>
          </cell>
        </row>
        <row r="1326">
          <cell r="A1326" t="str">
            <v>12</v>
          </cell>
          <cell r="B1326" t="str">
            <v>28</v>
          </cell>
          <cell r="C1326" t="str">
            <v>12</v>
          </cell>
          <cell r="D1326" t="str">
            <v>5</v>
          </cell>
          <cell r="E1326" t="str">
            <v>0058</v>
          </cell>
          <cell r="F1326" t="str">
            <v>0003</v>
          </cell>
          <cell r="G1326" t="str">
            <v>113</v>
          </cell>
          <cell r="H1326" t="str">
            <v>转ZLA00011#发票国外扣费</v>
          </cell>
          <cell r="I1326" t="b">
            <v>0</v>
          </cell>
          <cell r="J1326">
            <v>1262.67</v>
          </cell>
          <cell r="K1326">
            <v>0</v>
          </cell>
          <cell r="L1326">
            <v>0</v>
          </cell>
        </row>
        <row r="1327">
          <cell r="A1327" t="str">
            <v>12</v>
          </cell>
          <cell r="B1327" t="str">
            <v>28</v>
          </cell>
          <cell r="C1327" t="str">
            <v>12</v>
          </cell>
          <cell r="D1327" t="str">
            <v>5</v>
          </cell>
          <cell r="E1327" t="str">
            <v>0059</v>
          </cell>
          <cell r="F1327" t="str">
            <v>0003</v>
          </cell>
          <cell r="G1327" t="str">
            <v>113</v>
          </cell>
          <cell r="H1327" t="str">
            <v>转ZLA00010#发票国外扣费</v>
          </cell>
          <cell r="I1327" t="b">
            <v>0</v>
          </cell>
          <cell r="J1327">
            <v>1262.92</v>
          </cell>
          <cell r="K1327">
            <v>0</v>
          </cell>
          <cell r="L1327">
            <v>0</v>
          </cell>
        </row>
        <row r="1328">
          <cell r="A1328" t="str">
            <v>12</v>
          </cell>
          <cell r="B1328" t="str">
            <v>28</v>
          </cell>
          <cell r="C1328" t="str">
            <v>12</v>
          </cell>
          <cell r="D1328" t="str">
            <v>5</v>
          </cell>
          <cell r="E1328" t="str">
            <v>0060</v>
          </cell>
          <cell r="F1328" t="str">
            <v>0001</v>
          </cell>
          <cell r="G1328" t="str">
            <v>113</v>
          </cell>
          <cell r="H1328" t="str">
            <v>转FVE99126发票出口收入</v>
          </cell>
          <cell r="I1328" t="b">
            <v>1</v>
          </cell>
          <cell r="J1328">
            <v>756830.75</v>
          </cell>
          <cell r="K1328">
            <v>0</v>
          </cell>
          <cell r="L1328">
            <v>0</v>
          </cell>
        </row>
        <row r="1329">
          <cell r="A1329" t="str">
            <v>12</v>
          </cell>
          <cell r="B1329" t="str">
            <v>28</v>
          </cell>
          <cell r="C1329" t="str">
            <v>12</v>
          </cell>
          <cell r="D1329" t="str">
            <v>5</v>
          </cell>
          <cell r="E1329" t="str">
            <v>0060</v>
          </cell>
          <cell r="F1329" t="str">
            <v>0003</v>
          </cell>
          <cell r="G1329" t="str">
            <v>113</v>
          </cell>
          <cell r="H1329" t="str">
            <v>转FVE99126发票出口海运费</v>
          </cell>
          <cell r="I1329" t="b">
            <v>1</v>
          </cell>
          <cell r="J1329">
            <v>-126448.38</v>
          </cell>
          <cell r="K1329">
            <v>0</v>
          </cell>
          <cell r="L1329">
            <v>0</v>
          </cell>
        </row>
        <row r="1330">
          <cell r="A1330" t="str">
            <v>12</v>
          </cell>
          <cell r="B1330" t="str">
            <v>28</v>
          </cell>
          <cell r="C1330" t="str">
            <v>12</v>
          </cell>
          <cell r="D1330" t="str">
            <v>5</v>
          </cell>
          <cell r="E1330" t="str">
            <v>0060</v>
          </cell>
          <cell r="F1330" t="str">
            <v>0004</v>
          </cell>
          <cell r="G1330" t="str">
            <v>113</v>
          </cell>
          <cell r="H1330" t="str">
            <v>转ZLA00001发票出口收入</v>
          </cell>
          <cell r="I1330" t="b">
            <v>1</v>
          </cell>
          <cell r="J1330">
            <v>751698.83</v>
          </cell>
          <cell r="K1330">
            <v>0</v>
          </cell>
          <cell r="L1330">
            <v>0</v>
          </cell>
        </row>
        <row r="1331">
          <cell r="A1331" t="str">
            <v>12</v>
          </cell>
          <cell r="B1331" t="str">
            <v>28</v>
          </cell>
          <cell r="C1331" t="str">
            <v>12</v>
          </cell>
          <cell r="D1331" t="str">
            <v>5</v>
          </cell>
          <cell r="E1331" t="str">
            <v>0060</v>
          </cell>
          <cell r="F1331" t="str">
            <v>0006</v>
          </cell>
          <cell r="G1331" t="str">
            <v>113</v>
          </cell>
          <cell r="H1331" t="str">
            <v>转ZLA00001发票出口海运费</v>
          </cell>
          <cell r="I1331" t="b">
            <v>1</v>
          </cell>
          <cell r="J1331">
            <v>-105371.1</v>
          </cell>
          <cell r="K1331">
            <v>0</v>
          </cell>
          <cell r="L1331">
            <v>0</v>
          </cell>
        </row>
        <row r="1332">
          <cell r="A1332" t="str">
            <v>12</v>
          </cell>
          <cell r="B1332" t="str">
            <v>28</v>
          </cell>
          <cell r="C1332" t="str">
            <v>12</v>
          </cell>
          <cell r="D1332" t="str">
            <v>5</v>
          </cell>
          <cell r="E1332" t="str">
            <v>0060</v>
          </cell>
          <cell r="F1332" t="str">
            <v>0007</v>
          </cell>
          <cell r="G1332" t="str">
            <v>113</v>
          </cell>
          <cell r="H1332" t="str">
            <v>转ZLA00002发票出口收入</v>
          </cell>
          <cell r="I1332" t="b">
            <v>1</v>
          </cell>
          <cell r="J1332">
            <v>288976.81</v>
          </cell>
          <cell r="K1332">
            <v>0</v>
          </cell>
          <cell r="L1332">
            <v>0</v>
          </cell>
        </row>
        <row r="1333">
          <cell r="A1333" t="str">
            <v>12</v>
          </cell>
          <cell r="B1333" t="str">
            <v>28</v>
          </cell>
          <cell r="C1333" t="str">
            <v>12</v>
          </cell>
          <cell r="D1333" t="str">
            <v>5</v>
          </cell>
          <cell r="E1333" t="str">
            <v>0060</v>
          </cell>
          <cell r="F1333" t="str">
            <v>0009</v>
          </cell>
          <cell r="G1333" t="str">
            <v>113</v>
          </cell>
          <cell r="H1333" t="str">
            <v>转ZLA00002发票出口海运费</v>
          </cell>
          <cell r="I1333" t="b">
            <v>1</v>
          </cell>
          <cell r="J1333">
            <v>-28105.759999999998</v>
          </cell>
          <cell r="K1333">
            <v>0</v>
          </cell>
          <cell r="L1333">
            <v>0</v>
          </cell>
        </row>
        <row r="1334">
          <cell r="A1334" t="str">
            <v>12</v>
          </cell>
          <cell r="B1334" t="str">
            <v>28</v>
          </cell>
          <cell r="C1334" t="str">
            <v>12</v>
          </cell>
          <cell r="D1334" t="str">
            <v>5</v>
          </cell>
          <cell r="E1334" t="str">
            <v>0060</v>
          </cell>
          <cell r="F1334" t="str">
            <v>0010</v>
          </cell>
          <cell r="G1334" t="str">
            <v>113</v>
          </cell>
          <cell r="H1334" t="str">
            <v>转ZLA00003发票出口收入</v>
          </cell>
          <cell r="I1334" t="b">
            <v>1</v>
          </cell>
          <cell r="J1334">
            <v>751707.93</v>
          </cell>
          <cell r="K1334">
            <v>0</v>
          </cell>
          <cell r="L1334">
            <v>0</v>
          </cell>
        </row>
        <row r="1335">
          <cell r="A1335" t="str">
            <v>12</v>
          </cell>
          <cell r="B1335" t="str">
            <v>28</v>
          </cell>
          <cell r="C1335" t="str">
            <v>12</v>
          </cell>
          <cell r="D1335" t="str">
            <v>5</v>
          </cell>
          <cell r="E1335" t="str">
            <v>0060</v>
          </cell>
          <cell r="F1335" t="str">
            <v>0012</v>
          </cell>
          <cell r="G1335" t="str">
            <v>113</v>
          </cell>
          <cell r="H1335" t="str">
            <v>转ZLA00003发票出口海运费</v>
          </cell>
          <cell r="I1335" t="b">
            <v>1</v>
          </cell>
          <cell r="J1335">
            <v>-105372.38</v>
          </cell>
          <cell r="K1335">
            <v>0</v>
          </cell>
          <cell r="L1335">
            <v>0</v>
          </cell>
        </row>
        <row r="1336">
          <cell r="A1336" t="str">
            <v>12</v>
          </cell>
          <cell r="B1336" t="str">
            <v>28</v>
          </cell>
          <cell r="C1336" t="str">
            <v>12</v>
          </cell>
          <cell r="D1336" t="str">
            <v>5</v>
          </cell>
          <cell r="E1336" t="str">
            <v>0060</v>
          </cell>
          <cell r="F1336" t="str">
            <v>0013</v>
          </cell>
          <cell r="G1336" t="str">
            <v>113</v>
          </cell>
          <cell r="H1336" t="str">
            <v>转ZLA00005发票出口收入</v>
          </cell>
          <cell r="I1336" t="b">
            <v>1</v>
          </cell>
          <cell r="J1336">
            <v>288910.39</v>
          </cell>
          <cell r="K1336">
            <v>0</v>
          </cell>
          <cell r="L1336">
            <v>0</v>
          </cell>
        </row>
        <row r="1337">
          <cell r="A1337" t="str">
            <v>12</v>
          </cell>
          <cell r="B1337" t="str">
            <v>28</v>
          </cell>
          <cell r="C1337" t="str">
            <v>12</v>
          </cell>
          <cell r="D1337" t="str">
            <v>5</v>
          </cell>
          <cell r="E1337" t="str">
            <v>0060</v>
          </cell>
          <cell r="F1337" t="str">
            <v>0015</v>
          </cell>
          <cell r="G1337" t="str">
            <v>113</v>
          </cell>
          <cell r="H1337" t="str">
            <v>转ZLA00005发票出口海运费</v>
          </cell>
          <cell r="I1337" t="b">
            <v>1</v>
          </cell>
          <cell r="J1337">
            <v>-28099.3</v>
          </cell>
          <cell r="K1337">
            <v>0</v>
          </cell>
          <cell r="L1337">
            <v>0</v>
          </cell>
        </row>
        <row r="1338">
          <cell r="A1338" t="str">
            <v>12</v>
          </cell>
          <cell r="B1338" t="str">
            <v>28</v>
          </cell>
          <cell r="C1338" t="str">
            <v>12</v>
          </cell>
          <cell r="D1338" t="str">
            <v>5</v>
          </cell>
          <cell r="E1338" t="str">
            <v>0060</v>
          </cell>
          <cell r="F1338" t="str">
            <v>0016</v>
          </cell>
          <cell r="G1338" t="str">
            <v>113</v>
          </cell>
          <cell r="H1338" t="str">
            <v>转ZLA00006发票出口收入</v>
          </cell>
          <cell r="I1338" t="b">
            <v>1</v>
          </cell>
          <cell r="J1338">
            <v>433365.59</v>
          </cell>
          <cell r="K1338">
            <v>0</v>
          </cell>
          <cell r="L1338">
            <v>0</v>
          </cell>
        </row>
        <row r="1339">
          <cell r="A1339" t="str">
            <v>12</v>
          </cell>
          <cell r="B1339" t="str">
            <v>28</v>
          </cell>
          <cell r="C1339" t="str">
            <v>12</v>
          </cell>
          <cell r="D1339" t="str">
            <v>5</v>
          </cell>
          <cell r="E1339" t="str">
            <v>0060</v>
          </cell>
          <cell r="F1339" t="str">
            <v>0018</v>
          </cell>
          <cell r="G1339" t="str">
            <v>113</v>
          </cell>
          <cell r="H1339" t="str">
            <v>转ZLA00006发票出口海运费</v>
          </cell>
          <cell r="I1339" t="b">
            <v>1</v>
          </cell>
          <cell r="J1339">
            <v>-42148.95</v>
          </cell>
          <cell r="K1339">
            <v>0</v>
          </cell>
          <cell r="L1339">
            <v>0</v>
          </cell>
        </row>
        <row r="1340">
          <cell r="A1340" t="str">
            <v>12</v>
          </cell>
          <cell r="B1340" t="str">
            <v>28</v>
          </cell>
          <cell r="C1340" t="str">
            <v>12</v>
          </cell>
          <cell r="D1340" t="str">
            <v>5</v>
          </cell>
          <cell r="E1340" t="str">
            <v>0061</v>
          </cell>
          <cell r="F1340" t="str">
            <v>0003</v>
          </cell>
          <cell r="G1340" t="str">
            <v>113</v>
          </cell>
          <cell r="H1340" t="str">
            <v>转ZLA00006#发票国外扣费</v>
          </cell>
          <cell r="I1340" t="b">
            <v>0</v>
          </cell>
          <cell r="J1340">
            <v>1011.91</v>
          </cell>
          <cell r="K1340">
            <v>0</v>
          </cell>
          <cell r="L1340">
            <v>0</v>
          </cell>
        </row>
        <row r="1341">
          <cell r="A1341" t="str">
            <v>12</v>
          </cell>
          <cell r="B1341" t="str">
            <v>28</v>
          </cell>
          <cell r="C1341" t="str">
            <v>12</v>
          </cell>
          <cell r="D1341" t="str">
            <v>5</v>
          </cell>
          <cell r="E1341" t="str">
            <v>0062</v>
          </cell>
          <cell r="F1341" t="str">
            <v>0003</v>
          </cell>
          <cell r="G1341" t="str">
            <v>113</v>
          </cell>
          <cell r="H1341" t="str">
            <v>转ZLA00005#发票国外扣费</v>
          </cell>
          <cell r="I1341" t="b">
            <v>0</v>
          </cell>
          <cell r="J1341">
            <v>867.44</v>
          </cell>
          <cell r="K1341">
            <v>0</v>
          </cell>
          <cell r="L1341">
            <v>0</v>
          </cell>
        </row>
        <row r="1342">
          <cell r="A1342" t="str">
            <v>12</v>
          </cell>
          <cell r="B1342" t="str">
            <v>28</v>
          </cell>
          <cell r="C1342" t="str">
            <v>12</v>
          </cell>
          <cell r="D1342" t="str">
            <v>5</v>
          </cell>
          <cell r="E1342" t="str">
            <v>0063</v>
          </cell>
          <cell r="F1342" t="str">
            <v>0003</v>
          </cell>
          <cell r="G1342" t="str">
            <v>113</v>
          </cell>
          <cell r="H1342" t="str">
            <v>转ZLA00003#发票国外扣费</v>
          </cell>
          <cell r="I1342" t="b">
            <v>0</v>
          </cell>
          <cell r="J1342">
            <v>1330.26</v>
          </cell>
          <cell r="K1342">
            <v>0</v>
          </cell>
          <cell r="L1342">
            <v>0</v>
          </cell>
        </row>
        <row r="1343">
          <cell r="A1343" t="str">
            <v>12</v>
          </cell>
          <cell r="B1343" t="str">
            <v>28</v>
          </cell>
          <cell r="C1343" t="str">
            <v>12</v>
          </cell>
          <cell r="D1343" t="str">
            <v>5</v>
          </cell>
          <cell r="E1343" t="str">
            <v>0064</v>
          </cell>
          <cell r="F1343" t="str">
            <v>0003</v>
          </cell>
          <cell r="G1343" t="str">
            <v>113</v>
          </cell>
          <cell r="H1343" t="str">
            <v>转ZLA00001#发票国外扣费</v>
          </cell>
          <cell r="I1343" t="b">
            <v>0</v>
          </cell>
          <cell r="J1343">
            <v>1330.24</v>
          </cell>
          <cell r="K1343">
            <v>0</v>
          </cell>
          <cell r="L1343">
            <v>0</v>
          </cell>
        </row>
        <row r="1344">
          <cell r="A1344" t="str">
            <v>12</v>
          </cell>
          <cell r="B1344" t="str">
            <v>28</v>
          </cell>
          <cell r="C1344" t="str">
            <v>12</v>
          </cell>
          <cell r="D1344" t="str">
            <v>5</v>
          </cell>
          <cell r="E1344" t="str">
            <v>0065</v>
          </cell>
          <cell r="F1344" t="str">
            <v>0003</v>
          </cell>
          <cell r="G1344" t="str">
            <v>113</v>
          </cell>
          <cell r="H1344" t="str">
            <v>转FVE99126#发票国外扣费</v>
          </cell>
          <cell r="I1344" t="b">
            <v>0</v>
          </cell>
          <cell r="J1344">
            <v>1335.4</v>
          </cell>
          <cell r="K1344">
            <v>0</v>
          </cell>
          <cell r="L1344">
            <v>0</v>
          </cell>
        </row>
        <row r="1345">
          <cell r="A1345" t="str">
            <v>12</v>
          </cell>
          <cell r="B1345" t="str">
            <v>28</v>
          </cell>
          <cell r="C1345" t="str">
            <v>12</v>
          </cell>
          <cell r="D1345" t="str">
            <v>5</v>
          </cell>
          <cell r="E1345" t="str">
            <v>0066</v>
          </cell>
          <cell r="F1345" t="str">
            <v>0003</v>
          </cell>
          <cell r="G1345" t="str">
            <v>113</v>
          </cell>
          <cell r="H1345" t="str">
            <v>转FVE99125#发票国外扣费</v>
          </cell>
          <cell r="I1345" t="b">
            <v>0</v>
          </cell>
          <cell r="J1345">
            <v>715.49</v>
          </cell>
          <cell r="K1345">
            <v>0</v>
          </cell>
          <cell r="L1345">
            <v>0</v>
          </cell>
        </row>
        <row r="1346">
          <cell r="A1346" t="str">
            <v>12</v>
          </cell>
          <cell r="B1346" t="str">
            <v>28</v>
          </cell>
          <cell r="C1346" t="str">
            <v>12</v>
          </cell>
          <cell r="D1346" t="str">
            <v>5</v>
          </cell>
          <cell r="E1346" t="str">
            <v>0067</v>
          </cell>
          <cell r="F1346" t="str">
            <v>0003</v>
          </cell>
          <cell r="G1346" t="str">
            <v>113</v>
          </cell>
          <cell r="H1346" t="str">
            <v>转FVE99123#发票国外扣费</v>
          </cell>
          <cell r="I1346" t="b">
            <v>0</v>
          </cell>
          <cell r="J1346">
            <v>957.04</v>
          </cell>
          <cell r="K1346">
            <v>0</v>
          </cell>
          <cell r="L1346">
            <v>0</v>
          </cell>
        </row>
        <row r="1347">
          <cell r="A1347" t="str">
            <v>12</v>
          </cell>
          <cell r="B1347" t="str">
            <v>28</v>
          </cell>
          <cell r="C1347" t="str">
            <v>12</v>
          </cell>
          <cell r="D1347" t="str">
            <v>5</v>
          </cell>
          <cell r="E1347" t="str">
            <v>0068</v>
          </cell>
          <cell r="F1347" t="str">
            <v>0003</v>
          </cell>
          <cell r="G1347" t="str">
            <v>113</v>
          </cell>
          <cell r="H1347" t="str">
            <v>转FVE99122#发票国外扣费</v>
          </cell>
          <cell r="I1347" t="b">
            <v>0</v>
          </cell>
          <cell r="J1347">
            <v>977.35</v>
          </cell>
          <cell r="K1347">
            <v>0</v>
          </cell>
          <cell r="L1347">
            <v>0</v>
          </cell>
        </row>
        <row r="1348">
          <cell r="A1348" t="str">
            <v>12</v>
          </cell>
          <cell r="B1348" t="str">
            <v>28</v>
          </cell>
          <cell r="C1348" t="str">
            <v>12</v>
          </cell>
          <cell r="D1348" t="str">
            <v>5</v>
          </cell>
          <cell r="E1348" t="str">
            <v>0069</v>
          </cell>
          <cell r="F1348" t="str">
            <v>0003</v>
          </cell>
          <cell r="G1348" t="str">
            <v>113</v>
          </cell>
          <cell r="H1348" t="str">
            <v>转FVE99121#发票国外扣费</v>
          </cell>
          <cell r="I1348" t="b">
            <v>0</v>
          </cell>
          <cell r="J1348">
            <v>1376.58</v>
          </cell>
          <cell r="K1348">
            <v>0</v>
          </cell>
          <cell r="L1348">
            <v>0</v>
          </cell>
        </row>
        <row r="1349">
          <cell r="A1349" t="str">
            <v>12</v>
          </cell>
          <cell r="B1349" t="str">
            <v>28</v>
          </cell>
          <cell r="C1349" t="str">
            <v>12</v>
          </cell>
          <cell r="D1349" t="str">
            <v>5</v>
          </cell>
          <cell r="E1349" t="str">
            <v>0070</v>
          </cell>
          <cell r="F1349" t="str">
            <v>0001</v>
          </cell>
          <cell r="G1349" t="str">
            <v>113</v>
          </cell>
          <cell r="H1349" t="str">
            <v>转ZLA00010发票出口收入</v>
          </cell>
          <cell r="I1349" t="b">
            <v>1</v>
          </cell>
          <cell r="J1349">
            <v>684234.71</v>
          </cell>
          <cell r="K1349">
            <v>0</v>
          </cell>
          <cell r="L1349">
            <v>0</v>
          </cell>
        </row>
        <row r="1350">
          <cell r="A1350" t="str">
            <v>12</v>
          </cell>
          <cell r="B1350" t="str">
            <v>28</v>
          </cell>
          <cell r="C1350" t="str">
            <v>12</v>
          </cell>
          <cell r="D1350" t="str">
            <v>5</v>
          </cell>
          <cell r="E1350" t="str">
            <v>0070</v>
          </cell>
          <cell r="F1350" t="str">
            <v>0003</v>
          </cell>
          <cell r="G1350" t="str">
            <v>113</v>
          </cell>
          <cell r="H1350" t="str">
            <v>转ZLA00010发票出口海运费</v>
          </cell>
          <cell r="I1350" t="b">
            <v>1</v>
          </cell>
          <cell r="J1350">
            <v>-70262.7</v>
          </cell>
          <cell r="K1350">
            <v>0</v>
          </cell>
          <cell r="L1350">
            <v>0</v>
          </cell>
        </row>
        <row r="1351">
          <cell r="A1351" t="str">
            <v>12</v>
          </cell>
          <cell r="B1351" t="str">
            <v>28</v>
          </cell>
          <cell r="C1351" t="str">
            <v>12</v>
          </cell>
          <cell r="D1351" t="str">
            <v>5</v>
          </cell>
          <cell r="E1351" t="str">
            <v>0070</v>
          </cell>
          <cell r="F1351" t="str">
            <v>0004</v>
          </cell>
          <cell r="G1351" t="str">
            <v>113</v>
          </cell>
          <cell r="H1351" t="str">
            <v>转ZLA00011发票出口收入</v>
          </cell>
          <cell r="I1351" t="b">
            <v>1</v>
          </cell>
          <cell r="J1351">
            <v>684102.27</v>
          </cell>
          <cell r="K1351">
            <v>0</v>
          </cell>
          <cell r="L1351">
            <v>0</v>
          </cell>
        </row>
        <row r="1352">
          <cell r="A1352" t="str">
            <v>12</v>
          </cell>
          <cell r="B1352" t="str">
            <v>28</v>
          </cell>
          <cell r="C1352" t="str">
            <v>12</v>
          </cell>
          <cell r="D1352" t="str">
            <v>5</v>
          </cell>
          <cell r="E1352" t="str">
            <v>0070</v>
          </cell>
          <cell r="F1352" t="str">
            <v>0006</v>
          </cell>
          <cell r="G1352" t="str">
            <v>113</v>
          </cell>
          <cell r="H1352" t="str">
            <v>转ZLA00011发票出口海运费</v>
          </cell>
          <cell r="I1352" t="b">
            <v>1</v>
          </cell>
          <cell r="J1352">
            <v>-70249.100000000006</v>
          </cell>
          <cell r="K1352">
            <v>0</v>
          </cell>
          <cell r="L1352">
            <v>0</v>
          </cell>
        </row>
        <row r="1353">
          <cell r="A1353" t="str">
            <v>12</v>
          </cell>
          <cell r="B1353" t="str">
            <v>28</v>
          </cell>
          <cell r="C1353" t="str">
            <v>12</v>
          </cell>
          <cell r="D1353" t="str">
            <v>5</v>
          </cell>
          <cell r="E1353" t="str">
            <v>0070</v>
          </cell>
          <cell r="F1353" t="str">
            <v>0007</v>
          </cell>
          <cell r="G1353" t="str">
            <v>113</v>
          </cell>
          <cell r="H1353" t="str">
            <v>转ZLA00014发票出口收入</v>
          </cell>
          <cell r="I1353" t="b">
            <v>1</v>
          </cell>
          <cell r="J1353">
            <v>1346273.43</v>
          </cell>
          <cell r="K1353">
            <v>0</v>
          </cell>
          <cell r="L1353">
            <v>0</v>
          </cell>
        </row>
        <row r="1354">
          <cell r="A1354" t="str">
            <v>12</v>
          </cell>
          <cell r="B1354" t="str">
            <v>28</v>
          </cell>
          <cell r="C1354" t="str">
            <v>12</v>
          </cell>
          <cell r="D1354" t="str">
            <v>5</v>
          </cell>
          <cell r="E1354" t="str">
            <v>0070</v>
          </cell>
          <cell r="F1354" t="str">
            <v>0009</v>
          </cell>
          <cell r="G1354" t="str">
            <v>113</v>
          </cell>
          <cell r="H1354" t="str">
            <v>转ZLA00014发票出口海运费</v>
          </cell>
          <cell r="I1354" t="b">
            <v>1</v>
          </cell>
          <cell r="J1354">
            <v>-69192.28</v>
          </cell>
          <cell r="K1354">
            <v>0</v>
          </cell>
          <cell r="L1354">
            <v>0</v>
          </cell>
        </row>
        <row r="1355">
          <cell r="A1355" t="str">
            <v>12</v>
          </cell>
          <cell r="B1355" t="str">
            <v>28</v>
          </cell>
          <cell r="C1355" t="str">
            <v>12</v>
          </cell>
          <cell r="D1355" t="str">
            <v>5</v>
          </cell>
          <cell r="E1355" t="str">
            <v>0070</v>
          </cell>
          <cell r="F1355" t="str">
            <v>0010</v>
          </cell>
          <cell r="G1355" t="str">
            <v>113</v>
          </cell>
          <cell r="H1355" t="str">
            <v>转ZLA00025发票出口收入</v>
          </cell>
          <cell r="I1355" t="b">
            <v>1</v>
          </cell>
          <cell r="J1355">
            <v>1495732.7</v>
          </cell>
          <cell r="K1355">
            <v>0</v>
          </cell>
          <cell r="L1355">
            <v>0</v>
          </cell>
        </row>
        <row r="1356">
          <cell r="A1356" t="str">
            <v>12</v>
          </cell>
          <cell r="B1356" t="str">
            <v>28</v>
          </cell>
          <cell r="C1356" t="str">
            <v>12</v>
          </cell>
          <cell r="D1356" t="str">
            <v>5</v>
          </cell>
          <cell r="E1356" t="str">
            <v>0070</v>
          </cell>
          <cell r="F1356" t="str">
            <v>0012</v>
          </cell>
          <cell r="G1356" t="str">
            <v>113</v>
          </cell>
          <cell r="H1356" t="str">
            <v>转ZLA00025发票出口海运费</v>
          </cell>
          <cell r="I1356" t="b">
            <v>1</v>
          </cell>
          <cell r="J1356">
            <v>-76873.8</v>
          </cell>
          <cell r="K1356">
            <v>0</v>
          </cell>
          <cell r="L1356">
            <v>0</v>
          </cell>
        </row>
        <row r="1357">
          <cell r="A1357" t="str">
            <v>12</v>
          </cell>
          <cell r="B1357" t="str">
            <v>28</v>
          </cell>
          <cell r="C1357" t="str">
            <v>12</v>
          </cell>
          <cell r="D1357" t="str">
            <v>5</v>
          </cell>
          <cell r="E1357" t="str">
            <v>0070</v>
          </cell>
          <cell r="F1357" t="str">
            <v>0013</v>
          </cell>
          <cell r="G1357" t="str">
            <v>113</v>
          </cell>
          <cell r="H1357" t="str">
            <v>转ZLA00028发票出口收入</v>
          </cell>
          <cell r="I1357" t="b">
            <v>1</v>
          </cell>
          <cell r="J1357">
            <v>276816.08</v>
          </cell>
          <cell r="K1357">
            <v>0</v>
          </cell>
          <cell r="L1357">
            <v>0</v>
          </cell>
        </row>
        <row r="1358">
          <cell r="A1358" t="str">
            <v>12</v>
          </cell>
          <cell r="B1358" t="str">
            <v>28</v>
          </cell>
          <cell r="C1358" t="str">
            <v>12</v>
          </cell>
          <cell r="D1358" t="str">
            <v>5</v>
          </cell>
          <cell r="E1358" t="str">
            <v>0070</v>
          </cell>
          <cell r="F1358" t="str">
            <v>0015</v>
          </cell>
          <cell r="G1358" t="str">
            <v>113</v>
          </cell>
          <cell r="H1358" t="str">
            <v>转ZLA00028发票出口海运费</v>
          </cell>
          <cell r="I1358" t="b">
            <v>1</v>
          </cell>
          <cell r="J1358">
            <v>-40495.56</v>
          </cell>
          <cell r="K1358">
            <v>0</v>
          </cell>
          <cell r="L1358">
            <v>0</v>
          </cell>
        </row>
        <row r="1359">
          <cell r="A1359" t="str">
            <v>12</v>
          </cell>
          <cell r="B1359" t="str">
            <v>28</v>
          </cell>
          <cell r="C1359" t="str">
            <v>12</v>
          </cell>
          <cell r="D1359" t="str">
            <v>5</v>
          </cell>
          <cell r="E1359" t="str">
            <v>0070</v>
          </cell>
          <cell r="F1359" t="str">
            <v>0016</v>
          </cell>
          <cell r="G1359" t="str">
            <v>113</v>
          </cell>
          <cell r="H1359" t="str">
            <v>转ZLA00013P发票出口收入</v>
          </cell>
          <cell r="I1359" t="b">
            <v>1</v>
          </cell>
          <cell r="J1359">
            <v>599464.5</v>
          </cell>
          <cell r="K1359">
            <v>0</v>
          </cell>
          <cell r="L1359">
            <v>0</v>
          </cell>
        </row>
        <row r="1360">
          <cell r="A1360" t="str">
            <v>12</v>
          </cell>
          <cell r="B1360" t="str">
            <v>28</v>
          </cell>
          <cell r="C1360" t="str">
            <v>12</v>
          </cell>
          <cell r="D1360" t="str">
            <v>5</v>
          </cell>
          <cell r="E1360" t="str">
            <v>0070</v>
          </cell>
          <cell r="F1360" t="str">
            <v>0018</v>
          </cell>
          <cell r="G1360" t="str">
            <v>113</v>
          </cell>
          <cell r="H1360" t="str">
            <v>转ZLA00013P发票出口海运费</v>
          </cell>
          <cell r="I1360" t="b">
            <v>1</v>
          </cell>
          <cell r="J1360">
            <v>-80993.08</v>
          </cell>
          <cell r="K1360">
            <v>0</v>
          </cell>
          <cell r="L1360">
            <v>0</v>
          </cell>
        </row>
        <row r="1361">
          <cell r="A1361" t="str">
            <v>12</v>
          </cell>
          <cell r="B1361" t="str">
            <v>28</v>
          </cell>
          <cell r="C1361" t="str">
            <v>12</v>
          </cell>
          <cell r="D1361" t="str">
            <v>5</v>
          </cell>
          <cell r="E1361" t="str">
            <v>0071</v>
          </cell>
          <cell r="F1361" t="str">
            <v>0003</v>
          </cell>
          <cell r="G1361" t="str">
            <v>113</v>
          </cell>
          <cell r="H1361" t="str">
            <v>转FVE99119#发票国外扣费</v>
          </cell>
          <cell r="I1361" t="b">
            <v>0</v>
          </cell>
          <cell r="J1361">
            <v>729.56</v>
          </cell>
          <cell r="K1361">
            <v>0</v>
          </cell>
          <cell r="L1361">
            <v>0</v>
          </cell>
        </row>
        <row r="1362">
          <cell r="A1362" t="str">
            <v>12</v>
          </cell>
          <cell r="B1362" t="str">
            <v>28</v>
          </cell>
          <cell r="C1362" t="str">
            <v>12</v>
          </cell>
          <cell r="D1362" t="str">
            <v>5</v>
          </cell>
          <cell r="E1362" t="str">
            <v>0072</v>
          </cell>
          <cell r="F1362" t="str">
            <v>0003</v>
          </cell>
          <cell r="G1362" t="str">
            <v>113</v>
          </cell>
          <cell r="H1362" t="str">
            <v>转FVE99117#发票国外扣费</v>
          </cell>
          <cell r="I1362" t="b">
            <v>0</v>
          </cell>
          <cell r="J1362">
            <v>578.51</v>
          </cell>
          <cell r="K1362">
            <v>0</v>
          </cell>
          <cell r="L1362">
            <v>0</v>
          </cell>
        </row>
        <row r="1363">
          <cell r="A1363" t="str">
            <v>02</v>
          </cell>
          <cell r="B1363" t="str">
            <v>01</v>
          </cell>
          <cell r="C1363" t="str">
            <v>02</v>
          </cell>
          <cell r="D1363" t="str">
            <v>1</v>
          </cell>
          <cell r="E1363" t="str">
            <v>0001</v>
          </cell>
          <cell r="F1363" t="str">
            <v>0003</v>
          </cell>
          <cell r="G1363" t="str">
            <v>11901</v>
          </cell>
          <cell r="H1363" t="str">
            <v>收回借款</v>
          </cell>
          <cell r="I1363" t="b">
            <v>0</v>
          </cell>
          <cell r="J1363">
            <v>1511</v>
          </cell>
          <cell r="K1363">
            <v>0</v>
          </cell>
          <cell r="L1363">
            <v>0</v>
          </cell>
        </row>
        <row r="1364">
          <cell r="A1364" t="str">
            <v>02</v>
          </cell>
          <cell r="B1364" t="str">
            <v>01</v>
          </cell>
          <cell r="C1364" t="str">
            <v>02</v>
          </cell>
          <cell r="D1364" t="str">
            <v>1</v>
          </cell>
          <cell r="E1364" t="str">
            <v>0001</v>
          </cell>
          <cell r="F1364" t="str">
            <v>0004</v>
          </cell>
          <cell r="G1364" t="str">
            <v>11901</v>
          </cell>
          <cell r="H1364" t="str">
            <v>收回借款</v>
          </cell>
          <cell r="I1364" t="b">
            <v>0</v>
          </cell>
          <cell r="J1364">
            <v>12200</v>
          </cell>
          <cell r="K1364">
            <v>0</v>
          </cell>
          <cell r="L1364">
            <v>0</v>
          </cell>
        </row>
        <row r="1365">
          <cell r="A1365" t="str">
            <v>02</v>
          </cell>
          <cell r="B1365" t="str">
            <v>02</v>
          </cell>
          <cell r="C1365" t="str">
            <v>02</v>
          </cell>
          <cell r="D1365" t="str">
            <v>1</v>
          </cell>
          <cell r="E1365" t="str">
            <v>0002</v>
          </cell>
          <cell r="F1365" t="str">
            <v>0002</v>
          </cell>
          <cell r="G1365" t="str">
            <v>11901</v>
          </cell>
          <cell r="H1365" t="str">
            <v>收回取暖费</v>
          </cell>
          <cell r="I1365" t="b">
            <v>0</v>
          </cell>
          <cell r="J1365">
            <v>594.75</v>
          </cell>
          <cell r="K1365">
            <v>0</v>
          </cell>
          <cell r="L1365">
            <v>0</v>
          </cell>
        </row>
        <row r="1366">
          <cell r="A1366" t="str">
            <v>02</v>
          </cell>
          <cell r="B1366" t="str">
            <v>12</v>
          </cell>
          <cell r="C1366" t="str">
            <v>02</v>
          </cell>
          <cell r="D1366" t="str">
            <v>1</v>
          </cell>
          <cell r="E1366" t="str">
            <v>0007</v>
          </cell>
          <cell r="F1366" t="str">
            <v>0002</v>
          </cell>
          <cell r="G1366" t="str">
            <v>11901</v>
          </cell>
          <cell r="H1366" t="str">
            <v>收回借款</v>
          </cell>
          <cell r="I1366" t="b">
            <v>0</v>
          </cell>
          <cell r="J1366">
            <v>2000</v>
          </cell>
          <cell r="K1366">
            <v>0</v>
          </cell>
          <cell r="L1366">
            <v>0</v>
          </cell>
        </row>
        <row r="1367">
          <cell r="A1367" t="str">
            <v>02</v>
          </cell>
          <cell r="B1367" t="str">
            <v>12</v>
          </cell>
          <cell r="C1367" t="str">
            <v>02</v>
          </cell>
          <cell r="D1367" t="str">
            <v>1</v>
          </cell>
          <cell r="E1367" t="str">
            <v>0007</v>
          </cell>
          <cell r="F1367" t="str">
            <v>0003</v>
          </cell>
          <cell r="G1367" t="str">
            <v>11901</v>
          </cell>
          <cell r="H1367" t="str">
            <v>收回借款</v>
          </cell>
          <cell r="I1367" t="b">
            <v>0</v>
          </cell>
          <cell r="J1367">
            <v>4000</v>
          </cell>
          <cell r="K1367">
            <v>0</v>
          </cell>
          <cell r="L1367">
            <v>0</v>
          </cell>
        </row>
        <row r="1368">
          <cell r="A1368" t="str">
            <v>02</v>
          </cell>
          <cell r="B1368" t="str">
            <v>12</v>
          </cell>
          <cell r="C1368" t="str">
            <v>02</v>
          </cell>
          <cell r="D1368" t="str">
            <v>1</v>
          </cell>
          <cell r="E1368" t="str">
            <v>0007</v>
          </cell>
          <cell r="F1368" t="str">
            <v>0004</v>
          </cell>
          <cell r="G1368" t="str">
            <v>11901</v>
          </cell>
          <cell r="H1368" t="str">
            <v>收回借款</v>
          </cell>
          <cell r="I1368" t="b">
            <v>0</v>
          </cell>
          <cell r="J1368">
            <v>5000</v>
          </cell>
          <cell r="K1368">
            <v>0</v>
          </cell>
          <cell r="L1368">
            <v>0</v>
          </cell>
        </row>
        <row r="1369">
          <cell r="A1369" t="str">
            <v>02</v>
          </cell>
          <cell r="B1369" t="str">
            <v>12</v>
          </cell>
          <cell r="C1369" t="str">
            <v>02</v>
          </cell>
          <cell r="D1369" t="str">
            <v>1</v>
          </cell>
          <cell r="E1369" t="str">
            <v>0007</v>
          </cell>
          <cell r="F1369" t="str">
            <v>0005</v>
          </cell>
          <cell r="G1369" t="str">
            <v>11901</v>
          </cell>
          <cell r="H1369" t="str">
            <v>收回借款</v>
          </cell>
          <cell r="I1369" t="b">
            <v>0</v>
          </cell>
          <cell r="J1369">
            <v>4600</v>
          </cell>
          <cell r="K1369">
            <v>0</v>
          </cell>
          <cell r="L1369">
            <v>0</v>
          </cell>
        </row>
        <row r="1370">
          <cell r="A1370" t="str">
            <v>02</v>
          </cell>
          <cell r="B1370" t="str">
            <v>15</v>
          </cell>
          <cell r="C1370" t="str">
            <v>02</v>
          </cell>
          <cell r="D1370" t="str">
            <v>1</v>
          </cell>
          <cell r="E1370" t="str">
            <v>0008</v>
          </cell>
          <cell r="F1370" t="str">
            <v>0002</v>
          </cell>
          <cell r="G1370" t="str">
            <v>11901</v>
          </cell>
          <cell r="H1370" t="str">
            <v>收回借款</v>
          </cell>
          <cell r="I1370" t="b">
            <v>0</v>
          </cell>
          <cell r="J1370">
            <v>4253</v>
          </cell>
          <cell r="K1370">
            <v>0</v>
          </cell>
          <cell r="L1370">
            <v>0</v>
          </cell>
        </row>
        <row r="1371">
          <cell r="A1371" t="str">
            <v>02</v>
          </cell>
          <cell r="B1371" t="str">
            <v>15</v>
          </cell>
          <cell r="C1371" t="str">
            <v>02</v>
          </cell>
          <cell r="D1371" t="str">
            <v>1</v>
          </cell>
          <cell r="E1371" t="str">
            <v>0008</v>
          </cell>
          <cell r="F1371" t="str">
            <v>0003</v>
          </cell>
          <cell r="G1371" t="str">
            <v>11901</v>
          </cell>
          <cell r="H1371" t="str">
            <v>收回借款</v>
          </cell>
          <cell r="I1371" t="b">
            <v>0</v>
          </cell>
          <cell r="J1371">
            <v>3001</v>
          </cell>
          <cell r="K1371">
            <v>0</v>
          </cell>
          <cell r="L1371">
            <v>0</v>
          </cell>
        </row>
        <row r="1372">
          <cell r="A1372" t="str">
            <v>02</v>
          </cell>
          <cell r="B1372" t="str">
            <v>15</v>
          </cell>
          <cell r="C1372" t="str">
            <v>02</v>
          </cell>
          <cell r="D1372" t="str">
            <v>1</v>
          </cell>
          <cell r="E1372" t="str">
            <v>0008</v>
          </cell>
          <cell r="F1372" t="str">
            <v>0004</v>
          </cell>
          <cell r="G1372" t="str">
            <v>11901</v>
          </cell>
          <cell r="H1372" t="str">
            <v>收回借款</v>
          </cell>
          <cell r="I1372" t="b">
            <v>0</v>
          </cell>
          <cell r="J1372">
            <v>3172.44</v>
          </cell>
          <cell r="K1372">
            <v>0</v>
          </cell>
          <cell r="L1372">
            <v>0</v>
          </cell>
        </row>
        <row r="1373">
          <cell r="A1373" t="str">
            <v>02</v>
          </cell>
          <cell r="B1373" t="str">
            <v>21</v>
          </cell>
          <cell r="C1373" t="str">
            <v>02</v>
          </cell>
          <cell r="D1373" t="str">
            <v>2</v>
          </cell>
          <cell r="E1373" t="str">
            <v>0041</v>
          </cell>
          <cell r="F1373" t="str">
            <v>0001</v>
          </cell>
          <cell r="G1373" t="str">
            <v>11901</v>
          </cell>
          <cell r="H1373" t="str">
            <v>暂借款</v>
          </cell>
          <cell r="I1373" t="b">
            <v>1</v>
          </cell>
          <cell r="J1373">
            <v>20000</v>
          </cell>
          <cell r="K1373">
            <v>0</v>
          </cell>
          <cell r="L1373">
            <v>0</v>
          </cell>
        </row>
        <row r="1374">
          <cell r="A1374" t="str">
            <v>02</v>
          </cell>
          <cell r="B1374" t="str">
            <v>21</v>
          </cell>
          <cell r="C1374" t="str">
            <v>02</v>
          </cell>
          <cell r="D1374" t="str">
            <v>2</v>
          </cell>
          <cell r="E1374" t="str">
            <v>0041</v>
          </cell>
          <cell r="F1374" t="str">
            <v>0002</v>
          </cell>
          <cell r="G1374" t="str">
            <v>11901</v>
          </cell>
          <cell r="H1374" t="str">
            <v>暂借款</v>
          </cell>
          <cell r="I1374" t="b">
            <v>1</v>
          </cell>
          <cell r="J1374">
            <v>1000</v>
          </cell>
          <cell r="K1374">
            <v>0</v>
          </cell>
          <cell r="L1374">
            <v>0</v>
          </cell>
        </row>
        <row r="1375">
          <cell r="A1375" t="str">
            <v>02</v>
          </cell>
          <cell r="B1375" t="str">
            <v>21</v>
          </cell>
          <cell r="C1375" t="str">
            <v>02</v>
          </cell>
          <cell r="D1375" t="str">
            <v>2</v>
          </cell>
          <cell r="E1375" t="str">
            <v>0041</v>
          </cell>
          <cell r="F1375" t="str">
            <v>0003</v>
          </cell>
          <cell r="G1375" t="str">
            <v>11901</v>
          </cell>
          <cell r="H1375" t="str">
            <v>暂借款</v>
          </cell>
          <cell r="I1375" t="b">
            <v>1</v>
          </cell>
          <cell r="J1375">
            <v>3546</v>
          </cell>
          <cell r="K1375">
            <v>0</v>
          </cell>
          <cell r="L1375">
            <v>0</v>
          </cell>
        </row>
        <row r="1376">
          <cell r="A1376" t="str">
            <v>02</v>
          </cell>
          <cell r="B1376" t="str">
            <v>21</v>
          </cell>
          <cell r="C1376" t="str">
            <v>02</v>
          </cell>
          <cell r="D1376" t="str">
            <v>2</v>
          </cell>
          <cell r="E1376" t="str">
            <v>0041</v>
          </cell>
          <cell r="F1376" t="str">
            <v>0004</v>
          </cell>
          <cell r="G1376" t="str">
            <v>11901</v>
          </cell>
          <cell r="H1376" t="str">
            <v>暂借款</v>
          </cell>
          <cell r="I1376" t="b">
            <v>1</v>
          </cell>
          <cell r="J1376">
            <v>2000</v>
          </cell>
          <cell r="K1376">
            <v>0</v>
          </cell>
          <cell r="L1376">
            <v>0</v>
          </cell>
        </row>
        <row r="1377">
          <cell r="A1377" t="str">
            <v>02</v>
          </cell>
          <cell r="B1377" t="str">
            <v>23</v>
          </cell>
          <cell r="C1377" t="str">
            <v>02</v>
          </cell>
          <cell r="D1377" t="str">
            <v>5</v>
          </cell>
          <cell r="E1377" t="str">
            <v>0013</v>
          </cell>
          <cell r="F1377" t="str">
            <v>0004</v>
          </cell>
          <cell r="G1377" t="str">
            <v>11901</v>
          </cell>
          <cell r="H1377" t="str">
            <v>转报销差旅费等</v>
          </cell>
          <cell r="I1377" t="b">
            <v>0</v>
          </cell>
          <cell r="J1377">
            <v>1990.7</v>
          </cell>
          <cell r="K1377">
            <v>0</v>
          </cell>
          <cell r="L1377">
            <v>0</v>
          </cell>
        </row>
        <row r="1378">
          <cell r="A1378" t="str">
            <v>02</v>
          </cell>
          <cell r="B1378" t="str">
            <v>23</v>
          </cell>
          <cell r="C1378" t="str">
            <v>02</v>
          </cell>
          <cell r="D1378" t="str">
            <v>5</v>
          </cell>
          <cell r="E1378" t="str">
            <v>0014</v>
          </cell>
          <cell r="F1378" t="str">
            <v>0002</v>
          </cell>
          <cell r="G1378" t="str">
            <v>11901</v>
          </cell>
          <cell r="H1378" t="str">
            <v>转报销差旅费</v>
          </cell>
          <cell r="I1378" t="b">
            <v>0</v>
          </cell>
          <cell r="J1378">
            <v>747</v>
          </cell>
          <cell r="K1378">
            <v>0</v>
          </cell>
          <cell r="L1378">
            <v>0</v>
          </cell>
        </row>
        <row r="1379">
          <cell r="A1379" t="str">
            <v>02</v>
          </cell>
          <cell r="B1379" t="str">
            <v>23</v>
          </cell>
          <cell r="C1379" t="str">
            <v>02</v>
          </cell>
          <cell r="D1379" t="str">
            <v>5</v>
          </cell>
          <cell r="E1379" t="str">
            <v>0015</v>
          </cell>
          <cell r="F1379" t="str">
            <v>0003</v>
          </cell>
          <cell r="G1379" t="str">
            <v>11901</v>
          </cell>
          <cell r="H1379" t="str">
            <v>转报销差旅费等</v>
          </cell>
          <cell r="I1379" t="b">
            <v>0</v>
          </cell>
          <cell r="J1379">
            <v>737</v>
          </cell>
          <cell r="K1379">
            <v>0</v>
          </cell>
          <cell r="L1379">
            <v>0</v>
          </cell>
        </row>
        <row r="1380">
          <cell r="A1380" t="str">
            <v>02</v>
          </cell>
          <cell r="B1380" t="str">
            <v>23</v>
          </cell>
          <cell r="C1380" t="str">
            <v>02</v>
          </cell>
          <cell r="D1380" t="str">
            <v>5</v>
          </cell>
          <cell r="E1380" t="str">
            <v>0016</v>
          </cell>
          <cell r="F1380" t="str">
            <v>0003</v>
          </cell>
          <cell r="G1380" t="str">
            <v>11901</v>
          </cell>
          <cell r="H1380" t="str">
            <v>转报销出差补助</v>
          </cell>
          <cell r="I1380" t="b">
            <v>0</v>
          </cell>
          <cell r="J1380">
            <v>2115</v>
          </cell>
          <cell r="K1380">
            <v>0</v>
          </cell>
          <cell r="L1380">
            <v>0</v>
          </cell>
        </row>
        <row r="1381">
          <cell r="A1381" t="str">
            <v>02</v>
          </cell>
          <cell r="B1381" t="str">
            <v>23</v>
          </cell>
          <cell r="C1381" t="str">
            <v>02</v>
          </cell>
          <cell r="D1381" t="str">
            <v>5</v>
          </cell>
          <cell r="E1381" t="str">
            <v>0016</v>
          </cell>
          <cell r="F1381" t="str">
            <v>0004</v>
          </cell>
          <cell r="G1381" t="str">
            <v>11901</v>
          </cell>
          <cell r="H1381" t="str">
            <v>转报销差旅费</v>
          </cell>
          <cell r="I1381" t="b">
            <v>0</v>
          </cell>
          <cell r="J1381">
            <v>2671</v>
          </cell>
          <cell r="K1381">
            <v>0</v>
          </cell>
          <cell r="L1381">
            <v>0</v>
          </cell>
        </row>
        <row r="1382">
          <cell r="A1382" t="str">
            <v>03</v>
          </cell>
          <cell r="B1382" t="str">
            <v>24</v>
          </cell>
          <cell r="C1382" t="str">
            <v>03</v>
          </cell>
          <cell r="D1382" t="str">
            <v>2</v>
          </cell>
          <cell r="E1382" t="str">
            <v>0020</v>
          </cell>
          <cell r="F1382" t="str">
            <v>0001</v>
          </cell>
          <cell r="G1382" t="str">
            <v>11901</v>
          </cell>
          <cell r="H1382" t="str">
            <v>暂借款</v>
          </cell>
          <cell r="I1382" t="b">
            <v>1</v>
          </cell>
          <cell r="J1382">
            <v>6000</v>
          </cell>
          <cell r="K1382">
            <v>0</v>
          </cell>
          <cell r="L1382">
            <v>0</v>
          </cell>
        </row>
        <row r="1383">
          <cell r="A1383" t="str">
            <v>03</v>
          </cell>
          <cell r="B1383" t="str">
            <v>24</v>
          </cell>
          <cell r="C1383" t="str">
            <v>03</v>
          </cell>
          <cell r="D1383" t="str">
            <v>2</v>
          </cell>
          <cell r="E1383" t="str">
            <v>0020</v>
          </cell>
          <cell r="F1383" t="str">
            <v>0002</v>
          </cell>
          <cell r="G1383" t="str">
            <v>11901</v>
          </cell>
          <cell r="H1383" t="str">
            <v>暂借款</v>
          </cell>
          <cell r="I1383" t="b">
            <v>1</v>
          </cell>
          <cell r="J1383">
            <v>10000</v>
          </cell>
          <cell r="K1383">
            <v>0</v>
          </cell>
          <cell r="L1383">
            <v>0</v>
          </cell>
        </row>
        <row r="1384">
          <cell r="A1384" t="str">
            <v>03</v>
          </cell>
          <cell r="B1384" t="str">
            <v>24</v>
          </cell>
          <cell r="C1384" t="str">
            <v>03</v>
          </cell>
          <cell r="D1384" t="str">
            <v>2</v>
          </cell>
          <cell r="E1384" t="str">
            <v>0020</v>
          </cell>
          <cell r="F1384" t="str">
            <v>0003</v>
          </cell>
          <cell r="G1384" t="str">
            <v>11901</v>
          </cell>
          <cell r="H1384" t="str">
            <v>暂借款</v>
          </cell>
          <cell r="I1384" t="b">
            <v>1</v>
          </cell>
          <cell r="J1384">
            <v>6000</v>
          </cell>
          <cell r="K1384">
            <v>0</v>
          </cell>
          <cell r="L1384">
            <v>0</v>
          </cell>
        </row>
        <row r="1385">
          <cell r="A1385" t="str">
            <v>03</v>
          </cell>
          <cell r="B1385" t="str">
            <v>24</v>
          </cell>
          <cell r="C1385" t="str">
            <v>03</v>
          </cell>
          <cell r="D1385" t="str">
            <v>2</v>
          </cell>
          <cell r="E1385" t="str">
            <v>0020</v>
          </cell>
          <cell r="F1385" t="str">
            <v>0004</v>
          </cell>
          <cell r="G1385" t="str">
            <v>11901</v>
          </cell>
          <cell r="H1385" t="str">
            <v>暂借款</v>
          </cell>
          <cell r="I1385" t="b">
            <v>1</v>
          </cell>
          <cell r="J1385">
            <v>4300</v>
          </cell>
          <cell r="K1385">
            <v>0</v>
          </cell>
          <cell r="L1385">
            <v>0</v>
          </cell>
        </row>
        <row r="1386">
          <cell r="A1386" t="str">
            <v>03</v>
          </cell>
          <cell r="B1386" t="str">
            <v>27</v>
          </cell>
          <cell r="C1386" t="str">
            <v>03</v>
          </cell>
          <cell r="D1386" t="str">
            <v>2</v>
          </cell>
          <cell r="E1386" t="str">
            <v>0027</v>
          </cell>
          <cell r="F1386" t="str">
            <v>0001</v>
          </cell>
          <cell r="G1386" t="str">
            <v>11901</v>
          </cell>
          <cell r="H1386" t="str">
            <v>暂借款</v>
          </cell>
          <cell r="I1386" t="b">
            <v>1</v>
          </cell>
          <cell r="J1386">
            <v>7000</v>
          </cell>
          <cell r="K1386">
            <v>0</v>
          </cell>
          <cell r="L1386">
            <v>0</v>
          </cell>
        </row>
        <row r="1387">
          <cell r="A1387" t="str">
            <v>04</v>
          </cell>
          <cell r="B1387" t="str">
            <v>17</v>
          </cell>
          <cell r="C1387" t="str">
            <v>04</v>
          </cell>
          <cell r="D1387" t="str">
            <v>2</v>
          </cell>
          <cell r="E1387" t="str">
            <v>0008</v>
          </cell>
          <cell r="F1387" t="str">
            <v>0001</v>
          </cell>
          <cell r="G1387" t="str">
            <v>11901</v>
          </cell>
          <cell r="H1387" t="str">
            <v>暂借款</v>
          </cell>
          <cell r="I1387" t="b">
            <v>1</v>
          </cell>
          <cell r="J1387">
            <v>2000</v>
          </cell>
          <cell r="K1387">
            <v>0</v>
          </cell>
          <cell r="L1387">
            <v>0</v>
          </cell>
        </row>
        <row r="1388">
          <cell r="A1388" t="str">
            <v>04</v>
          </cell>
          <cell r="B1388" t="str">
            <v>17</v>
          </cell>
          <cell r="C1388" t="str">
            <v>04</v>
          </cell>
          <cell r="D1388" t="str">
            <v>2</v>
          </cell>
          <cell r="E1388" t="str">
            <v>0008</v>
          </cell>
          <cell r="F1388" t="str">
            <v>0002</v>
          </cell>
          <cell r="G1388" t="str">
            <v>11901</v>
          </cell>
          <cell r="H1388" t="str">
            <v>暂借款</v>
          </cell>
          <cell r="I1388" t="b">
            <v>1</v>
          </cell>
          <cell r="J1388">
            <v>1000</v>
          </cell>
          <cell r="K1388">
            <v>0</v>
          </cell>
          <cell r="L1388">
            <v>0</v>
          </cell>
        </row>
        <row r="1389">
          <cell r="A1389" t="str">
            <v>04</v>
          </cell>
          <cell r="B1389" t="str">
            <v>17</v>
          </cell>
          <cell r="C1389" t="str">
            <v>04</v>
          </cell>
          <cell r="D1389" t="str">
            <v>2</v>
          </cell>
          <cell r="E1389" t="str">
            <v>0008</v>
          </cell>
          <cell r="F1389" t="str">
            <v>0003</v>
          </cell>
          <cell r="G1389" t="str">
            <v>11901</v>
          </cell>
          <cell r="H1389" t="str">
            <v>暂借款</v>
          </cell>
          <cell r="I1389" t="b">
            <v>1</v>
          </cell>
          <cell r="J1389">
            <v>10000</v>
          </cell>
          <cell r="K1389">
            <v>0</v>
          </cell>
          <cell r="L1389">
            <v>0</v>
          </cell>
        </row>
        <row r="1390">
          <cell r="A1390" t="str">
            <v>04</v>
          </cell>
          <cell r="B1390" t="str">
            <v>19</v>
          </cell>
          <cell r="C1390" t="str">
            <v>04</v>
          </cell>
          <cell r="D1390" t="str">
            <v>4</v>
          </cell>
          <cell r="E1390" t="str">
            <v>0022</v>
          </cell>
          <cell r="F1390" t="str">
            <v>0013</v>
          </cell>
          <cell r="G1390" t="str">
            <v>11901</v>
          </cell>
          <cell r="H1390" t="str">
            <v>收回借款</v>
          </cell>
          <cell r="I1390" t="b">
            <v>0</v>
          </cell>
          <cell r="J1390">
            <v>700</v>
          </cell>
          <cell r="K1390">
            <v>0</v>
          </cell>
          <cell r="L1390">
            <v>0</v>
          </cell>
        </row>
        <row r="1391">
          <cell r="A1391" t="str">
            <v>04</v>
          </cell>
          <cell r="B1391" t="str">
            <v>19</v>
          </cell>
          <cell r="C1391" t="str">
            <v>04</v>
          </cell>
          <cell r="D1391" t="str">
            <v>4</v>
          </cell>
          <cell r="E1391" t="str">
            <v>0022</v>
          </cell>
          <cell r="F1391" t="str">
            <v>0014</v>
          </cell>
          <cell r="G1391" t="str">
            <v>11901</v>
          </cell>
          <cell r="H1391" t="str">
            <v>收回借款</v>
          </cell>
          <cell r="I1391" t="b">
            <v>0</v>
          </cell>
          <cell r="J1391">
            <v>700</v>
          </cell>
          <cell r="K1391">
            <v>0</v>
          </cell>
          <cell r="L1391">
            <v>0</v>
          </cell>
        </row>
        <row r="1392">
          <cell r="A1392" t="str">
            <v>04</v>
          </cell>
          <cell r="B1392" t="str">
            <v>19</v>
          </cell>
          <cell r="C1392" t="str">
            <v>04</v>
          </cell>
          <cell r="D1392" t="str">
            <v>4</v>
          </cell>
          <cell r="E1392" t="str">
            <v>0022</v>
          </cell>
          <cell r="F1392" t="str">
            <v>0015</v>
          </cell>
          <cell r="G1392" t="str">
            <v>11901</v>
          </cell>
          <cell r="H1392" t="str">
            <v>收回借款</v>
          </cell>
          <cell r="I1392" t="b">
            <v>0</v>
          </cell>
          <cell r="J1392">
            <v>800</v>
          </cell>
          <cell r="K1392">
            <v>0</v>
          </cell>
          <cell r="L1392">
            <v>0</v>
          </cell>
        </row>
        <row r="1393">
          <cell r="A1393" t="str">
            <v>04</v>
          </cell>
          <cell r="B1393" t="str">
            <v>19</v>
          </cell>
          <cell r="C1393" t="str">
            <v>04</v>
          </cell>
          <cell r="D1393" t="str">
            <v>4</v>
          </cell>
          <cell r="E1393" t="str">
            <v>0022</v>
          </cell>
          <cell r="F1393" t="str">
            <v>0016</v>
          </cell>
          <cell r="G1393" t="str">
            <v>11901</v>
          </cell>
          <cell r="H1393" t="str">
            <v>收回借款</v>
          </cell>
          <cell r="I1393" t="b">
            <v>0</v>
          </cell>
          <cell r="J1393">
            <v>800</v>
          </cell>
          <cell r="K1393">
            <v>0</v>
          </cell>
          <cell r="L1393">
            <v>0</v>
          </cell>
        </row>
        <row r="1394">
          <cell r="A1394" t="str">
            <v>04</v>
          </cell>
          <cell r="B1394" t="str">
            <v>19</v>
          </cell>
          <cell r="C1394" t="str">
            <v>04</v>
          </cell>
          <cell r="D1394" t="str">
            <v>4</v>
          </cell>
          <cell r="E1394" t="str">
            <v>0022</v>
          </cell>
          <cell r="F1394" t="str">
            <v>0017</v>
          </cell>
          <cell r="G1394" t="str">
            <v>11901</v>
          </cell>
          <cell r="H1394" t="str">
            <v>收回借款</v>
          </cell>
          <cell r="I1394" t="b">
            <v>0</v>
          </cell>
          <cell r="J1394">
            <v>600</v>
          </cell>
          <cell r="K1394">
            <v>0</v>
          </cell>
          <cell r="L1394">
            <v>0</v>
          </cell>
        </row>
        <row r="1395">
          <cell r="A1395" t="str">
            <v>04</v>
          </cell>
          <cell r="B1395" t="str">
            <v>19</v>
          </cell>
          <cell r="C1395" t="str">
            <v>04</v>
          </cell>
          <cell r="D1395" t="str">
            <v>4</v>
          </cell>
          <cell r="E1395" t="str">
            <v>0022</v>
          </cell>
          <cell r="F1395" t="str">
            <v>0018</v>
          </cell>
          <cell r="G1395" t="str">
            <v>11901</v>
          </cell>
          <cell r="H1395" t="str">
            <v>收回借款</v>
          </cell>
          <cell r="I1395" t="b">
            <v>0</v>
          </cell>
          <cell r="J1395">
            <v>12.03</v>
          </cell>
          <cell r="K1395">
            <v>0</v>
          </cell>
          <cell r="L1395">
            <v>0</v>
          </cell>
        </row>
        <row r="1396">
          <cell r="A1396" t="str">
            <v>04</v>
          </cell>
          <cell r="B1396" t="str">
            <v>19</v>
          </cell>
          <cell r="C1396" t="str">
            <v>04</v>
          </cell>
          <cell r="D1396" t="str">
            <v>4</v>
          </cell>
          <cell r="E1396" t="str">
            <v>0022</v>
          </cell>
          <cell r="F1396" t="str">
            <v>0019</v>
          </cell>
          <cell r="G1396" t="str">
            <v>11901</v>
          </cell>
          <cell r="H1396" t="str">
            <v>收回借款</v>
          </cell>
          <cell r="I1396" t="b">
            <v>0</v>
          </cell>
          <cell r="J1396">
            <v>1500</v>
          </cell>
          <cell r="K1396">
            <v>0</v>
          </cell>
          <cell r="L1396">
            <v>0</v>
          </cell>
        </row>
        <row r="1397">
          <cell r="A1397" t="str">
            <v>04</v>
          </cell>
          <cell r="B1397" t="str">
            <v>19</v>
          </cell>
          <cell r="C1397" t="str">
            <v>04</v>
          </cell>
          <cell r="D1397" t="str">
            <v>4</v>
          </cell>
          <cell r="E1397" t="str">
            <v>0022</v>
          </cell>
          <cell r="F1397" t="str">
            <v>0020</v>
          </cell>
          <cell r="G1397" t="str">
            <v>11901</v>
          </cell>
          <cell r="H1397" t="str">
            <v>收回借款</v>
          </cell>
          <cell r="I1397" t="b">
            <v>0</v>
          </cell>
          <cell r="J1397">
            <v>421</v>
          </cell>
          <cell r="K1397">
            <v>0</v>
          </cell>
          <cell r="L1397">
            <v>0</v>
          </cell>
        </row>
        <row r="1398">
          <cell r="A1398" t="str">
            <v>04</v>
          </cell>
          <cell r="B1398" t="str">
            <v>19</v>
          </cell>
          <cell r="C1398" t="str">
            <v>04</v>
          </cell>
          <cell r="D1398" t="str">
            <v>4</v>
          </cell>
          <cell r="E1398" t="str">
            <v>0022</v>
          </cell>
          <cell r="F1398" t="str">
            <v>0021</v>
          </cell>
          <cell r="G1398" t="str">
            <v>11901</v>
          </cell>
          <cell r="H1398" t="str">
            <v>收回借款</v>
          </cell>
          <cell r="I1398" t="b">
            <v>0</v>
          </cell>
          <cell r="J1398">
            <v>700</v>
          </cell>
          <cell r="K1398">
            <v>0</v>
          </cell>
          <cell r="L1398">
            <v>0</v>
          </cell>
        </row>
        <row r="1399">
          <cell r="A1399" t="str">
            <v>04</v>
          </cell>
          <cell r="B1399" t="str">
            <v>19</v>
          </cell>
          <cell r="C1399" t="str">
            <v>04</v>
          </cell>
          <cell r="D1399" t="str">
            <v>4</v>
          </cell>
          <cell r="E1399" t="str">
            <v>0022</v>
          </cell>
          <cell r="F1399" t="str">
            <v>0022</v>
          </cell>
          <cell r="G1399" t="str">
            <v>11901</v>
          </cell>
          <cell r="H1399" t="str">
            <v>收回借款</v>
          </cell>
          <cell r="I1399" t="b">
            <v>0</v>
          </cell>
          <cell r="J1399">
            <v>700</v>
          </cell>
          <cell r="K1399">
            <v>0</v>
          </cell>
          <cell r="L1399">
            <v>0</v>
          </cell>
        </row>
        <row r="1400">
          <cell r="A1400" t="str">
            <v>04</v>
          </cell>
          <cell r="B1400" t="str">
            <v>19</v>
          </cell>
          <cell r="C1400" t="str">
            <v>04</v>
          </cell>
          <cell r="D1400" t="str">
            <v>4</v>
          </cell>
          <cell r="E1400" t="str">
            <v>0022</v>
          </cell>
          <cell r="F1400" t="str">
            <v>0023</v>
          </cell>
          <cell r="G1400" t="str">
            <v>11901</v>
          </cell>
          <cell r="H1400" t="str">
            <v>收回借款</v>
          </cell>
          <cell r="I1400" t="b">
            <v>0</v>
          </cell>
          <cell r="J1400">
            <v>1200</v>
          </cell>
          <cell r="K1400">
            <v>0</v>
          </cell>
          <cell r="L1400">
            <v>0</v>
          </cell>
        </row>
        <row r="1401">
          <cell r="A1401" t="str">
            <v>04</v>
          </cell>
          <cell r="B1401" t="str">
            <v>19</v>
          </cell>
          <cell r="C1401" t="str">
            <v>04</v>
          </cell>
          <cell r="D1401" t="str">
            <v>4</v>
          </cell>
          <cell r="E1401" t="str">
            <v>0022</v>
          </cell>
          <cell r="F1401" t="str">
            <v>0024</v>
          </cell>
          <cell r="G1401" t="str">
            <v>11901</v>
          </cell>
          <cell r="H1401" t="str">
            <v>收回借款</v>
          </cell>
          <cell r="I1401" t="b">
            <v>0</v>
          </cell>
          <cell r="J1401">
            <v>1600</v>
          </cell>
          <cell r="K1401">
            <v>0</v>
          </cell>
          <cell r="L1401">
            <v>0</v>
          </cell>
        </row>
        <row r="1402">
          <cell r="A1402" t="str">
            <v>04</v>
          </cell>
          <cell r="B1402" t="str">
            <v>19</v>
          </cell>
          <cell r="C1402" t="str">
            <v>04</v>
          </cell>
          <cell r="D1402" t="str">
            <v>4</v>
          </cell>
          <cell r="E1402" t="str">
            <v>0022</v>
          </cell>
          <cell r="F1402" t="str">
            <v>0025</v>
          </cell>
          <cell r="G1402" t="str">
            <v>11901</v>
          </cell>
          <cell r="H1402" t="str">
            <v>收回借款</v>
          </cell>
          <cell r="I1402" t="b">
            <v>0</v>
          </cell>
          <cell r="J1402">
            <v>600</v>
          </cell>
          <cell r="K1402">
            <v>0</v>
          </cell>
          <cell r="L1402">
            <v>0</v>
          </cell>
        </row>
        <row r="1403">
          <cell r="A1403" t="str">
            <v>04</v>
          </cell>
          <cell r="B1403" t="str">
            <v>19</v>
          </cell>
          <cell r="C1403" t="str">
            <v>04</v>
          </cell>
          <cell r="D1403" t="str">
            <v>4</v>
          </cell>
          <cell r="E1403" t="str">
            <v>0022</v>
          </cell>
          <cell r="F1403" t="str">
            <v>0026</v>
          </cell>
          <cell r="G1403" t="str">
            <v>11901</v>
          </cell>
          <cell r="H1403" t="str">
            <v>收回借款</v>
          </cell>
          <cell r="I1403" t="b">
            <v>0</v>
          </cell>
          <cell r="J1403">
            <v>900</v>
          </cell>
          <cell r="K1403">
            <v>0</v>
          </cell>
          <cell r="L1403">
            <v>0</v>
          </cell>
        </row>
        <row r="1404">
          <cell r="A1404" t="str">
            <v>04</v>
          </cell>
          <cell r="B1404" t="str">
            <v>19</v>
          </cell>
          <cell r="C1404" t="str">
            <v>04</v>
          </cell>
          <cell r="D1404" t="str">
            <v>4</v>
          </cell>
          <cell r="E1404" t="str">
            <v>0022</v>
          </cell>
          <cell r="F1404" t="str">
            <v>0027</v>
          </cell>
          <cell r="G1404" t="str">
            <v>11901</v>
          </cell>
          <cell r="H1404" t="str">
            <v>收回借款</v>
          </cell>
          <cell r="I1404" t="b">
            <v>0</v>
          </cell>
          <cell r="J1404">
            <v>0.7</v>
          </cell>
          <cell r="K1404">
            <v>0</v>
          </cell>
          <cell r="L1404">
            <v>0</v>
          </cell>
        </row>
        <row r="1405">
          <cell r="A1405" t="str">
            <v>04</v>
          </cell>
          <cell r="B1405" t="str">
            <v>19</v>
          </cell>
          <cell r="C1405" t="str">
            <v>04</v>
          </cell>
          <cell r="D1405" t="str">
            <v>4</v>
          </cell>
          <cell r="E1405" t="str">
            <v>0022</v>
          </cell>
          <cell r="F1405" t="str">
            <v>0028</v>
          </cell>
          <cell r="G1405" t="str">
            <v>11901</v>
          </cell>
          <cell r="H1405" t="str">
            <v>收回借款</v>
          </cell>
          <cell r="I1405" t="b">
            <v>0</v>
          </cell>
          <cell r="J1405">
            <v>800</v>
          </cell>
          <cell r="K1405">
            <v>0</v>
          </cell>
          <cell r="L1405">
            <v>0</v>
          </cell>
        </row>
        <row r="1406">
          <cell r="A1406" t="str">
            <v>04</v>
          </cell>
          <cell r="B1406" t="str">
            <v>19</v>
          </cell>
          <cell r="C1406" t="str">
            <v>04</v>
          </cell>
          <cell r="D1406" t="str">
            <v>4</v>
          </cell>
          <cell r="E1406" t="str">
            <v>0022</v>
          </cell>
          <cell r="F1406" t="str">
            <v>0029</v>
          </cell>
          <cell r="G1406" t="str">
            <v>11901</v>
          </cell>
          <cell r="H1406" t="str">
            <v>收回借款</v>
          </cell>
          <cell r="I1406" t="b">
            <v>0</v>
          </cell>
          <cell r="J1406">
            <v>811.1</v>
          </cell>
          <cell r="K1406">
            <v>0</v>
          </cell>
          <cell r="L1406">
            <v>0</v>
          </cell>
        </row>
        <row r="1407">
          <cell r="A1407" t="str">
            <v>04</v>
          </cell>
          <cell r="B1407" t="str">
            <v>19</v>
          </cell>
          <cell r="C1407" t="str">
            <v>04</v>
          </cell>
          <cell r="D1407" t="str">
            <v>4</v>
          </cell>
          <cell r="E1407" t="str">
            <v>0022</v>
          </cell>
          <cell r="F1407" t="str">
            <v>0030</v>
          </cell>
          <cell r="G1407" t="str">
            <v>11901</v>
          </cell>
          <cell r="H1407" t="str">
            <v>收回借款</v>
          </cell>
          <cell r="I1407" t="b">
            <v>0</v>
          </cell>
          <cell r="J1407">
            <v>900</v>
          </cell>
          <cell r="K1407">
            <v>0</v>
          </cell>
          <cell r="L1407">
            <v>0</v>
          </cell>
        </row>
        <row r="1408">
          <cell r="A1408" t="str">
            <v>04</v>
          </cell>
          <cell r="B1408" t="str">
            <v>19</v>
          </cell>
          <cell r="C1408" t="str">
            <v>04</v>
          </cell>
          <cell r="D1408" t="str">
            <v>4</v>
          </cell>
          <cell r="E1408" t="str">
            <v>0022</v>
          </cell>
          <cell r="F1408" t="str">
            <v>0031</v>
          </cell>
          <cell r="G1408" t="str">
            <v>11901</v>
          </cell>
          <cell r="H1408" t="str">
            <v>收回借款</v>
          </cell>
          <cell r="I1408" t="b">
            <v>0</v>
          </cell>
          <cell r="J1408">
            <v>800</v>
          </cell>
          <cell r="K1408">
            <v>0</v>
          </cell>
          <cell r="L1408">
            <v>0</v>
          </cell>
        </row>
        <row r="1409">
          <cell r="A1409" t="str">
            <v>04</v>
          </cell>
          <cell r="B1409" t="str">
            <v>19</v>
          </cell>
          <cell r="C1409" t="str">
            <v>04</v>
          </cell>
          <cell r="D1409" t="str">
            <v>4</v>
          </cell>
          <cell r="E1409" t="str">
            <v>0022</v>
          </cell>
          <cell r="F1409" t="str">
            <v>0032</v>
          </cell>
          <cell r="G1409" t="str">
            <v>11901</v>
          </cell>
          <cell r="H1409" t="str">
            <v>收回借款</v>
          </cell>
          <cell r="I1409" t="b">
            <v>0</v>
          </cell>
          <cell r="J1409">
            <v>800</v>
          </cell>
          <cell r="K1409">
            <v>0</v>
          </cell>
          <cell r="L1409">
            <v>0</v>
          </cell>
        </row>
        <row r="1410">
          <cell r="A1410" t="str">
            <v>04</v>
          </cell>
          <cell r="B1410" t="str">
            <v>19</v>
          </cell>
          <cell r="C1410" t="str">
            <v>04</v>
          </cell>
          <cell r="D1410" t="str">
            <v>4</v>
          </cell>
          <cell r="E1410" t="str">
            <v>0022</v>
          </cell>
          <cell r="F1410" t="str">
            <v>0033</v>
          </cell>
          <cell r="G1410" t="str">
            <v>11901</v>
          </cell>
          <cell r="H1410" t="str">
            <v>收回借款</v>
          </cell>
          <cell r="I1410" t="b">
            <v>0</v>
          </cell>
          <cell r="J1410">
            <v>48</v>
          </cell>
          <cell r="K1410">
            <v>0</v>
          </cell>
          <cell r="L1410">
            <v>0</v>
          </cell>
        </row>
        <row r="1411">
          <cell r="A1411" t="str">
            <v>04</v>
          </cell>
          <cell r="B1411" t="str">
            <v>19</v>
          </cell>
          <cell r="C1411" t="str">
            <v>04</v>
          </cell>
          <cell r="D1411" t="str">
            <v>4</v>
          </cell>
          <cell r="E1411" t="str">
            <v>0022</v>
          </cell>
          <cell r="F1411" t="str">
            <v>0034</v>
          </cell>
          <cell r="G1411" t="str">
            <v>11901</v>
          </cell>
          <cell r="H1411" t="str">
            <v>收回借款</v>
          </cell>
          <cell r="I1411" t="b">
            <v>0</v>
          </cell>
          <cell r="J1411">
            <v>800</v>
          </cell>
          <cell r="K1411">
            <v>0</v>
          </cell>
          <cell r="L1411">
            <v>0</v>
          </cell>
        </row>
        <row r="1412">
          <cell r="A1412" t="str">
            <v>04</v>
          </cell>
          <cell r="B1412" t="str">
            <v>19</v>
          </cell>
          <cell r="C1412" t="str">
            <v>04</v>
          </cell>
          <cell r="D1412" t="str">
            <v>4</v>
          </cell>
          <cell r="E1412" t="str">
            <v>0022</v>
          </cell>
          <cell r="F1412" t="str">
            <v>0035</v>
          </cell>
          <cell r="G1412" t="str">
            <v>11901</v>
          </cell>
          <cell r="H1412" t="str">
            <v>收回借款</v>
          </cell>
          <cell r="I1412" t="b">
            <v>0</v>
          </cell>
          <cell r="J1412">
            <v>800</v>
          </cell>
          <cell r="K1412">
            <v>0</v>
          </cell>
          <cell r="L1412">
            <v>0</v>
          </cell>
        </row>
        <row r="1413">
          <cell r="A1413" t="str">
            <v>04</v>
          </cell>
          <cell r="B1413" t="str">
            <v>19</v>
          </cell>
          <cell r="C1413" t="str">
            <v>04</v>
          </cell>
          <cell r="D1413" t="str">
            <v>4</v>
          </cell>
          <cell r="E1413" t="str">
            <v>0022</v>
          </cell>
          <cell r="F1413" t="str">
            <v>0036</v>
          </cell>
          <cell r="G1413" t="str">
            <v>11901</v>
          </cell>
          <cell r="H1413" t="str">
            <v>收回借款</v>
          </cell>
          <cell r="I1413" t="b">
            <v>0</v>
          </cell>
          <cell r="J1413">
            <v>11</v>
          </cell>
          <cell r="K1413">
            <v>0</v>
          </cell>
          <cell r="L1413">
            <v>0</v>
          </cell>
        </row>
        <row r="1414">
          <cell r="A1414" t="str">
            <v>04</v>
          </cell>
          <cell r="B1414" t="str">
            <v>19</v>
          </cell>
          <cell r="C1414" t="str">
            <v>04</v>
          </cell>
          <cell r="D1414" t="str">
            <v>4</v>
          </cell>
          <cell r="E1414" t="str">
            <v>0022</v>
          </cell>
          <cell r="F1414" t="str">
            <v>0037</v>
          </cell>
          <cell r="G1414" t="str">
            <v>11901</v>
          </cell>
          <cell r="H1414" t="str">
            <v>收回借款</v>
          </cell>
          <cell r="I1414" t="b">
            <v>0</v>
          </cell>
          <cell r="J1414">
            <v>200</v>
          </cell>
          <cell r="K1414">
            <v>0</v>
          </cell>
          <cell r="L1414">
            <v>0</v>
          </cell>
        </row>
        <row r="1415">
          <cell r="A1415" t="str">
            <v>04</v>
          </cell>
          <cell r="B1415" t="str">
            <v>19</v>
          </cell>
          <cell r="C1415" t="str">
            <v>04</v>
          </cell>
          <cell r="D1415" t="str">
            <v>4</v>
          </cell>
          <cell r="E1415" t="str">
            <v>0022</v>
          </cell>
          <cell r="F1415" t="str">
            <v>0038</v>
          </cell>
          <cell r="G1415" t="str">
            <v>11901</v>
          </cell>
          <cell r="H1415" t="str">
            <v>收回借款</v>
          </cell>
          <cell r="I1415" t="b">
            <v>0</v>
          </cell>
          <cell r="J1415">
            <v>900</v>
          </cell>
          <cell r="K1415">
            <v>0</v>
          </cell>
          <cell r="L1415">
            <v>0</v>
          </cell>
        </row>
        <row r="1416">
          <cell r="A1416" t="str">
            <v>04</v>
          </cell>
          <cell r="B1416" t="str">
            <v>19</v>
          </cell>
          <cell r="C1416" t="str">
            <v>04</v>
          </cell>
          <cell r="D1416" t="str">
            <v>4</v>
          </cell>
          <cell r="E1416" t="str">
            <v>0022</v>
          </cell>
          <cell r="F1416" t="str">
            <v>0039</v>
          </cell>
          <cell r="G1416" t="str">
            <v>11901</v>
          </cell>
          <cell r="H1416" t="str">
            <v>收回借款</v>
          </cell>
          <cell r="I1416" t="b">
            <v>0</v>
          </cell>
          <cell r="J1416">
            <v>100</v>
          </cell>
          <cell r="K1416">
            <v>0</v>
          </cell>
          <cell r="L1416">
            <v>0</v>
          </cell>
        </row>
        <row r="1417">
          <cell r="A1417" t="str">
            <v>04</v>
          </cell>
          <cell r="B1417" t="str">
            <v>19</v>
          </cell>
          <cell r="C1417" t="str">
            <v>04</v>
          </cell>
          <cell r="D1417" t="str">
            <v>4</v>
          </cell>
          <cell r="E1417" t="str">
            <v>0022</v>
          </cell>
          <cell r="F1417" t="str">
            <v>0040</v>
          </cell>
          <cell r="G1417" t="str">
            <v>11901</v>
          </cell>
          <cell r="H1417" t="str">
            <v>收回借款</v>
          </cell>
          <cell r="I1417" t="b">
            <v>0</v>
          </cell>
          <cell r="J1417">
            <v>800</v>
          </cell>
          <cell r="K1417">
            <v>0</v>
          </cell>
          <cell r="L1417">
            <v>0</v>
          </cell>
        </row>
        <row r="1418">
          <cell r="A1418" t="str">
            <v>04</v>
          </cell>
          <cell r="B1418" t="str">
            <v>19</v>
          </cell>
          <cell r="C1418" t="str">
            <v>04</v>
          </cell>
          <cell r="D1418" t="str">
            <v>4</v>
          </cell>
          <cell r="E1418" t="str">
            <v>0022</v>
          </cell>
          <cell r="F1418" t="str">
            <v>0041</v>
          </cell>
          <cell r="G1418" t="str">
            <v>11901</v>
          </cell>
          <cell r="H1418" t="str">
            <v>收回借款</v>
          </cell>
          <cell r="I1418" t="b">
            <v>0</v>
          </cell>
          <cell r="J1418">
            <v>700</v>
          </cell>
          <cell r="K1418">
            <v>0</v>
          </cell>
          <cell r="L1418">
            <v>0</v>
          </cell>
        </row>
        <row r="1419">
          <cell r="A1419" t="str">
            <v>04</v>
          </cell>
          <cell r="B1419" t="str">
            <v>19</v>
          </cell>
          <cell r="C1419" t="str">
            <v>04</v>
          </cell>
          <cell r="D1419" t="str">
            <v>4</v>
          </cell>
          <cell r="E1419" t="str">
            <v>0022</v>
          </cell>
          <cell r="F1419" t="str">
            <v>0042</v>
          </cell>
          <cell r="G1419" t="str">
            <v>11901</v>
          </cell>
          <cell r="H1419" t="str">
            <v>收回借款</v>
          </cell>
          <cell r="I1419" t="b">
            <v>0</v>
          </cell>
          <cell r="J1419">
            <v>700</v>
          </cell>
          <cell r="K1419">
            <v>0</v>
          </cell>
          <cell r="L1419">
            <v>0</v>
          </cell>
        </row>
        <row r="1420">
          <cell r="A1420" t="str">
            <v>04</v>
          </cell>
          <cell r="B1420" t="str">
            <v>19</v>
          </cell>
          <cell r="C1420" t="str">
            <v>04</v>
          </cell>
          <cell r="D1420" t="str">
            <v>4</v>
          </cell>
          <cell r="E1420" t="str">
            <v>0022</v>
          </cell>
          <cell r="F1420" t="str">
            <v>0043</v>
          </cell>
          <cell r="G1420" t="str">
            <v>11901</v>
          </cell>
          <cell r="H1420" t="str">
            <v>收回借款</v>
          </cell>
          <cell r="I1420" t="b">
            <v>0</v>
          </cell>
          <cell r="J1420">
            <v>800</v>
          </cell>
          <cell r="K1420">
            <v>0</v>
          </cell>
          <cell r="L1420">
            <v>0</v>
          </cell>
        </row>
        <row r="1421">
          <cell r="A1421" t="str">
            <v>04</v>
          </cell>
          <cell r="B1421" t="str">
            <v>19</v>
          </cell>
          <cell r="C1421" t="str">
            <v>04</v>
          </cell>
          <cell r="D1421" t="str">
            <v>4</v>
          </cell>
          <cell r="E1421" t="str">
            <v>0022</v>
          </cell>
          <cell r="F1421" t="str">
            <v>0044</v>
          </cell>
          <cell r="G1421" t="str">
            <v>11901</v>
          </cell>
          <cell r="H1421" t="str">
            <v>收回借款</v>
          </cell>
          <cell r="I1421" t="b">
            <v>0</v>
          </cell>
          <cell r="J1421">
            <v>9.3000000000000007</v>
          </cell>
          <cell r="K1421">
            <v>0</v>
          </cell>
          <cell r="L1421">
            <v>0</v>
          </cell>
        </row>
        <row r="1422">
          <cell r="A1422" t="str">
            <v>04</v>
          </cell>
          <cell r="B1422" t="str">
            <v>19</v>
          </cell>
          <cell r="C1422" t="str">
            <v>04</v>
          </cell>
          <cell r="D1422" t="str">
            <v>4</v>
          </cell>
          <cell r="E1422" t="str">
            <v>0022</v>
          </cell>
          <cell r="F1422" t="str">
            <v>0045</v>
          </cell>
          <cell r="G1422" t="str">
            <v>11901</v>
          </cell>
          <cell r="H1422" t="str">
            <v>收回借款</v>
          </cell>
          <cell r="I1422" t="b">
            <v>0</v>
          </cell>
          <cell r="J1422">
            <v>700</v>
          </cell>
          <cell r="K1422">
            <v>0</v>
          </cell>
          <cell r="L1422">
            <v>0</v>
          </cell>
        </row>
        <row r="1423">
          <cell r="A1423" t="str">
            <v>04</v>
          </cell>
          <cell r="B1423" t="str">
            <v>19</v>
          </cell>
          <cell r="C1423" t="str">
            <v>04</v>
          </cell>
          <cell r="D1423" t="str">
            <v>4</v>
          </cell>
          <cell r="E1423" t="str">
            <v>0022</v>
          </cell>
          <cell r="F1423" t="str">
            <v>0046</v>
          </cell>
          <cell r="G1423" t="str">
            <v>11901</v>
          </cell>
          <cell r="H1423" t="str">
            <v>收回借款</v>
          </cell>
          <cell r="I1423" t="b">
            <v>0</v>
          </cell>
          <cell r="J1423">
            <v>1000</v>
          </cell>
          <cell r="K1423">
            <v>0</v>
          </cell>
          <cell r="L1423">
            <v>0</v>
          </cell>
        </row>
        <row r="1424">
          <cell r="A1424" t="str">
            <v>04</v>
          </cell>
          <cell r="B1424" t="str">
            <v>19</v>
          </cell>
          <cell r="C1424" t="str">
            <v>04</v>
          </cell>
          <cell r="D1424" t="str">
            <v>4</v>
          </cell>
          <cell r="E1424" t="str">
            <v>0022</v>
          </cell>
          <cell r="F1424" t="str">
            <v>0047</v>
          </cell>
          <cell r="G1424" t="str">
            <v>11901</v>
          </cell>
          <cell r="H1424" t="str">
            <v>收回借款</v>
          </cell>
          <cell r="I1424" t="b">
            <v>0</v>
          </cell>
          <cell r="J1424">
            <v>1100</v>
          </cell>
          <cell r="K1424">
            <v>0</v>
          </cell>
          <cell r="L1424">
            <v>0</v>
          </cell>
        </row>
        <row r="1425">
          <cell r="A1425" t="str">
            <v>04</v>
          </cell>
          <cell r="B1425" t="str">
            <v>19</v>
          </cell>
          <cell r="C1425" t="str">
            <v>04</v>
          </cell>
          <cell r="D1425" t="str">
            <v>4</v>
          </cell>
          <cell r="E1425" t="str">
            <v>0022</v>
          </cell>
          <cell r="F1425" t="str">
            <v>0048</v>
          </cell>
          <cell r="G1425" t="str">
            <v>11901</v>
          </cell>
          <cell r="H1425" t="str">
            <v>收回借款</v>
          </cell>
          <cell r="I1425" t="b">
            <v>0</v>
          </cell>
          <cell r="J1425">
            <v>800</v>
          </cell>
          <cell r="K1425">
            <v>0</v>
          </cell>
          <cell r="L1425">
            <v>0</v>
          </cell>
        </row>
        <row r="1426">
          <cell r="A1426" t="str">
            <v>04</v>
          </cell>
          <cell r="B1426" t="str">
            <v>20</v>
          </cell>
          <cell r="C1426" t="str">
            <v>04</v>
          </cell>
          <cell r="D1426" t="str">
            <v>5</v>
          </cell>
          <cell r="E1426" t="str">
            <v>0002</v>
          </cell>
          <cell r="F1426" t="str">
            <v>0003</v>
          </cell>
          <cell r="G1426" t="str">
            <v>11901</v>
          </cell>
          <cell r="H1426" t="str">
            <v>转报销产地证费等</v>
          </cell>
          <cell r="I1426" t="b">
            <v>0</v>
          </cell>
          <cell r="J1426">
            <v>17334</v>
          </cell>
          <cell r="K1426">
            <v>0</v>
          </cell>
          <cell r="L1426">
            <v>0</v>
          </cell>
        </row>
        <row r="1427">
          <cell r="A1427" t="str">
            <v>04</v>
          </cell>
          <cell r="B1427" t="str">
            <v>20</v>
          </cell>
          <cell r="C1427" t="str">
            <v>04</v>
          </cell>
          <cell r="D1427" t="str">
            <v>5</v>
          </cell>
          <cell r="E1427" t="str">
            <v>0006</v>
          </cell>
          <cell r="F1427" t="str">
            <v>0002</v>
          </cell>
          <cell r="G1427" t="str">
            <v>11901</v>
          </cell>
          <cell r="H1427" t="str">
            <v>转报销差旅费</v>
          </cell>
          <cell r="I1427" t="b">
            <v>0</v>
          </cell>
          <cell r="J1427">
            <v>3183</v>
          </cell>
          <cell r="K1427">
            <v>0</v>
          </cell>
          <cell r="L1427">
            <v>0</v>
          </cell>
        </row>
        <row r="1428">
          <cell r="A1428" t="str">
            <v>04</v>
          </cell>
          <cell r="B1428" t="str">
            <v>24</v>
          </cell>
          <cell r="C1428" t="str">
            <v>04</v>
          </cell>
          <cell r="D1428" t="str">
            <v>5</v>
          </cell>
          <cell r="E1428" t="str">
            <v>0013</v>
          </cell>
          <cell r="F1428" t="str">
            <v>0002</v>
          </cell>
          <cell r="G1428" t="str">
            <v>11901</v>
          </cell>
          <cell r="H1428" t="str">
            <v>转报销差旅费</v>
          </cell>
          <cell r="I1428" t="b">
            <v>0</v>
          </cell>
          <cell r="J1428">
            <v>6711</v>
          </cell>
          <cell r="K1428">
            <v>0</v>
          </cell>
          <cell r="L1428">
            <v>0</v>
          </cell>
        </row>
        <row r="1429">
          <cell r="A1429" t="str">
            <v>04</v>
          </cell>
          <cell r="B1429" t="str">
            <v>24</v>
          </cell>
          <cell r="C1429" t="str">
            <v>04</v>
          </cell>
          <cell r="D1429" t="str">
            <v>5</v>
          </cell>
          <cell r="E1429" t="str">
            <v>0017</v>
          </cell>
          <cell r="F1429" t="str">
            <v>0002</v>
          </cell>
          <cell r="G1429" t="str">
            <v>11901</v>
          </cell>
          <cell r="H1429" t="str">
            <v>转报销差旅费</v>
          </cell>
          <cell r="I1429" t="b">
            <v>0</v>
          </cell>
          <cell r="J1429">
            <v>7963</v>
          </cell>
          <cell r="K1429">
            <v>0</v>
          </cell>
          <cell r="L1429">
            <v>0</v>
          </cell>
        </row>
        <row r="1430">
          <cell r="A1430" t="str">
            <v>05</v>
          </cell>
          <cell r="B1430" t="str">
            <v>08</v>
          </cell>
          <cell r="C1430" t="str">
            <v>05</v>
          </cell>
          <cell r="D1430" t="str">
            <v>1</v>
          </cell>
          <cell r="E1430" t="str">
            <v>0001</v>
          </cell>
          <cell r="F1430" t="str">
            <v>0003</v>
          </cell>
          <cell r="G1430" t="str">
            <v>11901</v>
          </cell>
          <cell r="H1430" t="str">
            <v>收借款</v>
          </cell>
          <cell r="I1430" t="b">
            <v>0</v>
          </cell>
          <cell r="J1430">
            <v>3798</v>
          </cell>
          <cell r="K1430">
            <v>0</v>
          </cell>
          <cell r="L1430">
            <v>0</v>
          </cell>
        </row>
        <row r="1431">
          <cell r="A1431" t="str">
            <v>05</v>
          </cell>
          <cell r="B1431" t="str">
            <v>08</v>
          </cell>
          <cell r="C1431" t="str">
            <v>05</v>
          </cell>
          <cell r="D1431" t="str">
            <v>1</v>
          </cell>
          <cell r="E1431" t="str">
            <v>0001</v>
          </cell>
          <cell r="F1431" t="str">
            <v>0004</v>
          </cell>
          <cell r="G1431" t="str">
            <v>11901</v>
          </cell>
          <cell r="H1431" t="str">
            <v>收借款</v>
          </cell>
          <cell r="I1431" t="b">
            <v>0</v>
          </cell>
          <cell r="J1431">
            <v>16588.5</v>
          </cell>
          <cell r="K1431">
            <v>0</v>
          </cell>
          <cell r="L1431">
            <v>0</v>
          </cell>
        </row>
        <row r="1432">
          <cell r="A1432" t="str">
            <v>05</v>
          </cell>
          <cell r="B1432" t="str">
            <v>08</v>
          </cell>
          <cell r="C1432" t="str">
            <v>05</v>
          </cell>
          <cell r="D1432" t="str">
            <v>1</v>
          </cell>
          <cell r="E1432" t="str">
            <v>0001</v>
          </cell>
          <cell r="F1432" t="str">
            <v>0005</v>
          </cell>
          <cell r="G1432" t="str">
            <v>11901</v>
          </cell>
          <cell r="H1432" t="str">
            <v>收借款</v>
          </cell>
          <cell r="I1432" t="b">
            <v>0</v>
          </cell>
          <cell r="J1432">
            <v>2000</v>
          </cell>
          <cell r="K1432">
            <v>0</v>
          </cell>
          <cell r="L1432">
            <v>0</v>
          </cell>
        </row>
        <row r="1433">
          <cell r="A1433" t="str">
            <v>05</v>
          </cell>
          <cell r="B1433" t="str">
            <v>08</v>
          </cell>
          <cell r="C1433" t="str">
            <v>05</v>
          </cell>
          <cell r="D1433" t="str">
            <v>1</v>
          </cell>
          <cell r="E1433" t="str">
            <v>0001</v>
          </cell>
          <cell r="F1433" t="str">
            <v>0006</v>
          </cell>
          <cell r="G1433" t="str">
            <v>11901</v>
          </cell>
          <cell r="H1433" t="str">
            <v>收借款</v>
          </cell>
          <cell r="I1433" t="b">
            <v>0</v>
          </cell>
          <cell r="J1433">
            <v>869</v>
          </cell>
          <cell r="K1433">
            <v>0</v>
          </cell>
          <cell r="L1433">
            <v>0</v>
          </cell>
        </row>
        <row r="1434">
          <cell r="A1434" t="str">
            <v>05</v>
          </cell>
          <cell r="B1434" t="str">
            <v>08</v>
          </cell>
          <cell r="C1434" t="str">
            <v>05</v>
          </cell>
          <cell r="D1434" t="str">
            <v>1</v>
          </cell>
          <cell r="E1434" t="str">
            <v>0001</v>
          </cell>
          <cell r="F1434" t="str">
            <v>0007</v>
          </cell>
          <cell r="G1434" t="str">
            <v>11901</v>
          </cell>
          <cell r="H1434" t="str">
            <v>收借款</v>
          </cell>
          <cell r="I1434" t="b">
            <v>0</v>
          </cell>
          <cell r="J1434">
            <v>1011</v>
          </cell>
          <cell r="K1434">
            <v>0</v>
          </cell>
          <cell r="L1434">
            <v>0</v>
          </cell>
        </row>
        <row r="1435">
          <cell r="A1435" t="str">
            <v>05</v>
          </cell>
          <cell r="B1435" t="str">
            <v>08</v>
          </cell>
          <cell r="C1435" t="str">
            <v>05</v>
          </cell>
          <cell r="D1435" t="str">
            <v>1</v>
          </cell>
          <cell r="E1435" t="str">
            <v>0001</v>
          </cell>
          <cell r="F1435" t="str">
            <v>0008</v>
          </cell>
          <cell r="G1435" t="str">
            <v>11901</v>
          </cell>
          <cell r="H1435" t="str">
            <v>收借款</v>
          </cell>
          <cell r="I1435" t="b">
            <v>0</v>
          </cell>
          <cell r="J1435">
            <v>3387</v>
          </cell>
          <cell r="K1435">
            <v>0</v>
          </cell>
          <cell r="L1435">
            <v>0</v>
          </cell>
        </row>
        <row r="1436">
          <cell r="A1436" t="str">
            <v>05</v>
          </cell>
          <cell r="B1436" t="str">
            <v>08</v>
          </cell>
          <cell r="C1436" t="str">
            <v>05</v>
          </cell>
          <cell r="D1436" t="str">
            <v>1</v>
          </cell>
          <cell r="E1436" t="str">
            <v>0001</v>
          </cell>
          <cell r="F1436" t="str">
            <v>0009</v>
          </cell>
          <cell r="G1436" t="str">
            <v>11901</v>
          </cell>
          <cell r="H1436" t="str">
            <v>收借款</v>
          </cell>
          <cell r="I1436" t="b">
            <v>0</v>
          </cell>
          <cell r="J1436">
            <v>1108</v>
          </cell>
          <cell r="K1436">
            <v>0</v>
          </cell>
          <cell r="L1436">
            <v>0</v>
          </cell>
        </row>
        <row r="1437">
          <cell r="A1437" t="str">
            <v>05</v>
          </cell>
          <cell r="B1437" t="str">
            <v>08</v>
          </cell>
          <cell r="C1437" t="str">
            <v>05</v>
          </cell>
          <cell r="D1437" t="str">
            <v>1</v>
          </cell>
          <cell r="E1437" t="str">
            <v>0001</v>
          </cell>
          <cell r="F1437" t="str">
            <v>0010</v>
          </cell>
          <cell r="G1437" t="str">
            <v>11901</v>
          </cell>
          <cell r="H1437" t="str">
            <v>收借款</v>
          </cell>
          <cell r="I1437" t="b">
            <v>0</v>
          </cell>
          <cell r="J1437">
            <v>1000</v>
          </cell>
          <cell r="K1437">
            <v>0</v>
          </cell>
          <cell r="L1437">
            <v>0</v>
          </cell>
        </row>
        <row r="1438">
          <cell r="A1438" t="str">
            <v>05</v>
          </cell>
          <cell r="B1438" t="str">
            <v>08</v>
          </cell>
          <cell r="C1438" t="str">
            <v>05</v>
          </cell>
          <cell r="D1438" t="str">
            <v>1</v>
          </cell>
          <cell r="E1438" t="str">
            <v>0001</v>
          </cell>
          <cell r="F1438" t="str">
            <v>0011</v>
          </cell>
          <cell r="G1438" t="str">
            <v>11901</v>
          </cell>
          <cell r="H1438" t="str">
            <v>收借款</v>
          </cell>
          <cell r="I1438" t="b">
            <v>0</v>
          </cell>
          <cell r="J1438">
            <v>1258</v>
          </cell>
          <cell r="K1438">
            <v>0</v>
          </cell>
          <cell r="L1438">
            <v>0</v>
          </cell>
        </row>
        <row r="1439">
          <cell r="A1439" t="str">
            <v>05</v>
          </cell>
          <cell r="B1439" t="str">
            <v>08</v>
          </cell>
          <cell r="C1439" t="str">
            <v>05</v>
          </cell>
          <cell r="D1439" t="str">
            <v>1</v>
          </cell>
          <cell r="E1439" t="str">
            <v>0001</v>
          </cell>
          <cell r="F1439" t="str">
            <v>0012</v>
          </cell>
          <cell r="G1439" t="str">
            <v>11901</v>
          </cell>
          <cell r="H1439" t="str">
            <v>收借款</v>
          </cell>
          <cell r="I1439" t="b">
            <v>0</v>
          </cell>
          <cell r="J1439">
            <v>1798</v>
          </cell>
          <cell r="K1439">
            <v>0</v>
          </cell>
          <cell r="L1439">
            <v>0</v>
          </cell>
        </row>
        <row r="1440">
          <cell r="A1440" t="str">
            <v>05</v>
          </cell>
          <cell r="B1440" t="str">
            <v>08</v>
          </cell>
          <cell r="C1440" t="str">
            <v>05</v>
          </cell>
          <cell r="D1440" t="str">
            <v>1</v>
          </cell>
          <cell r="E1440" t="str">
            <v>0001</v>
          </cell>
          <cell r="F1440" t="str">
            <v>0013</v>
          </cell>
          <cell r="G1440" t="str">
            <v>11901</v>
          </cell>
          <cell r="H1440" t="str">
            <v>收借款</v>
          </cell>
          <cell r="I1440" t="b">
            <v>0</v>
          </cell>
          <cell r="J1440">
            <v>100</v>
          </cell>
          <cell r="K1440">
            <v>0</v>
          </cell>
          <cell r="L1440">
            <v>0</v>
          </cell>
        </row>
        <row r="1441">
          <cell r="A1441" t="str">
            <v>05</v>
          </cell>
          <cell r="B1441" t="str">
            <v>08</v>
          </cell>
          <cell r="C1441" t="str">
            <v>05</v>
          </cell>
          <cell r="D1441" t="str">
            <v>1</v>
          </cell>
          <cell r="E1441" t="str">
            <v>0001</v>
          </cell>
          <cell r="F1441" t="str">
            <v>0014</v>
          </cell>
          <cell r="G1441" t="str">
            <v>11901</v>
          </cell>
          <cell r="H1441" t="str">
            <v>收借款</v>
          </cell>
          <cell r="I1441" t="b">
            <v>0</v>
          </cell>
          <cell r="J1441">
            <v>2143</v>
          </cell>
          <cell r="K1441">
            <v>0</v>
          </cell>
          <cell r="L1441">
            <v>0</v>
          </cell>
        </row>
        <row r="1442">
          <cell r="A1442" t="str">
            <v>05</v>
          </cell>
          <cell r="B1442" t="str">
            <v>08</v>
          </cell>
          <cell r="C1442" t="str">
            <v>05</v>
          </cell>
          <cell r="D1442" t="str">
            <v>1</v>
          </cell>
          <cell r="E1442" t="str">
            <v>0001</v>
          </cell>
          <cell r="F1442" t="str">
            <v>0015</v>
          </cell>
          <cell r="G1442" t="str">
            <v>11901</v>
          </cell>
          <cell r="H1442" t="str">
            <v>收借款</v>
          </cell>
          <cell r="I1442" t="b">
            <v>0</v>
          </cell>
          <cell r="J1442">
            <v>1011</v>
          </cell>
          <cell r="K1442">
            <v>0</v>
          </cell>
          <cell r="L1442">
            <v>0</v>
          </cell>
        </row>
        <row r="1443">
          <cell r="A1443" t="str">
            <v>05</v>
          </cell>
          <cell r="B1443" t="str">
            <v>08</v>
          </cell>
          <cell r="C1443" t="str">
            <v>05</v>
          </cell>
          <cell r="D1443" t="str">
            <v>1</v>
          </cell>
          <cell r="E1443" t="str">
            <v>0001</v>
          </cell>
          <cell r="F1443" t="str">
            <v>0016</v>
          </cell>
          <cell r="G1443" t="str">
            <v>11901</v>
          </cell>
          <cell r="H1443" t="str">
            <v>收借款</v>
          </cell>
          <cell r="I1443" t="b">
            <v>0</v>
          </cell>
          <cell r="J1443">
            <v>200</v>
          </cell>
          <cell r="K1443">
            <v>0</v>
          </cell>
          <cell r="L1443">
            <v>0</v>
          </cell>
        </row>
        <row r="1444">
          <cell r="A1444" t="str">
            <v>05</v>
          </cell>
          <cell r="B1444" t="str">
            <v>08</v>
          </cell>
          <cell r="C1444" t="str">
            <v>05</v>
          </cell>
          <cell r="D1444" t="str">
            <v>1</v>
          </cell>
          <cell r="E1444" t="str">
            <v>0001</v>
          </cell>
          <cell r="F1444" t="str">
            <v>0017</v>
          </cell>
          <cell r="G1444" t="str">
            <v>11901</v>
          </cell>
          <cell r="H1444" t="str">
            <v>收借款</v>
          </cell>
          <cell r="I1444" t="b">
            <v>0</v>
          </cell>
          <cell r="J1444">
            <v>993.8</v>
          </cell>
          <cell r="K1444">
            <v>0</v>
          </cell>
          <cell r="L1444">
            <v>0</v>
          </cell>
        </row>
        <row r="1445">
          <cell r="A1445" t="str">
            <v>05</v>
          </cell>
          <cell r="B1445" t="str">
            <v>08</v>
          </cell>
          <cell r="C1445" t="str">
            <v>05</v>
          </cell>
          <cell r="D1445" t="str">
            <v>1</v>
          </cell>
          <cell r="E1445" t="str">
            <v>0001</v>
          </cell>
          <cell r="F1445" t="str">
            <v>0018</v>
          </cell>
          <cell r="G1445" t="str">
            <v>11901</v>
          </cell>
          <cell r="H1445" t="str">
            <v>收借款</v>
          </cell>
          <cell r="I1445" t="b">
            <v>0</v>
          </cell>
          <cell r="J1445">
            <v>1027.8</v>
          </cell>
          <cell r="K1445">
            <v>0</v>
          </cell>
          <cell r="L1445">
            <v>0</v>
          </cell>
        </row>
        <row r="1446">
          <cell r="A1446" t="str">
            <v>05</v>
          </cell>
          <cell r="B1446" t="str">
            <v>08</v>
          </cell>
          <cell r="C1446" t="str">
            <v>05</v>
          </cell>
          <cell r="D1446" t="str">
            <v>1</v>
          </cell>
          <cell r="E1446" t="str">
            <v>0001</v>
          </cell>
          <cell r="F1446" t="str">
            <v>0019</v>
          </cell>
          <cell r="G1446" t="str">
            <v>11901</v>
          </cell>
          <cell r="H1446" t="str">
            <v>收借款</v>
          </cell>
          <cell r="I1446" t="b">
            <v>0</v>
          </cell>
          <cell r="J1446">
            <v>657.15</v>
          </cell>
          <cell r="K1446">
            <v>0</v>
          </cell>
          <cell r="L1446">
            <v>0</v>
          </cell>
        </row>
        <row r="1447">
          <cell r="A1447" t="str">
            <v>05</v>
          </cell>
          <cell r="B1447" t="str">
            <v>08</v>
          </cell>
          <cell r="C1447" t="str">
            <v>05</v>
          </cell>
          <cell r="D1447" t="str">
            <v>1</v>
          </cell>
          <cell r="E1447" t="str">
            <v>0001</v>
          </cell>
          <cell r="F1447" t="str">
            <v>0020</v>
          </cell>
          <cell r="G1447" t="str">
            <v>11901</v>
          </cell>
          <cell r="H1447" t="str">
            <v>收借款</v>
          </cell>
          <cell r="I1447" t="b">
            <v>0</v>
          </cell>
          <cell r="J1447">
            <v>2246</v>
          </cell>
          <cell r="K1447">
            <v>0</v>
          </cell>
          <cell r="L1447">
            <v>0</v>
          </cell>
        </row>
        <row r="1448">
          <cell r="A1448" t="str">
            <v>05</v>
          </cell>
          <cell r="B1448" t="str">
            <v>08</v>
          </cell>
          <cell r="C1448" t="str">
            <v>05</v>
          </cell>
          <cell r="D1448" t="str">
            <v>1</v>
          </cell>
          <cell r="E1448" t="str">
            <v>0001</v>
          </cell>
          <cell r="F1448" t="str">
            <v>0021</v>
          </cell>
          <cell r="G1448" t="str">
            <v>11901</v>
          </cell>
          <cell r="H1448" t="str">
            <v>收借款</v>
          </cell>
          <cell r="I1448" t="b">
            <v>0</v>
          </cell>
          <cell r="J1448">
            <v>915</v>
          </cell>
          <cell r="K1448">
            <v>0</v>
          </cell>
          <cell r="L1448">
            <v>0</v>
          </cell>
        </row>
        <row r="1449">
          <cell r="A1449" t="str">
            <v>05</v>
          </cell>
          <cell r="B1449" t="str">
            <v>08</v>
          </cell>
          <cell r="C1449" t="str">
            <v>05</v>
          </cell>
          <cell r="D1449" t="str">
            <v>1</v>
          </cell>
          <cell r="E1449" t="str">
            <v>0001</v>
          </cell>
          <cell r="F1449" t="str">
            <v>0022</v>
          </cell>
          <cell r="G1449" t="str">
            <v>11901</v>
          </cell>
          <cell r="H1449" t="str">
            <v>收借款</v>
          </cell>
          <cell r="I1449" t="b">
            <v>0</v>
          </cell>
          <cell r="J1449">
            <v>3582</v>
          </cell>
          <cell r="K1449">
            <v>0</v>
          </cell>
          <cell r="L1449">
            <v>0</v>
          </cell>
        </row>
        <row r="1450">
          <cell r="A1450" t="str">
            <v>05</v>
          </cell>
          <cell r="B1450" t="str">
            <v>08</v>
          </cell>
          <cell r="C1450" t="str">
            <v>05</v>
          </cell>
          <cell r="D1450" t="str">
            <v>1</v>
          </cell>
          <cell r="E1450" t="str">
            <v>0001</v>
          </cell>
          <cell r="F1450" t="str">
            <v>0023</v>
          </cell>
          <cell r="G1450" t="str">
            <v>11901</v>
          </cell>
          <cell r="H1450" t="str">
            <v>收借款</v>
          </cell>
          <cell r="I1450" t="b">
            <v>0</v>
          </cell>
          <cell r="J1450">
            <v>800</v>
          </cell>
          <cell r="K1450">
            <v>0</v>
          </cell>
          <cell r="L1450">
            <v>0</v>
          </cell>
        </row>
        <row r="1451">
          <cell r="A1451" t="str">
            <v>05</v>
          </cell>
          <cell r="B1451" t="str">
            <v>08</v>
          </cell>
          <cell r="C1451" t="str">
            <v>05</v>
          </cell>
          <cell r="D1451" t="str">
            <v>1</v>
          </cell>
          <cell r="E1451" t="str">
            <v>0001</v>
          </cell>
          <cell r="F1451" t="str">
            <v>0024</v>
          </cell>
          <cell r="G1451" t="str">
            <v>11901</v>
          </cell>
          <cell r="H1451" t="str">
            <v>收借款</v>
          </cell>
          <cell r="I1451" t="b">
            <v>0</v>
          </cell>
          <cell r="J1451">
            <v>1185</v>
          </cell>
          <cell r="K1451">
            <v>0</v>
          </cell>
          <cell r="L1451">
            <v>0</v>
          </cell>
        </row>
        <row r="1452">
          <cell r="A1452" t="str">
            <v>05</v>
          </cell>
          <cell r="B1452" t="str">
            <v>08</v>
          </cell>
          <cell r="C1452" t="str">
            <v>05</v>
          </cell>
          <cell r="D1452" t="str">
            <v>1</v>
          </cell>
          <cell r="E1452" t="str">
            <v>0001</v>
          </cell>
          <cell r="F1452" t="str">
            <v>0025</v>
          </cell>
          <cell r="G1452" t="str">
            <v>11901</v>
          </cell>
          <cell r="H1452" t="str">
            <v>收借款</v>
          </cell>
          <cell r="I1452" t="b">
            <v>0</v>
          </cell>
          <cell r="J1452">
            <v>1000</v>
          </cell>
          <cell r="K1452">
            <v>0</v>
          </cell>
          <cell r="L1452">
            <v>0</v>
          </cell>
        </row>
        <row r="1453">
          <cell r="A1453" t="str">
            <v>05</v>
          </cell>
          <cell r="B1453" t="str">
            <v>08</v>
          </cell>
          <cell r="C1453" t="str">
            <v>05</v>
          </cell>
          <cell r="D1453" t="str">
            <v>1</v>
          </cell>
          <cell r="E1453" t="str">
            <v>0001</v>
          </cell>
          <cell r="F1453" t="str">
            <v>0026</v>
          </cell>
          <cell r="G1453" t="str">
            <v>11901</v>
          </cell>
          <cell r="H1453" t="str">
            <v>收借款</v>
          </cell>
          <cell r="I1453" t="b">
            <v>0</v>
          </cell>
          <cell r="J1453">
            <v>838.5</v>
          </cell>
          <cell r="K1453">
            <v>0</v>
          </cell>
          <cell r="L1453">
            <v>0</v>
          </cell>
        </row>
        <row r="1454">
          <cell r="A1454" t="str">
            <v>05</v>
          </cell>
          <cell r="B1454" t="str">
            <v>08</v>
          </cell>
          <cell r="C1454" t="str">
            <v>05</v>
          </cell>
          <cell r="D1454" t="str">
            <v>1</v>
          </cell>
          <cell r="E1454" t="str">
            <v>0001</v>
          </cell>
          <cell r="F1454" t="str">
            <v>0027</v>
          </cell>
          <cell r="G1454" t="str">
            <v>11901</v>
          </cell>
          <cell r="H1454" t="str">
            <v>收借款</v>
          </cell>
          <cell r="I1454" t="b">
            <v>0</v>
          </cell>
          <cell r="J1454">
            <v>1200</v>
          </cell>
          <cell r="K1454">
            <v>0</v>
          </cell>
          <cell r="L1454">
            <v>0</v>
          </cell>
        </row>
        <row r="1455">
          <cell r="A1455" t="str">
            <v>05</v>
          </cell>
          <cell r="B1455" t="str">
            <v>08</v>
          </cell>
          <cell r="C1455" t="str">
            <v>05</v>
          </cell>
          <cell r="D1455" t="str">
            <v>1</v>
          </cell>
          <cell r="E1455" t="str">
            <v>0001</v>
          </cell>
          <cell r="F1455" t="str">
            <v>0028</v>
          </cell>
          <cell r="G1455" t="str">
            <v>11901</v>
          </cell>
          <cell r="H1455" t="str">
            <v>收借款</v>
          </cell>
          <cell r="I1455" t="b">
            <v>0</v>
          </cell>
          <cell r="J1455">
            <v>9308</v>
          </cell>
          <cell r="K1455">
            <v>0</v>
          </cell>
          <cell r="L1455">
            <v>0</v>
          </cell>
        </row>
        <row r="1456">
          <cell r="A1456" t="str">
            <v>05</v>
          </cell>
          <cell r="B1456" t="str">
            <v>08</v>
          </cell>
          <cell r="C1456" t="str">
            <v>05</v>
          </cell>
          <cell r="D1456" t="str">
            <v>1</v>
          </cell>
          <cell r="E1456" t="str">
            <v>0001</v>
          </cell>
          <cell r="F1456" t="str">
            <v>0029</v>
          </cell>
          <cell r="G1456" t="str">
            <v>11901</v>
          </cell>
          <cell r="H1456" t="str">
            <v>收借款</v>
          </cell>
          <cell r="I1456" t="b">
            <v>0</v>
          </cell>
          <cell r="J1456">
            <v>200</v>
          </cell>
          <cell r="K1456">
            <v>0</v>
          </cell>
          <cell r="L1456">
            <v>0</v>
          </cell>
        </row>
        <row r="1457">
          <cell r="A1457" t="str">
            <v>05</v>
          </cell>
          <cell r="B1457" t="str">
            <v>08</v>
          </cell>
          <cell r="C1457" t="str">
            <v>05</v>
          </cell>
          <cell r="D1457" t="str">
            <v>1</v>
          </cell>
          <cell r="E1457" t="str">
            <v>0001</v>
          </cell>
          <cell r="F1457" t="str">
            <v>0030</v>
          </cell>
          <cell r="G1457" t="str">
            <v>11901</v>
          </cell>
          <cell r="H1457" t="str">
            <v>收借款</v>
          </cell>
          <cell r="I1457" t="b">
            <v>0</v>
          </cell>
          <cell r="J1457">
            <v>5500</v>
          </cell>
          <cell r="K1457">
            <v>0</v>
          </cell>
          <cell r="L1457">
            <v>0</v>
          </cell>
        </row>
        <row r="1458">
          <cell r="A1458" t="str">
            <v>05</v>
          </cell>
          <cell r="B1458" t="str">
            <v>08</v>
          </cell>
          <cell r="C1458" t="str">
            <v>05</v>
          </cell>
          <cell r="D1458" t="str">
            <v>1</v>
          </cell>
          <cell r="E1458" t="str">
            <v>0001</v>
          </cell>
          <cell r="F1458" t="str">
            <v>0031</v>
          </cell>
          <cell r="G1458" t="str">
            <v>11901</v>
          </cell>
          <cell r="H1458" t="str">
            <v>收借款</v>
          </cell>
          <cell r="I1458" t="b">
            <v>0</v>
          </cell>
          <cell r="J1458">
            <v>6248.4</v>
          </cell>
          <cell r="K1458">
            <v>0</v>
          </cell>
          <cell r="L1458">
            <v>0</v>
          </cell>
        </row>
        <row r="1459">
          <cell r="A1459" t="str">
            <v>05</v>
          </cell>
          <cell r="B1459" t="str">
            <v>08</v>
          </cell>
          <cell r="C1459" t="str">
            <v>05</v>
          </cell>
          <cell r="D1459" t="str">
            <v>1</v>
          </cell>
          <cell r="E1459" t="str">
            <v>0001</v>
          </cell>
          <cell r="F1459" t="str">
            <v>0032</v>
          </cell>
          <cell r="G1459" t="str">
            <v>11901</v>
          </cell>
          <cell r="H1459" t="str">
            <v>收借款</v>
          </cell>
          <cell r="I1459" t="b">
            <v>0</v>
          </cell>
          <cell r="J1459">
            <v>2800</v>
          </cell>
          <cell r="K1459">
            <v>0</v>
          </cell>
          <cell r="L1459">
            <v>0</v>
          </cell>
        </row>
        <row r="1460">
          <cell r="A1460" t="str">
            <v>05</v>
          </cell>
          <cell r="B1460" t="str">
            <v>08</v>
          </cell>
          <cell r="C1460" t="str">
            <v>05</v>
          </cell>
          <cell r="D1460" t="str">
            <v>1</v>
          </cell>
          <cell r="E1460" t="str">
            <v>0001</v>
          </cell>
          <cell r="F1460" t="str">
            <v>0033</v>
          </cell>
          <cell r="G1460" t="str">
            <v>11901</v>
          </cell>
          <cell r="H1460" t="str">
            <v>收借款</v>
          </cell>
          <cell r="I1460" t="b">
            <v>0</v>
          </cell>
          <cell r="J1460">
            <v>7200</v>
          </cell>
          <cell r="K1460">
            <v>0</v>
          </cell>
          <cell r="L1460">
            <v>0</v>
          </cell>
        </row>
        <row r="1461">
          <cell r="A1461" t="str">
            <v>05</v>
          </cell>
          <cell r="B1461" t="str">
            <v>08</v>
          </cell>
          <cell r="C1461" t="str">
            <v>05</v>
          </cell>
          <cell r="D1461" t="str">
            <v>1</v>
          </cell>
          <cell r="E1461" t="str">
            <v>0001</v>
          </cell>
          <cell r="F1461" t="str">
            <v>0034</v>
          </cell>
          <cell r="G1461" t="str">
            <v>11901</v>
          </cell>
          <cell r="H1461" t="str">
            <v>收借款</v>
          </cell>
          <cell r="I1461" t="b">
            <v>0</v>
          </cell>
          <cell r="J1461">
            <v>13119</v>
          </cell>
          <cell r="K1461">
            <v>0</v>
          </cell>
          <cell r="L1461">
            <v>0</v>
          </cell>
        </row>
        <row r="1462">
          <cell r="A1462" t="str">
            <v>05</v>
          </cell>
          <cell r="B1462" t="str">
            <v>12</v>
          </cell>
          <cell r="C1462" t="str">
            <v>05</v>
          </cell>
          <cell r="D1462" t="str">
            <v>2</v>
          </cell>
          <cell r="E1462" t="str">
            <v>0003</v>
          </cell>
          <cell r="F1462" t="str">
            <v>0001</v>
          </cell>
          <cell r="G1462" t="str">
            <v>11901</v>
          </cell>
          <cell r="H1462" t="str">
            <v>暂借款</v>
          </cell>
          <cell r="I1462" t="b">
            <v>1</v>
          </cell>
          <cell r="J1462">
            <v>3183</v>
          </cell>
          <cell r="K1462">
            <v>0</v>
          </cell>
          <cell r="L1462">
            <v>0</v>
          </cell>
        </row>
        <row r="1463">
          <cell r="A1463" t="str">
            <v>05</v>
          </cell>
          <cell r="B1463" t="str">
            <v>12</v>
          </cell>
          <cell r="C1463" t="str">
            <v>05</v>
          </cell>
          <cell r="D1463" t="str">
            <v>2</v>
          </cell>
          <cell r="E1463" t="str">
            <v>0003</v>
          </cell>
          <cell r="F1463" t="str">
            <v>0002</v>
          </cell>
          <cell r="G1463" t="str">
            <v>11901</v>
          </cell>
          <cell r="H1463" t="str">
            <v>暂借款</v>
          </cell>
          <cell r="I1463" t="b">
            <v>1</v>
          </cell>
          <cell r="J1463">
            <v>1000</v>
          </cell>
          <cell r="K1463">
            <v>0</v>
          </cell>
          <cell r="L1463">
            <v>0</v>
          </cell>
        </row>
        <row r="1464">
          <cell r="A1464" t="str">
            <v>05</v>
          </cell>
          <cell r="B1464" t="str">
            <v>12</v>
          </cell>
          <cell r="C1464" t="str">
            <v>05</v>
          </cell>
          <cell r="D1464" t="str">
            <v>2</v>
          </cell>
          <cell r="E1464" t="str">
            <v>0003</v>
          </cell>
          <cell r="F1464" t="str">
            <v>0003</v>
          </cell>
          <cell r="G1464" t="str">
            <v>11901</v>
          </cell>
          <cell r="H1464" t="str">
            <v>暂借款</v>
          </cell>
          <cell r="I1464" t="b">
            <v>1</v>
          </cell>
          <cell r="J1464">
            <v>2000</v>
          </cell>
          <cell r="K1464">
            <v>0</v>
          </cell>
          <cell r="L1464">
            <v>0</v>
          </cell>
        </row>
        <row r="1465">
          <cell r="A1465" t="str">
            <v>05</v>
          </cell>
          <cell r="B1465" t="str">
            <v>12</v>
          </cell>
          <cell r="C1465" t="str">
            <v>05</v>
          </cell>
          <cell r="D1465" t="str">
            <v>2</v>
          </cell>
          <cell r="E1465" t="str">
            <v>0003</v>
          </cell>
          <cell r="F1465" t="str">
            <v>0004</v>
          </cell>
          <cell r="G1465" t="str">
            <v>11901</v>
          </cell>
          <cell r="H1465" t="str">
            <v>暂借款</v>
          </cell>
          <cell r="I1465" t="b">
            <v>1</v>
          </cell>
          <cell r="J1465">
            <v>20000</v>
          </cell>
          <cell r="K1465">
            <v>0</v>
          </cell>
          <cell r="L1465">
            <v>0</v>
          </cell>
        </row>
        <row r="1466">
          <cell r="A1466" t="str">
            <v>05</v>
          </cell>
          <cell r="B1466" t="str">
            <v>25</v>
          </cell>
          <cell r="C1466" t="str">
            <v>05</v>
          </cell>
          <cell r="D1466" t="str">
            <v>5</v>
          </cell>
          <cell r="E1466" t="str">
            <v>0007</v>
          </cell>
          <cell r="F1466" t="str">
            <v>0002</v>
          </cell>
          <cell r="G1466" t="str">
            <v>11901</v>
          </cell>
          <cell r="H1466" t="str">
            <v>转报销差旅费</v>
          </cell>
          <cell r="I1466" t="b">
            <v>0</v>
          </cell>
          <cell r="J1466">
            <v>5443</v>
          </cell>
          <cell r="K1466">
            <v>0</v>
          </cell>
          <cell r="L1466">
            <v>0</v>
          </cell>
        </row>
        <row r="1467">
          <cell r="A1467" t="str">
            <v>05</v>
          </cell>
          <cell r="B1467" t="str">
            <v>25</v>
          </cell>
          <cell r="C1467" t="str">
            <v>05</v>
          </cell>
          <cell r="D1467" t="str">
            <v>5</v>
          </cell>
          <cell r="E1467" t="str">
            <v>0008</v>
          </cell>
          <cell r="F1467" t="str">
            <v>0003</v>
          </cell>
          <cell r="G1467" t="str">
            <v>11901</v>
          </cell>
          <cell r="H1467" t="str">
            <v>转报销差旅费等</v>
          </cell>
          <cell r="I1467" t="b">
            <v>0</v>
          </cell>
          <cell r="J1467">
            <v>10827</v>
          </cell>
          <cell r="K1467">
            <v>0</v>
          </cell>
          <cell r="L1467">
            <v>0</v>
          </cell>
        </row>
        <row r="1468">
          <cell r="A1468" t="str">
            <v>05</v>
          </cell>
          <cell r="B1468" t="str">
            <v>25</v>
          </cell>
          <cell r="C1468" t="str">
            <v>05</v>
          </cell>
          <cell r="D1468" t="str">
            <v>5</v>
          </cell>
          <cell r="E1468" t="str">
            <v>0009</v>
          </cell>
          <cell r="F1468" t="str">
            <v>0004</v>
          </cell>
          <cell r="G1468" t="str">
            <v>11901</v>
          </cell>
          <cell r="H1468" t="str">
            <v>转报销购材料</v>
          </cell>
          <cell r="I1468" t="b">
            <v>0</v>
          </cell>
          <cell r="J1468">
            <v>2920</v>
          </cell>
          <cell r="K1468">
            <v>0</v>
          </cell>
          <cell r="L1468">
            <v>0</v>
          </cell>
        </row>
        <row r="1469">
          <cell r="A1469" t="str">
            <v>05</v>
          </cell>
          <cell r="B1469" t="str">
            <v>25</v>
          </cell>
          <cell r="C1469" t="str">
            <v>05</v>
          </cell>
          <cell r="D1469" t="str">
            <v>5</v>
          </cell>
          <cell r="E1469" t="str">
            <v>0013</v>
          </cell>
          <cell r="F1469" t="str">
            <v>0006</v>
          </cell>
          <cell r="G1469" t="str">
            <v>11901</v>
          </cell>
          <cell r="H1469" t="str">
            <v>转二厂代扣王朋先借款</v>
          </cell>
          <cell r="I1469" t="b">
            <v>0</v>
          </cell>
          <cell r="J1469">
            <v>772</v>
          </cell>
          <cell r="K1469">
            <v>0</v>
          </cell>
          <cell r="L1469">
            <v>0</v>
          </cell>
        </row>
        <row r="1470">
          <cell r="A1470" t="str">
            <v>05</v>
          </cell>
          <cell r="B1470" t="str">
            <v>25</v>
          </cell>
          <cell r="C1470" t="str">
            <v>05</v>
          </cell>
          <cell r="D1470" t="str">
            <v>5</v>
          </cell>
          <cell r="E1470" t="str">
            <v>0013</v>
          </cell>
          <cell r="F1470" t="str">
            <v>0007</v>
          </cell>
          <cell r="G1470" t="str">
            <v>11901</v>
          </cell>
          <cell r="H1470" t="str">
            <v>转二厂代扣常甲友借款</v>
          </cell>
          <cell r="I1470" t="b">
            <v>0</v>
          </cell>
          <cell r="J1470">
            <v>1300</v>
          </cell>
          <cell r="K1470">
            <v>0</v>
          </cell>
          <cell r="L1470">
            <v>0</v>
          </cell>
        </row>
        <row r="1471">
          <cell r="A1471" t="str">
            <v>05</v>
          </cell>
          <cell r="B1471" t="str">
            <v>25</v>
          </cell>
          <cell r="C1471" t="str">
            <v>05</v>
          </cell>
          <cell r="D1471" t="str">
            <v>5</v>
          </cell>
          <cell r="E1471" t="str">
            <v>0013</v>
          </cell>
          <cell r="F1471" t="str">
            <v>0008</v>
          </cell>
          <cell r="G1471" t="str">
            <v>11901</v>
          </cell>
          <cell r="H1471" t="str">
            <v>转二厂代扣陶桂峰借款</v>
          </cell>
          <cell r="I1471" t="b">
            <v>0</v>
          </cell>
          <cell r="J1471">
            <v>1800</v>
          </cell>
          <cell r="K1471">
            <v>0</v>
          </cell>
          <cell r="L1471">
            <v>0</v>
          </cell>
        </row>
        <row r="1472">
          <cell r="A1472" t="str">
            <v>05</v>
          </cell>
          <cell r="B1472" t="str">
            <v>25</v>
          </cell>
          <cell r="C1472" t="str">
            <v>05</v>
          </cell>
          <cell r="D1472" t="str">
            <v>5</v>
          </cell>
          <cell r="E1472" t="str">
            <v>0013</v>
          </cell>
          <cell r="F1472" t="str">
            <v>0009</v>
          </cell>
          <cell r="G1472" t="str">
            <v>11901</v>
          </cell>
          <cell r="H1472" t="str">
            <v>转二厂代扣宋英湖借款</v>
          </cell>
          <cell r="I1472" t="b">
            <v>0</v>
          </cell>
          <cell r="J1472">
            <v>1532</v>
          </cell>
          <cell r="K1472">
            <v>0</v>
          </cell>
          <cell r="L1472">
            <v>0</v>
          </cell>
        </row>
        <row r="1473">
          <cell r="A1473" t="str">
            <v>05</v>
          </cell>
          <cell r="B1473" t="str">
            <v>25</v>
          </cell>
          <cell r="C1473" t="str">
            <v>05</v>
          </cell>
          <cell r="D1473" t="str">
            <v>5</v>
          </cell>
          <cell r="E1473" t="str">
            <v>0013</v>
          </cell>
          <cell r="F1473" t="str">
            <v>0010</v>
          </cell>
          <cell r="G1473" t="str">
            <v>11901</v>
          </cell>
          <cell r="H1473" t="str">
            <v>转二厂代扣余多兴借款</v>
          </cell>
          <cell r="I1473" t="b">
            <v>0</v>
          </cell>
          <cell r="J1473">
            <v>1403</v>
          </cell>
          <cell r="K1473">
            <v>0</v>
          </cell>
          <cell r="L1473">
            <v>0</v>
          </cell>
        </row>
        <row r="1474">
          <cell r="A1474" t="str">
            <v>05</v>
          </cell>
          <cell r="B1474" t="str">
            <v>25</v>
          </cell>
          <cell r="C1474" t="str">
            <v>05</v>
          </cell>
          <cell r="D1474" t="str">
            <v>5</v>
          </cell>
          <cell r="E1474" t="str">
            <v>0013</v>
          </cell>
          <cell r="F1474" t="str">
            <v>0011</v>
          </cell>
          <cell r="G1474" t="str">
            <v>11901</v>
          </cell>
          <cell r="H1474" t="str">
            <v>转四厂代扣高利借款</v>
          </cell>
          <cell r="I1474" t="b">
            <v>0</v>
          </cell>
          <cell r="J1474">
            <v>800</v>
          </cell>
          <cell r="K1474">
            <v>0</v>
          </cell>
          <cell r="L1474">
            <v>0</v>
          </cell>
        </row>
        <row r="1475">
          <cell r="A1475" t="str">
            <v>05</v>
          </cell>
          <cell r="B1475" t="str">
            <v>25</v>
          </cell>
          <cell r="C1475" t="str">
            <v>05</v>
          </cell>
          <cell r="D1475" t="str">
            <v>5</v>
          </cell>
          <cell r="E1475" t="str">
            <v>0013</v>
          </cell>
          <cell r="F1475" t="str">
            <v>0012</v>
          </cell>
          <cell r="G1475" t="str">
            <v>11901</v>
          </cell>
          <cell r="H1475" t="str">
            <v>转四厂代扣余多兴借款</v>
          </cell>
          <cell r="I1475" t="b">
            <v>0</v>
          </cell>
          <cell r="J1475">
            <v>300</v>
          </cell>
          <cell r="K1475">
            <v>0</v>
          </cell>
          <cell r="L1475">
            <v>0</v>
          </cell>
        </row>
        <row r="1476">
          <cell r="A1476" t="str">
            <v>05</v>
          </cell>
          <cell r="B1476" t="str">
            <v>25</v>
          </cell>
          <cell r="C1476" t="str">
            <v>05</v>
          </cell>
          <cell r="D1476" t="str">
            <v>5</v>
          </cell>
          <cell r="E1476" t="str">
            <v>0013</v>
          </cell>
          <cell r="F1476" t="str">
            <v>0013</v>
          </cell>
          <cell r="G1476" t="str">
            <v>11901</v>
          </cell>
          <cell r="H1476" t="str">
            <v>转四厂代扣陶桂峰借款</v>
          </cell>
          <cell r="I1476" t="b">
            <v>0</v>
          </cell>
          <cell r="J1476">
            <v>400</v>
          </cell>
          <cell r="K1476">
            <v>0</v>
          </cell>
          <cell r="L1476">
            <v>0</v>
          </cell>
        </row>
        <row r="1477">
          <cell r="A1477" t="str">
            <v>05</v>
          </cell>
          <cell r="B1477" t="str">
            <v>25</v>
          </cell>
          <cell r="C1477" t="str">
            <v>05</v>
          </cell>
          <cell r="D1477" t="str">
            <v>5</v>
          </cell>
          <cell r="E1477" t="str">
            <v>0013</v>
          </cell>
          <cell r="F1477" t="str">
            <v>0014</v>
          </cell>
          <cell r="G1477" t="str">
            <v>11901</v>
          </cell>
          <cell r="H1477" t="str">
            <v>转四厂代扣常甲友借款</v>
          </cell>
          <cell r="I1477" t="b">
            <v>0</v>
          </cell>
          <cell r="J1477">
            <v>300</v>
          </cell>
          <cell r="K1477">
            <v>0</v>
          </cell>
          <cell r="L1477">
            <v>0</v>
          </cell>
        </row>
        <row r="1478">
          <cell r="A1478" t="str">
            <v>06</v>
          </cell>
          <cell r="B1478" t="str">
            <v>14</v>
          </cell>
          <cell r="C1478" t="str">
            <v>06</v>
          </cell>
          <cell r="D1478" t="str">
            <v>2</v>
          </cell>
          <cell r="E1478" t="str">
            <v>0011</v>
          </cell>
          <cell r="F1478" t="str">
            <v>0001</v>
          </cell>
          <cell r="G1478" t="str">
            <v>11901</v>
          </cell>
          <cell r="H1478" t="str">
            <v>暂借款</v>
          </cell>
          <cell r="I1478" t="b">
            <v>1</v>
          </cell>
          <cell r="J1478">
            <v>10000</v>
          </cell>
          <cell r="K1478">
            <v>0</v>
          </cell>
          <cell r="L1478">
            <v>0</v>
          </cell>
        </row>
        <row r="1479">
          <cell r="A1479" t="str">
            <v>06</v>
          </cell>
          <cell r="B1479" t="str">
            <v>14</v>
          </cell>
          <cell r="C1479" t="str">
            <v>06</v>
          </cell>
          <cell r="D1479" t="str">
            <v>2</v>
          </cell>
          <cell r="E1479" t="str">
            <v>0011</v>
          </cell>
          <cell r="F1479" t="str">
            <v>0002</v>
          </cell>
          <cell r="G1479" t="str">
            <v>11901</v>
          </cell>
          <cell r="H1479" t="str">
            <v>暂借款</v>
          </cell>
          <cell r="I1479" t="b">
            <v>1</v>
          </cell>
          <cell r="J1479">
            <v>8500</v>
          </cell>
          <cell r="K1479">
            <v>0</v>
          </cell>
          <cell r="L1479">
            <v>0</v>
          </cell>
        </row>
        <row r="1480">
          <cell r="A1480" t="str">
            <v>06</v>
          </cell>
          <cell r="B1480" t="str">
            <v>14</v>
          </cell>
          <cell r="C1480" t="str">
            <v>06</v>
          </cell>
          <cell r="D1480" t="str">
            <v>2</v>
          </cell>
          <cell r="E1480" t="str">
            <v>0011</v>
          </cell>
          <cell r="F1480" t="str">
            <v>0003</v>
          </cell>
          <cell r="G1480" t="str">
            <v>11901</v>
          </cell>
          <cell r="H1480" t="str">
            <v>暂借款</v>
          </cell>
          <cell r="I1480" t="b">
            <v>1</v>
          </cell>
          <cell r="J1480">
            <v>2000</v>
          </cell>
          <cell r="K1480">
            <v>0</v>
          </cell>
          <cell r="L1480">
            <v>0</v>
          </cell>
        </row>
        <row r="1481">
          <cell r="A1481" t="str">
            <v>06</v>
          </cell>
          <cell r="B1481" t="str">
            <v>14</v>
          </cell>
          <cell r="C1481" t="str">
            <v>06</v>
          </cell>
          <cell r="D1481" t="str">
            <v>2</v>
          </cell>
          <cell r="E1481" t="str">
            <v>0011</v>
          </cell>
          <cell r="F1481" t="str">
            <v>0004</v>
          </cell>
          <cell r="G1481" t="str">
            <v>11901</v>
          </cell>
          <cell r="H1481" t="str">
            <v>暂借款</v>
          </cell>
          <cell r="I1481" t="b">
            <v>1</v>
          </cell>
          <cell r="J1481">
            <v>2000</v>
          </cell>
          <cell r="K1481">
            <v>0</v>
          </cell>
          <cell r="L1481">
            <v>0</v>
          </cell>
        </row>
        <row r="1482">
          <cell r="A1482" t="str">
            <v>06</v>
          </cell>
          <cell r="B1482" t="str">
            <v>14</v>
          </cell>
          <cell r="C1482" t="str">
            <v>06</v>
          </cell>
          <cell r="D1482" t="str">
            <v>2</v>
          </cell>
          <cell r="E1482" t="str">
            <v>0011</v>
          </cell>
          <cell r="F1482" t="str">
            <v>0005</v>
          </cell>
          <cell r="G1482" t="str">
            <v>11901</v>
          </cell>
          <cell r="H1482" t="str">
            <v>暂借款</v>
          </cell>
          <cell r="I1482" t="b">
            <v>1</v>
          </cell>
          <cell r="J1482">
            <v>13000</v>
          </cell>
          <cell r="K1482">
            <v>0</v>
          </cell>
          <cell r="L1482">
            <v>0</v>
          </cell>
        </row>
        <row r="1483">
          <cell r="A1483" t="str">
            <v>06</v>
          </cell>
          <cell r="B1483" t="str">
            <v>14</v>
          </cell>
          <cell r="C1483" t="str">
            <v>06</v>
          </cell>
          <cell r="D1483" t="str">
            <v>2</v>
          </cell>
          <cell r="E1483" t="str">
            <v>0011</v>
          </cell>
          <cell r="F1483" t="str">
            <v>0006</v>
          </cell>
          <cell r="G1483" t="str">
            <v>11901</v>
          </cell>
          <cell r="H1483" t="str">
            <v>暂借款</v>
          </cell>
          <cell r="I1483" t="b">
            <v>1</v>
          </cell>
          <cell r="J1483">
            <v>12000</v>
          </cell>
          <cell r="K1483">
            <v>0</v>
          </cell>
          <cell r="L1483">
            <v>0</v>
          </cell>
        </row>
        <row r="1484">
          <cell r="A1484" t="str">
            <v>06</v>
          </cell>
          <cell r="B1484" t="str">
            <v>14</v>
          </cell>
          <cell r="C1484" t="str">
            <v>06</v>
          </cell>
          <cell r="D1484" t="str">
            <v>2</v>
          </cell>
          <cell r="E1484" t="str">
            <v>0011</v>
          </cell>
          <cell r="F1484" t="str">
            <v>0007</v>
          </cell>
          <cell r="G1484" t="str">
            <v>11901</v>
          </cell>
          <cell r="H1484" t="str">
            <v>暂借款</v>
          </cell>
          <cell r="I1484" t="b">
            <v>1</v>
          </cell>
          <cell r="J1484">
            <v>10500</v>
          </cell>
          <cell r="K1484">
            <v>0</v>
          </cell>
          <cell r="L1484">
            <v>0</v>
          </cell>
        </row>
        <row r="1485">
          <cell r="A1485" t="str">
            <v>07</v>
          </cell>
          <cell r="B1485" t="str">
            <v>03</v>
          </cell>
          <cell r="C1485" t="str">
            <v>07</v>
          </cell>
          <cell r="D1485" t="str">
            <v>1</v>
          </cell>
          <cell r="E1485" t="str">
            <v>0003</v>
          </cell>
          <cell r="F1485" t="str">
            <v>0002</v>
          </cell>
          <cell r="G1485" t="str">
            <v>11901</v>
          </cell>
          <cell r="H1485" t="str">
            <v>收回借款</v>
          </cell>
          <cell r="I1485" t="b">
            <v>0</v>
          </cell>
          <cell r="J1485">
            <v>422.7</v>
          </cell>
          <cell r="K1485">
            <v>0</v>
          </cell>
          <cell r="L1485">
            <v>0</v>
          </cell>
        </row>
        <row r="1486">
          <cell r="A1486" t="str">
            <v>07</v>
          </cell>
          <cell r="B1486" t="str">
            <v>03</v>
          </cell>
          <cell r="C1486" t="str">
            <v>07</v>
          </cell>
          <cell r="D1486" t="str">
            <v>1</v>
          </cell>
          <cell r="E1486" t="str">
            <v>0003</v>
          </cell>
          <cell r="F1486" t="str">
            <v>0003</v>
          </cell>
          <cell r="G1486" t="str">
            <v>11901</v>
          </cell>
          <cell r="H1486" t="str">
            <v>收回借款</v>
          </cell>
          <cell r="I1486" t="b">
            <v>0</v>
          </cell>
          <cell r="J1486">
            <v>130.69999999999999</v>
          </cell>
          <cell r="K1486">
            <v>0</v>
          </cell>
          <cell r="L1486">
            <v>0</v>
          </cell>
        </row>
        <row r="1487">
          <cell r="A1487" t="str">
            <v>07</v>
          </cell>
          <cell r="B1487" t="str">
            <v>03</v>
          </cell>
          <cell r="C1487" t="str">
            <v>07</v>
          </cell>
          <cell r="D1487" t="str">
            <v>1</v>
          </cell>
          <cell r="E1487" t="str">
            <v>0003</v>
          </cell>
          <cell r="F1487" t="str">
            <v>0004</v>
          </cell>
          <cell r="G1487" t="str">
            <v>11901</v>
          </cell>
          <cell r="H1487" t="str">
            <v>收回借款</v>
          </cell>
          <cell r="I1487" t="b">
            <v>0</v>
          </cell>
          <cell r="J1487">
            <v>200</v>
          </cell>
          <cell r="K1487">
            <v>0</v>
          </cell>
          <cell r="L1487">
            <v>0</v>
          </cell>
        </row>
        <row r="1488">
          <cell r="A1488" t="str">
            <v>07</v>
          </cell>
          <cell r="B1488" t="str">
            <v>03</v>
          </cell>
          <cell r="C1488" t="str">
            <v>07</v>
          </cell>
          <cell r="D1488" t="str">
            <v>1</v>
          </cell>
          <cell r="E1488" t="str">
            <v>0003</v>
          </cell>
          <cell r="F1488" t="str">
            <v>0005</v>
          </cell>
          <cell r="G1488" t="str">
            <v>11901</v>
          </cell>
          <cell r="H1488" t="str">
            <v>收回借款</v>
          </cell>
          <cell r="I1488" t="b">
            <v>0</v>
          </cell>
          <cell r="J1488">
            <v>522.70000000000005</v>
          </cell>
          <cell r="K1488">
            <v>0</v>
          </cell>
          <cell r="L1488">
            <v>0</v>
          </cell>
        </row>
        <row r="1489">
          <cell r="A1489" t="str">
            <v>07</v>
          </cell>
          <cell r="B1489" t="str">
            <v>03</v>
          </cell>
          <cell r="C1489" t="str">
            <v>07</v>
          </cell>
          <cell r="D1489" t="str">
            <v>1</v>
          </cell>
          <cell r="E1489" t="str">
            <v>0003</v>
          </cell>
          <cell r="F1489" t="str">
            <v>0006</v>
          </cell>
          <cell r="G1489" t="str">
            <v>11901</v>
          </cell>
          <cell r="H1489" t="str">
            <v>收回借款</v>
          </cell>
          <cell r="I1489" t="b">
            <v>0</v>
          </cell>
          <cell r="J1489">
            <v>254.8</v>
          </cell>
          <cell r="K1489">
            <v>0</v>
          </cell>
          <cell r="L1489">
            <v>0</v>
          </cell>
        </row>
        <row r="1490">
          <cell r="A1490" t="str">
            <v>07</v>
          </cell>
          <cell r="B1490" t="str">
            <v>03</v>
          </cell>
          <cell r="C1490" t="str">
            <v>07</v>
          </cell>
          <cell r="D1490" t="str">
            <v>1</v>
          </cell>
          <cell r="E1490" t="str">
            <v>0003</v>
          </cell>
          <cell r="F1490" t="str">
            <v>0007</v>
          </cell>
          <cell r="G1490" t="str">
            <v>11901</v>
          </cell>
          <cell r="H1490" t="str">
            <v>收回借款</v>
          </cell>
          <cell r="I1490" t="b">
            <v>0</v>
          </cell>
          <cell r="J1490">
            <v>130.69999999999999</v>
          </cell>
          <cell r="K1490">
            <v>0</v>
          </cell>
          <cell r="L1490">
            <v>0</v>
          </cell>
        </row>
        <row r="1491">
          <cell r="A1491" t="str">
            <v>07</v>
          </cell>
          <cell r="B1491" t="str">
            <v>03</v>
          </cell>
          <cell r="C1491" t="str">
            <v>07</v>
          </cell>
          <cell r="D1491" t="str">
            <v>1</v>
          </cell>
          <cell r="E1491" t="str">
            <v>0003</v>
          </cell>
          <cell r="F1491" t="str">
            <v>0008</v>
          </cell>
          <cell r="G1491" t="str">
            <v>11901</v>
          </cell>
          <cell r="H1491" t="str">
            <v>收回借款</v>
          </cell>
          <cell r="I1491" t="b">
            <v>0</v>
          </cell>
          <cell r="J1491">
            <v>130.69999999999999</v>
          </cell>
          <cell r="K1491">
            <v>0</v>
          </cell>
          <cell r="L1491">
            <v>0</v>
          </cell>
        </row>
        <row r="1492">
          <cell r="A1492" t="str">
            <v>07</v>
          </cell>
          <cell r="B1492" t="str">
            <v>03</v>
          </cell>
          <cell r="C1492" t="str">
            <v>07</v>
          </cell>
          <cell r="D1492" t="str">
            <v>1</v>
          </cell>
          <cell r="E1492" t="str">
            <v>0003</v>
          </cell>
          <cell r="F1492" t="str">
            <v>0009</v>
          </cell>
          <cell r="G1492" t="str">
            <v>11901</v>
          </cell>
          <cell r="H1492" t="str">
            <v>收回借款</v>
          </cell>
          <cell r="I1492" t="b">
            <v>0</v>
          </cell>
          <cell r="J1492">
            <v>487.4</v>
          </cell>
          <cell r="K1492">
            <v>0</v>
          </cell>
          <cell r="L1492">
            <v>0</v>
          </cell>
        </row>
        <row r="1493">
          <cell r="A1493" t="str">
            <v>07</v>
          </cell>
          <cell r="B1493" t="str">
            <v>03</v>
          </cell>
          <cell r="C1493" t="str">
            <v>07</v>
          </cell>
          <cell r="D1493" t="str">
            <v>1</v>
          </cell>
          <cell r="E1493" t="str">
            <v>0003</v>
          </cell>
          <cell r="F1493" t="str">
            <v>0010</v>
          </cell>
          <cell r="G1493" t="str">
            <v>11901</v>
          </cell>
          <cell r="H1493" t="str">
            <v>收回借款</v>
          </cell>
          <cell r="I1493" t="b">
            <v>0</v>
          </cell>
          <cell r="J1493">
            <v>522.70000000000005</v>
          </cell>
          <cell r="K1493">
            <v>0</v>
          </cell>
          <cell r="L1493">
            <v>0</v>
          </cell>
        </row>
        <row r="1494">
          <cell r="A1494" t="str">
            <v>07</v>
          </cell>
          <cell r="B1494" t="str">
            <v>03</v>
          </cell>
          <cell r="C1494" t="str">
            <v>07</v>
          </cell>
          <cell r="D1494" t="str">
            <v>1</v>
          </cell>
          <cell r="E1494" t="str">
            <v>0003</v>
          </cell>
          <cell r="F1494" t="str">
            <v>0011</v>
          </cell>
          <cell r="G1494" t="str">
            <v>11901</v>
          </cell>
          <cell r="H1494" t="str">
            <v>收回借款</v>
          </cell>
          <cell r="I1494" t="b">
            <v>0</v>
          </cell>
          <cell r="J1494">
            <v>130.69999999999999</v>
          </cell>
          <cell r="K1494">
            <v>0</v>
          </cell>
          <cell r="L1494">
            <v>0</v>
          </cell>
        </row>
        <row r="1495">
          <cell r="A1495" t="str">
            <v>07</v>
          </cell>
          <cell r="B1495" t="str">
            <v>03</v>
          </cell>
          <cell r="C1495" t="str">
            <v>07</v>
          </cell>
          <cell r="D1495" t="str">
            <v>1</v>
          </cell>
          <cell r="E1495" t="str">
            <v>0003</v>
          </cell>
          <cell r="F1495" t="str">
            <v>0012</v>
          </cell>
          <cell r="G1495" t="str">
            <v>11901</v>
          </cell>
          <cell r="H1495" t="str">
            <v>收回借款</v>
          </cell>
          <cell r="I1495" t="b">
            <v>0</v>
          </cell>
          <cell r="J1495">
            <v>130.69999999999999</v>
          </cell>
          <cell r="K1495">
            <v>0</v>
          </cell>
          <cell r="L1495">
            <v>0</v>
          </cell>
        </row>
        <row r="1496">
          <cell r="A1496" t="str">
            <v>07</v>
          </cell>
          <cell r="B1496" t="str">
            <v>03</v>
          </cell>
          <cell r="C1496" t="str">
            <v>07</v>
          </cell>
          <cell r="D1496" t="str">
            <v>1</v>
          </cell>
          <cell r="E1496" t="str">
            <v>0003</v>
          </cell>
          <cell r="F1496" t="str">
            <v>0013</v>
          </cell>
          <cell r="G1496" t="str">
            <v>11901</v>
          </cell>
          <cell r="H1496" t="str">
            <v>收回借款</v>
          </cell>
          <cell r="I1496" t="b">
            <v>0</v>
          </cell>
          <cell r="J1496">
            <v>422.5</v>
          </cell>
          <cell r="K1496">
            <v>0</v>
          </cell>
          <cell r="L1496">
            <v>0</v>
          </cell>
        </row>
        <row r="1497">
          <cell r="A1497" t="str">
            <v>07</v>
          </cell>
          <cell r="B1497" t="str">
            <v>03</v>
          </cell>
          <cell r="C1497" t="str">
            <v>07</v>
          </cell>
          <cell r="D1497" t="str">
            <v>1</v>
          </cell>
          <cell r="E1497" t="str">
            <v>0003</v>
          </cell>
          <cell r="F1497" t="str">
            <v>0014</v>
          </cell>
          <cell r="G1497" t="str">
            <v>11901</v>
          </cell>
          <cell r="H1497" t="str">
            <v>收回借款</v>
          </cell>
          <cell r="I1497" t="b">
            <v>0</v>
          </cell>
          <cell r="J1497">
            <v>130.69999999999999</v>
          </cell>
          <cell r="K1497">
            <v>0</v>
          </cell>
          <cell r="L1497">
            <v>0</v>
          </cell>
        </row>
        <row r="1498">
          <cell r="A1498" t="str">
            <v>07</v>
          </cell>
          <cell r="B1498" t="str">
            <v>03</v>
          </cell>
          <cell r="C1498" t="str">
            <v>07</v>
          </cell>
          <cell r="D1498" t="str">
            <v>1</v>
          </cell>
          <cell r="E1498" t="str">
            <v>0003</v>
          </cell>
          <cell r="F1498" t="str">
            <v>0015</v>
          </cell>
          <cell r="G1498" t="str">
            <v>11901</v>
          </cell>
          <cell r="H1498" t="str">
            <v>收回借款</v>
          </cell>
          <cell r="I1498" t="b">
            <v>0</v>
          </cell>
          <cell r="J1498">
            <v>200</v>
          </cell>
          <cell r="K1498">
            <v>0</v>
          </cell>
          <cell r="L1498">
            <v>0</v>
          </cell>
        </row>
        <row r="1499">
          <cell r="A1499" t="str">
            <v>07</v>
          </cell>
          <cell r="B1499" t="str">
            <v>03</v>
          </cell>
          <cell r="C1499" t="str">
            <v>07</v>
          </cell>
          <cell r="D1499" t="str">
            <v>1</v>
          </cell>
          <cell r="E1499" t="str">
            <v>0003</v>
          </cell>
          <cell r="F1499" t="str">
            <v>0016</v>
          </cell>
          <cell r="G1499" t="str">
            <v>11901</v>
          </cell>
          <cell r="H1499" t="str">
            <v>收回借款</v>
          </cell>
          <cell r="I1499" t="b">
            <v>0</v>
          </cell>
          <cell r="J1499">
            <v>26.3</v>
          </cell>
          <cell r="K1499">
            <v>0</v>
          </cell>
          <cell r="L1499">
            <v>0</v>
          </cell>
        </row>
        <row r="1500">
          <cell r="A1500" t="str">
            <v>07</v>
          </cell>
          <cell r="B1500" t="str">
            <v>18</v>
          </cell>
          <cell r="C1500" t="str">
            <v>07</v>
          </cell>
          <cell r="D1500" t="str">
            <v>1</v>
          </cell>
          <cell r="E1500" t="str">
            <v>0007</v>
          </cell>
          <cell r="F1500" t="str">
            <v>0003</v>
          </cell>
          <cell r="G1500" t="str">
            <v>11901</v>
          </cell>
          <cell r="H1500" t="str">
            <v>收回借款</v>
          </cell>
          <cell r="I1500" t="b">
            <v>0</v>
          </cell>
          <cell r="J1500">
            <v>3000</v>
          </cell>
          <cell r="K1500">
            <v>0</v>
          </cell>
          <cell r="L1500">
            <v>0</v>
          </cell>
        </row>
        <row r="1501">
          <cell r="A1501" t="str">
            <v>07</v>
          </cell>
          <cell r="B1501" t="str">
            <v>18</v>
          </cell>
          <cell r="C1501" t="str">
            <v>07</v>
          </cell>
          <cell r="D1501" t="str">
            <v>1</v>
          </cell>
          <cell r="E1501" t="str">
            <v>0007</v>
          </cell>
          <cell r="F1501" t="str">
            <v>0004</v>
          </cell>
          <cell r="G1501" t="str">
            <v>11901</v>
          </cell>
          <cell r="H1501" t="str">
            <v>收回借款</v>
          </cell>
          <cell r="I1501" t="b">
            <v>0</v>
          </cell>
          <cell r="J1501">
            <v>4683.8999999999996</v>
          </cell>
          <cell r="K1501">
            <v>0</v>
          </cell>
          <cell r="L1501">
            <v>0</v>
          </cell>
        </row>
        <row r="1502">
          <cell r="A1502" t="str">
            <v>07</v>
          </cell>
          <cell r="B1502" t="str">
            <v>08</v>
          </cell>
          <cell r="C1502" t="str">
            <v>07</v>
          </cell>
          <cell r="D1502" t="str">
            <v>2</v>
          </cell>
          <cell r="E1502" t="str">
            <v>0005</v>
          </cell>
          <cell r="F1502" t="str">
            <v>0001</v>
          </cell>
          <cell r="G1502" t="str">
            <v>11901</v>
          </cell>
          <cell r="H1502" t="str">
            <v>暂借款</v>
          </cell>
          <cell r="I1502" t="b">
            <v>1</v>
          </cell>
          <cell r="J1502">
            <v>3000</v>
          </cell>
          <cell r="K1502">
            <v>0</v>
          </cell>
          <cell r="L1502">
            <v>0</v>
          </cell>
        </row>
        <row r="1503">
          <cell r="A1503" t="str">
            <v>07</v>
          </cell>
          <cell r="B1503" t="str">
            <v>08</v>
          </cell>
          <cell r="C1503" t="str">
            <v>07</v>
          </cell>
          <cell r="D1503" t="str">
            <v>2</v>
          </cell>
          <cell r="E1503" t="str">
            <v>0005</v>
          </cell>
          <cell r="F1503" t="str">
            <v>0002</v>
          </cell>
          <cell r="G1503" t="str">
            <v>11901</v>
          </cell>
          <cell r="H1503" t="str">
            <v>暂借款</v>
          </cell>
          <cell r="I1503" t="b">
            <v>1</v>
          </cell>
          <cell r="J1503">
            <v>5000</v>
          </cell>
          <cell r="K1503">
            <v>0</v>
          </cell>
          <cell r="L1503">
            <v>0</v>
          </cell>
        </row>
        <row r="1504">
          <cell r="A1504" t="str">
            <v>07</v>
          </cell>
          <cell r="B1504" t="str">
            <v>08</v>
          </cell>
          <cell r="C1504" t="str">
            <v>07</v>
          </cell>
          <cell r="D1504" t="str">
            <v>2</v>
          </cell>
          <cell r="E1504" t="str">
            <v>0005</v>
          </cell>
          <cell r="F1504" t="str">
            <v>0003</v>
          </cell>
          <cell r="G1504" t="str">
            <v>11901</v>
          </cell>
          <cell r="H1504" t="str">
            <v>暂借款</v>
          </cell>
          <cell r="I1504" t="b">
            <v>1</v>
          </cell>
          <cell r="J1504">
            <v>7000</v>
          </cell>
          <cell r="K1504">
            <v>0</v>
          </cell>
          <cell r="L1504">
            <v>0</v>
          </cell>
        </row>
        <row r="1505">
          <cell r="A1505" t="str">
            <v>07</v>
          </cell>
          <cell r="B1505" t="str">
            <v>08</v>
          </cell>
          <cell r="C1505" t="str">
            <v>07</v>
          </cell>
          <cell r="D1505" t="str">
            <v>2</v>
          </cell>
          <cell r="E1505" t="str">
            <v>0005</v>
          </cell>
          <cell r="F1505" t="str">
            <v>0004</v>
          </cell>
          <cell r="G1505" t="str">
            <v>11901</v>
          </cell>
          <cell r="H1505" t="str">
            <v>暂借款</v>
          </cell>
          <cell r="I1505" t="b">
            <v>1</v>
          </cell>
          <cell r="J1505">
            <v>1000</v>
          </cell>
          <cell r="K1505">
            <v>0</v>
          </cell>
          <cell r="L1505">
            <v>0</v>
          </cell>
        </row>
        <row r="1506">
          <cell r="A1506" t="str">
            <v>07</v>
          </cell>
          <cell r="B1506" t="str">
            <v>08</v>
          </cell>
          <cell r="C1506" t="str">
            <v>07</v>
          </cell>
          <cell r="D1506" t="str">
            <v>2</v>
          </cell>
          <cell r="E1506" t="str">
            <v>0005</v>
          </cell>
          <cell r="F1506" t="str">
            <v>0005</v>
          </cell>
          <cell r="G1506" t="str">
            <v>11901</v>
          </cell>
          <cell r="H1506" t="str">
            <v>暂借款</v>
          </cell>
          <cell r="I1506" t="b">
            <v>1</v>
          </cell>
          <cell r="J1506">
            <v>5000</v>
          </cell>
          <cell r="K1506">
            <v>0</v>
          </cell>
          <cell r="L1506">
            <v>0</v>
          </cell>
        </row>
        <row r="1507">
          <cell r="A1507" t="str">
            <v>07</v>
          </cell>
          <cell r="B1507" t="str">
            <v>08</v>
          </cell>
          <cell r="C1507" t="str">
            <v>07</v>
          </cell>
          <cell r="D1507" t="str">
            <v>2</v>
          </cell>
          <cell r="E1507" t="str">
            <v>0005</v>
          </cell>
          <cell r="F1507" t="str">
            <v>0006</v>
          </cell>
          <cell r="G1507" t="str">
            <v>11901</v>
          </cell>
          <cell r="H1507" t="str">
            <v>暂借款</v>
          </cell>
          <cell r="I1507" t="b">
            <v>1</v>
          </cell>
          <cell r="J1507">
            <v>1000</v>
          </cell>
          <cell r="K1507">
            <v>0</v>
          </cell>
          <cell r="L1507">
            <v>0</v>
          </cell>
        </row>
        <row r="1508">
          <cell r="A1508" t="str">
            <v>07</v>
          </cell>
          <cell r="B1508" t="str">
            <v>08</v>
          </cell>
          <cell r="C1508" t="str">
            <v>07</v>
          </cell>
          <cell r="D1508" t="str">
            <v>2</v>
          </cell>
          <cell r="E1508" t="str">
            <v>0005</v>
          </cell>
          <cell r="F1508" t="str">
            <v>0007</v>
          </cell>
          <cell r="G1508" t="str">
            <v>11901</v>
          </cell>
          <cell r="H1508" t="str">
            <v>暂借款</v>
          </cell>
          <cell r="I1508" t="b">
            <v>1</v>
          </cell>
          <cell r="J1508">
            <v>3500</v>
          </cell>
          <cell r="K1508">
            <v>0</v>
          </cell>
          <cell r="L1508">
            <v>0</v>
          </cell>
        </row>
        <row r="1509">
          <cell r="A1509" t="str">
            <v>07</v>
          </cell>
          <cell r="B1509" t="str">
            <v>08</v>
          </cell>
          <cell r="C1509" t="str">
            <v>07</v>
          </cell>
          <cell r="D1509" t="str">
            <v>2</v>
          </cell>
          <cell r="E1509" t="str">
            <v>0005</v>
          </cell>
          <cell r="F1509" t="str">
            <v>0008</v>
          </cell>
          <cell r="G1509" t="str">
            <v>11901</v>
          </cell>
          <cell r="H1509" t="str">
            <v>暂借款</v>
          </cell>
          <cell r="I1509" t="b">
            <v>1</v>
          </cell>
          <cell r="J1509">
            <v>3000</v>
          </cell>
          <cell r="K1509">
            <v>0</v>
          </cell>
          <cell r="L1509">
            <v>0</v>
          </cell>
        </row>
        <row r="1510">
          <cell r="A1510" t="str">
            <v>07</v>
          </cell>
          <cell r="B1510" t="str">
            <v>08</v>
          </cell>
          <cell r="C1510" t="str">
            <v>07</v>
          </cell>
          <cell r="D1510" t="str">
            <v>2</v>
          </cell>
          <cell r="E1510" t="str">
            <v>0005</v>
          </cell>
          <cell r="F1510" t="str">
            <v>0009</v>
          </cell>
          <cell r="G1510" t="str">
            <v>11901</v>
          </cell>
          <cell r="H1510" t="str">
            <v>暂借款</v>
          </cell>
          <cell r="I1510" t="b">
            <v>1</v>
          </cell>
          <cell r="J1510">
            <v>3000</v>
          </cell>
          <cell r="K1510">
            <v>0</v>
          </cell>
          <cell r="L1510">
            <v>0</v>
          </cell>
        </row>
        <row r="1511">
          <cell r="A1511" t="str">
            <v>07</v>
          </cell>
          <cell r="B1511" t="str">
            <v>10</v>
          </cell>
          <cell r="C1511" t="str">
            <v>07</v>
          </cell>
          <cell r="D1511" t="str">
            <v>2</v>
          </cell>
          <cell r="E1511" t="str">
            <v>0008</v>
          </cell>
          <cell r="F1511" t="str">
            <v>0001</v>
          </cell>
          <cell r="G1511" t="str">
            <v>11901</v>
          </cell>
          <cell r="H1511" t="str">
            <v>暂借款</v>
          </cell>
          <cell r="I1511" t="b">
            <v>1</v>
          </cell>
          <cell r="J1511">
            <v>4000</v>
          </cell>
          <cell r="K1511">
            <v>0</v>
          </cell>
          <cell r="L1511">
            <v>0</v>
          </cell>
        </row>
        <row r="1512">
          <cell r="A1512" t="str">
            <v>07</v>
          </cell>
          <cell r="B1512" t="str">
            <v>10</v>
          </cell>
          <cell r="C1512" t="str">
            <v>07</v>
          </cell>
          <cell r="D1512" t="str">
            <v>2</v>
          </cell>
          <cell r="E1512" t="str">
            <v>0008</v>
          </cell>
          <cell r="F1512" t="str">
            <v>0002</v>
          </cell>
          <cell r="G1512" t="str">
            <v>11901</v>
          </cell>
          <cell r="H1512" t="str">
            <v>暂借款</v>
          </cell>
          <cell r="I1512" t="b">
            <v>1</v>
          </cell>
          <cell r="J1512">
            <v>2000</v>
          </cell>
          <cell r="K1512">
            <v>0</v>
          </cell>
          <cell r="L1512">
            <v>0</v>
          </cell>
        </row>
        <row r="1513">
          <cell r="A1513" t="str">
            <v>07</v>
          </cell>
          <cell r="B1513" t="str">
            <v>10</v>
          </cell>
          <cell r="C1513" t="str">
            <v>07</v>
          </cell>
          <cell r="D1513" t="str">
            <v>2</v>
          </cell>
          <cell r="E1513" t="str">
            <v>0008</v>
          </cell>
          <cell r="F1513" t="str">
            <v>0003</v>
          </cell>
          <cell r="G1513" t="str">
            <v>11901</v>
          </cell>
          <cell r="H1513" t="str">
            <v>暂借款</v>
          </cell>
          <cell r="I1513" t="b">
            <v>1</v>
          </cell>
          <cell r="J1513">
            <v>3000</v>
          </cell>
          <cell r="K1513">
            <v>0</v>
          </cell>
          <cell r="L1513">
            <v>0</v>
          </cell>
        </row>
        <row r="1514">
          <cell r="A1514" t="str">
            <v>07</v>
          </cell>
          <cell r="B1514" t="str">
            <v>10</v>
          </cell>
          <cell r="C1514" t="str">
            <v>07</v>
          </cell>
          <cell r="D1514" t="str">
            <v>2</v>
          </cell>
          <cell r="E1514" t="str">
            <v>0008</v>
          </cell>
          <cell r="F1514" t="str">
            <v>0004</v>
          </cell>
          <cell r="G1514" t="str">
            <v>11901</v>
          </cell>
          <cell r="H1514" t="str">
            <v>暂借款</v>
          </cell>
          <cell r="I1514" t="b">
            <v>1</v>
          </cell>
          <cell r="J1514">
            <v>5000</v>
          </cell>
          <cell r="K1514">
            <v>0</v>
          </cell>
          <cell r="L1514">
            <v>0</v>
          </cell>
        </row>
        <row r="1515">
          <cell r="A1515" t="str">
            <v>07</v>
          </cell>
          <cell r="B1515" t="str">
            <v>10</v>
          </cell>
          <cell r="C1515" t="str">
            <v>07</v>
          </cell>
          <cell r="D1515" t="str">
            <v>2</v>
          </cell>
          <cell r="E1515" t="str">
            <v>0008</v>
          </cell>
          <cell r="F1515" t="str">
            <v>0005</v>
          </cell>
          <cell r="G1515" t="str">
            <v>11901</v>
          </cell>
          <cell r="H1515" t="str">
            <v>暂借款</v>
          </cell>
          <cell r="I1515" t="b">
            <v>1</v>
          </cell>
          <cell r="J1515">
            <v>1000</v>
          </cell>
          <cell r="K1515">
            <v>0</v>
          </cell>
          <cell r="L1515">
            <v>0</v>
          </cell>
        </row>
        <row r="1516">
          <cell r="A1516" t="str">
            <v>07</v>
          </cell>
          <cell r="B1516" t="str">
            <v>10</v>
          </cell>
          <cell r="C1516" t="str">
            <v>07</v>
          </cell>
          <cell r="D1516" t="str">
            <v>2</v>
          </cell>
          <cell r="E1516" t="str">
            <v>0008</v>
          </cell>
          <cell r="F1516" t="str">
            <v>0006</v>
          </cell>
          <cell r="G1516" t="str">
            <v>11901</v>
          </cell>
          <cell r="H1516" t="str">
            <v>暂借款</v>
          </cell>
          <cell r="I1516" t="b">
            <v>1</v>
          </cell>
          <cell r="J1516">
            <v>14000</v>
          </cell>
          <cell r="K1516">
            <v>0</v>
          </cell>
          <cell r="L1516">
            <v>0</v>
          </cell>
        </row>
        <row r="1517">
          <cell r="A1517" t="str">
            <v>07</v>
          </cell>
          <cell r="B1517" t="str">
            <v>10</v>
          </cell>
          <cell r="C1517" t="str">
            <v>07</v>
          </cell>
          <cell r="D1517" t="str">
            <v>2</v>
          </cell>
          <cell r="E1517" t="str">
            <v>0008</v>
          </cell>
          <cell r="F1517" t="str">
            <v>0007</v>
          </cell>
          <cell r="G1517" t="str">
            <v>11901</v>
          </cell>
          <cell r="H1517" t="str">
            <v>暂借款</v>
          </cell>
          <cell r="I1517" t="b">
            <v>1</v>
          </cell>
          <cell r="J1517">
            <v>1500</v>
          </cell>
          <cell r="K1517">
            <v>0</v>
          </cell>
          <cell r="L1517">
            <v>0</v>
          </cell>
        </row>
        <row r="1518">
          <cell r="A1518" t="str">
            <v>07</v>
          </cell>
          <cell r="B1518" t="str">
            <v>10</v>
          </cell>
          <cell r="C1518" t="str">
            <v>07</v>
          </cell>
          <cell r="D1518" t="str">
            <v>2</v>
          </cell>
          <cell r="E1518" t="str">
            <v>0008</v>
          </cell>
          <cell r="F1518" t="str">
            <v>0008</v>
          </cell>
          <cell r="G1518" t="str">
            <v>11901</v>
          </cell>
          <cell r="H1518" t="str">
            <v>暂借款</v>
          </cell>
          <cell r="I1518" t="b">
            <v>1</v>
          </cell>
          <cell r="J1518">
            <v>3000</v>
          </cell>
          <cell r="K1518">
            <v>0</v>
          </cell>
          <cell r="L1518">
            <v>0</v>
          </cell>
        </row>
        <row r="1519">
          <cell r="A1519" t="str">
            <v>07</v>
          </cell>
          <cell r="B1519" t="str">
            <v>21</v>
          </cell>
          <cell r="C1519" t="str">
            <v>07</v>
          </cell>
          <cell r="D1519" t="str">
            <v>2</v>
          </cell>
          <cell r="E1519" t="str">
            <v>0021</v>
          </cell>
          <cell r="F1519" t="str">
            <v>0002</v>
          </cell>
          <cell r="G1519" t="str">
            <v>11901</v>
          </cell>
          <cell r="H1519" t="str">
            <v>暂借款</v>
          </cell>
          <cell r="I1519" t="b">
            <v>1</v>
          </cell>
          <cell r="J1519">
            <v>500</v>
          </cell>
          <cell r="K1519">
            <v>0</v>
          </cell>
          <cell r="L1519">
            <v>0</v>
          </cell>
        </row>
        <row r="1520">
          <cell r="A1520" t="str">
            <v>07</v>
          </cell>
          <cell r="B1520" t="str">
            <v>21</v>
          </cell>
          <cell r="C1520" t="str">
            <v>07</v>
          </cell>
          <cell r="D1520" t="str">
            <v>2</v>
          </cell>
          <cell r="E1520" t="str">
            <v>0021</v>
          </cell>
          <cell r="F1520" t="str">
            <v>0003</v>
          </cell>
          <cell r="G1520" t="str">
            <v>11901</v>
          </cell>
          <cell r="H1520" t="str">
            <v>暂借款</v>
          </cell>
          <cell r="I1520" t="b">
            <v>1</v>
          </cell>
          <cell r="J1520">
            <v>2000</v>
          </cell>
          <cell r="K1520">
            <v>0</v>
          </cell>
          <cell r="L1520">
            <v>0</v>
          </cell>
        </row>
        <row r="1521">
          <cell r="A1521" t="str">
            <v>07</v>
          </cell>
          <cell r="B1521" t="str">
            <v>12</v>
          </cell>
          <cell r="C1521" t="str">
            <v>07</v>
          </cell>
          <cell r="D1521" t="str">
            <v>4</v>
          </cell>
          <cell r="E1521" t="str">
            <v>0009</v>
          </cell>
          <cell r="F1521" t="str">
            <v>0010</v>
          </cell>
          <cell r="G1521" t="str">
            <v>11901</v>
          </cell>
          <cell r="H1521" t="str">
            <v>代扣借款</v>
          </cell>
          <cell r="I1521" t="b">
            <v>0</v>
          </cell>
          <cell r="J1521">
            <v>1200</v>
          </cell>
          <cell r="K1521">
            <v>0</v>
          </cell>
          <cell r="L1521">
            <v>0</v>
          </cell>
        </row>
        <row r="1522">
          <cell r="A1522" t="str">
            <v>07</v>
          </cell>
          <cell r="B1522" t="str">
            <v>12</v>
          </cell>
          <cell r="C1522" t="str">
            <v>07</v>
          </cell>
          <cell r="D1522" t="str">
            <v>4</v>
          </cell>
          <cell r="E1522" t="str">
            <v>0009</v>
          </cell>
          <cell r="F1522" t="str">
            <v>0011</v>
          </cell>
          <cell r="G1522" t="str">
            <v>11901</v>
          </cell>
          <cell r="H1522" t="str">
            <v>代扣借款</v>
          </cell>
          <cell r="I1522" t="b">
            <v>0</v>
          </cell>
          <cell r="J1522">
            <v>1100</v>
          </cell>
          <cell r="K1522">
            <v>0</v>
          </cell>
          <cell r="L1522">
            <v>0</v>
          </cell>
        </row>
        <row r="1523">
          <cell r="A1523" t="str">
            <v>07</v>
          </cell>
          <cell r="B1523" t="str">
            <v>12</v>
          </cell>
          <cell r="C1523" t="str">
            <v>07</v>
          </cell>
          <cell r="D1523" t="str">
            <v>4</v>
          </cell>
          <cell r="E1523" t="str">
            <v>0009</v>
          </cell>
          <cell r="F1523" t="str">
            <v>0012</v>
          </cell>
          <cell r="G1523" t="str">
            <v>11901</v>
          </cell>
          <cell r="H1523" t="str">
            <v>代扣借款</v>
          </cell>
          <cell r="I1523" t="b">
            <v>0</v>
          </cell>
          <cell r="J1523">
            <v>800</v>
          </cell>
          <cell r="K1523">
            <v>0</v>
          </cell>
          <cell r="L1523">
            <v>0</v>
          </cell>
        </row>
        <row r="1524">
          <cell r="A1524" t="str">
            <v>07</v>
          </cell>
          <cell r="B1524" t="str">
            <v>12</v>
          </cell>
          <cell r="C1524" t="str">
            <v>07</v>
          </cell>
          <cell r="D1524" t="str">
            <v>4</v>
          </cell>
          <cell r="E1524" t="str">
            <v>0009</v>
          </cell>
          <cell r="F1524" t="str">
            <v>0013</v>
          </cell>
          <cell r="G1524" t="str">
            <v>11901</v>
          </cell>
          <cell r="H1524" t="str">
            <v>代扣借款</v>
          </cell>
          <cell r="I1524" t="b">
            <v>0</v>
          </cell>
          <cell r="J1524">
            <v>1000</v>
          </cell>
          <cell r="K1524">
            <v>0</v>
          </cell>
          <cell r="L1524">
            <v>0</v>
          </cell>
        </row>
        <row r="1525">
          <cell r="A1525" t="str">
            <v>07</v>
          </cell>
          <cell r="B1525" t="str">
            <v>12</v>
          </cell>
          <cell r="C1525" t="str">
            <v>07</v>
          </cell>
          <cell r="D1525" t="str">
            <v>4</v>
          </cell>
          <cell r="E1525" t="str">
            <v>0009</v>
          </cell>
          <cell r="F1525" t="str">
            <v>0014</v>
          </cell>
          <cell r="G1525" t="str">
            <v>11901</v>
          </cell>
          <cell r="H1525" t="str">
            <v>代扣借款</v>
          </cell>
          <cell r="I1525" t="b">
            <v>0</v>
          </cell>
          <cell r="J1525">
            <v>1300</v>
          </cell>
          <cell r="K1525">
            <v>0</v>
          </cell>
          <cell r="L1525">
            <v>0</v>
          </cell>
        </row>
        <row r="1526">
          <cell r="A1526" t="str">
            <v>07</v>
          </cell>
          <cell r="B1526" t="str">
            <v>12</v>
          </cell>
          <cell r="C1526" t="str">
            <v>07</v>
          </cell>
          <cell r="D1526" t="str">
            <v>4</v>
          </cell>
          <cell r="E1526" t="str">
            <v>0009</v>
          </cell>
          <cell r="F1526" t="str">
            <v>0015</v>
          </cell>
          <cell r="G1526" t="str">
            <v>11901</v>
          </cell>
          <cell r="H1526" t="str">
            <v>代扣借款</v>
          </cell>
          <cell r="I1526" t="b">
            <v>0</v>
          </cell>
          <cell r="J1526">
            <v>1000</v>
          </cell>
          <cell r="K1526">
            <v>0</v>
          </cell>
          <cell r="L1526">
            <v>0</v>
          </cell>
        </row>
        <row r="1527">
          <cell r="A1527" t="str">
            <v>07</v>
          </cell>
          <cell r="B1527" t="str">
            <v>12</v>
          </cell>
          <cell r="C1527" t="str">
            <v>07</v>
          </cell>
          <cell r="D1527" t="str">
            <v>4</v>
          </cell>
          <cell r="E1527" t="str">
            <v>0009</v>
          </cell>
          <cell r="F1527" t="str">
            <v>0016</v>
          </cell>
          <cell r="G1527" t="str">
            <v>11901</v>
          </cell>
          <cell r="H1527" t="str">
            <v>代扣借款</v>
          </cell>
          <cell r="I1527" t="b">
            <v>0</v>
          </cell>
          <cell r="J1527">
            <v>531</v>
          </cell>
          <cell r="K1527">
            <v>0</v>
          </cell>
          <cell r="L1527">
            <v>0</v>
          </cell>
        </row>
        <row r="1528">
          <cell r="A1528" t="str">
            <v>07</v>
          </cell>
          <cell r="B1528" t="str">
            <v>12</v>
          </cell>
          <cell r="C1528" t="str">
            <v>07</v>
          </cell>
          <cell r="D1528" t="str">
            <v>4</v>
          </cell>
          <cell r="E1528" t="str">
            <v>0009</v>
          </cell>
          <cell r="F1528" t="str">
            <v>0017</v>
          </cell>
          <cell r="G1528" t="str">
            <v>11901</v>
          </cell>
          <cell r="H1528" t="str">
            <v>代扣借款</v>
          </cell>
          <cell r="I1528" t="b">
            <v>0</v>
          </cell>
          <cell r="J1528">
            <v>800</v>
          </cell>
          <cell r="K1528">
            <v>0</v>
          </cell>
          <cell r="L1528">
            <v>0</v>
          </cell>
        </row>
        <row r="1529">
          <cell r="A1529" t="str">
            <v>07</v>
          </cell>
          <cell r="B1529" t="str">
            <v>12</v>
          </cell>
          <cell r="C1529" t="str">
            <v>07</v>
          </cell>
          <cell r="D1529" t="str">
            <v>4</v>
          </cell>
          <cell r="E1529" t="str">
            <v>0009</v>
          </cell>
          <cell r="F1529" t="str">
            <v>0018</v>
          </cell>
          <cell r="G1529" t="str">
            <v>11901</v>
          </cell>
          <cell r="H1529" t="str">
            <v>代扣借款</v>
          </cell>
          <cell r="I1529" t="b">
            <v>0</v>
          </cell>
          <cell r="J1529">
            <v>163</v>
          </cell>
          <cell r="K1529">
            <v>0</v>
          </cell>
          <cell r="L1529">
            <v>0</v>
          </cell>
        </row>
        <row r="1530">
          <cell r="A1530" t="str">
            <v>07</v>
          </cell>
          <cell r="B1530" t="str">
            <v>12</v>
          </cell>
          <cell r="C1530" t="str">
            <v>07</v>
          </cell>
          <cell r="D1530" t="str">
            <v>4</v>
          </cell>
          <cell r="E1530" t="str">
            <v>0009</v>
          </cell>
          <cell r="F1530" t="str">
            <v>0019</v>
          </cell>
          <cell r="G1530" t="str">
            <v>11901</v>
          </cell>
          <cell r="H1530" t="str">
            <v>代扣借款</v>
          </cell>
          <cell r="I1530" t="b">
            <v>0</v>
          </cell>
          <cell r="J1530">
            <v>350</v>
          </cell>
          <cell r="K1530">
            <v>0</v>
          </cell>
          <cell r="L1530">
            <v>0</v>
          </cell>
        </row>
        <row r="1531">
          <cell r="A1531" t="str">
            <v>07</v>
          </cell>
          <cell r="B1531" t="str">
            <v>12</v>
          </cell>
          <cell r="C1531" t="str">
            <v>07</v>
          </cell>
          <cell r="D1531" t="str">
            <v>4</v>
          </cell>
          <cell r="E1531" t="str">
            <v>0009</v>
          </cell>
          <cell r="F1531" t="str">
            <v>0020</v>
          </cell>
          <cell r="G1531" t="str">
            <v>11901</v>
          </cell>
          <cell r="H1531" t="str">
            <v>代扣借款</v>
          </cell>
          <cell r="I1531" t="b">
            <v>0</v>
          </cell>
          <cell r="J1531">
            <v>177.3</v>
          </cell>
          <cell r="K1531">
            <v>0</v>
          </cell>
          <cell r="L1531">
            <v>0</v>
          </cell>
        </row>
        <row r="1532">
          <cell r="A1532" t="str">
            <v>07</v>
          </cell>
          <cell r="B1532" t="str">
            <v>12</v>
          </cell>
          <cell r="C1532" t="str">
            <v>07</v>
          </cell>
          <cell r="D1532" t="str">
            <v>4</v>
          </cell>
          <cell r="E1532" t="str">
            <v>0009</v>
          </cell>
          <cell r="F1532" t="str">
            <v>0021</v>
          </cell>
          <cell r="G1532" t="str">
            <v>11901</v>
          </cell>
          <cell r="H1532" t="str">
            <v>代扣借款</v>
          </cell>
          <cell r="I1532" t="b">
            <v>0</v>
          </cell>
          <cell r="J1532">
            <v>1200</v>
          </cell>
          <cell r="K1532">
            <v>0</v>
          </cell>
          <cell r="L1532">
            <v>0</v>
          </cell>
        </row>
        <row r="1533">
          <cell r="A1533" t="str">
            <v>07</v>
          </cell>
          <cell r="B1533" t="str">
            <v>24</v>
          </cell>
          <cell r="C1533" t="str">
            <v>07</v>
          </cell>
          <cell r="D1533" t="str">
            <v>5</v>
          </cell>
          <cell r="E1533" t="str">
            <v>0012</v>
          </cell>
          <cell r="F1533" t="str">
            <v>0004</v>
          </cell>
          <cell r="G1533" t="str">
            <v>11901</v>
          </cell>
          <cell r="H1533" t="str">
            <v>转报销差旅费等</v>
          </cell>
          <cell r="I1533" t="b">
            <v>0</v>
          </cell>
          <cell r="J1533">
            <v>11415</v>
          </cell>
          <cell r="K1533">
            <v>0</v>
          </cell>
          <cell r="L1533">
            <v>0</v>
          </cell>
        </row>
        <row r="1534">
          <cell r="A1534" t="str">
            <v>07</v>
          </cell>
          <cell r="B1534" t="str">
            <v>24</v>
          </cell>
          <cell r="C1534" t="str">
            <v>07</v>
          </cell>
          <cell r="D1534" t="str">
            <v>5</v>
          </cell>
          <cell r="E1534" t="str">
            <v>0013</v>
          </cell>
          <cell r="F1534" t="str">
            <v>0003</v>
          </cell>
          <cell r="G1534" t="str">
            <v>11901</v>
          </cell>
          <cell r="H1534" t="str">
            <v>转报销会务费及资料费等</v>
          </cell>
          <cell r="I1534" t="b">
            <v>0</v>
          </cell>
          <cell r="J1534">
            <v>9099.6</v>
          </cell>
          <cell r="K1534">
            <v>0</v>
          </cell>
          <cell r="L1534">
            <v>0</v>
          </cell>
        </row>
        <row r="1535">
          <cell r="A1535" t="str">
            <v>07</v>
          </cell>
          <cell r="B1535" t="str">
            <v>25</v>
          </cell>
          <cell r="C1535" t="str">
            <v>07</v>
          </cell>
          <cell r="D1535" t="str">
            <v>5</v>
          </cell>
          <cell r="E1535" t="str">
            <v>0018</v>
          </cell>
          <cell r="F1535" t="str">
            <v>0004</v>
          </cell>
          <cell r="G1535" t="str">
            <v>11901</v>
          </cell>
          <cell r="H1535" t="str">
            <v>转报销材料款</v>
          </cell>
          <cell r="I1535" t="b">
            <v>0</v>
          </cell>
          <cell r="J1535">
            <v>3493.5</v>
          </cell>
          <cell r="K1535">
            <v>0</v>
          </cell>
          <cell r="L1535">
            <v>0</v>
          </cell>
        </row>
        <row r="1536">
          <cell r="A1536" t="str">
            <v>07</v>
          </cell>
          <cell r="B1536" t="str">
            <v>25</v>
          </cell>
          <cell r="C1536" t="str">
            <v>07</v>
          </cell>
          <cell r="D1536" t="str">
            <v>5</v>
          </cell>
          <cell r="E1536" t="str">
            <v>0020</v>
          </cell>
          <cell r="F1536" t="str">
            <v>0002</v>
          </cell>
          <cell r="G1536" t="str">
            <v>11901</v>
          </cell>
          <cell r="H1536" t="str">
            <v>转报销差旅费</v>
          </cell>
          <cell r="I1536" t="b">
            <v>0</v>
          </cell>
          <cell r="J1536">
            <v>1870</v>
          </cell>
          <cell r="K1536">
            <v>0</v>
          </cell>
          <cell r="L1536">
            <v>0</v>
          </cell>
        </row>
        <row r="1537">
          <cell r="A1537" t="str">
            <v>07</v>
          </cell>
          <cell r="B1537" t="str">
            <v>26</v>
          </cell>
          <cell r="C1537" t="str">
            <v>07</v>
          </cell>
          <cell r="D1537" t="str">
            <v>5</v>
          </cell>
          <cell r="E1537" t="str">
            <v>0025</v>
          </cell>
          <cell r="F1537" t="str">
            <v>0002</v>
          </cell>
          <cell r="G1537" t="str">
            <v>11901</v>
          </cell>
          <cell r="H1537" t="str">
            <v>转户</v>
          </cell>
          <cell r="I1537" t="b">
            <v>0</v>
          </cell>
          <cell r="J1537">
            <v>20000</v>
          </cell>
          <cell r="K1537">
            <v>0</v>
          </cell>
          <cell r="L1537">
            <v>0</v>
          </cell>
        </row>
        <row r="1538">
          <cell r="A1538" t="str">
            <v>08</v>
          </cell>
          <cell r="B1538" t="str">
            <v>05</v>
          </cell>
          <cell r="C1538" t="str">
            <v>08</v>
          </cell>
          <cell r="D1538" t="str">
            <v>1</v>
          </cell>
          <cell r="E1538" t="str">
            <v>0003</v>
          </cell>
          <cell r="F1538" t="str">
            <v>0002</v>
          </cell>
          <cell r="G1538" t="str">
            <v>11901</v>
          </cell>
          <cell r="H1538" t="str">
            <v>收回借款</v>
          </cell>
          <cell r="I1538" t="b">
            <v>0</v>
          </cell>
          <cell r="J1538">
            <v>5000</v>
          </cell>
          <cell r="K1538">
            <v>0</v>
          </cell>
          <cell r="L1538">
            <v>0</v>
          </cell>
        </row>
        <row r="1539">
          <cell r="A1539" t="str">
            <v>08</v>
          </cell>
          <cell r="B1539" t="str">
            <v>05</v>
          </cell>
          <cell r="C1539" t="str">
            <v>08</v>
          </cell>
          <cell r="D1539" t="str">
            <v>1</v>
          </cell>
          <cell r="E1539" t="str">
            <v>0003</v>
          </cell>
          <cell r="F1539" t="str">
            <v>0003</v>
          </cell>
          <cell r="G1539" t="str">
            <v>11901</v>
          </cell>
          <cell r="H1539" t="str">
            <v>收回借款</v>
          </cell>
          <cell r="I1539" t="b">
            <v>0</v>
          </cell>
          <cell r="J1539">
            <v>6000</v>
          </cell>
          <cell r="K1539">
            <v>0</v>
          </cell>
          <cell r="L1539">
            <v>0</v>
          </cell>
        </row>
        <row r="1540">
          <cell r="A1540" t="str">
            <v>08</v>
          </cell>
          <cell r="B1540" t="str">
            <v>05</v>
          </cell>
          <cell r="C1540" t="str">
            <v>08</v>
          </cell>
          <cell r="D1540" t="str">
            <v>1</v>
          </cell>
          <cell r="E1540" t="str">
            <v>0003</v>
          </cell>
          <cell r="F1540" t="str">
            <v>0004</v>
          </cell>
          <cell r="G1540" t="str">
            <v>11901</v>
          </cell>
          <cell r="H1540" t="str">
            <v>收回借款</v>
          </cell>
          <cell r="I1540" t="b">
            <v>0</v>
          </cell>
          <cell r="J1540">
            <v>3000</v>
          </cell>
          <cell r="K1540">
            <v>0</v>
          </cell>
          <cell r="L1540">
            <v>0</v>
          </cell>
        </row>
        <row r="1541">
          <cell r="A1541" t="str">
            <v>08</v>
          </cell>
          <cell r="B1541" t="str">
            <v>05</v>
          </cell>
          <cell r="C1541" t="str">
            <v>08</v>
          </cell>
          <cell r="D1541" t="str">
            <v>1</v>
          </cell>
          <cell r="E1541" t="str">
            <v>0003</v>
          </cell>
          <cell r="F1541" t="str">
            <v>0005</v>
          </cell>
          <cell r="G1541" t="str">
            <v>11901</v>
          </cell>
          <cell r="H1541" t="str">
            <v>收回借款</v>
          </cell>
          <cell r="I1541" t="b">
            <v>0</v>
          </cell>
          <cell r="J1541">
            <v>2316.1</v>
          </cell>
          <cell r="K1541">
            <v>0</v>
          </cell>
          <cell r="L1541">
            <v>0</v>
          </cell>
        </row>
        <row r="1542">
          <cell r="A1542" t="str">
            <v>08</v>
          </cell>
          <cell r="B1542" t="str">
            <v>03</v>
          </cell>
          <cell r="C1542" t="str">
            <v>08</v>
          </cell>
          <cell r="D1542" t="str">
            <v>2</v>
          </cell>
          <cell r="E1542" t="str">
            <v>0004</v>
          </cell>
          <cell r="F1542" t="str">
            <v>0001</v>
          </cell>
          <cell r="G1542" t="str">
            <v>11901</v>
          </cell>
          <cell r="H1542" t="str">
            <v>暂借款</v>
          </cell>
          <cell r="I1542" t="b">
            <v>1</v>
          </cell>
          <cell r="J1542">
            <v>1000</v>
          </cell>
          <cell r="K1542">
            <v>0</v>
          </cell>
          <cell r="L1542">
            <v>0</v>
          </cell>
        </row>
        <row r="1543">
          <cell r="A1543" t="str">
            <v>08</v>
          </cell>
          <cell r="B1543" t="str">
            <v>03</v>
          </cell>
          <cell r="C1543" t="str">
            <v>08</v>
          </cell>
          <cell r="D1543" t="str">
            <v>2</v>
          </cell>
          <cell r="E1543" t="str">
            <v>0004</v>
          </cell>
          <cell r="F1543" t="str">
            <v>0002</v>
          </cell>
          <cell r="G1543" t="str">
            <v>11901</v>
          </cell>
          <cell r="H1543" t="str">
            <v>暂借款</v>
          </cell>
          <cell r="I1543" t="b">
            <v>1</v>
          </cell>
          <cell r="J1543">
            <v>2000</v>
          </cell>
          <cell r="K1543">
            <v>0</v>
          </cell>
          <cell r="L1543">
            <v>0</v>
          </cell>
        </row>
        <row r="1544">
          <cell r="A1544" t="str">
            <v>08</v>
          </cell>
          <cell r="B1544" t="str">
            <v>13</v>
          </cell>
          <cell r="C1544" t="str">
            <v>08</v>
          </cell>
          <cell r="D1544" t="str">
            <v>2</v>
          </cell>
          <cell r="E1544" t="str">
            <v>0014</v>
          </cell>
          <cell r="F1544" t="str">
            <v>0001</v>
          </cell>
          <cell r="G1544" t="str">
            <v>11901</v>
          </cell>
          <cell r="H1544" t="str">
            <v>暂借款</v>
          </cell>
          <cell r="I1544" t="b">
            <v>1</v>
          </cell>
          <cell r="J1544">
            <v>3000</v>
          </cell>
          <cell r="K1544">
            <v>0</v>
          </cell>
          <cell r="L1544">
            <v>0</v>
          </cell>
        </row>
        <row r="1545">
          <cell r="A1545" t="str">
            <v>08</v>
          </cell>
          <cell r="B1545" t="str">
            <v>13</v>
          </cell>
          <cell r="C1545" t="str">
            <v>08</v>
          </cell>
          <cell r="D1545" t="str">
            <v>2</v>
          </cell>
          <cell r="E1545" t="str">
            <v>0014</v>
          </cell>
          <cell r="F1545" t="str">
            <v>0002</v>
          </cell>
          <cell r="G1545" t="str">
            <v>11901</v>
          </cell>
          <cell r="H1545" t="str">
            <v>暂借款</v>
          </cell>
          <cell r="I1545" t="b">
            <v>1</v>
          </cell>
          <cell r="J1545">
            <v>500</v>
          </cell>
          <cell r="K1545">
            <v>0</v>
          </cell>
          <cell r="L1545">
            <v>0</v>
          </cell>
        </row>
        <row r="1546">
          <cell r="A1546" t="str">
            <v>08</v>
          </cell>
          <cell r="B1546" t="str">
            <v>13</v>
          </cell>
          <cell r="C1546" t="str">
            <v>08</v>
          </cell>
          <cell r="D1546" t="str">
            <v>2</v>
          </cell>
          <cell r="E1546" t="str">
            <v>0014</v>
          </cell>
          <cell r="F1546" t="str">
            <v>0003</v>
          </cell>
          <cell r="G1546" t="str">
            <v>11901</v>
          </cell>
          <cell r="H1546" t="str">
            <v>暂借款</v>
          </cell>
          <cell r="I1546" t="b">
            <v>1</v>
          </cell>
          <cell r="J1546">
            <v>1000</v>
          </cell>
          <cell r="K1546">
            <v>0</v>
          </cell>
          <cell r="L1546">
            <v>0</v>
          </cell>
        </row>
        <row r="1547">
          <cell r="A1547" t="str">
            <v>08</v>
          </cell>
          <cell r="B1547" t="str">
            <v>13</v>
          </cell>
          <cell r="C1547" t="str">
            <v>08</v>
          </cell>
          <cell r="D1547" t="str">
            <v>2</v>
          </cell>
          <cell r="E1547" t="str">
            <v>0014</v>
          </cell>
          <cell r="F1547" t="str">
            <v>0004</v>
          </cell>
          <cell r="G1547" t="str">
            <v>11901</v>
          </cell>
          <cell r="H1547" t="str">
            <v>暂借款</v>
          </cell>
          <cell r="I1547" t="b">
            <v>1</v>
          </cell>
          <cell r="J1547">
            <v>10000</v>
          </cell>
          <cell r="K1547">
            <v>0</v>
          </cell>
          <cell r="L1547">
            <v>0</v>
          </cell>
        </row>
        <row r="1548">
          <cell r="A1548" t="str">
            <v>08</v>
          </cell>
          <cell r="B1548" t="str">
            <v>13</v>
          </cell>
          <cell r="C1548" t="str">
            <v>08</v>
          </cell>
          <cell r="D1548" t="str">
            <v>2</v>
          </cell>
          <cell r="E1548" t="str">
            <v>0014</v>
          </cell>
          <cell r="F1548" t="str">
            <v>0005</v>
          </cell>
          <cell r="G1548" t="str">
            <v>11901</v>
          </cell>
          <cell r="H1548" t="str">
            <v>暂借款</v>
          </cell>
          <cell r="I1548" t="b">
            <v>1</v>
          </cell>
          <cell r="J1548">
            <v>5000</v>
          </cell>
          <cell r="K1548">
            <v>0</v>
          </cell>
          <cell r="L1548">
            <v>0</v>
          </cell>
        </row>
        <row r="1549">
          <cell r="A1549" t="str">
            <v>08</v>
          </cell>
          <cell r="B1549" t="str">
            <v>13</v>
          </cell>
          <cell r="C1549" t="str">
            <v>08</v>
          </cell>
          <cell r="D1549" t="str">
            <v>2</v>
          </cell>
          <cell r="E1549" t="str">
            <v>0014</v>
          </cell>
          <cell r="F1549" t="str">
            <v>0006</v>
          </cell>
          <cell r="G1549" t="str">
            <v>11901</v>
          </cell>
          <cell r="H1549" t="str">
            <v>暂借款</v>
          </cell>
          <cell r="I1549" t="b">
            <v>1</v>
          </cell>
          <cell r="J1549">
            <v>3000</v>
          </cell>
          <cell r="K1549">
            <v>0</v>
          </cell>
          <cell r="L1549">
            <v>0</v>
          </cell>
        </row>
        <row r="1550">
          <cell r="A1550" t="str">
            <v>08</v>
          </cell>
          <cell r="B1550" t="str">
            <v>13</v>
          </cell>
          <cell r="C1550" t="str">
            <v>08</v>
          </cell>
          <cell r="D1550" t="str">
            <v>2</v>
          </cell>
          <cell r="E1550" t="str">
            <v>0014</v>
          </cell>
          <cell r="F1550" t="str">
            <v>0007</v>
          </cell>
          <cell r="G1550" t="str">
            <v>11901</v>
          </cell>
          <cell r="H1550" t="str">
            <v>暂借款</v>
          </cell>
          <cell r="I1550" t="b">
            <v>1</v>
          </cell>
          <cell r="J1550">
            <v>12000</v>
          </cell>
          <cell r="K1550">
            <v>0</v>
          </cell>
          <cell r="L1550">
            <v>0</v>
          </cell>
        </row>
        <row r="1551">
          <cell r="A1551" t="str">
            <v>08</v>
          </cell>
          <cell r="B1551" t="str">
            <v>13</v>
          </cell>
          <cell r="C1551" t="str">
            <v>08</v>
          </cell>
          <cell r="D1551" t="str">
            <v>2</v>
          </cell>
          <cell r="E1551" t="str">
            <v>0015</v>
          </cell>
          <cell r="F1551" t="str">
            <v>0001</v>
          </cell>
          <cell r="G1551" t="str">
            <v>11901</v>
          </cell>
          <cell r="H1551" t="str">
            <v>暂借款</v>
          </cell>
          <cell r="I1551" t="b">
            <v>1</v>
          </cell>
          <cell r="J1551">
            <v>2000</v>
          </cell>
          <cell r="K1551">
            <v>0</v>
          </cell>
          <cell r="L1551">
            <v>0</v>
          </cell>
        </row>
        <row r="1552">
          <cell r="A1552" t="str">
            <v>08</v>
          </cell>
          <cell r="B1552" t="str">
            <v>13</v>
          </cell>
          <cell r="C1552" t="str">
            <v>08</v>
          </cell>
          <cell r="D1552" t="str">
            <v>2</v>
          </cell>
          <cell r="E1552" t="str">
            <v>0015</v>
          </cell>
          <cell r="F1552" t="str">
            <v>0002</v>
          </cell>
          <cell r="G1552" t="str">
            <v>11901</v>
          </cell>
          <cell r="H1552" t="str">
            <v>暂借款</v>
          </cell>
          <cell r="I1552" t="b">
            <v>1</v>
          </cell>
          <cell r="J1552">
            <v>2000</v>
          </cell>
          <cell r="K1552">
            <v>0</v>
          </cell>
          <cell r="L1552">
            <v>0</v>
          </cell>
        </row>
        <row r="1553">
          <cell r="A1553" t="str">
            <v>08</v>
          </cell>
          <cell r="B1553" t="str">
            <v>13</v>
          </cell>
          <cell r="C1553" t="str">
            <v>08</v>
          </cell>
          <cell r="D1553" t="str">
            <v>2</v>
          </cell>
          <cell r="E1553" t="str">
            <v>0015</v>
          </cell>
          <cell r="F1553" t="str">
            <v>0003</v>
          </cell>
          <cell r="G1553" t="str">
            <v>11901</v>
          </cell>
          <cell r="H1553" t="str">
            <v>暂借款</v>
          </cell>
          <cell r="I1553" t="b">
            <v>1</v>
          </cell>
          <cell r="J1553">
            <v>12000</v>
          </cell>
          <cell r="K1553">
            <v>0</v>
          </cell>
          <cell r="L1553">
            <v>0</v>
          </cell>
        </row>
        <row r="1554">
          <cell r="A1554" t="str">
            <v>08</v>
          </cell>
          <cell r="B1554" t="str">
            <v>13</v>
          </cell>
          <cell r="C1554" t="str">
            <v>08</v>
          </cell>
          <cell r="D1554" t="str">
            <v>2</v>
          </cell>
          <cell r="E1554" t="str">
            <v>0015</v>
          </cell>
          <cell r="F1554" t="str">
            <v>0004</v>
          </cell>
          <cell r="G1554" t="str">
            <v>11901</v>
          </cell>
          <cell r="H1554" t="str">
            <v>暂借款</v>
          </cell>
          <cell r="I1554" t="b">
            <v>1</v>
          </cell>
          <cell r="J1554">
            <v>5000</v>
          </cell>
          <cell r="K1554">
            <v>0</v>
          </cell>
          <cell r="L1554">
            <v>0</v>
          </cell>
        </row>
        <row r="1555">
          <cell r="A1555" t="str">
            <v>08</v>
          </cell>
          <cell r="B1555" t="str">
            <v>27</v>
          </cell>
          <cell r="C1555" t="str">
            <v>08</v>
          </cell>
          <cell r="D1555" t="str">
            <v>5</v>
          </cell>
          <cell r="E1555" t="str">
            <v>0023</v>
          </cell>
          <cell r="F1555" t="str">
            <v>0002</v>
          </cell>
          <cell r="G1555" t="str">
            <v>11901</v>
          </cell>
          <cell r="H1555" t="str">
            <v>转借款</v>
          </cell>
          <cell r="I1555" t="b">
            <v>0</v>
          </cell>
          <cell r="J1555">
            <v>287.3</v>
          </cell>
          <cell r="K1555">
            <v>0</v>
          </cell>
          <cell r="L1555">
            <v>0</v>
          </cell>
        </row>
        <row r="1556">
          <cell r="A1556" t="str">
            <v>09</v>
          </cell>
          <cell r="B1556" t="str">
            <v>06</v>
          </cell>
          <cell r="C1556" t="str">
            <v>09</v>
          </cell>
          <cell r="D1556" t="str">
            <v>1</v>
          </cell>
          <cell r="E1556" t="str">
            <v>0004</v>
          </cell>
          <cell r="F1556" t="str">
            <v>0003</v>
          </cell>
          <cell r="G1556" t="str">
            <v>11901</v>
          </cell>
          <cell r="H1556" t="str">
            <v>收回借款</v>
          </cell>
          <cell r="I1556" t="b">
            <v>0</v>
          </cell>
          <cell r="J1556">
            <v>10000</v>
          </cell>
          <cell r="K1556">
            <v>0</v>
          </cell>
          <cell r="L1556">
            <v>0</v>
          </cell>
        </row>
        <row r="1557">
          <cell r="A1557" t="str">
            <v>09</v>
          </cell>
          <cell r="B1557" t="str">
            <v>06</v>
          </cell>
          <cell r="C1557" t="str">
            <v>09</v>
          </cell>
          <cell r="D1557" t="str">
            <v>1</v>
          </cell>
          <cell r="E1557" t="str">
            <v>0004</v>
          </cell>
          <cell r="F1557" t="str">
            <v>0004</v>
          </cell>
          <cell r="G1557" t="str">
            <v>11901</v>
          </cell>
          <cell r="H1557" t="str">
            <v>收回借款</v>
          </cell>
          <cell r="I1557" t="b">
            <v>0</v>
          </cell>
          <cell r="J1557">
            <v>1200</v>
          </cell>
          <cell r="K1557">
            <v>0</v>
          </cell>
          <cell r="L1557">
            <v>0</v>
          </cell>
        </row>
        <row r="1558">
          <cell r="A1558" t="str">
            <v>09</v>
          </cell>
          <cell r="B1558" t="str">
            <v>18</v>
          </cell>
          <cell r="C1558" t="str">
            <v>09</v>
          </cell>
          <cell r="D1558" t="str">
            <v>5</v>
          </cell>
          <cell r="E1558" t="str">
            <v>0006</v>
          </cell>
          <cell r="F1558" t="str">
            <v>0002</v>
          </cell>
          <cell r="G1558" t="str">
            <v>11901</v>
          </cell>
          <cell r="H1558" t="str">
            <v>转报销个人借款</v>
          </cell>
          <cell r="I1558" t="b">
            <v>0</v>
          </cell>
          <cell r="J1558">
            <v>5869.3</v>
          </cell>
          <cell r="K1558">
            <v>0</v>
          </cell>
          <cell r="L1558">
            <v>0</v>
          </cell>
        </row>
        <row r="1559">
          <cell r="A1559" t="str">
            <v>09</v>
          </cell>
          <cell r="B1559" t="str">
            <v>18</v>
          </cell>
          <cell r="C1559" t="str">
            <v>09</v>
          </cell>
          <cell r="D1559" t="str">
            <v>5</v>
          </cell>
          <cell r="E1559" t="str">
            <v>0006</v>
          </cell>
          <cell r="F1559" t="str">
            <v>0003</v>
          </cell>
          <cell r="G1559" t="str">
            <v>11901</v>
          </cell>
          <cell r="H1559" t="str">
            <v>转报销个人借款</v>
          </cell>
          <cell r="I1559" t="b">
            <v>0</v>
          </cell>
          <cell r="J1559">
            <v>2712.5</v>
          </cell>
          <cell r="K1559">
            <v>0</v>
          </cell>
          <cell r="L1559">
            <v>0</v>
          </cell>
        </row>
        <row r="1560">
          <cell r="A1560" t="str">
            <v>09</v>
          </cell>
          <cell r="B1560" t="str">
            <v>18</v>
          </cell>
          <cell r="C1560" t="str">
            <v>09</v>
          </cell>
          <cell r="D1560" t="str">
            <v>5</v>
          </cell>
          <cell r="E1560" t="str">
            <v>0006</v>
          </cell>
          <cell r="F1560" t="str">
            <v>0004</v>
          </cell>
          <cell r="G1560" t="str">
            <v>11901</v>
          </cell>
          <cell r="H1560" t="str">
            <v>转报销个人借款</v>
          </cell>
          <cell r="I1560" t="b">
            <v>0</v>
          </cell>
          <cell r="J1560">
            <v>6044.1</v>
          </cell>
          <cell r="K1560">
            <v>0</v>
          </cell>
          <cell r="L1560">
            <v>0</v>
          </cell>
        </row>
        <row r="1561">
          <cell r="A1561" t="str">
            <v>09</v>
          </cell>
          <cell r="B1561" t="str">
            <v>18</v>
          </cell>
          <cell r="C1561" t="str">
            <v>09</v>
          </cell>
          <cell r="D1561" t="str">
            <v>5</v>
          </cell>
          <cell r="E1561" t="str">
            <v>0006</v>
          </cell>
          <cell r="F1561" t="str">
            <v>0005</v>
          </cell>
          <cell r="G1561" t="str">
            <v>11901</v>
          </cell>
          <cell r="H1561" t="str">
            <v>转报销个人借款</v>
          </cell>
          <cell r="I1561" t="b">
            <v>0</v>
          </cell>
          <cell r="J1561">
            <v>789</v>
          </cell>
          <cell r="K1561">
            <v>0</v>
          </cell>
          <cell r="L1561">
            <v>0</v>
          </cell>
        </row>
        <row r="1562">
          <cell r="A1562" t="str">
            <v>10</v>
          </cell>
          <cell r="B1562" t="str">
            <v>10</v>
          </cell>
          <cell r="C1562" t="str">
            <v>10</v>
          </cell>
          <cell r="D1562" t="str">
            <v>1</v>
          </cell>
          <cell r="E1562" t="str">
            <v>0003</v>
          </cell>
          <cell r="F1562" t="str">
            <v>0002</v>
          </cell>
          <cell r="G1562" t="str">
            <v>11901</v>
          </cell>
          <cell r="H1562" t="str">
            <v>收回借款</v>
          </cell>
          <cell r="I1562" t="b">
            <v>0</v>
          </cell>
          <cell r="J1562">
            <v>9000</v>
          </cell>
          <cell r="K1562">
            <v>0</v>
          </cell>
          <cell r="L1562">
            <v>0</v>
          </cell>
        </row>
        <row r="1563">
          <cell r="A1563" t="str">
            <v>10</v>
          </cell>
          <cell r="B1563" t="str">
            <v>10</v>
          </cell>
          <cell r="C1563" t="str">
            <v>10</v>
          </cell>
          <cell r="D1563" t="str">
            <v>1</v>
          </cell>
          <cell r="E1563" t="str">
            <v>0003</v>
          </cell>
          <cell r="F1563" t="str">
            <v>0003</v>
          </cell>
          <cell r="G1563" t="str">
            <v>11901</v>
          </cell>
          <cell r="H1563" t="str">
            <v>收回借款</v>
          </cell>
          <cell r="I1563" t="b">
            <v>0</v>
          </cell>
          <cell r="J1563">
            <v>3500</v>
          </cell>
          <cell r="K1563">
            <v>0</v>
          </cell>
          <cell r="L1563">
            <v>0</v>
          </cell>
        </row>
        <row r="1564">
          <cell r="A1564" t="str">
            <v>10</v>
          </cell>
          <cell r="B1564" t="str">
            <v>10</v>
          </cell>
          <cell r="C1564" t="str">
            <v>10</v>
          </cell>
          <cell r="D1564" t="str">
            <v>1</v>
          </cell>
          <cell r="E1564" t="str">
            <v>0003</v>
          </cell>
          <cell r="F1564" t="str">
            <v>0004</v>
          </cell>
          <cell r="G1564" t="str">
            <v>11901</v>
          </cell>
          <cell r="H1564" t="str">
            <v>收回借款</v>
          </cell>
          <cell r="I1564" t="b">
            <v>0</v>
          </cell>
          <cell r="J1564">
            <v>2000</v>
          </cell>
          <cell r="K1564">
            <v>0</v>
          </cell>
          <cell r="L1564">
            <v>0</v>
          </cell>
        </row>
        <row r="1565">
          <cell r="A1565" t="str">
            <v>10</v>
          </cell>
          <cell r="B1565" t="str">
            <v>02</v>
          </cell>
          <cell r="C1565" t="str">
            <v>10</v>
          </cell>
          <cell r="D1565" t="str">
            <v>2</v>
          </cell>
          <cell r="E1565" t="str">
            <v>0003</v>
          </cell>
          <cell r="F1565" t="str">
            <v>0001</v>
          </cell>
          <cell r="G1565" t="str">
            <v>11901</v>
          </cell>
          <cell r="H1565" t="str">
            <v>暂借款</v>
          </cell>
          <cell r="I1565" t="b">
            <v>1</v>
          </cell>
          <cell r="J1565">
            <v>2000</v>
          </cell>
          <cell r="K1565">
            <v>0</v>
          </cell>
          <cell r="L1565">
            <v>0</v>
          </cell>
        </row>
        <row r="1566">
          <cell r="A1566" t="str">
            <v>10</v>
          </cell>
          <cell r="B1566" t="str">
            <v>21</v>
          </cell>
          <cell r="C1566" t="str">
            <v>10</v>
          </cell>
          <cell r="D1566" t="str">
            <v>2</v>
          </cell>
          <cell r="E1566" t="str">
            <v>0015</v>
          </cell>
          <cell r="F1566" t="str">
            <v>0001</v>
          </cell>
          <cell r="G1566" t="str">
            <v>11901</v>
          </cell>
          <cell r="H1566" t="str">
            <v>暂借款</v>
          </cell>
          <cell r="I1566" t="b">
            <v>1</v>
          </cell>
          <cell r="J1566">
            <v>3500</v>
          </cell>
          <cell r="K1566">
            <v>0</v>
          </cell>
          <cell r="L1566">
            <v>0</v>
          </cell>
        </row>
        <row r="1567">
          <cell r="A1567" t="str">
            <v>10</v>
          </cell>
          <cell r="B1567" t="str">
            <v>21</v>
          </cell>
          <cell r="C1567" t="str">
            <v>10</v>
          </cell>
          <cell r="D1567" t="str">
            <v>2</v>
          </cell>
          <cell r="E1567" t="str">
            <v>0015</v>
          </cell>
          <cell r="F1567" t="str">
            <v>0002</v>
          </cell>
          <cell r="G1567" t="str">
            <v>11901</v>
          </cell>
          <cell r="H1567" t="str">
            <v>暂借款</v>
          </cell>
          <cell r="I1567" t="b">
            <v>1</v>
          </cell>
          <cell r="J1567">
            <v>8500</v>
          </cell>
          <cell r="K1567">
            <v>0</v>
          </cell>
          <cell r="L1567">
            <v>0</v>
          </cell>
        </row>
        <row r="1568">
          <cell r="A1568" t="str">
            <v>10</v>
          </cell>
          <cell r="B1568" t="str">
            <v>24</v>
          </cell>
          <cell r="C1568" t="str">
            <v>10</v>
          </cell>
          <cell r="D1568" t="str">
            <v>5</v>
          </cell>
          <cell r="E1568" t="str">
            <v>0001</v>
          </cell>
          <cell r="F1568" t="str">
            <v>0003</v>
          </cell>
          <cell r="G1568" t="str">
            <v>11901</v>
          </cell>
          <cell r="H1568" t="str">
            <v>转报销差旅费等</v>
          </cell>
          <cell r="I1568" t="b">
            <v>0</v>
          </cell>
          <cell r="J1568">
            <v>3561.9</v>
          </cell>
          <cell r="K1568">
            <v>0</v>
          </cell>
          <cell r="L1568">
            <v>0</v>
          </cell>
        </row>
        <row r="1569">
          <cell r="A1569" t="str">
            <v>10</v>
          </cell>
          <cell r="B1569" t="str">
            <v>24</v>
          </cell>
          <cell r="C1569" t="str">
            <v>10</v>
          </cell>
          <cell r="D1569" t="str">
            <v>5</v>
          </cell>
          <cell r="E1569" t="str">
            <v>0002</v>
          </cell>
          <cell r="F1569" t="str">
            <v>0002</v>
          </cell>
          <cell r="G1569" t="str">
            <v>11901</v>
          </cell>
          <cell r="H1569" t="str">
            <v>转报销差旅费</v>
          </cell>
          <cell r="I1569" t="b">
            <v>0</v>
          </cell>
          <cell r="J1569">
            <v>2739.2</v>
          </cell>
          <cell r="K1569">
            <v>0</v>
          </cell>
          <cell r="L1569">
            <v>0</v>
          </cell>
        </row>
        <row r="1570">
          <cell r="A1570" t="str">
            <v>11</v>
          </cell>
          <cell r="B1570" t="str">
            <v>20</v>
          </cell>
          <cell r="C1570" t="str">
            <v>11</v>
          </cell>
          <cell r="D1570" t="str">
            <v>1</v>
          </cell>
          <cell r="E1570" t="str">
            <v>0003</v>
          </cell>
          <cell r="F1570" t="str">
            <v>0002</v>
          </cell>
          <cell r="G1570" t="str">
            <v>11901</v>
          </cell>
          <cell r="H1570" t="str">
            <v>收回借款</v>
          </cell>
          <cell r="I1570" t="b">
            <v>0</v>
          </cell>
          <cell r="J1570">
            <v>5200</v>
          </cell>
          <cell r="K1570">
            <v>0</v>
          </cell>
          <cell r="L1570">
            <v>0</v>
          </cell>
        </row>
        <row r="1571">
          <cell r="A1571" t="str">
            <v>11</v>
          </cell>
          <cell r="B1571" t="str">
            <v>20</v>
          </cell>
          <cell r="C1571" t="str">
            <v>11</v>
          </cell>
          <cell r="D1571" t="str">
            <v>1</v>
          </cell>
          <cell r="E1571" t="str">
            <v>0003</v>
          </cell>
          <cell r="F1571" t="str">
            <v>0003</v>
          </cell>
          <cell r="G1571" t="str">
            <v>11901</v>
          </cell>
          <cell r="H1571" t="str">
            <v>收回取暖费</v>
          </cell>
          <cell r="I1571" t="b">
            <v>0</v>
          </cell>
          <cell r="J1571">
            <v>515</v>
          </cell>
          <cell r="K1571">
            <v>0</v>
          </cell>
          <cell r="L1571">
            <v>0</v>
          </cell>
        </row>
        <row r="1572">
          <cell r="A1572" t="str">
            <v>11</v>
          </cell>
          <cell r="B1572" t="str">
            <v>20</v>
          </cell>
          <cell r="C1572" t="str">
            <v>11</v>
          </cell>
          <cell r="D1572" t="str">
            <v>1</v>
          </cell>
          <cell r="E1572" t="str">
            <v>0003</v>
          </cell>
          <cell r="F1572" t="str">
            <v>0004</v>
          </cell>
          <cell r="G1572" t="str">
            <v>11901</v>
          </cell>
          <cell r="H1572" t="str">
            <v>收回取暖费</v>
          </cell>
          <cell r="I1572" t="b">
            <v>0</v>
          </cell>
          <cell r="J1572">
            <v>575</v>
          </cell>
          <cell r="K1572">
            <v>0</v>
          </cell>
          <cell r="L1572">
            <v>0</v>
          </cell>
        </row>
        <row r="1573">
          <cell r="A1573" t="str">
            <v>11</v>
          </cell>
          <cell r="B1573" t="str">
            <v>20</v>
          </cell>
          <cell r="C1573" t="str">
            <v>11</v>
          </cell>
          <cell r="D1573" t="str">
            <v>1</v>
          </cell>
          <cell r="E1573" t="str">
            <v>0003</v>
          </cell>
          <cell r="F1573" t="str">
            <v>0005</v>
          </cell>
          <cell r="G1573" t="str">
            <v>11901</v>
          </cell>
          <cell r="H1573" t="str">
            <v>收回取暖费</v>
          </cell>
          <cell r="I1573" t="b">
            <v>0</v>
          </cell>
          <cell r="J1573">
            <v>515</v>
          </cell>
          <cell r="K1573">
            <v>0</v>
          </cell>
          <cell r="L1573">
            <v>0</v>
          </cell>
        </row>
        <row r="1574">
          <cell r="A1574" t="str">
            <v>11</v>
          </cell>
          <cell r="B1574" t="str">
            <v>20</v>
          </cell>
          <cell r="C1574" t="str">
            <v>11</v>
          </cell>
          <cell r="D1574" t="str">
            <v>1</v>
          </cell>
          <cell r="E1574" t="str">
            <v>0003</v>
          </cell>
          <cell r="F1574" t="str">
            <v>0006</v>
          </cell>
          <cell r="G1574" t="str">
            <v>11901</v>
          </cell>
          <cell r="H1574" t="str">
            <v>收回取暖费</v>
          </cell>
          <cell r="I1574" t="b">
            <v>0</v>
          </cell>
          <cell r="J1574">
            <v>915</v>
          </cell>
          <cell r="K1574">
            <v>0</v>
          </cell>
          <cell r="L1574">
            <v>0</v>
          </cell>
        </row>
        <row r="1575">
          <cell r="A1575" t="str">
            <v>11</v>
          </cell>
          <cell r="B1575" t="str">
            <v>20</v>
          </cell>
          <cell r="C1575" t="str">
            <v>11</v>
          </cell>
          <cell r="D1575" t="str">
            <v>1</v>
          </cell>
          <cell r="E1575" t="str">
            <v>0003</v>
          </cell>
          <cell r="F1575" t="str">
            <v>0007</v>
          </cell>
          <cell r="G1575" t="str">
            <v>11901</v>
          </cell>
          <cell r="H1575" t="str">
            <v>收回取暖费</v>
          </cell>
          <cell r="I1575" t="b">
            <v>0</v>
          </cell>
          <cell r="J1575">
            <v>515</v>
          </cell>
          <cell r="K1575">
            <v>0</v>
          </cell>
          <cell r="L1575">
            <v>0</v>
          </cell>
        </row>
        <row r="1576">
          <cell r="A1576" t="str">
            <v>11</v>
          </cell>
          <cell r="B1576" t="str">
            <v>20</v>
          </cell>
          <cell r="C1576" t="str">
            <v>11</v>
          </cell>
          <cell r="D1576" t="str">
            <v>1</v>
          </cell>
          <cell r="E1576" t="str">
            <v>0003</v>
          </cell>
          <cell r="F1576" t="str">
            <v>0008</v>
          </cell>
          <cell r="G1576" t="str">
            <v>11901</v>
          </cell>
          <cell r="H1576" t="str">
            <v>收回取暖费</v>
          </cell>
          <cell r="I1576" t="b">
            <v>0</v>
          </cell>
          <cell r="J1576">
            <v>473</v>
          </cell>
          <cell r="K1576">
            <v>0</v>
          </cell>
          <cell r="L1576">
            <v>0</v>
          </cell>
        </row>
        <row r="1577">
          <cell r="A1577" t="str">
            <v>11</v>
          </cell>
          <cell r="B1577" t="str">
            <v>20</v>
          </cell>
          <cell r="C1577" t="str">
            <v>11</v>
          </cell>
          <cell r="D1577" t="str">
            <v>1</v>
          </cell>
          <cell r="E1577" t="str">
            <v>0003</v>
          </cell>
          <cell r="F1577" t="str">
            <v>0009</v>
          </cell>
          <cell r="G1577" t="str">
            <v>11901</v>
          </cell>
          <cell r="H1577" t="str">
            <v>收回取暖费</v>
          </cell>
          <cell r="I1577" t="b">
            <v>0</v>
          </cell>
          <cell r="J1577">
            <v>473</v>
          </cell>
          <cell r="K1577">
            <v>0</v>
          </cell>
          <cell r="L1577">
            <v>0</v>
          </cell>
        </row>
        <row r="1578">
          <cell r="A1578" t="str">
            <v>11</v>
          </cell>
          <cell r="B1578" t="str">
            <v>20</v>
          </cell>
          <cell r="C1578" t="str">
            <v>11</v>
          </cell>
          <cell r="D1578" t="str">
            <v>1</v>
          </cell>
          <cell r="E1578" t="str">
            <v>0003</v>
          </cell>
          <cell r="F1578" t="str">
            <v>0010</v>
          </cell>
          <cell r="G1578" t="str">
            <v>11901</v>
          </cell>
          <cell r="H1578" t="str">
            <v>收回取暖费</v>
          </cell>
          <cell r="I1578" t="b">
            <v>0</v>
          </cell>
          <cell r="J1578">
            <v>473</v>
          </cell>
          <cell r="K1578">
            <v>0</v>
          </cell>
          <cell r="L1578">
            <v>0</v>
          </cell>
        </row>
        <row r="1579">
          <cell r="A1579" t="str">
            <v>11</v>
          </cell>
          <cell r="B1579" t="str">
            <v>20</v>
          </cell>
          <cell r="C1579" t="str">
            <v>11</v>
          </cell>
          <cell r="D1579" t="str">
            <v>1</v>
          </cell>
          <cell r="E1579" t="str">
            <v>0003</v>
          </cell>
          <cell r="F1579" t="str">
            <v>0011</v>
          </cell>
          <cell r="G1579" t="str">
            <v>11901</v>
          </cell>
          <cell r="H1579" t="str">
            <v>收回取暖费</v>
          </cell>
          <cell r="I1579" t="b">
            <v>0</v>
          </cell>
          <cell r="J1579">
            <v>473</v>
          </cell>
          <cell r="K1579">
            <v>0</v>
          </cell>
          <cell r="L1579">
            <v>0</v>
          </cell>
        </row>
        <row r="1580">
          <cell r="A1580" t="str">
            <v>11</v>
          </cell>
          <cell r="B1580" t="str">
            <v>21</v>
          </cell>
          <cell r="C1580" t="str">
            <v>11</v>
          </cell>
          <cell r="D1580" t="str">
            <v>2</v>
          </cell>
          <cell r="E1580" t="str">
            <v>0023</v>
          </cell>
          <cell r="F1580" t="str">
            <v>0001</v>
          </cell>
          <cell r="G1580" t="str">
            <v>11901</v>
          </cell>
          <cell r="H1580" t="str">
            <v>暂借款</v>
          </cell>
          <cell r="I1580" t="b">
            <v>1</v>
          </cell>
          <cell r="J1580">
            <v>8000</v>
          </cell>
          <cell r="K1580">
            <v>0</v>
          </cell>
          <cell r="L1580">
            <v>0</v>
          </cell>
        </row>
        <row r="1581">
          <cell r="A1581" t="str">
            <v>11</v>
          </cell>
          <cell r="B1581" t="str">
            <v>21</v>
          </cell>
          <cell r="C1581" t="str">
            <v>11</v>
          </cell>
          <cell r="D1581" t="str">
            <v>2</v>
          </cell>
          <cell r="E1581" t="str">
            <v>0023</v>
          </cell>
          <cell r="F1581" t="str">
            <v>0002</v>
          </cell>
          <cell r="G1581" t="str">
            <v>11901</v>
          </cell>
          <cell r="H1581" t="str">
            <v>暂借款</v>
          </cell>
          <cell r="I1581" t="b">
            <v>1</v>
          </cell>
          <cell r="J1581">
            <v>5330</v>
          </cell>
          <cell r="K1581">
            <v>0</v>
          </cell>
          <cell r="L1581">
            <v>0</v>
          </cell>
        </row>
        <row r="1582">
          <cell r="A1582" t="str">
            <v>11</v>
          </cell>
          <cell r="B1582" t="str">
            <v>16</v>
          </cell>
          <cell r="C1582" t="str">
            <v>11</v>
          </cell>
          <cell r="D1582" t="str">
            <v>5</v>
          </cell>
          <cell r="E1582" t="str">
            <v>0012</v>
          </cell>
          <cell r="F1582" t="str">
            <v>0003</v>
          </cell>
          <cell r="G1582" t="str">
            <v>11901</v>
          </cell>
          <cell r="H1582" t="str">
            <v>转报销港杂费等</v>
          </cell>
          <cell r="I1582" t="b">
            <v>0</v>
          </cell>
          <cell r="J1582">
            <v>2236</v>
          </cell>
          <cell r="K1582">
            <v>0</v>
          </cell>
          <cell r="L1582">
            <v>0</v>
          </cell>
        </row>
        <row r="1583">
          <cell r="A1583" t="str">
            <v>11</v>
          </cell>
          <cell r="B1583" t="str">
            <v>18</v>
          </cell>
          <cell r="C1583" t="str">
            <v>11</v>
          </cell>
          <cell r="D1583" t="str">
            <v>5</v>
          </cell>
          <cell r="E1583" t="str">
            <v>0013</v>
          </cell>
          <cell r="F1583" t="str">
            <v>0001</v>
          </cell>
          <cell r="G1583" t="str">
            <v>11901</v>
          </cell>
          <cell r="H1583" t="str">
            <v>转出9月5-6#个人借款</v>
          </cell>
          <cell r="I1583" t="b">
            <v>1</v>
          </cell>
          <cell r="J1583">
            <v>789</v>
          </cell>
          <cell r="K1583">
            <v>0</v>
          </cell>
          <cell r="L1583">
            <v>0</v>
          </cell>
        </row>
        <row r="1584">
          <cell r="A1584" t="str">
            <v>11</v>
          </cell>
          <cell r="B1584" t="str">
            <v>18</v>
          </cell>
          <cell r="C1584" t="str">
            <v>11</v>
          </cell>
          <cell r="D1584" t="str">
            <v>5</v>
          </cell>
          <cell r="E1584" t="str">
            <v>0013</v>
          </cell>
          <cell r="F1584" t="str">
            <v>0003</v>
          </cell>
          <cell r="G1584" t="str">
            <v>11901</v>
          </cell>
          <cell r="H1584" t="str">
            <v>转收回王夕龙个人借款</v>
          </cell>
          <cell r="I1584" t="b">
            <v>0</v>
          </cell>
          <cell r="J1584">
            <v>3839</v>
          </cell>
          <cell r="K1584">
            <v>0</v>
          </cell>
          <cell r="L1584">
            <v>0</v>
          </cell>
        </row>
        <row r="1585">
          <cell r="A1585" t="str">
            <v>12</v>
          </cell>
          <cell r="B1585" t="str">
            <v>12</v>
          </cell>
          <cell r="C1585" t="str">
            <v>12</v>
          </cell>
          <cell r="D1585" t="str">
            <v>1</v>
          </cell>
          <cell r="E1585" t="str">
            <v>0003</v>
          </cell>
          <cell r="F1585" t="str">
            <v>0002</v>
          </cell>
          <cell r="G1585" t="str">
            <v>11901</v>
          </cell>
          <cell r="H1585" t="str">
            <v>收回借款</v>
          </cell>
          <cell r="I1585" t="b">
            <v>0</v>
          </cell>
          <cell r="J1585">
            <v>6785.48</v>
          </cell>
          <cell r="K1585">
            <v>0</v>
          </cell>
          <cell r="L1585">
            <v>0</v>
          </cell>
        </row>
        <row r="1586">
          <cell r="A1586" t="str">
            <v>12</v>
          </cell>
          <cell r="B1586" t="str">
            <v>12</v>
          </cell>
          <cell r="C1586" t="str">
            <v>12</v>
          </cell>
          <cell r="D1586" t="str">
            <v>1</v>
          </cell>
          <cell r="E1586" t="str">
            <v>0003</v>
          </cell>
          <cell r="F1586" t="str">
            <v>0003</v>
          </cell>
          <cell r="G1586" t="str">
            <v>11901</v>
          </cell>
          <cell r="H1586" t="str">
            <v>收回借款</v>
          </cell>
          <cell r="I1586" t="b">
            <v>0</v>
          </cell>
          <cell r="J1586">
            <v>500</v>
          </cell>
          <cell r="K1586">
            <v>0</v>
          </cell>
          <cell r="L1586">
            <v>0</v>
          </cell>
        </row>
        <row r="1587">
          <cell r="A1587" t="str">
            <v>12</v>
          </cell>
          <cell r="B1587" t="str">
            <v>12</v>
          </cell>
          <cell r="C1587" t="str">
            <v>12</v>
          </cell>
          <cell r="D1587" t="str">
            <v>1</v>
          </cell>
          <cell r="E1587" t="str">
            <v>0003</v>
          </cell>
          <cell r="F1587" t="str">
            <v>0004</v>
          </cell>
          <cell r="G1587" t="str">
            <v>11901</v>
          </cell>
          <cell r="H1587" t="str">
            <v>收回借款</v>
          </cell>
          <cell r="I1587" t="b">
            <v>0</v>
          </cell>
          <cell r="J1587">
            <v>3000</v>
          </cell>
          <cell r="K1587">
            <v>0</v>
          </cell>
          <cell r="L1587">
            <v>0</v>
          </cell>
        </row>
        <row r="1588">
          <cell r="A1588" t="str">
            <v>12</v>
          </cell>
          <cell r="B1588" t="str">
            <v>12</v>
          </cell>
          <cell r="C1588" t="str">
            <v>12</v>
          </cell>
          <cell r="D1588" t="str">
            <v>1</v>
          </cell>
          <cell r="E1588" t="str">
            <v>0003</v>
          </cell>
          <cell r="F1588" t="str">
            <v>0005</v>
          </cell>
          <cell r="G1588" t="str">
            <v>11901</v>
          </cell>
          <cell r="H1588" t="str">
            <v>收回借款</v>
          </cell>
          <cell r="I1588" t="b">
            <v>0</v>
          </cell>
          <cell r="J1588">
            <v>5000</v>
          </cell>
          <cell r="K1588">
            <v>0</v>
          </cell>
          <cell r="L1588">
            <v>0</v>
          </cell>
        </row>
        <row r="1589">
          <cell r="A1589" t="str">
            <v>12</v>
          </cell>
          <cell r="B1589" t="str">
            <v>12</v>
          </cell>
          <cell r="C1589" t="str">
            <v>12</v>
          </cell>
          <cell r="D1589" t="str">
            <v>1</v>
          </cell>
          <cell r="E1589" t="str">
            <v>0003</v>
          </cell>
          <cell r="F1589" t="str">
            <v>0006</v>
          </cell>
          <cell r="G1589" t="str">
            <v>11901</v>
          </cell>
          <cell r="H1589" t="str">
            <v>收回借款</v>
          </cell>
          <cell r="I1589" t="b">
            <v>0</v>
          </cell>
          <cell r="J1589">
            <v>10000</v>
          </cell>
          <cell r="K1589">
            <v>0</v>
          </cell>
          <cell r="L1589">
            <v>0</v>
          </cell>
        </row>
        <row r="1590">
          <cell r="A1590" t="str">
            <v>12</v>
          </cell>
          <cell r="B1590" t="str">
            <v>05</v>
          </cell>
          <cell r="C1590" t="str">
            <v>12</v>
          </cell>
          <cell r="D1590" t="str">
            <v>2</v>
          </cell>
          <cell r="E1590" t="str">
            <v>0004</v>
          </cell>
          <cell r="F1590" t="str">
            <v>0002</v>
          </cell>
          <cell r="G1590" t="str">
            <v>11901</v>
          </cell>
          <cell r="H1590" t="str">
            <v>暂借款</v>
          </cell>
          <cell r="I1590" t="b">
            <v>1</v>
          </cell>
          <cell r="J1590">
            <v>1000</v>
          </cell>
          <cell r="K1590">
            <v>0</v>
          </cell>
          <cell r="L1590">
            <v>0</v>
          </cell>
        </row>
        <row r="1591">
          <cell r="A1591" t="str">
            <v>12</v>
          </cell>
          <cell r="B1591" t="str">
            <v>21</v>
          </cell>
          <cell r="C1591" t="str">
            <v>12</v>
          </cell>
          <cell r="D1591" t="str">
            <v>2</v>
          </cell>
          <cell r="E1591" t="str">
            <v>0024</v>
          </cell>
          <cell r="F1591" t="str">
            <v>0001</v>
          </cell>
          <cell r="G1591" t="str">
            <v>11901</v>
          </cell>
          <cell r="H1591" t="str">
            <v>暂借款</v>
          </cell>
          <cell r="I1591" t="b">
            <v>1</v>
          </cell>
          <cell r="J1591">
            <v>3000</v>
          </cell>
          <cell r="K1591">
            <v>0</v>
          </cell>
          <cell r="L1591">
            <v>0</v>
          </cell>
        </row>
        <row r="1592">
          <cell r="A1592" t="str">
            <v>12</v>
          </cell>
          <cell r="B1592" t="str">
            <v>21</v>
          </cell>
          <cell r="C1592" t="str">
            <v>12</v>
          </cell>
          <cell r="D1592" t="str">
            <v>2</v>
          </cell>
          <cell r="E1592" t="str">
            <v>0024</v>
          </cell>
          <cell r="F1592" t="str">
            <v>0002</v>
          </cell>
          <cell r="G1592" t="str">
            <v>11901</v>
          </cell>
          <cell r="H1592" t="str">
            <v>暂借款</v>
          </cell>
          <cell r="I1592" t="b">
            <v>1</v>
          </cell>
          <cell r="J1592">
            <v>5000</v>
          </cell>
          <cell r="K1592">
            <v>0</v>
          </cell>
          <cell r="L1592">
            <v>0</v>
          </cell>
        </row>
        <row r="1593">
          <cell r="A1593" t="str">
            <v>12</v>
          </cell>
          <cell r="B1593" t="str">
            <v>20</v>
          </cell>
          <cell r="C1593" t="str">
            <v>12</v>
          </cell>
          <cell r="D1593" t="str">
            <v>5</v>
          </cell>
          <cell r="E1593" t="str">
            <v>0006</v>
          </cell>
          <cell r="F1593" t="str">
            <v>0002</v>
          </cell>
          <cell r="G1593" t="str">
            <v>11901</v>
          </cell>
          <cell r="H1593" t="str">
            <v>转报销药费</v>
          </cell>
          <cell r="I1593" t="b">
            <v>0</v>
          </cell>
          <cell r="J1593">
            <v>316.3</v>
          </cell>
          <cell r="K1593">
            <v>0</v>
          </cell>
          <cell r="L1593">
            <v>0</v>
          </cell>
        </row>
        <row r="1594">
          <cell r="A1594" t="str">
            <v>12</v>
          </cell>
          <cell r="B1594" t="str">
            <v>20</v>
          </cell>
          <cell r="C1594" t="str">
            <v>12</v>
          </cell>
          <cell r="D1594" t="str">
            <v>5</v>
          </cell>
          <cell r="E1594" t="str">
            <v>0006</v>
          </cell>
          <cell r="F1594" t="str">
            <v>0004</v>
          </cell>
          <cell r="G1594" t="str">
            <v>11901</v>
          </cell>
          <cell r="H1594" t="str">
            <v>转报销发箱用电池.业务费等</v>
          </cell>
          <cell r="I1594" t="b">
            <v>0</v>
          </cell>
          <cell r="J1594">
            <v>3514</v>
          </cell>
          <cell r="K1594">
            <v>0</v>
          </cell>
          <cell r="L1594">
            <v>0</v>
          </cell>
        </row>
        <row r="1595">
          <cell r="A1595" t="str">
            <v>12</v>
          </cell>
          <cell r="B1595" t="str">
            <v>20</v>
          </cell>
          <cell r="C1595" t="str">
            <v>12</v>
          </cell>
          <cell r="D1595" t="str">
            <v>5</v>
          </cell>
          <cell r="E1595" t="str">
            <v>0007</v>
          </cell>
          <cell r="F1595" t="str">
            <v>0003</v>
          </cell>
          <cell r="G1595" t="str">
            <v>11901</v>
          </cell>
          <cell r="H1595" t="str">
            <v>转购灯罩等</v>
          </cell>
          <cell r="I1595" t="b">
            <v>0</v>
          </cell>
          <cell r="J1595">
            <v>2719</v>
          </cell>
          <cell r="K1595">
            <v>0</v>
          </cell>
          <cell r="L1595">
            <v>0</v>
          </cell>
        </row>
        <row r="1596">
          <cell r="A1596" t="str">
            <v>12</v>
          </cell>
          <cell r="B1596" t="str">
            <v>20</v>
          </cell>
          <cell r="C1596" t="str">
            <v>12</v>
          </cell>
          <cell r="D1596" t="str">
            <v>5</v>
          </cell>
          <cell r="E1596" t="str">
            <v>0008</v>
          </cell>
          <cell r="F1596" t="str">
            <v>0004</v>
          </cell>
          <cell r="G1596" t="str">
            <v>11901</v>
          </cell>
          <cell r="H1596" t="str">
            <v>转报销差旅费等</v>
          </cell>
          <cell r="I1596" t="b">
            <v>0</v>
          </cell>
          <cell r="J1596">
            <v>937.7</v>
          </cell>
          <cell r="K1596">
            <v>0</v>
          </cell>
          <cell r="L1596">
            <v>0</v>
          </cell>
        </row>
        <row r="1597">
          <cell r="A1597" t="str">
            <v>12</v>
          </cell>
          <cell r="B1597" t="str">
            <v>22</v>
          </cell>
          <cell r="C1597" t="str">
            <v>12</v>
          </cell>
          <cell r="D1597" t="str">
            <v>5</v>
          </cell>
          <cell r="E1597" t="str">
            <v>0019</v>
          </cell>
          <cell r="F1597" t="str">
            <v>0003</v>
          </cell>
          <cell r="G1597" t="str">
            <v>11901</v>
          </cell>
          <cell r="H1597" t="str">
            <v>转报产地证费等</v>
          </cell>
          <cell r="I1597" t="b">
            <v>0</v>
          </cell>
          <cell r="J1597">
            <v>621</v>
          </cell>
          <cell r="K1597">
            <v>0</v>
          </cell>
          <cell r="L1597">
            <v>0</v>
          </cell>
        </row>
        <row r="1598">
          <cell r="A1598" t="str">
            <v>12</v>
          </cell>
          <cell r="B1598" t="str">
            <v>25</v>
          </cell>
          <cell r="C1598" t="str">
            <v>12</v>
          </cell>
          <cell r="D1598" t="str">
            <v>5</v>
          </cell>
          <cell r="E1598" t="str">
            <v>0028</v>
          </cell>
          <cell r="F1598" t="str">
            <v>0001</v>
          </cell>
          <cell r="G1598" t="str">
            <v>11901</v>
          </cell>
          <cell r="H1598" t="str">
            <v>转报销运费</v>
          </cell>
          <cell r="I1598" t="b">
            <v>0</v>
          </cell>
          <cell r="J1598">
            <v>2500</v>
          </cell>
          <cell r="K1598">
            <v>0</v>
          </cell>
          <cell r="L1598">
            <v>0</v>
          </cell>
        </row>
        <row r="1599">
          <cell r="A1599" t="str">
            <v>12</v>
          </cell>
          <cell r="B1599" t="str">
            <v>26</v>
          </cell>
          <cell r="C1599" t="str">
            <v>12</v>
          </cell>
          <cell r="D1599" t="str">
            <v>5</v>
          </cell>
          <cell r="E1599" t="str">
            <v>0030</v>
          </cell>
          <cell r="F1599" t="str">
            <v>0002</v>
          </cell>
          <cell r="G1599" t="str">
            <v>11901</v>
          </cell>
          <cell r="H1599" t="str">
            <v>转出口果汁商检费</v>
          </cell>
          <cell r="I1599" t="b">
            <v>0</v>
          </cell>
          <cell r="J1599">
            <v>6648</v>
          </cell>
          <cell r="K1599">
            <v>0</v>
          </cell>
          <cell r="L1599">
            <v>0</v>
          </cell>
        </row>
        <row r="1600">
          <cell r="A1600" t="str">
            <v>12</v>
          </cell>
          <cell r="B1600" t="str">
            <v>27</v>
          </cell>
          <cell r="C1600" t="str">
            <v>12</v>
          </cell>
          <cell r="D1600" t="str">
            <v>5</v>
          </cell>
          <cell r="E1600" t="str">
            <v>0037</v>
          </cell>
          <cell r="F1600" t="str">
            <v>0003</v>
          </cell>
          <cell r="G1600" t="str">
            <v>11901</v>
          </cell>
          <cell r="H1600" t="str">
            <v>转收回个人借款</v>
          </cell>
          <cell r="I1600" t="b">
            <v>0</v>
          </cell>
          <cell r="J1600">
            <v>221.7</v>
          </cell>
          <cell r="K1600">
            <v>0</v>
          </cell>
          <cell r="L1600">
            <v>0</v>
          </cell>
        </row>
        <row r="1601">
          <cell r="A1601" t="str">
            <v>02</v>
          </cell>
          <cell r="B1601" t="str">
            <v>02</v>
          </cell>
          <cell r="C1601" t="str">
            <v>02</v>
          </cell>
          <cell r="D1601" t="str">
            <v>1</v>
          </cell>
          <cell r="E1601" t="str">
            <v>0003</v>
          </cell>
          <cell r="F1601" t="str">
            <v>0002</v>
          </cell>
          <cell r="G1601" t="str">
            <v>11902</v>
          </cell>
          <cell r="H1601" t="str">
            <v>收损失果汁款</v>
          </cell>
          <cell r="I1601" t="b">
            <v>0</v>
          </cell>
          <cell r="J1601">
            <v>7580</v>
          </cell>
          <cell r="K1601">
            <v>0</v>
          </cell>
          <cell r="L1601">
            <v>0</v>
          </cell>
        </row>
        <row r="1602">
          <cell r="A1602" t="str">
            <v>02</v>
          </cell>
          <cell r="B1602" t="str">
            <v>22</v>
          </cell>
          <cell r="C1602" t="str">
            <v>02</v>
          </cell>
          <cell r="D1602" t="str">
            <v>1</v>
          </cell>
          <cell r="E1602" t="str">
            <v>0016</v>
          </cell>
          <cell r="F1602" t="str">
            <v>0002</v>
          </cell>
          <cell r="G1602" t="str">
            <v>11902</v>
          </cell>
          <cell r="H1602" t="str">
            <v>暂借款</v>
          </cell>
          <cell r="I1602" t="b">
            <v>0</v>
          </cell>
          <cell r="J1602">
            <v>57960</v>
          </cell>
          <cell r="K1602">
            <v>0</v>
          </cell>
          <cell r="L1602">
            <v>0</v>
          </cell>
        </row>
        <row r="1603">
          <cell r="A1603" t="str">
            <v>02</v>
          </cell>
          <cell r="B1603" t="str">
            <v>01</v>
          </cell>
          <cell r="C1603" t="str">
            <v>02</v>
          </cell>
          <cell r="D1603" t="str">
            <v>2</v>
          </cell>
          <cell r="E1603" t="str">
            <v>0002</v>
          </cell>
          <cell r="F1603" t="str">
            <v>0003</v>
          </cell>
          <cell r="G1603" t="str">
            <v>11902</v>
          </cell>
          <cell r="H1603" t="str">
            <v>暂借款</v>
          </cell>
          <cell r="I1603" t="b">
            <v>1</v>
          </cell>
          <cell r="J1603">
            <v>15000</v>
          </cell>
          <cell r="K1603">
            <v>0</v>
          </cell>
          <cell r="L1603">
            <v>0</v>
          </cell>
        </row>
        <row r="1604">
          <cell r="A1604" t="str">
            <v>02</v>
          </cell>
          <cell r="B1604" t="str">
            <v>01</v>
          </cell>
          <cell r="C1604" t="str">
            <v>02</v>
          </cell>
          <cell r="D1604" t="str">
            <v>2</v>
          </cell>
          <cell r="E1604" t="str">
            <v>0005</v>
          </cell>
          <cell r="F1604" t="str">
            <v>0001</v>
          </cell>
          <cell r="G1604" t="str">
            <v>11902</v>
          </cell>
          <cell r="H1604" t="str">
            <v>暂借款</v>
          </cell>
          <cell r="I1604" t="b">
            <v>1</v>
          </cell>
          <cell r="J1604">
            <v>170000</v>
          </cell>
          <cell r="K1604">
            <v>0</v>
          </cell>
          <cell r="L1604">
            <v>0</v>
          </cell>
        </row>
        <row r="1605">
          <cell r="A1605" t="str">
            <v>02</v>
          </cell>
          <cell r="B1605" t="str">
            <v>01</v>
          </cell>
          <cell r="C1605" t="str">
            <v>02</v>
          </cell>
          <cell r="D1605" t="str">
            <v>2</v>
          </cell>
          <cell r="E1605" t="str">
            <v>0005</v>
          </cell>
          <cell r="F1605" t="str">
            <v>0002</v>
          </cell>
          <cell r="G1605" t="str">
            <v>11902</v>
          </cell>
          <cell r="H1605" t="str">
            <v>暂借款</v>
          </cell>
          <cell r="I1605" t="b">
            <v>1</v>
          </cell>
          <cell r="J1605">
            <v>142743.5</v>
          </cell>
          <cell r="K1605">
            <v>0</v>
          </cell>
          <cell r="L1605">
            <v>0</v>
          </cell>
        </row>
        <row r="1606">
          <cell r="A1606" t="str">
            <v>02</v>
          </cell>
          <cell r="B1606" t="str">
            <v>01</v>
          </cell>
          <cell r="C1606" t="str">
            <v>02</v>
          </cell>
          <cell r="D1606" t="str">
            <v>2</v>
          </cell>
          <cell r="E1606" t="str">
            <v>0005</v>
          </cell>
          <cell r="F1606" t="str">
            <v>0003</v>
          </cell>
          <cell r="G1606" t="str">
            <v>11902</v>
          </cell>
          <cell r="H1606" t="str">
            <v>暂借款</v>
          </cell>
          <cell r="I1606" t="b">
            <v>1</v>
          </cell>
          <cell r="J1606">
            <v>70541.399999999994</v>
          </cell>
          <cell r="K1606">
            <v>0</v>
          </cell>
          <cell r="L1606">
            <v>0</v>
          </cell>
        </row>
        <row r="1607">
          <cell r="A1607" t="str">
            <v>02</v>
          </cell>
          <cell r="B1607" t="str">
            <v>19</v>
          </cell>
          <cell r="C1607" t="str">
            <v>02</v>
          </cell>
          <cell r="D1607" t="str">
            <v>2</v>
          </cell>
          <cell r="E1607" t="str">
            <v>0029</v>
          </cell>
          <cell r="F1607" t="str">
            <v>0001</v>
          </cell>
          <cell r="G1607" t="str">
            <v>11902</v>
          </cell>
          <cell r="H1607" t="str">
            <v>暂借款</v>
          </cell>
          <cell r="I1607" t="b">
            <v>1</v>
          </cell>
          <cell r="J1607">
            <v>17000</v>
          </cell>
          <cell r="K1607">
            <v>0</v>
          </cell>
          <cell r="L1607">
            <v>0</v>
          </cell>
        </row>
        <row r="1608">
          <cell r="A1608" t="str">
            <v>02</v>
          </cell>
          <cell r="B1608" t="str">
            <v>19</v>
          </cell>
          <cell r="C1608" t="str">
            <v>02</v>
          </cell>
          <cell r="D1608" t="str">
            <v>2</v>
          </cell>
          <cell r="E1608" t="str">
            <v>0029</v>
          </cell>
          <cell r="F1608" t="str">
            <v>0002</v>
          </cell>
          <cell r="G1608" t="str">
            <v>11902</v>
          </cell>
          <cell r="H1608" t="str">
            <v>暂借款</v>
          </cell>
          <cell r="I1608" t="b">
            <v>1</v>
          </cell>
          <cell r="J1608">
            <v>97043.76</v>
          </cell>
          <cell r="K1608">
            <v>0</v>
          </cell>
          <cell r="L1608">
            <v>0</v>
          </cell>
        </row>
        <row r="1609">
          <cell r="A1609" t="str">
            <v>02</v>
          </cell>
          <cell r="B1609" t="str">
            <v>19</v>
          </cell>
          <cell r="C1609" t="str">
            <v>02</v>
          </cell>
          <cell r="D1609" t="str">
            <v>2</v>
          </cell>
          <cell r="E1609" t="str">
            <v>0029</v>
          </cell>
          <cell r="F1609" t="str">
            <v>0003</v>
          </cell>
          <cell r="G1609" t="str">
            <v>11902</v>
          </cell>
          <cell r="H1609" t="str">
            <v>暂借款</v>
          </cell>
          <cell r="I1609" t="b">
            <v>1</v>
          </cell>
          <cell r="J1609">
            <v>1835000</v>
          </cell>
          <cell r="K1609">
            <v>0</v>
          </cell>
          <cell r="L1609">
            <v>0</v>
          </cell>
        </row>
        <row r="1610">
          <cell r="A1610" t="str">
            <v>02</v>
          </cell>
          <cell r="B1610" t="str">
            <v>21</v>
          </cell>
          <cell r="C1610" t="str">
            <v>02</v>
          </cell>
          <cell r="D1610" t="str">
            <v>2</v>
          </cell>
          <cell r="E1610" t="str">
            <v>0043</v>
          </cell>
          <cell r="F1610" t="str">
            <v>0001</v>
          </cell>
          <cell r="G1610" t="str">
            <v>11902</v>
          </cell>
          <cell r="H1610" t="str">
            <v>代垫运费</v>
          </cell>
          <cell r="I1610" t="b">
            <v>1</v>
          </cell>
          <cell r="J1610">
            <v>15748.68</v>
          </cell>
          <cell r="K1610">
            <v>0</v>
          </cell>
          <cell r="L1610">
            <v>0</v>
          </cell>
        </row>
        <row r="1611">
          <cell r="A1611" t="str">
            <v>02</v>
          </cell>
          <cell r="B1611" t="str">
            <v>10</v>
          </cell>
          <cell r="C1611" t="str">
            <v>02</v>
          </cell>
          <cell r="D1611" t="str">
            <v>3</v>
          </cell>
          <cell r="E1611" t="str">
            <v>0007</v>
          </cell>
          <cell r="F1611" t="str">
            <v>0002</v>
          </cell>
          <cell r="G1611" t="str">
            <v>11902</v>
          </cell>
          <cell r="H1611" t="str">
            <v>收回借款</v>
          </cell>
          <cell r="I1611" t="b">
            <v>0</v>
          </cell>
          <cell r="J1611">
            <v>105131.05</v>
          </cell>
          <cell r="K1611">
            <v>0</v>
          </cell>
          <cell r="L1611">
            <v>0</v>
          </cell>
        </row>
        <row r="1612">
          <cell r="A1612" t="str">
            <v>02</v>
          </cell>
          <cell r="B1612" t="str">
            <v>20</v>
          </cell>
          <cell r="C1612" t="str">
            <v>02</v>
          </cell>
          <cell r="D1612" t="str">
            <v>3</v>
          </cell>
          <cell r="E1612" t="str">
            <v>0008</v>
          </cell>
          <cell r="F1612" t="str">
            <v>0004</v>
          </cell>
          <cell r="G1612" t="str">
            <v>11902</v>
          </cell>
          <cell r="H1612" t="str">
            <v>收回借款</v>
          </cell>
          <cell r="I1612" t="b">
            <v>0</v>
          </cell>
          <cell r="J1612">
            <v>2600000</v>
          </cell>
          <cell r="K1612">
            <v>0</v>
          </cell>
          <cell r="L1612">
            <v>0</v>
          </cell>
        </row>
        <row r="1613">
          <cell r="A1613" t="str">
            <v>02</v>
          </cell>
          <cell r="B1613" t="str">
            <v>20</v>
          </cell>
          <cell r="C1613" t="str">
            <v>02</v>
          </cell>
          <cell r="D1613" t="str">
            <v>3</v>
          </cell>
          <cell r="E1613" t="str">
            <v>0008</v>
          </cell>
          <cell r="F1613" t="str">
            <v>0005</v>
          </cell>
          <cell r="G1613" t="str">
            <v>11902</v>
          </cell>
          <cell r="H1613" t="str">
            <v>收回借款</v>
          </cell>
          <cell r="I1613" t="b">
            <v>0</v>
          </cell>
          <cell r="J1613">
            <v>1593437.5</v>
          </cell>
          <cell r="K1613">
            <v>0</v>
          </cell>
          <cell r="L1613">
            <v>0</v>
          </cell>
        </row>
        <row r="1614">
          <cell r="A1614" t="str">
            <v>02</v>
          </cell>
          <cell r="B1614" t="str">
            <v>20</v>
          </cell>
          <cell r="C1614" t="str">
            <v>02</v>
          </cell>
          <cell r="D1614" t="str">
            <v>3</v>
          </cell>
          <cell r="E1614" t="str">
            <v>0009</v>
          </cell>
          <cell r="F1614" t="str">
            <v>0002</v>
          </cell>
          <cell r="G1614" t="str">
            <v>11902</v>
          </cell>
          <cell r="H1614" t="str">
            <v>收回借款</v>
          </cell>
          <cell r="I1614" t="b">
            <v>0</v>
          </cell>
          <cell r="J1614">
            <v>165000</v>
          </cell>
          <cell r="K1614">
            <v>0</v>
          </cell>
          <cell r="L1614">
            <v>0</v>
          </cell>
        </row>
        <row r="1615">
          <cell r="A1615" t="str">
            <v>02</v>
          </cell>
          <cell r="B1615" t="str">
            <v>02</v>
          </cell>
          <cell r="C1615" t="str">
            <v>02</v>
          </cell>
          <cell r="D1615" t="str">
            <v>4</v>
          </cell>
          <cell r="E1615" t="str">
            <v>0003</v>
          </cell>
          <cell r="F1615" t="str">
            <v>0002</v>
          </cell>
          <cell r="G1615" t="str">
            <v>11902</v>
          </cell>
          <cell r="H1615" t="str">
            <v>付电机修理费</v>
          </cell>
          <cell r="I1615" t="b">
            <v>1</v>
          </cell>
          <cell r="J1615">
            <v>7957</v>
          </cell>
          <cell r="K1615">
            <v>0</v>
          </cell>
          <cell r="L1615">
            <v>0</v>
          </cell>
        </row>
        <row r="1616">
          <cell r="A1616" t="str">
            <v>02</v>
          </cell>
          <cell r="B1616" t="str">
            <v>05</v>
          </cell>
          <cell r="C1616" t="str">
            <v>02</v>
          </cell>
          <cell r="D1616" t="str">
            <v>4</v>
          </cell>
          <cell r="E1616" t="str">
            <v>0006</v>
          </cell>
          <cell r="F1616" t="str">
            <v>0001</v>
          </cell>
          <cell r="G1616" t="str">
            <v>11902</v>
          </cell>
          <cell r="H1616" t="str">
            <v>暂借款</v>
          </cell>
          <cell r="I1616" t="b">
            <v>1</v>
          </cell>
          <cell r="J1616">
            <v>10000</v>
          </cell>
          <cell r="K1616">
            <v>0</v>
          </cell>
          <cell r="L1616">
            <v>0</v>
          </cell>
        </row>
        <row r="1617">
          <cell r="A1617" t="str">
            <v>02</v>
          </cell>
          <cell r="B1617" t="str">
            <v>05</v>
          </cell>
          <cell r="C1617" t="str">
            <v>02</v>
          </cell>
          <cell r="D1617" t="str">
            <v>4</v>
          </cell>
          <cell r="E1617" t="str">
            <v>0006</v>
          </cell>
          <cell r="F1617" t="str">
            <v>0002</v>
          </cell>
          <cell r="G1617" t="str">
            <v>11902</v>
          </cell>
          <cell r="H1617" t="str">
            <v>暂借款</v>
          </cell>
          <cell r="I1617" t="b">
            <v>1</v>
          </cell>
          <cell r="J1617">
            <v>1900000</v>
          </cell>
          <cell r="K1617">
            <v>0</v>
          </cell>
          <cell r="L1617">
            <v>0</v>
          </cell>
        </row>
        <row r="1618">
          <cell r="A1618" t="str">
            <v>02</v>
          </cell>
          <cell r="B1618" t="str">
            <v>05</v>
          </cell>
          <cell r="C1618" t="str">
            <v>02</v>
          </cell>
          <cell r="D1618" t="str">
            <v>4</v>
          </cell>
          <cell r="E1618" t="str">
            <v>0006</v>
          </cell>
          <cell r="F1618" t="str">
            <v>0003</v>
          </cell>
          <cell r="G1618" t="str">
            <v>11902</v>
          </cell>
          <cell r="H1618" t="str">
            <v>暂借款</v>
          </cell>
          <cell r="I1618" t="b">
            <v>1</v>
          </cell>
          <cell r="J1618">
            <v>2000000</v>
          </cell>
          <cell r="K1618">
            <v>0</v>
          </cell>
          <cell r="L1618">
            <v>0</v>
          </cell>
        </row>
        <row r="1619">
          <cell r="A1619" t="str">
            <v>02</v>
          </cell>
          <cell r="B1619" t="str">
            <v>14</v>
          </cell>
          <cell r="C1619" t="str">
            <v>02</v>
          </cell>
          <cell r="D1619" t="str">
            <v>4</v>
          </cell>
          <cell r="E1619" t="str">
            <v>0015</v>
          </cell>
          <cell r="F1619" t="str">
            <v>0008</v>
          </cell>
          <cell r="G1619" t="str">
            <v>11902</v>
          </cell>
          <cell r="H1619" t="str">
            <v>代扣王雷车款</v>
          </cell>
          <cell r="I1619" t="b">
            <v>0</v>
          </cell>
          <cell r="J1619">
            <v>480</v>
          </cell>
          <cell r="K1619">
            <v>0</v>
          </cell>
          <cell r="L1619">
            <v>0</v>
          </cell>
        </row>
        <row r="1620">
          <cell r="A1620" t="str">
            <v>02</v>
          </cell>
          <cell r="B1620" t="str">
            <v>14</v>
          </cell>
          <cell r="C1620" t="str">
            <v>02</v>
          </cell>
          <cell r="D1620" t="str">
            <v>4</v>
          </cell>
          <cell r="E1620" t="str">
            <v>0015</v>
          </cell>
          <cell r="F1620" t="str">
            <v>0009</v>
          </cell>
          <cell r="G1620" t="str">
            <v>11902</v>
          </cell>
          <cell r="H1620" t="str">
            <v>代扣夏云明车款</v>
          </cell>
          <cell r="I1620" t="b">
            <v>0</v>
          </cell>
          <cell r="J1620">
            <v>600</v>
          </cell>
          <cell r="K1620">
            <v>0</v>
          </cell>
          <cell r="L1620">
            <v>0</v>
          </cell>
        </row>
        <row r="1621">
          <cell r="A1621" t="str">
            <v>02</v>
          </cell>
          <cell r="B1621" t="str">
            <v>14</v>
          </cell>
          <cell r="C1621" t="str">
            <v>02</v>
          </cell>
          <cell r="D1621" t="str">
            <v>4</v>
          </cell>
          <cell r="E1621" t="str">
            <v>0015</v>
          </cell>
          <cell r="F1621" t="str">
            <v>0010</v>
          </cell>
          <cell r="G1621" t="str">
            <v>11902</v>
          </cell>
          <cell r="H1621" t="str">
            <v>代扣于性林车款</v>
          </cell>
          <cell r="I1621" t="b">
            <v>0</v>
          </cell>
          <cell r="J1621">
            <v>600</v>
          </cell>
          <cell r="K1621">
            <v>0</v>
          </cell>
          <cell r="L1621">
            <v>0</v>
          </cell>
        </row>
        <row r="1622">
          <cell r="A1622" t="str">
            <v>02</v>
          </cell>
          <cell r="B1622" t="str">
            <v>15</v>
          </cell>
          <cell r="C1622" t="str">
            <v>02</v>
          </cell>
          <cell r="D1622" t="str">
            <v>4</v>
          </cell>
          <cell r="E1622" t="str">
            <v>0016</v>
          </cell>
          <cell r="F1622" t="str">
            <v>0001</v>
          </cell>
          <cell r="G1622" t="str">
            <v>11902</v>
          </cell>
          <cell r="H1622" t="str">
            <v>暂借款</v>
          </cell>
          <cell r="I1622" t="b">
            <v>1</v>
          </cell>
          <cell r="J1622">
            <v>1601.6</v>
          </cell>
          <cell r="K1622">
            <v>0</v>
          </cell>
          <cell r="L1622">
            <v>0</v>
          </cell>
        </row>
        <row r="1623">
          <cell r="A1623" t="str">
            <v>02</v>
          </cell>
          <cell r="B1623" t="str">
            <v>15</v>
          </cell>
          <cell r="C1623" t="str">
            <v>02</v>
          </cell>
          <cell r="D1623" t="str">
            <v>4</v>
          </cell>
          <cell r="E1623" t="str">
            <v>0019</v>
          </cell>
          <cell r="F1623" t="str">
            <v>0001</v>
          </cell>
          <cell r="G1623" t="str">
            <v>11902</v>
          </cell>
          <cell r="H1623" t="str">
            <v>代还借款</v>
          </cell>
          <cell r="I1623" t="b">
            <v>1</v>
          </cell>
          <cell r="J1623">
            <v>8000000</v>
          </cell>
          <cell r="K1623">
            <v>0</v>
          </cell>
          <cell r="L1623">
            <v>0</v>
          </cell>
        </row>
        <row r="1624">
          <cell r="A1624" t="str">
            <v>02</v>
          </cell>
          <cell r="B1624" t="str">
            <v>20</v>
          </cell>
          <cell r="C1624" t="str">
            <v>02</v>
          </cell>
          <cell r="D1624" t="str">
            <v>4</v>
          </cell>
          <cell r="E1624" t="str">
            <v>0030</v>
          </cell>
          <cell r="F1624" t="str">
            <v>0001</v>
          </cell>
          <cell r="G1624" t="str">
            <v>11902</v>
          </cell>
          <cell r="H1624" t="str">
            <v>暂借款</v>
          </cell>
          <cell r="I1624" t="b">
            <v>1</v>
          </cell>
          <cell r="J1624">
            <v>5200000</v>
          </cell>
          <cell r="K1624">
            <v>0</v>
          </cell>
          <cell r="L1624">
            <v>0</v>
          </cell>
        </row>
        <row r="1625">
          <cell r="A1625" t="str">
            <v>02</v>
          </cell>
          <cell r="B1625" t="str">
            <v>20</v>
          </cell>
          <cell r="C1625" t="str">
            <v>02</v>
          </cell>
          <cell r="D1625" t="str">
            <v>4</v>
          </cell>
          <cell r="E1625" t="str">
            <v>0030</v>
          </cell>
          <cell r="F1625" t="str">
            <v>0002</v>
          </cell>
          <cell r="G1625" t="str">
            <v>11902</v>
          </cell>
          <cell r="H1625" t="str">
            <v>暂借款</v>
          </cell>
          <cell r="I1625" t="b">
            <v>1</v>
          </cell>
          <cell r="J1625">
            <v>10751076.140000001</v>
          </cell>
          <cell r="K1625">
            <v>0</v>
          </cell>
          <cell r="L1625">
            <v>0</v>
          </cell>
        </row>
        <row r="1626">
          <cell r="A1626" t="str">
            <v>02</v>
          </cell>
          <cell r="B1626" t="str">
            <v>20</v>
          </cell>
          <cell r="C1626" t="str">
            <v>02</v>
          </cell>
          <cell r="D1626" t="str">
            <v>5</v>
          </cell>
          <cell r="E1626" t="str">
            <v>0001</v>
          </cell>
          <cell r="F1626" t="str">
            <v>0003</v>
          </cell>
          <cell r="G1626" t="str">
            <v>11902</v>
          </cell>
          <cell r="H1626" t="str">
            <v>转99年12月份中鲁酒店工人工资</v>
          </cell>
          <cell r="I1626" t="b">
            <v>1</v>
          </cell>
          <cell r="J1626">
            <v>5707.4</v>
          </cell>
          <cell r="K1626">
            <v>0</v>
          </cell>
          <cell r="L1626">
            <v>0</v>
          </cell>
        </row>
        <row r="1627">
          <cell r="A1627" t="str">
            <v>02</v>
          </cell>
          <cell r="B1627" t="str">
            <v>20</v>
          </cell>
          <cell r="C1627" t="str">
            <v>02</v>
          </cell>
          <cell r="D1627" t="str">
            <v>5</v>
          </cell>
          <cell r="E1627" t="str">
            <v>0003</v>
          </cell>
          <cell r="F1627" t="str">
            <v>0003</v>
          </cell>
          <cell r="G1627" t="str">
            <v>11902</v>
          </cell>
          <cell r="H1627" t="str">
            <v>转1月份中鲁酒店工人工资</v>
          </cell>
          <cell r="I1627" t="b">
            <v>1</v>
          </cell>
          <cell r="J1627">
            <v>5011</v>
          </cell>
          <cell r="K1627">
            <v>0</v>
          </cell>
          <cell r="L1627">
            <v>0</v>
          </cell>
        </row>
        <row r="1628">
          <cell r="A1628" t="str">
            <v>02</v>
          </cell>
          <cell r="B1628" t="str">
            <v>20</v>
          </cell>
          <cell r="C1628" t="str">
            <v>02</v>
          </cell>
          <cell r="D1628" t="str">
            <v>5</v>
          </cell>
          <cell r="E1628" t="str">
            <v>0005</v>
          </cell>
          <cell r="F1628" t="str">
            <v>0004</v>
          </cell>
          <cell r="G1628" t="str">
            <v>11902</v>
          </cell>
          <cell r="H1628" t="str">
            <v>转销卢龙耗材料</v>
          </cell>
          <cell r="I1628" t="b">
            <v>1</v>
          </cell>
          <cell r="J1628">
            <v>16402.23</v>
          </cell>
          <cell r="K1628">
            <v>0</v>
          </cell>
          <cell r="L1628">
            <v>0</v>
          </cell>
        </row>
        <row r="1629">
          <cell r="A1629" t="str">
            <v>02</v>
          </cell>
          <cell r="B1629" t="str">
            <v>22</v>
          </cell>
          <cell r="C1629" t="str">
            <v>02</v>
          </cell>
          <cell r="D1629" t="str">
            <v>5</v>
          </cell>
          <cell r="E1629" t="str">
            <v>0007</v>
          </cell>
          <cell r="F1629" t="str">
            <v>0002</v>
          </cell>
          <cell r="G1629" t="str">
            <v>11902</v>
          </cell>
          <cell r="H1629" t="str">
            <v>转订出99年8月5-7#凭证错制</v>
          </cell>
          <cell r="I1629" t="b">
            <v>0</v>
          </cell>
          <cell r="J1629">
            <v>-1299.3699999999999</v>
          </cell>
          <cell r="K1629">
            <v>0</v>
          </cell>
          <cell r="L1629">
            <v>0</v>
          </cell>
        </row>
        <row r="1630">
          <cell r="A1630" t="str">
            <v>02</v>
          </cell>
          <cell r="B1630" t="str">
            <v>22</v>
          </cell>
          <cell r="C1630" t="str">
            <v>02</v>
          </cell>
          <cell r="D1630" t="str">
            <v>5</v>
          </cell>
          <cell r="E1630" t="str">
            <v>0007</v>
          </cell>
          <cell r="F1630" t="str">
            <v>0003</v>
          </cell>
          <cell r="G1630" t="str">
            <v>11902</v>
          </cell>
          <cell r="H1630" t="str">
            <v>转订正99年8月5-7#凭证错制</v>
          </cell>
          <cell r="I1630" t="b">
            <v>1</v>
          </cell>
          <cell r="J1630">
            <v>1299.3699999999999</v>
          </cell>
          <cell r="K1630">
            <v>0</v>
          </cell>
          <cell r="L1630">
            <v>0</v>
          </cell>
        </row>
        <row r="1631">
          <cell r="A1631" t="str">
            <v>02</v>
          </cell>
          <cell r="B1631" t="str">
            <v>22</v>
          </cell>
          <cell r="C1631" t="str">
            <v>02</v>
          </cell>
          <cell r="D1631" t="str">
            <v>5</v>
          </cell>
          <cell r="E1631" t="str">
            <v>0012</v>
          </cell>
          <cell r="F1631" t="str">
            <v>0001</v>
          </cell>
          <cell r="G1631" t="str">
            <v>11902</v>
          </cell>
          <cell r="H1631" t="str">
            <v>转借款</v>
          </cell>
          <cell r="I1631" t="b">
            <v>1</v>
          </cell>
          <cell r="J1631">
            <v>5222</v>
          </cell>
          <cell r="K1631">
            <v>0</v>
          </cell>
          <cell r="L1631">
            <v>0</v>
          </cell>
        </row>
        <row r="1632">
          <cell r="A1632" t="str">
            <v>02</v>
          </cell>
          <cell r="B1632" t="str">
            <v>22</v>
          </cell>
          <cell r="C1632" t="str">
            <v>02</v>
          </cell>
          <cell r="D1632" t="str">
            <v>5</v>
          </cell>
          <cell r="E1632" t="str">
            <v>0012</v>
          </cell>
          <cell r="F1632" t="str">
            <v>0002</v>
          </cell>
          <cell r="G1632" t="str">
            <v>11902</v>
          </cell>
          <cell r="H1632" t="str">
            <v>转借款</v>
          </cell>
          <cell r="I1632" t="b">
            <v>0</v>
          </cell>
          <cell r="J1632">
            <v>5222</v>
          </cell>
          <cell r="K1632">
            <v>0</v>
          </cell>
          <cell r="L1632">
            <v>0</v>
          </cell>
        </row>
        <row r="1633">
          <cell r="A1633" t="str">
            <v>02</v>
          </cell>
          <cell r="B1633" t="str">
            <v>25</v>
          </cell>
          <cell r="C1633" t="str">
            <v>02</v>
          </cell>
          <cell r="D1633" t="str">
            <v>5</v>
          </cell>
          <cell r="E1633" t="str">
            <v>0017</v>
          </cell>
          <cell r="F1633" t="str">
            <v>0004</v>
          </cell>
          <cell r="G1633" t="str">
            <v>11902</v>
          </cell>
          <cell r="H1633" t="str">
            <v>转收回借款</v>
          </cell>
          <cell r="I1633" t="b">
            <v>0</v>
          </cell>
          <cell r="J1633">
            <v>1179871.43</v>
          </cell>
          <cell r="K1633">
            <v>0</v>
          </cell>
          <cell r="L1633">
            <v>0</v>
          </cell>
        </row>
        <row r="1634">
          <cell r="A1634" t="str">
            <v>02</v>
          </cell>
          <cell r="B1634" t="str">
            <v>25</v>
          </cell>
          <cell r="C1634" t="str">
            <v>02</v>
          </cell>
          <cell r="D1634" t="str">
            <v>5</v>
          </cell>
          <cell r="E1634" t="str">
            <v>0018</v>
          </cell>
          <cell r="F1634" t="str">
            <v>0009</v>
          </cell>
          <cell r="G1634" t="str">
            <v>11902</v>
          </cell>
          <cell r="H1634" t="str">
            <v>转12月份各部门餐费</v>
          </cell>
          <cell r="I1634" t="b">
            <v>0</v>
          </cell>
          <cell r="J1634">
            <v>17711.5</v>
          </cell>
          <cell r="K1634">
            <v>0</v>
          </cell>
          <cell r="L1634">
            <v>0</v>
          </cell>
        </row>
        <row r="1635">
          <cell r="A1635" t="str">
            <v>02</v>
          </cell>
          <cell r="B1635" t="str">
            <v>26</v>
          </cell>
          <cell r="C1635" t="str">
            <v>02</v>
          </cell>
          <cell r="D1635" t="str">
            <v>5</v>
          </cell>
          <cell r="E1635" t="str">
            <v>0019</v>
          </cell>
          <cell r="F1635" t="str">
            <v>0002</v>
          </cell>
          <cell r="G1635" t="str">
            <v>11902</v>
          </cell>
          <cell r="H1635" t="str">
            <v>转1-2月份耗材料款</v>
          </cell>
          <cell r="I1635" t="b">
            <v>1</v>
          </cell>
          <cell r="J1635">
            <v>600.64</v>
          </cell>
          <cell r="K1635">
            <v>0</v>
          </cell>
          <cell r="L1635">
            <v>0</v>
          </cell>
        </row>
        <row r="1636">
          <cell r="A1636" t="str">
            <v>02</v>
          </cell>
          <cell r="B1636" t="str">
            <v>26</v>
          </cell>
          <cell r="C1636" t="str">
            <v>02</v>
          </cell>
          <cell r="D1636" t="str">
            <v>5</v>
          </cell>
          <cell r="E1636" t="str">
            <v>0020</v>
          </cell>
          <cell r="F1636" t="str">
            <v>0001</v>
          </cell>
          <cell r="G1636" t="str">
            <v>11902</v>
          </cell>
          <cell r="H1636" t="str">
            <v>转鲁菱1-2月份耗水及台依水</v>
          </cell>
          <cell r="I1636" t="b">
            <v>1</v>
          </cell>
          <cell r="J1636">
            <v>99315.26</v>
          </cell>
          <cell r="K1636">
            <v>0</v>
          </cell>
          <cell r="L1636">
            <v>0</v>
          </cell>
        </row>
        <row r="1637">
          <cell r="A1637" t="str">
            <v>02</v>
          </cell>
          <cell r="B1637" t="str">
            <v>26</v>
          </cell>
          <cell r="C1637" t="str">
            <v>02</v>
          </cell>
          <cell r="D1637" t="str">
            <v>5</v>
          </cell>
          <cell r="E1637" t="str">
            <v>0020</v>
          </cell>
          <cell r="F1637" t="str">
            <v>0002</v>
          </cell>
          <cell r="G1637" t="str">
            <v>11902</v>
          </cell>
          <cell r="H1637" t="str">
            <v>转四厂1-2月份耗水款</v>
          </cell>
          <cell r="I1637" t="b">
            <v>1</v>
          </cell>
          <cell r="J1637">
            <v>27812.49</v>
          </cell>
          <cell r="K1637">
            <v>0</v>
          </cell>
          <cell r="L1637">
            <v>0</v>
          </cell>
        </row>
        <row r="1638">
          <cell r="A1638" t="str">
            <v>02</v>
          </cell>
          <cell r="B1638" t="str">
            <v>26</v>
          </cell>
          <cell r="C1638" t="str">
            <v>02</v>
          </cell>
          <cell r="D1638" t="str">
            <v>5</v>
          </cell>
          <cell r="E1638" t="str">
            <v>0020</v>
          </cell>
          <cell r="F1638" t="str">
            <v>0003</v>
          </cell>
          <cell r="G1638" t="str">
            <v>11902</v>
          </cell>
          <cell r="H1638" t="str">
            <v>转制桶厂1-2月耗水596方电54792</v>
          </cell>
          <cell r="I1638" t="b">
            <v>1</v>
          </cell>
          <cell r="J1638">
            <v>52087.65</v>
          </cell>
          <cell r="K1638">
            <v>0</v>
          </cell>
          <cell r="L1638">
            <v>0</v>
          </cell>
        </row>
        <row r="1639">
          <cell r="A1639" t="str">
            <v>02</v>
          </cell>
          <cell r="B1639" t="str">
            <v>26</v>
          </cell>
          <cell r="C1639" t="str">
            <v>02</v>
          </cell>
          <cell r="D1639" t="str">
            <v>5</v>
          </cell>
          <cell r="E1639" t="str">
            <v>0022</v>
          </cell>
          <cell r="F1639" t="str">
            <v>0003</v>
          </cell>
          <cell r="G1639" t="str">
            <v>11902</v>
          </cell>
          <cell r="H1639" t="str">
            <v>转购五莲分公司苹果汁</v>
          </cell>
          <cell r="I1639" t="b">
            <v>0</v>
          </cell>
          <cell r="J1639">
            <v>6223513.5</v>
          </cell>
          <cell r="K1639">
            <v>0</v>
          </cell>
          <cell r="L1639">
            <v>0</v>
          </cell>
        </row>
        <row r="1640">
          <cell r="A1640" t="str">
            <v>02</v>
          </cell>
          <cell r="B1640" t="str">
            <v>26</v>
          </cell>
          <cell r="C1640" t="str">
            <v>02</v>
          </cell>
          <cell r="D1640" t="str">
            <v>5</v>
          </cell>
          <cell r="E1640" t="str">
            <v>0023</v>
          </cell>
          <cell r="F1640" t="str">
            <v>0003</v>
          </cell>
          <cell r="G1640" t="str">
            <v>11902</v>
          </cell>
          <cell r="H1640" t="str">
            <v>转购卢龙分公司苹果汁</v>
          </cell>
          <cell r="I1640" t="b">
            <v>0</v>
          </cell>
          <cell r="J1640">
            <v>4492840.5</v>
          </cell>
          <cell r="K1640">
            <v>0</v>
          </cell>
          <cell r="L1640">
            <v>0</v>
          </cell>
        </row>
        <row r="1641">
          <cell r="A1641" t="str">
            <v>02</v>
          </cell>
          <cell r="B1641" t="str">
            <v>28</v>
          </cell>
          <cell r="C1641" t="str">
            <v>02</v>
          </cell>
          <cell r="D1641" t="str">
            <v>5</v>
          </cell>
          <cell r="E1641" t="str">
            <v>0024</v>
          </cell>
          <cell r="F1641" t="str">
            <v>0001</v>
          </cell>
          <cell r="G1641" t="str">
            <v>11902</v>
          </cell>
          <cell r="H1641" t="str">
            <v>转二厂本月耗材料款</v>
          </cell>
          <cell r="I1641" t="b">
            <v>1</v>
          </cell>
          <cell r="J1641">
            <v>575140.96</v>
          </cell>
          <cell r="K1641">
            <v>0</v>
          </cell>
          <cell r="L1641">
            <v>0</v>
          </cell>
        </row>
        <row r="1642">
          <cell r="A1642" t="str">
            <v>02</v>
          </cell>
          <cell r="B1642" t="str">
            <v>28</v>
          </cell>
          <cell r="C1642" t="str">
            <v>02</v>
          </cell>
          <cell r="D1642" t="str">
            <v>5</v>
          </cell>
          <cell r="E1642" t="str">
            <v>0024</v>
          </cell>
          <cell r="F1642" t="str">
            <v>0002</v>
          </cell>
          <cell r="G1642" t="str">
            <v>11902</v>
          </cell>
          <cell r="H1642" t="str">
            <v>转四厂本月耗材料款</v>
          </cell>
          <cell r="I1642" t="b">
            <v>1</v>
          </cell>
          <cell r="J1642">
            <v>317030.90000000002</v>
          </cell>
          <cell r="K1642">
            <v>0</v>
          </cell>
          <cell r="L1642">
            <v>0</v>
          </cell>
        </row>
        <row r="1643">
          <cell r="A1643" t="str">
            <v>02</v>
          </cell>
          <cell r="B1643" t="str">
            <v>28</v>
          </cell>
          <cell r="C1643" t="str">
            <v>02</v>
          </cell>
          <cell r="D1643" t="str">
            <v>5</v>
          </cell>
          <cell r="E1643" t="str">
            <v>0024</v>
          </cell>
          <cell r="F1643" t="str">
            <v>0003</v>
          </cell>
          <cell r="G1643" t="str">
            <v>11902</v>
          </cell>
          <cell r="H1643" t="str">
            <v>转制桶厂本月耗材料款</v>
          </cell>
          <cell r="I1643" t="b">
            <v>1</v>
          </cell>
          <cell r="J1643">
            <v>198.2</v>
          </cell>
          <cell r="K1643">
            <v>0</v>
          </cell>
          <cell r="L1643">
            <v>0</v>
          </cell>
        </row>
        <row r="1644">
          <cell r="A1644" t="str">
            <v>02</v>
          </cell>
          <cell r="B1644" t="str">
            <v>28</v>
          </cell>
          <cell r="C1644" t="str">
            <v>02</v>
          </cell>
          <cell r="D1644" t="str">
            <v>5</v>
          </cell>
          <cell r="E1644" t="str">
            <v>0025</v>
          </cell>
          <cell r="F1644" t="str">
            <v>0004</v>
          </cell>
          <cell r="G1644" t="str">
            <v>11902</v>
          </cell>
          <cell r="H1644" t="str">
            <v>转五莲代扣劳动保险费等</v>
          </cell>
          <cell r="I1644" t="b">
            <v>1</v>
          </cell>
          <cell r="J1644">
            <v>5320.5</v>
          </cell>
          <cell r="K1644">
            <v>0</v>
          </cell>
          <cell r="L1644">
            <v>0</v>
          </cell>
        </row>
        <row r="1645">
          <cell r="A1645" t="str">
            <v>02</v>
          </cell>
          <cell r="B1645" t="str">
            <v>28</v>
          </cell>
          <cell r="C1645" t="str">
            <v>02</v>
          </cell>
          <cell r="D1645" t="str">
            <v>5</v>
          </cell>
          <cell r="E1645" t="str">
            <v>0025</v>
          </cell>
          <cell r="F1645" t="str">
            <v>0005</v>
          </cell>
          <cell r="G1645" t="str">
            <v>11902</v>
          </cell>
          <cell r="H1645" t="str">
            <v>转卢龙代扣劳动保险费等</v>
          </cell>
          <cell r="I1645" t="b">
            <v>1</v>
          </cell>
          <cell r="J1645">
            <v>1768.9</v>
          </cell>
          <cell r="K1645">
            <v>0</v>
          </cell>
          <cell r="L1645">
            <v>0</v>
          </cell>
        </row>
        <row r="1646">
          <cell r="A1646" t="str">
            <v>02</v>
          </cell>
          <cell r="B1646" t="str">
            <v>28</v>
          </cell>
          <cell r="C1646" t="str">
            <v>02</v>
          </cell>
          <cell r="D1646" t="str">
            <v>5</v>
          </cell>
          <cell r="E1646" t="str">
            <v>0026</v>
          </cell>
          <cell r="F1646" t="str">
            <v>0005</v>
          </cell>
          <cell r="G1646" t="str">
            <v>11902</v>
          </cell>
          <cell r="H1646" t="str">
            <v>转尚进代扣水电费等</v>
          </cell>
          <cell r="I1646" t="b">
            <v>1</v>
          </cell>
          <cell r="J1646">
            <v>1877.3</v>
          </cell>
          <cell r="K1646">
            <v>0</v>
          </cell>
          <cell r="L1646">
            <v>0</v>
          </cell>
        </row>
        <row r="1647">
          <cell r="A1647" t="str">
            <v>02</v>
          </cell>
          <cell r="B1647" t="str">
            <v>28</v>
          </cell>
          <cell r="C1647" t="str">
            <v>02</v>
          </cell>
          <cell r="D1647" t="str">
            <v>5</v>
          </cell>
          <cell r="E1647" t="str">
            <v>0026</v>
          </cell>
          <cell r="F1647" t="str">
            <v>0006</v>
          </cell>
          <cell r="G1647" t="str">
            <v>11902</v>
          </cell>
          <cell r="H1647" t="str">
            <v>转鲁菱代扣水电费等</v>
          </cell>
          <cell r="I1647" t="b">
            <v>1</v>
          </cell>
          <cell r="J1647">
            <v>7794.16</v>
          </cell>
          <cell r="K1647">
            <v>0</v>
          </cell>
          <cell r="L1647">
            <v>0</v>
          </cell>
        </row>
        <row r="1648">
          <cell r="A1648" t="str">
            <v>02</v>
          </cell>
          <cell r="B1648" t="str">
            <v>28</v>
          </cell>
          <cell r="C1648" t="str">
            <v>02</v>
          </cell>
          <cell r="D1648" t="str">
            <v>5</v>
          </cell>
          <cell r="E1648" t="str">
            <v>0027</v>
          </cell>
          <cell r="F1648" t="str">
            <v>0001</v>
          </cell>
          <cell r="G1648" t="str">
            <v>11902</v>
          </cell>
          <cell r="H1648" t="str">
            <v>转借款</v>
          </cell>
          <cell r="I1648" t="b">
            <v>1</v>
          </cell>
          <cell r="J1648">
            <v>12056.8</v>
          </cell>
          <cell r="K1648">
            <v>0</v>
          </cell>
          <cell r="L1648">
            <v>0</v>
          </cell>
        </row>
        <row r="1649">
          <cell r="A1649" t="str">
            <v>02</v>
          </cell>
          <cell r="B1649" t="str">
            <v>28</v>
          </cell>
          <cell r="C1649" t="str">
            <v>02</v>
          </cell>
          <cell r="D1649" t="str">
            <v>5</v>
          </cell>
          <cell r="E1649" t="str">
            <v>0027</v>
          </cell>
          <cell r="F1649" t="str">
            <v>0002</v>
          </cell>
          <cell r="G1649" t="str">
            <v>11902</v>
          </cell>
          <cell r="H1649" t="str">
            <v>转借款</v>
          </cell>
          <cell r="I1649" t="b">
            <v>0</v>
          </cell>
          <cell r="J1649">
            <v>12056.8</v>
          </cell>
          <cell r="K1649">
            <v>0</v>
          </cell>
          <cell r="L1649">
            <v>0</v>
          </cell>
        </row>
        <row r="1650">
          <cell r="A1650" t="str">
            <v>02</v>
          </cell>
          <cell r="B1650" t="str">
            <v>28</v>
          </cell>
          <cell r="C1650" t="str">
            <v>02</v>
          </cell>
          <cell r="D1650" t="str">
            <v>5</v>
          </cell>
          <cell r="E1650" t="str">
            <v>0041</v>
          </cell>
          <cell r="F1650" t="str">
            <v>0002</v>
          </cell>
          <cell r="G1650" t="str">
            <v>11902</v>
          </cell>
          <cell r="H1650" t="str">
            <v>转本月二厂共同制造.管理费用</v>
          </cell>
          <cell r="I1650" t="b">
            <v>1</v>
          </cell>
          <cell r="J1650">
            <v>1267343.48</v>
          </cell>
          <cell r="K1650">
            <v>0</v>
          </cell>
          <cell r="L1650">
            <v>0</v>
          </cell>
        </row>
        <row r="1651">
          <cell r="A1651" t="str">
            <v>02</v>
          </cell>
          <cell r="B1651" t="str">
            <v>28</v>
          </cell>
          <cell r="C1651" t="str">
            <v>02</v>
          </cell>
          <cell r="D1651" t="str">
            <v>5</v>
          </cell>
          <cell r="E1651" t="str">
            <v>0041</v>
          </cell>
          <cell r="F1651" t="str">
            <v>0003</v>
          </cell>
          <cell r="G1651" t="str">
            <v>11902</v>
          </cell>
          <cell r="H1651" t="str">
            <v>转本月四厂共同制造.管理费用</v>
          </cell>
          <cell r="I1651" t="b">
            <v>1</v>
          </cell>
          <cell r="J1651">
            <v>410829.74</v>
          </cell>
          <cell r="K1651">
            <v>0</v>
          </cell>
          <cell r="L1651">
            <v>0</v>
          </cell>
        </row>
        <row r="1652">
          <cell r="A1652" t="str">
            <v>02</v>
          </cell>
          <cell r="B1652" t="str">
            <v>29</v>
          </cell>
          <cell r="C1652" t="str">
            <v>02</v>
          </cell>
          <cell r="D1652" t="str">
            <v>5</v>
          </cell>
          <cell r="E1652" t="str">
            <v>0043</v>
          </cell>
          <cell r="F1652" t="str">
            <v>0003</v>
          </cell>
          <cell r="G1652" t="str">
            <v>11902</v>
          </cell>
          <cell r="H1652" t="str">
            <v>转FVE9970/9972#发票海运费</v>
          </cell>
          <cell r="I1652" t="b">
            <v>0</v>
          </cell>
          <cell r="J1652">
            <v>179489.25</v>
          </cell>
          <cell r="K1652">
            <v>0</v>
          </cell>
          <cell r="L1652">
            <v>0</v>
          </cell>
        </row>
        <row r="1653">
          <cell r="A1653" t="str">
            <v>02</v>
          </cell>
          <cell r="B1653" t="str">
            <v>29</v>
          </cell>
          <cell r="C1653" t="str">
            <v>02</v>
          </cell>
          <cell r="D1653" t="str">
            <v>5</v>
          </cell>
          <cell r="E1653" t="str">
            <v>0044</v>
          </cell>
          <cell r="F1653" t="str">
            <v>0004</v>
          </cell>
          <cell r="G1653" t="str">
            <v>11902</v>
          </cell>
          <cell r="H1653" t="str">
            <v>转销旧塑料桶及苹果汁</v>
          </cell>
          <cell r="I1653" t="b">
            <v>1</v>
          </cell>
          <cell r="J1653">
            <v>7580</v>
          </cell>
          <cell r="K1653">
            <v>0</v>
          </cell>
          <cell r="L1653">
            <v>0</v>
          </cell>
        </row>
        <row r="1654">
          <cell r="A1654" t="str">
            <v>02</v>
          </cell>
          <cell r="B1654" t="str">
            <v>29</v>
          </cell>
          <cell r="C1654" t="str">
            <v>02</v>
          </cell>
          <cell r="D1654" t="str">
            <v>5</v>
          </cell>
          <cell r="E1654" t="str">
            <v>0047</v>
          </cell>
          <cell r="F1654" t="str">
            <v>0003</v>
          </cell>
          <cell r="G1654" t="str">
            <v>11902</v>
          </cell>
          <cell r="H1654" t="str">
            <v>转购尚进果汁1000吨</v>
          </cell>
          <cell r="I1654" t="b">
            <v>0</v>
          </cell>
          <cell r="J1654">
            <v>5265000</v>
          </cell>
          <cell r="K1654">
            <v>0</v>
          </cell>
          <cell r="L1654">
            <v>0</v>
          </cell>
        </row>
        <row r="1655">
          <cell r="A1655" t="str">
            <v>03</v>
          </cell>
          <cell r="B1655" t="str">
            <v>14</v>
          </cell>
          <cell r="C1655" t="str">
            <v>03</v>
          </cell>
          <cell r="D1655" t="str">
            <v>1</v>
          </cell>
          <cell r="E1655" t="str">
            <v>0001</v>
          </cell>
          <cell r="F1655" t="str">
            <v>0002</v>
          </cell>
          <cell r="G1655" t="str">
            <v>11902</v>
          </cell>
          <cell r="H1655" t="str">
            <v>收回借款</v>
          </cell>
          <cell r="I1655" t="b">
            <v>0</v>
          </cell>
          <cell r="J1655">
            <v>26087.4</v>
          </cell>
          <cell r="K1655">
            <v>0</v>
          </cell>
          <cell r="L1655">
            <v>0</v>
          </cell>
        </row>
        <row r="1656">
          <cell r="A1656" t="str">
            <v>03</v>
          </cell>
          <cell r="B1656" t="str">
            <v>14</v>
          </cell>
          <cell r="C1656" t="str">
            <v>03</v>
          </cell>
          <cell r="D1656" t="str">
            <v>1</v>
          </cell>
          <cell r="E1656" t="str">
            <v>0001</v>
          </cell>
          <cell r="F1656" t="str">
            <v>0003</v>
          </cell>
          <cell r="G1656" t="str">
            <v>11902</v>
          </cell>
          <cell r="H1656" t="str">
            <v>收回借款</v>
          </cell>
          <cell r="I1656" t="b">
            <v>0</v>
          </cell>
          <cell r="J1656">
            <v>1033.6600000000001</v>
          </cell>
          <cell r="K1656">
            <v>0</v>
          </cell>
          <cell r="L1656">
            <v>0</v>
          </cell>
        </row>
        <row r="1657">
          <cell r="A1657" t="str">
            <v>03</v>
          </cell>
          <cell r="B1657" t="str">
            <v>15</v>
          </cell>
          <cell r="C1657" t="str">
            <v>03</v>
          </cell>
          <cell r="D1657" t="str">
            <v>2</v>
          </cell>
          <cell r="E1657" t="str">
            <v>0013</v>
          </cell>
          <cell r="F1657" t="str">
            <v>0002</v>
          </cell>
          <cell r="G1657" t="str">
            <v>11902</v>
          </cell>
          <cell r="H1657" t="str">
            <v>暂借款</v>
          </cell>
          <cell r="I1657" t="b">
            <v>1</v>
          </cell>
          <cell r="J1657">
            <v>715000</v>
          </cell>
          <cell r="K1657">
            <v>0</v>
          </cell>
          <cell r="L1657">
            <v>0</v>
          </cell>
        </row>
        <row r="1658">
          <cell r="A1658" t="str">
            <v>03</v>
          </cell>
          <cell r="B1658" t="str">
            <v>15</v>
          </cell>
          <cell r="C1658" t="str">
            <v>03</v>
          </cell>
          <cell r="D1658" t="str">
            <v>2</v>
          </cell>
          <cell r="E1658" t="str">
            <v>0013</v>
          </cell>
          <cell r="F1658" t="str">
            <v>0003</v>
          </cell>
          <cell r="G1658" t="str">
            <v>11902</v>
          </cell>
          <cell r="H1658" t="str">
            <v>暂借款</v>
          </cell>
          <cell r="I1658" t="b">
            <v>1</v>
          </cell>
          <cell r="J1658">
            <v>2440000</v>
          </cell>
          <cell r="K1658">
            <v>0</v>
          </cell>
          <cell r="L1658">
            <v>0</v>
          </cell>
        </row>
        <row r="1659">
          <cell r="A1659" t="str">
            <v>03</v>
          </cell>
          <cell r="B1659" t="str">
            <v>25</v>
          </cell>
          <cell r="C1659" t="str">
            <v>03</v>
          </cell>
          <cell r="D1659" t="str">
            <v>2</v>
          </cell>
          <cell r="E1659" t="str">
            <v>0024</v>
          </cell>
          <cell r="F1659" t="str">
            <v>0001</v>
          </cell>
          <cell r="G1659" t="str">
            <v>11902</v>
          </cell>
          <cell r="H1659" t="str">
            <v>暂借款</v>
          </cell>
          <cell r="I1659" t="b">
            <v>1</v>
          </cell>
          <cell r="J1659">
            <v>10000</v>
          </cell>
          <cell r="K1659">
            <v>0</v>
          </cell>
          <cell r="L1659">
            <v>0</v>
          </cell>
        </row>
        <row r="1660">
          <cell r="A1660" t="str">
            <v>03</v>
          </cell>
          <cell r="B1660" t="str">
            <v>25</v>
          </cell>
          <cell r="C1660" t="str">
            <v>03</v>
          </cell>
          <cell r="D1660" t="str">
            <v>2</v>
          </cell>
          <cell r="E1660" t="str">
            <v>0024</v>
          </cell>
          <cell r="F1660" t="str">
            <v>0002</v>
          </cell>
          <cell r="G1660" t="str">
            <v>11902</v>
          </cell>
          <cell r="H1660" t="str">
            <v>暂借款</v>
          </cell>
          <cell r="I1660" t="b">
            <v>1</v>
          </cell>
          <cell r="J1660">
            <v>7500000</v>
          </cell>
          <cell r="K1660">
            <v>0</v>
          </cell>
          <cell r="L1660">
            <v>0</v>
          </cell>
        </row>
        <row r="1661">
          <cell r="A1661" t="str">
            <v>03</v>
          </cell>
          <cell r="B1661" t="str">
            <v>25</v>
          </cell>
          <cell r="C1661" t="str">
            <v>03</v>
          </cell>
          <cell r="D1661" t="str">
            <v>2</v>
          </cell>
          <cell r="E1661" t="str">
            <v>0024</v>
          </cell>
          <cell r="F1661" t="str">
            <v>0003</v>
          </cell>
          <cell r="G1661" t="str">
            <v>11902</v>
          </cell>
          <cell r="H1661" t="str">
            <v>暂借款</v>
          </cell>
          <cell r="I1661" t="b">
            <v>1</v>
          </cell>
          <cell r="J1661">
            <v>2520270.7000000002</v>
          </cell>
          <cell r="K1661">
            <v>0</v>
          </cell>
          <cell r="L1661">
            <v>0</v>
          </cell>
        </row>
        <row r="1662">
          <cell r="A1662" t="str">
            <v>03</v>
          </cell>
          <cell r="B1662" t="str">
            <v>27</v>
          </cell>
          <cell r="C1662" t="str">
            <v>03</v>
          </cell>
          <cell r="D1662" t="str">
            <v>2</v>
          </cell>
          <cell r="E1662" t="str">
            <v>0027</v>
          </cell>
          <cell r="F1662" t="str">
            <v>0002</v>
          </cell>
          <cell r="G1662" t="str">
            <v>11902</v>
          </cell>
          <cell r="H1662" t="str">
            <v>暂借款</v>
          </cell>
          <cell r="I1662" t="b">
            <v>1</v>
          </cell>
          <cell r="J1662">
            <v>5000</v>
          </cell>
          <cell r="K1662">
            <v>0</v>
          </cell>
          <cell r="L1662">
            <v>0</v>
          </cell>
        </row>
        <row r="1663">
          <cell r="A1663" t="str">
            <v>03</v>
          </cell>
          <cell r="B1663" t="str">
            <v>01</v>
          </cell>
          <cell r="C1663" t="str">
            <v>03</v>
          </cell>
          <cell r="D1663" t="str">
            <v>3</v>
          </cell>
          <cell r="E1663" t="str">
            <v>0001</v>
          </cell>
          <cell r="F1663" t="str">
            <v>0003</v>
          </cell>
          <cell r="G1663" t="str">
            <v>11902</v>
          </cell>
          <cell r="H1663" t="str">
            <v>收回借款</v>
          </cell>
          <cell r="I1663" t="b">
            <v>0</v>
          </cell>
          <cell r="J1663">
            <v>1800000</v>
          </cell>
          <cell r="K1663">
            <v>0</v>
          </cell>
          <cell r="L1663">
            <v>0</v>
          </cell>
        </row>
        <row r="1664">
          <cell r="A1664" t="str">
            <v>03</v>
          </cell>
          <cell r="B1664" t="str">
            <v>02</v>
          </cell>
          <cell r="C1664" t="str">
            <v>03</v>
          </cell>
          <cell r="D1664" t="str">
            <v>3</v>
          </cell>
          <cell r="E1664" t="str">
            <v>0004</v>
          </cell>
          <cell r="F1664" t="str">
            <v>0003</v>
          </cell>
          <cell r="G1664" t="str">
            <v>11902</v>
          </cell>
          <cell r="H1664" t="str">
            <v>收回借款</v>
          </cell>
          <cell r="I1664" t="b">
            <v>0</v>
          </cell>
          <cell r="J1664">
            <v>4000000</v>
          </cell>
          <cell r="K1664">
            <v>0</v>
          </cell>
          <cell r="L1664">
            <v>0</v>
          </cell>
        </row>
        <row r="1665">
          <cell r="A1665" t="str">
            <v>03</v>
          </cell>
          <cell r="B1665" t="str">
            <v>05</v>
          </cell>
          <cell r="C1665" t="str">
            <v>03</v>
          </cell>
          <cell r="D1665" t="str">
            <v>3</v>
          </cell>
          <cell r="E1665" t="str">
            <v>0005</v>
          </cell>
          <cell r="F1665" t="str">
            <v>0002</v>
          </cell>
          <cell r="G1665" t="str">
            <v>11902</v>
          </cell>
          <cell r="H1665" t="str">
            <v>收回借款</v>
          </cell>
          <cell r="I1665" t="b">
            <v>0</v>
          </cell>
          <cell r="J1665">
            <v>11000000</v>
          </cell>
          <cell r="K1665">
            <v>0</v>
          </cell>
          <cell r="L1665">
            <v>0</v>
          </cell>
        </row>
        <row r="1666">
          <cell r="A1666" t="str">
            <v>03</v>
          </cell>
          <cell r="B1666" t="str">
            <v>01</v>
          </cell>
          <cell r="C1666" t="str">
            <v>03</v>
          </cell>
          <cell r="D1666" t="str">
            <v>4</v>
          </cell>
          <cell r="E1666" t="str">
            <v>0001</v>
          </cell>
          <cell r="F1666" t="str">
            <v>0002</v>
          </cell>
          <cell r="G1666" t="str">
            <v>11902</v>
          </cell>
          <cell r="H1666" t="str">
            <v>付借款</v>
          </cell>
          <cell r="I1666" t="b">
            <v>1</v>
          </cell>
          <cell r="J1666">
            <v>1000000</v>
          </cell>
          <cell r="K1666">
            <v>0</v>
          </cell>
          <cell r="L1666">
            <v>0</v>
          </cell>
        </row>
        <row r="1667">
          <cell r="A1667" t="str">
            <v>03</v>
          </cell>
          <cell r="B1667" t="str">
            <v>27</v>
          </cell>
          <cell r="C1667" t="str">
            <v>03</v>
          </cell>
          <cell r="D1667" t="str">
            <v>5</v>
          </cell>
          <cell r="E1667" t="str">
            <v>0001</v>
          </cell>
          <cell r="F1667" t="str">
            <v>0002</v>
          </cell>
          <cell r="G1667" t="str">
            <v>11902</v>
          </cell>
          <cell r="H1667" t="str">
            <v>转订出97年7月3-17#凭证错制</v>
          </cell>
          <cell r="I1667" t="b">
            <v>1</v>
          </cell>
          <cell r="J1667">
            <v>9118.9</v>
          </cell>
          <cell r="K1667">
            <v>0</v>
          </cell>
          <cell r="L1667">
            <v>0</v>
          </cell>
        </row>
        <row r="1668">
          <cell r="A1668" t="str">
            <v>03</v>
          </cell>
          <cell r="B1668" t="str">
            <v>27</v>
          </cell>
          <cell r="C1668" t="str">
            <v>03</v>
          </cell>
          <cell r="D1668" t="str">
            <v>5</v>
          </cell>
          <cell r="E1668" t="str">
            <v>0001</v>
          </cell>
          <cell r="F1668" t="str">
            <v>0004</v>
          </cell>
          <cell r="G1668" t="str">
            <v>11902</v>
          </cell>
          <cell r="H1668" t="str">
            <v>转调正97年7月3-17#凭证错制</v>
          </cell>
          <cell r="I1668" t="b">
            <v>0</v>
          </cell>
          <cell r="J1668">
            <v>7390</v>
          </cell>
          <cell r="K1668">
            <v>0</v>
          </cell>
          <cell r="L1668">
            <v>0</v>
          </cell>
        </row>
        <row r="1669">
          <cell r="A1669" t="str">
            <v>03</v>
          </cell>
          <cell r="B1669" t="str">
            <v>27</v>
          </cell>
          <cell r="C1669" t="str">
            <v>03</v>
          </cell>
          <cell r="D1669" t="str">
            <v>5</v>
          </cell>
          <cell r="E1669" t="str">
            <v>0005</v>
          </cell>
          <cell r="F1669" t="str">
            <v>0014</v>
          </cell>
          <cell r="G1669" t="str">
            <v>11902</v>
          </cell>
          <cell r="H1669" t="str">
            <v>转1-2月份各部门餐费等</v>
          </cell>
          <cell r="I1669" t="b">
            <v>0</v>
          </cell>
          <cell r="J1669">
            <v>49329.8</v>
          </cell>
          <cell r="K1669">
            <v>0</v>
          </cell>
          <cell r="L1669">
            <v>0</v>
          </cell>
        </row>
        <row r="1670">
          <cell r="A1670" t="str">
            <v>03</v>
          </cell>
          <cell r="B1670" t="str">
            <v>27</v>
          </cell>
          <cell r="C1670" t="str">
            <v>03</v>
          </cell>
          <cell r="D1670" t="str">
            <v>5</v>
          </cell>
          <cell r="E1670" t="str">
            <v>0013</v>
          </cell>
          <cell r="F1670" t="str">
            <v>0003</v>
          </cell>
          <cell r="G1670" t="str">
            <v>11902</v>
          </cell>
          <cell r="H1670" t="str">
            <v>转本月酒店工人工资</v>
          </cell>
          <cell r="I1670" t="b">
            <v>1</v>
          </cell>
          <cell r="J1670">
            <v>4525</v>
          </cell>
          <cell r="K1670">
            <v>0</v>
          </cell>
          <cell r="L1670">
            <v>0</v>
          </cell>
        </row>
        <row r="1671">
          <cell r="A1671" t="str">
            <v>03</v>
          </cell>
          <cell r="B1671" t="str">
            <v>30</v>
          </cell>
          <cell r="C1671" t="str">
            <v>03</v>
          </cell>
          <cell r="D1671" t="str">
            <v>5</v>
          </cell>
          <cell r="E1671" t="str">
            <v>0024</v>
          </cell>
          <cell r="F1671" t="str">
            <v>0001</v>
          </cell>
          <cell r="G1671" t="str">
            <v>11902</v>
          </cell>
          <cell r="H1671" t="str">
            <v>转本月二厂共同制造.管理费用</v>
          </cell>
          <cell r="I1671" t="b">
            <v>1</v>
          </cell>
          <cell r="J1671">
            <v>614643.39</v>
          </cell>
          <cell r="K1671">
            <v>0</v>
          </cell>
          <cell r="L1671">
            <v>0</v>
          </cell>
        </row>
        <row r="1672">
          <cell r="A1672" t="str">
            <v>03</v>
          </cell>
          <cell r="B1672" t="str">
            <v>30</v>
          </cell>
          <cell r="C1672" t="str">
            <v>03</v>
          </cell>
          <cell r="D1672" t="str">
            <v>5</v>
          </cell>
          <cell r="E1672" t="str">
            <v>0024</v>
          </cell>
          <cell r="F1672" t="str">
            <v>0002</v>
          </cell>
          <cell r="G1672" t="str">
            <v>11902</v>
          </cell>
          <cell r="H1672" t="str">
            <v>转本月四厂共同制造.管理费用</v>
          </cell>
          <cell r="I1672" t="b">
            <v>1</v>
          </cell>
          <cell r="J1672">
            <v>201290.98</v>
          </cell>
          <cell r="K1672">
            <v>0</v>
          </cell>
          <cell r="L1672">
            <v>0</v>
          </cell>
        </row>
        <row r="1673">
          <cell r="A1673" t="str">
            <v>04</v>
          </cell>
          <cell r="B1673" t="str">
            <v>10</v>
          </cell>
          <cell r="C1673" t="str">
            <v>04</v>
          </cell>
          <cell r="D1673" t="str">
            <v>1</v>
          </cell>
          <cell r="E1673" t="str">
            <v>0002</v>
          </cell>
          <cell r="F1673" t="str">
            <v>0002</v>
          </cell>
          <cell r="G1673" t="str">
            <v>11902</v>
          </cell>
          <cell r="H1673" t="str">
            <v>收王雷拖拉机款</v>
          </cell>
          <cell r="I1673" t="b">
            <v>0</v>
          </cell>
          <cell r="J1673">
            <v>1305</v>
          </cell>
          <cell r="K1673">
            <v>0</v>
          </cell>
          <cell r="L1673">
            <v>0</v>
          </cell>
        </row>
        <row r="1674">
          <cell r="A1674" t="str">
            <v>04</v>
          </cell>
          <cell r="B1674" t="str">
            <v>10</v>
          </cell>
          <cell r="C1674" t="str">
            <v>04</v>
          </cell>
          <cell r="D1674" t="str">
            <v>1</v>
          </cell>
          <cell r="E1674" t="str">
            <v>0002</v>
          </cell>
          <cell r="F1674" t="str">
            <v>0003</v>
          </cell>
          <cell r="G1674" t="str">
            <v>11902</v>
          </cell>
          <cell r="H1674" t="str">
            <v>收于性林拖拉机款</v>
          </cell>
          <cell r="I1674" t="b">
            <v>0</v>
          </cell>
          <cell r="J1674">
            <v>1550</v>
          </cell>
          <cell r="K1674">
            <v>0</v>
          </cell>
          <cell r="L1674">
            <v>0</v>
          </cell>
        </row>
        <row r="1675">
          <cell r="A1675" t="str">
            <v>04</v>
          </cell>
          <cell r="B1675" t="str">
            <v>10</v>
          </cell>
          <cell r="C1675" t="str">
            <v>04</v>
          </cell>
          <cell r="D1675" t="str">
            <v>1</v>
          </cell>
          <cell r="E1675" t="str">
            <v>0002</v>
          </cell>
          <cell r="F1675" t="str">
            <v>0004</v>
          </cell>
          <cell r="G1675" t="str">
            <v>11902</v>
          </cell>
          <cell r="H1675" t="str">
            <v>收夏云明拖拉机款</v>
          </cell>
          <cell r="I1675" t="b">
            <v>0</v>
          </cell>
          <cell r="J1675">
            <v>1185</v>
          </cell>
          <cell r="K1675">
            <v>0</v>
          </cell>
          <cell r="L1675">
            <v>0</v>
          </cell>
        </row>
        <row r="1676">
          <cell r="A1676" t="str">
            <v>04</v>
          </cell>
          <cell r="B1676" t="str">
            <v>20</v>
          </cell>
          <cell r="C1676" t="str">
            <v>04</v>
          </cell>
          <cell r="D1676" t="str">
            <v>1</v>
          </cell>
          <cell r="E1676" t="str">
            <v>0004</v>
          </cell>
          <cell r="F1676" t="str">
            <v>0002</v>
          </cell>
          <cell r="G1676" t="str">
            <v>11902</v>
          </cell>
          <cell r="H1676" t="str">
            <v>暂借款USD8000.00*8.2659</v>
          </cell>
          <cell r="I1676" t="b">
            <v>0</v>
          </cell>
          <cell r="J1676">
            <v>66127.199999999997</v>
          </cell>
          <cell r="K1676">
            <v>0</v>
          </cell>
          <cell r="L1676">
            <v>0</v>
          </cell>
        </row>
        <row r="1677">
          <cell r="A1677" t="str">
            <v>04</v>
          </cell>
          <cell r="B1677" t="str">
            <v>17</v>
          </cell>
          <cell r="C1677" t="str">
            <v>04</v>
          </cell>
          <cell r="D1677" t="str">
            <v>2</v>
          </cell>
          <cell r="E1677" t="str">
            <v>0007</v>
          </cell>
          <cell r="F1677" t="str">
            <v>0001</v>
          </cell>
          <cell r="G1677" t="str">
            <v>11902</v>
          </cell>
          <cell r="H1677" t="str">
            <v>暂借款</v>
          </cell>
          <cell r="I1677" t="b">
            <v>1</v>
          </cell>
          <cell r="J1677">
            <v>285000</v>
          </cell>
          <cell r="K1677">
            <v>0</v>
          </cell>
          <cell r="L1677">
            <v>0</v>
          </cell>
        </row>
        <row r="1678">
          <cell r="A1678" t="str">
            <v>04</v>
          </cell>
          <cell r="B1678" t="str">
            <v>17</v>
          </cell>
          <cell r="C1678" t="str">
            <v>04</v>
          </cell>
          <cell r="D1678" t="str">
            <v>2</v>
          </cell>
          <cell r="E1678" t="str">
            <v>0007</v>
          </cell>
          <cell r="F1678" t="str">
            <v>0002</v>
          </cell>
          <cell r="G1678" t="str">
            <v>11902</v>
          </cell>
          <cell r="H1678" t="str">
            <v>暂借款</v>
          </cell>
          <cell r="I1678" t="b">
            <v>1</v>
          </cell>
          <cell r="J1678">
            <v>1150000</v>
          </cell>
          <cell r="K1678">
            <v>0</v>
          </cell>
          <cell r="L1678">
            <v>0</v>
          </cell>
        </row>
        <row r="1679">
          <cell r="A1679" t="str">
            <v>04</v>
          </cell>
          <cell r="B1679" t="str">
            <v>17</v>
          </cell>
          <cell r="C1679" t="str">
            <v>04</v>
          </cell>
          <cell r="D1679" t="str">
            <v>2</v>
          </cell>
          <cell r="E1679" t="str">
            <v>0007</v>
          </cell>
          <cell r="F1679" t="str">
            <v>0003</v>
          </cell>
          <cell r="G1679" t="str">
            <v>11902</v>
          </cell>
          <cell r="H1679" t="str">
            <v>暂借款</v>
          </cell>
          <cell r="I1679" t="b">
            <v>1</v>
          </cell>
          <cell r="J1679">
            <v>2000</v>
          </cell>
          <cell r="K1679">
            <v>0</v>
          </cell>
          <cell r="L1679">
            <v>0</v>
          </cell>
        </row>
        <row r="1680">
          <cell r="A1680" t="str">
            <v>04</v>
          </cell>
          <cell r="B1680" t="str">
            <v>17</v>
          </cell>
          <cell r="C1680" t="str">
            <v>04</v>
          </cell>
          <cell r="D1680" t="str">
            <v>2</v>
          </cell>
          <cell r="E1680" t="str">
            <v>0007</v>
          </cell>
          <cell r="F1680" t="str">
            <v>0004</v>
          </cell>
          <cell r="G1680" t="str">
            <v>11902</v>
          </cell>
          <cell r="H1680" t="str">
            <v>暂借款</v>
          </cell>
          <cell r="I1680" t="b">
            <v>1</v>
          </cell>
          <cell r="J1680">
            <v>10000</v>
          </cell>
          <cell r="K1680">
            <v>0</v>
          </cell>
          <cell r="L1680">
            <v>0</v>
          </cell>
        </row>
        <row r="1681">
          <cell r="A1681" t="str">
            <v>04</v>
          </cell>
          <cell r="B1681" t="str">
            <v>20</v>
          </cell>
          <cell r="C1681" t="str">
            <v>04</v>
          </cell>
          <cell r="D1681" t="str">
            <v>2</v>
          </cell>
          <cell r="E1681" t="str">
            <v>0012</v>
          </cell>
          <cell r="F1681" t="str">
            <v>0001</v>
          </cell>
          <cell r="G1681" t="str">
            <v>11902</v>
          </cell>
          <cell r="H1681" t="str">
            <v>暂借款USD8000.00*8.2659</v>
          </cell>
          <cell r="I1681" t="b">
            <v>1</v>
          </cell>
          <cell r="J1681">
            <v>66127.199999999997</v>
          </cell>
          <cell r="K1681">
            <v>0</v>
          </cell>
          <cell r="L1681">
            <v>0</v>
          </cell>
        </row>
        <row r="1682">
          <cell r="A1682" t="str">
            <v>04</v>
          </cell>
          <cell r="B1682" t="str">
            <v>10</v>
          </cell>
          <cell r="C1682" t="str">
            <v>04</v>
          </cell>
          <cell r="D1682" t="str">
            <v>3</v>
          </cell>
          <cell r="E1682" t="str">
            <v>0002</v>
          </cell>
          <cell r="F1682" t="str">
            <v>0003</v>
          </cell>
          <cell r="G1682" t="str">
            <v>11902</v>
          </cell>
          <cell r="H1682" t="str">
            <v>收回借款</v>
          </cell>
          <cell r="I1682" t="b">
            <v>0</v>
          </cell>
          <cell r="J1682">
            <v>141968.25</v>
          </cell>
          <cell r="K1682">
            <v>0</v>
          </cell>
          <cell r="L1682">
            <v>0</v>
          </cell>
        </row>
        <row r="1683">
          <cell r="A1683" t="str">
            <v>04</v>
          </cell>
          <cell r="B1683" t="str">
            <v>10</v>
          </cell>
          <cell r="C1683" t="str">
            <v>04</v>
          </cell>
          <cell r="D1683" t="str">
            <v>3</v>
          </cell>
          <cell r="E1683" t="str">
            <v>0002</v>
          </cell>
          <cell r="F1683" t="str">
            <v>0004</v>
          </cell>
          <cell r="G1683" t="str">
            <v>11902</v>
          </cell>
          <cell r="H1683" t="str">
            <v>收回借款</v>
          </cell>
          <cell r="I1683" t="b">
            <v>0</v>
          </cell>
          <cell r="J1683">
            <v>16000000</v>
          </cell>
          <cell r="K1683">
            <v>0</v>
          </cell>
          <cell r="L1683">
            <v>0</v>
          </cell>
        </row>
        <row r="1684">
          <cell r="A1684" t="str">
            <v>04</v>
          </cell>
          <cell r="B1684" t="str">
            <v>26</v>
          </cell>
          <cell r="C1684" t="str">
            <v>04</v>
          </cell>
          <cell r="D1684" t="str">
            <v>3</v>
          </cell>
          <cell r="E1684" t="str">
            <v>0005</v>
          </cell>
          <cell r="F1684" t="str">
            <v>0002</v>
          </cell>
          <cell r="G1684" t="str">
            <v>11902</v>
          </cell>
          <cell r="H1684" t="str">
            <v>暂借款</v>
          </cell>
          <cell r="I1684" t="b">
            <v>0</v>
          </cell>
          <cell r="J1684">
            <v>4960200</v>
          </cell>
          <cell r="K1684">
            <v>0</v>
          </cell>
          <cell r="L1684">
            <v>0</v>
          </cell>
        </row>
        <row r="1685">
          <cell r="A1685" t="str">
            <v>04</v>
          </cell>
          <cell r="B1685" t="str">
            <v>15</v>
          </cell>
          <cell r="C1685" t="str">
            <v>04</v>
          </cell>
          <cell r="D1685" t="str">
            <v>4</v>
          </cell>
          <cell r="E1685" t="str">
            <v>0014</v>
          </cell>
          <cell r="F1685" t="str">
            <v>0001</v>
          </cell>
          <cell r="G1685" t="str">
            <v>11902</v>
          </cell>
          <cell r="H1685" t="str">
            <v>暂借款</v>
          </cell>
          <cell r="I1685" t="b">
            <v>1</v>
          </cell>
          <cell r="J1685">
            <v>30000</v>
          </cell>
          <cell r="K1685">
            <v>0</v>
          </cell>
          <cell r="L1685">
            <v>0</v>
          </cell>
        </row>
        <row r="1686">
          <cell r="A1686" t="str">
            <v>04</v>
          </cell>
          <cell r="B1686" t="str">
            <v>15</v>
          </cell>
          <cell r="C1686" t="str">
            <v>04</v>
          </cell>
          <cell r="D1686" t="str">
            <v>4</v>
          </cell>
          <cell r="E1686" t="str">
            <v>0014</v>
          </cell>
          <cell r="F1686" t="str">
            <v>0002</v>
          </cell>
          <cell r="G1686" t="str">
            <v>11902</v>
          </cell>
          <cell r="H1686" t="str">
            <v>付苹果汁反倾销应诉款</v>
          </cell>
          <cell r="I1686" t="b">
            <v>1</v>
          </cell>
          <cell r="J1686">
            <v>415000</v>
          </cell>
          <cell r="K1686">
            <v>0</v>
          </cell>
          <cell r="L1686">
            <v>0</v>
          </cell>
        </row>
        <row r="1687">
          <cell r="A1687" t="str">
            <v>04</v>
          </cell>
          <cell r="B1687" t="str">
            <v>19</v>
          </cell>
          <cell r="C1687" t="str">
            <v>04</v>
          </cell>
          <cell r="D1687" t="str">
            <v>4</v>
          </cell>
          <cell r="E1687" t="str">
            <v>0022</v>
          </cell>
          <cell r="F1687" t="str">
            <v>0012</v>
          </cell>
          <cell r="G1687" t="str">
            <v>11902</v>
          </cell>
          <cell r="H1687" t="str">
            <v>收回借款</v>
          </cell>
          <cell r="I1687" t="b">
            <v>0</v>
          </cell>
          <cell r="J1687">
            <v>1200</v>
          </cell>
          <cell r="K1687">
            <v>0</v>
          </cell>
          <cell r="L1687">
            <v>0</v>
          </cell>
        </row>
        <row r="1688">
          <cell r="A1688" t="str">
            <v>04</v>
          </cell>
          <cell r="B1688" t="str">
            <v>20</v>
          </cell>
          <cell r="C1688" t="str">
            <v>04</v>
          </cell>
          <cell r="D1688" t="str">
            <v>4</v>
          </cell>
          <cell r="E1688" t="str">
            <v>0025</v>
          </cell>
          <cell r="F1688" t="str">
            <v>0001</v>
          </cell>
          <cell r="G1688" t="str">
            <v>11902</v>
          </cell>
          <cell r="H1688" t="str">
            <v>暂借款</v>
          </cell>
          <cell r="I1688" t="b">
            <v>1</v>
          </cell>
          <cell r="J1688">
            <v>5000000</v>
          </cell>
          <cell r="K1688">
            <v>0</v>
          </cell>
          <cell r="L1688">
            <v>0</v>
          </cell>
        </row>
        <row r="1689">
          <cell r="A1689" t="str">
            <v>04</v>
          </cell>
          <cell r="B1689" t="str">
            <v>20</v>
          </cell>
          <cell r="C1689" t="str">
            <v>04</v>
          </cell>
          <cell r="D1689" t="str">
            <v>4</v>
          </cell>
          <cell r="E1689" t="str">
            <v>0025</v>
          </cell>
          <cell r="F1689" t="str">
            <v>0002</v>
          </cell>
          <cell r="G1689" t="str">
            <v>11902</v>
          </cell>
          <cell r="H1689" t="str">
            <v>暂借款</v>
          </cell>
          <cell r="I1689" t="b">
            <v>1</v>
          </cell>
          <cell r="J1689">
            <v>1000000</v>
          </cell>
          <cell r="K1689">
            <v>0</v>
          </cell>
          <cell r="L1689">
            <v>0</v>
          </cell>
        </row>
        <row r="1690">
          <cell r="A1690" t="str">
            <v>04</v>
          </cell>
          <cell r="B1690" t="str">
            <v>20</v>
          </cell>
          <cell r="C1690" t="str">
            <v>04</v>
          </cell>
          <cell r="D1690" t="str">
            <v>4</v>
          </cell>
          <cell r="E1690" t="str">
            <v>0025</v>
          </cell>
          <cell r="F1690" t="str">
            <v>0003</v>
          </cell>
          <cell r="G1690" t="str">
            <v>11902</v>
          </cell>
          <cell r="H1690" t="str">
            <v>暂借款</v>
          </cell>
          <cell r="I1690" t="b">
            <v>1</v>
          </cell>
          <cell r="J1690">
            <v>1000000</v>
          </cell>
          <cell r="K1690">
            <v>0</v>
          </cell>
          <cell r="L1690">
            <v>0</v>
          </cell>
        </row>
        <row r="1691">
          <cell r="A1691" t="str">
            <v>04</v>
          </cell>
          <cell r="B1691" t="str">
            <v>20</v>
          </cell>
          <cell r="C1691" t="str">
            <v>04</v>
          </cell>
          <cell r="D1691" t="str">
            <v>4</v>
          </cell>
          <cell r="E1691" t="str">
            <v>0027</v>
          </cell>
          <cell r="F1691" t="str">
            <v>0001</v>
          </cell>
          <cell r="G1691" t="str">
            <v>11902</v>
          </cell>
          <cell r="H1691" t="str">
            <v>付电机修理费</v>
          </cell>
          <cell r="I1691" t="b">
            <v>1</v>
          </cell>
          <cell r="J1691">
            <v>7308.5</v>
          </cell>
          <cell r="K1691">
            <v>0</v>
          </cell>
          <cell r="L1691">
            <v>0</v>
          </cell>
        </row>
        <row r="1692">
          <cell r="A1692" t="str">
            <v>04</v>
          </cell>
          <cell r="B1692" t="str">
            <v>20</v>
          </cell>
          <cell r="C1692" t="str">
            <v>04</v>
          </cell>
          <cell r="D1692" t="str">
            <v>5</v>
          </cell>
          <cell r="E1692" t="str">
            <v>0003</v>
          </cell>
          <cell r="F1692" t="str">
            <v>0003</v>
          </cell>
          <cell r="G1692" t="str">
            <v>11902</v>
          </cell>
          <cell r="H1692" t="str">
            <v>转购五莲果汁111.094吨</v>
          </cell>
          <cell r="I1692" t="b">
            <v>0</v>
          </cell>
          <cell r="J1692">
            <v>499923</v>
          </cell>
          <cell r="K1692">
            <v>0</v>
          </cell>
          <cell r="L1692">
            <v>0</v>
          </cell>
        </row>
        <row r="1693">
          <cell r="A1693" t="str">
            <v>04</v>
          </cell>
          <cell r="B1693" t="str">
            <v>20</v>
          </cell>
          <cell r="C1693" t="str">
            <v>04</v>
          </cell>
          <cell r="D1693" t="str">
            <v>5</v>
          </cell>
          <cell r="E1693" t="str">
            <v>0004</v>
          </cell>
          <cell r="F1693" t="str">
            <v>0003</v>
          </cell>
          <cell r="G1693" t="str">
            <v>11902</v>
          </cell>
          <cell r="H1693" t="str">
            <v>转收回借款USD138965</v>
          </cell>
          <cell r="I1693" t="b">
            <v>0</v>
          </cell>
          <cell r="J1693">
            <v>1148726.3799999999</v>
          </cell>
          <cell r="K1693">
            <v>0</v>
          </cell>
          <cell r="L1693">
            <v>0</v>
          </cell>
        </row>
        <row r="1694">
          <cell r="A1694" t="str">
            <v>04</v>
          </cell>
          <cell r="B1694" t="str">
            <v>20</v>
          </cell>
          <cell r="C1694" t="str">
            <v>04</v>
          </cell>
          <cell r="D1694" t="str">
            <v>5</v>
          </cell>
          <cell r="E1694" t="str">
            <v>0005</v>
          </cell>
          <cell r="F1694" t="str">
            <v>0001</v>
          </cell>
          <cell r="G1694" t="str">
            <v>11902</v>
          </cell>
          <cell r="H1694" t="str">
            <v>转微机款</v>
          </cell>
          <cell r="I1694" t="b">
            <v>1</v>
          </cell>
          <cell r="J1694">
            <v>67515</v>
          </cell>
          <cell r="K1694">
            <v>0</v>
          </cell>
          <cell r="L1694">
            <v>0</v>
          </cell>
        </row>
        <row r="1695">
          <cell r="A1695" t="str">
            <v>04</v>
          </cell>
          <cell r="B1695" t="str">
            <v>20</v>
          </cell>
          <cell r="C1695" t="str">
            <v>04</v>
          </cell>
          <cell r="D1695" t="str">
            <v>5</v>
          </cell>
          <cell r="E1695" t="str">
            <v>0005</v>
          </cell>
          <cell r="F1695" t="str">
            <v>0002</v>
          </cell>
          <cell r="G1695" t="str">
            <v>11902</v>
          </cell>
          <cell r="H1695" t="str">
            <v>转微机款</v>
          </cell>
          <cell r="I1695" t="b">
            <v>1</v>
          </cell>
          <cell r="J1695">
            <v>22605</v>
          </cell>
          <cell r="K1695">
            <v>0</v>
          </cell>
          <cell r="L1695">
            <v>0</v>
          </cell>
        </row>
        <row r="1696">
          <cell r="A1696" t="str">
            <v>04</v>
          </cell>
          <cell r="B1696" t="str">
            <v>20</v>
          </cell>
          <cell r="C1696" t="str">
            <v>04</v>
          </cell>
          <cell r="D1696" t="str">
            <v>5</v>
          </cell>
          <cell r="E1696" t="str">
            <v>0005</v>
          </cell>
          <cell r="F1696" t="str">
            <v>0004</v>
          </cell>
          <cell r="G1696" t="str">
            <v>11902</v>
          </cell>
          <cell r="H1696" t="str">
            <v>转收果汁款</v>
          </cell>
          <cell r="I1696" t="b">
            <v>1</v>
          </cell>
          <cell r="J1696">
            <v>18525</v>
          </cell>
          <cell r="K1696">
            <v>0</v>
          </cell>
          <cell r="L1696">
            <v>0</v>
          </cell>
        </row>
        <row r="1697">
          <cell r="A1697" t="str">
            <v>04</v>
          </cell>
          <cell r="B1697" t="str">
            <v>20</v>
          </cell>
          <cell r="C1697" t="str">
            <v>04</v>
          </cell>
          <cell r="D1697" t="str">
            <v>5</v>
          </cell>
          <cell r="E1697" t="str">
            <v>0007</v>
          </cell>
          <cell r="F1697" t="str">
            <v>0002</v>
          </cell>
          <cell r="G1697" t="str">
            <v>11902</v>
          </cell>
          <cell r="H1697" t="str">
            <v>转户</v>
          </cell>
          <cell r="I1697" t="b">
            <v>0</v>
          </cell>
          <cell r="J1697">
            <v>891671.65</v>
          </cell>
          <cell r="K1697">
            <v>0</v>
          </cell>
          <cell r="L1697">
            <v>0</v>
          </cell>
        </row>
        <row r="1698">
          <cell r="A1698" t="str">
            <v>04</v>
          </cell>
          <cell r="B1698" t="str">
            <v>20</v>
          </cell>
          <cell r="C1698" t="str">
            <v>04</v>
          </cell>
          <cell r="D1698" t="str">
            <v>5</v>
          </cell>
          <cell r="E1698" t="str">
            <v>0007</v>
          </cell>
          <cell r="F1698" t="str">
            <v>0006</v>
          </cell>
          <cell r="G1698" t="str">
            <v>11902</v>
          </cell>
          <cell r="H1698" t="str">
            <v>转错制代垫刘永涛股本金及差额</v>
          </cell>
          <cell r="I1698" t="b">
            <v>1</v>
          </cell>
          <cell r="J1698">
            <v>-4275</v>
          </cell>
          <cell r="K1698">
            <v>0</v>
          </cell>
          <cell r="L1698">
            <v>0</v>
          </cell>
        </row>
        <row r="1699">
          <cell r="A1699" t="str">
            <v>04</v>
          </cell>
          <cell r="B1699" t="str">
            <v>20</v>
          </cell>
          <cell r="C1699" t="str">
            <v>04</v>
          </cell>
          <cell r="D1699" t="str">
            <v>5</v>
          </cell>
          <cell r="E1699" t="str">
            <v>0010</v>
          </cell>
          <cell r="F1699" t="str">
            <v>0002</v>
          </cell>
          <cell r="G1699" t="str">
            <v>11902</v>
          </cell>
          <cell r="H1699" t="str">
            <v>转招待所3月份耗材料款</v>
          </cell>
          <cell r="I1699" t="b">
            <v>1</v>
          </cell>
          <cell r="J1699">
            <v>827.88</v>
          </cell>
          <cell r="K1699">
            <v>0</v>
          </cell>
          <cell r="L1699">
            <v>0</v>
          </cell>
        </row>
        <row r="1700">
          <cell r="A1700" t="str">
            <v>04</v>
          </cell>
          <cell r="B1700" t="str">
            <v>20</v>
          </cell>
          <cell r="C1700" t="str">
            <v>04</v>
          </cell>
          <cell r="D1700" t="str">
            <v>5</v>
          </cell>
          <cell r="E1700" t="str">
            <v>0011</v>
          </cell>
          <cell r="F1700" t="str">
            <v>0001</v>
          </cell>
          <cell r="G1700" t="str">
            <v>11902</v>
          </cell>
          <cell r="H1700" t="str">
            <v>转鲁菱3月份耗水及台依水</v>
          </cell>
          <cell r="I1700" t="b">
            <v>1</v>
          </cell>
          <cell r="J1700">
            <v>88842.83</v>
          </cell>
          <cell r="K1700">
            <v>0</v>
          </cell>
          <cell r="L1700">
            <v>0</v>
          </cell>
        </row>
        <row r="1701">
          <cell r="A1701" t="str">
            <v>04</v>
          </cell>
          <cell r="B1701" t="str">
            <v>20</v>
          </cell>
          <cell r="C1701" t="str">
            <v>04</v>
          </cell>
          <cell r="D1701" t="str">
            <v>5</v>
          </cell>
          <cell r="E1701" t="str">
            <v>0011</v>
          </cell>
          <cell r="F1701" t="str">
            <v>0002</v>
          </cell>
          <cell r="G1701" t="str">
            <v>11902</v>
          </cell>
          <cell r="H1701" t="str">
            <v>转四厂3月份耗水款</v>
          </cell>
          <cell r="I1701" t="b">
            <v>1</v>
          </cell>
          <cell r="J1701">
            <v>32953.629999999997</v>
          </cell>
          <cell r="K1701">
            <v>0</v>
          </cell>
          <cell r="L1701">
            <v>0</v>
          </cell>
        </row>
        <row r="1702">
          <cell r="A1702" t="str">
            <v>04</v>
          </cell>
          <cell r="B1702" t="str">
            <v>24</v>
          </cell>
          <cell r="C1702" t="str">
            <v>04</v>
          </cell>
          <cell r="D1702" t="str">
            <v>5</v>
          </cell>
          <cell r="E1702" t="str">
            <v>0012</v>
          </cell>
          <cell r="F1702" t="str">
            <v>0001</v>
          </cell>
          <cell r="G1702" t="str">
            <v>11902</v>
          </cell>
          <cell r="H1702" t="str">
            <v>转3月份耗材料</v>
          </cell>
          <cell r="I1702" t="b">
            <v>1</v>
          </cell>
          <cell r="J1702">
            <v>292139.69</v>
          </cell>
          <cell r="K1702">
            <v>0</v>
          </cell>
          <cell r="L1702">
            <v>0</v>
          </cell>
        </row>
        <row r="1703">
          <cell r="A1703" t="str">
            <v>04</v>
          </cell>
          <cell r="B1703" t="str">
            <v>24</v>
          </cell>
          <cell r="C1703" t="str">
            <v>04</v>
          </cell>
          <cell r="D1703" t="str">
            <v>5</v>
          </cell>
          <cell r="E1703" t="str">
            <v>0012</v>
          </cell>
          <cell r="F1703" t="str">
            <v>0002</v>
          </cell>
          <cell r="G1703" t="str">
            <v>11902</v>
          </cell>
          <cell r="H1703" t="str">
            <v>转3月份耗材料</v>
          </cell>
          <cell r="I1703" t="b">
            <v>1</v>
          </cell>
          <cell r="J1703">
            <v>689290.3</v>
          </cell>
          <cell r="K1703">
            <v>0</v>
          </cell>
          <cell r="L1703">
            <v>0</v>
          </cell>
        </row>
        <row r="1704">
          <cell r="A1704" t="str">
            <v>04</v>
          </cell>
          <cell r="B1704" t="str">
            <v>24</v>
          </cell>
          <cell r="C1704" t="str">
            <v>04</v>
          </cell>
          <cell r="D1704" t="str">
            <v>5</v>
          </cell>
          <cell r="E1704" t="str">
            <v>0012</v>
          </cell>
          <cell r="F1704" t="str">
            <v>0003</v>
          </cell>
          <cell r="G1704" t="str">
            <v>11902</v>
          </cell>
          <cell r="H1704" t="str">
            <v>转3月份耗材料</v>
          </cell>
          <cell r="I1704" t="b">
            <v>1</v>
          </cell>
          <cell r="J1704">
            <v>452.91</v>
          </cell>
          <cell r="K1704">
            <v>0</v>
          </cell>
          <cell r="L1704">
            <v>0</v>
          </cell>
        </row>
        <row r="1705">
          <cell r="A1705" t="str">
            <v>04</v>
          </cell>
          <cell r="B1705" t="str">
            <v>24</v>
          </cell>
          <cell r="C1705" t="str">
            <v>04</v>
          </cell>
          <cell r="D1705" t="str">
            <v>5</v>
          </cell>
          <cell r="E1705" t="str">
            <v>0014</v>
          </cell>
          <cell r="F1705" t="str">
            <v>0003</v>
          </cell>
          <cell r="G1705" t="str">
            <v>11902</v>
          </cell>
          <cell r="H1705" t="str">
            <v>转本月中鲁酒店工人工资</v>
          </cell>
          <cell r="I1705" t="b">
            <v>1</v>
          </cell>
          <cell r="J1705">
            <v>4974</v>
          </cell>
          <cell r="K1705">
            <v>0</v>
          </cell>
          <cell r="L1705">
            <v>0</v>
          </cell>
        </row>
        <row r="1706">
          <cell r="A1706" t="str">
            <v>04</v>
          </cell>
          <cell r="B1706" t="str">
            <v>25</v>
          </cell>
          <cell r="C1706" t="str">
            <v>04</v>
          </cell>
          <cell r="D1706" t="str">
            <v>5</v>
          </cell>
          <cell r="E1706" t="str">
            <v>0020</v>
          </cell>
          <cell r="F1706" t="str">
            <v>0001</v>
          </cell>
          <cell r="G1706" t="str">
            <v>11902</v>
          </cell>
          <cell r="H1706" t="str">
            <v>转本月二厂共同制造.管理费用</v>
          </cell>
          <cell r="I1706" t="b">
            <v>1</v>
          </cell>
          <cell r="J1706">
            <v>583569.46</v>
          </cell>
          <cell r="K1706">
            <v>0</v>
          </cell>
          <cell r="L1706">
            <v>0</v>
          </cell>
        </row>
        <row r="1707">
          <cell r="A1707" t="str">
            <v>04</v>
          </cell>
          <cell r="B1707" t="str">
            <v>25</v>
          </cell>
          <cell r="C1707" t="str">
            <v>04</v>
          </cell>
          <cell r="D1707" t="str">
            <v>5</v>
          </cell>
          <cell r="E1707" t="str">
            <v>0020</v>
          </cell>
          <cell r="F1707" t="str">
            <v>0002</v>
          </cell>
          <cell r="G1707" t="str">
            <v>11902</v>
          </cell>
          <cell r="H1707" t="str">
            <v>转本月四厂共同制造.管理费用</v>
          </cell>
          <cell r="I1707" t="b">
            <v>1</v>
          </cell>
          <cell r="J1707">
            <v>177685.65</v>
          </cell>
          <cell r="K1707">
            <v>0</v>
          </cell>
          <cell r="L1707">
            <v>0</v>
          </cell>
        </row>
        <row r="1708">
          <cell r="A1708" t="str">
            <v>05</v>
          </cell>
          <cell r="B1708" t="str">
            <v>08</v>
          </cell>
          <cell r="C1708" t="str">
            <v>05</v>
          </cell>
          <cell r="D1708" t="str">
            <v>1</v>
          </cell>
          <cell r="E1708" t="str">
            <v>0001</v>
          </cell>
          <cell r="F1708" t="str">
            <v>0002</v>
          </cell>
          <cell r="G1708" t="str">
            <v>11902</v>
          </cell>
          <cell r="H1708" t="str">
            <v>收借款</v>
          </cell>
          <cell r="I1708" t="b">
            <v>0</v>
          </cell>
          <cell r="J1708">
            <v>50000</v>
          </cell>
          <cell r="K1708">
            <v>0</v>
          </cell>
          <cell r="L1708">
            <v>0</v>
          </cell>
        </row>
        <row r="1709">
          <cell r="A1709" t="str">
            <v>05</v>
          </cell>
          <cell r="B1709" t="str">
            <v>08</v>
          </cell>
          <cell r="C1709" t="str">
            <v>05</v>
          </cell>
          <cell r="D1709" t="str">
            <v>2</v>
          </cell>
          <cell r="E1709" t="str">
            <v>0001</v>
          </cell>
          <cell r="F1709" t="str">
            <v>0001</v>
          </cell>
          <cell r="G1709" t="str">
            <v>11902</v>
          </cell>
          <cell r="H1709" t="str">
            <v>暂借款</v>
          </cell>
          <cell r="I1709" t="b">
            <v>1</v>
          </cell>
          <cell r="J1709">
            <v>60000</v>
          </cell>
          <cell r="K1709">
            <v>0</v>
          </cell>
          <cell r="L1709">
            <v>0</v>
          </cell>
        </row>
        <row r="1710">
          <cell r="A1710" t="str">
            <v>05</v>
          </cell>
          <cell r="B1710" t="str">
            <v>08</v>
          </cell>
          <cell r="C1710" t="str">
            <v>05</v>
          </cell>
          <cell r="D1710" t="str">
            <v>2</v>
          </cell>
          <cell r="E1710" t="str">
            <v>0001</v>
          </cell>
          <cell r="F1710" t="str">
            <v>0002</v>
          </cell>
          <cell r="G1710" t="str">
            <v>11902</v>
          </cell>
          <cell r="H1710" t="str">
            <v>暂借款</v>
          </cell>
          <cell r="I1710" t="b">
            <v>1</v>
          </cell>
          <cell r="J1710">
            <v>10000</v>
          </cell>
          <cell r="K1710">
            <v>0</v>
          </cell>
          <cell r="L1710">
            <v>0</v>
          </cell>
        </row>
        <row r="1711">
          <cell r="A1711" t="str">
            <v>05</v>
          </cell>
          <cell r="B1711" t="str">
            <v>08</v>
          </cell>
          <cell r="C1711" t="str">
            <v>05</v>
          </cell>
          <cell r="D1711" t="str">
            <v>2</v>
          </cell>
          <cell r="E1711" t="str">
            <v>0001</v>
          </cell>
          <cell r="F1711" t="str">
            <v>0003</v>
          </cell>
          <cell r="G1711" t="str">
            <v>11902</v>
          </cell>
          <cell r="H1711" t="str">
            <v>暂借款</v>
          </cell>
          <cell r="I1711" t="b">
            <v>1</v>
          </cell>
          <cell r="J1711">
            <v>5000</v>
          </cell>
          <cell r="K1711">
            <v>0</v>
          </cell>
          <cell r="L1711">
            <v>0</v>
          </cell>
        </row>
        <row r="1712">
          <cell r="A1712" t="str">
            <v>05</v>
          </cell>
          <cell r="B1712" t="str">
            <v>08</v>
          </cell>
          <cell r="C1712" t="str">
            <v>05</v>
          </cell>
          <cell r="D1712" t="str">
            <v>2</v>
          </cell>
          <cell r="E1712" t="str">
            <v>0001</v>
          </cell>
          <cell r="F1712" t="str">
            <v>0004</v>
          </cell>
          <cell r="G1712" t="str">
            <v>11902</v>
          </cell>
          <cell r="H1712" t="str">
            <v>暂借款</v>
          </cell>
          <cell r="I1712" t="b">
            <v>1</v>
          </cell>
          <cell r="J1712">
            <v>3000</v>
          </cell>
          <cell r="K1712">
            <v>0</v>
          </cell>
          <cell r="L1712">
            <v>0</v>
          </cell>
        </row>
        <row r="1713">
          <cell r="A1713" t="str">
            <v>05</v>
          </cell>
          <cell r="B1713" t="str">
            <v>05</v>
          </cell>
          <cell r="C1713" t="str">
            <v>05</v>
          </cell>
          <cell r="D1713" t="str">
            <v>3</v>
          </cell>
          <cell r="E1713" t="str">
            <v>0002</v>
          </cell>
          <cell r="F1713" t="str">
            <v>0003</v>
          </cell>
          <cell r="G1713" t="str">
            <v>11902</v>
          </cell>
          <cell r="H1713" t="str">
            <v>暂借款</v>
          </cell>
          <cell r="I1713" t="b">
            <v>0</v>
          </cell>
          <cell r="J1713">
            <v>9000000</v>
          </cell>
          <cell r="K1713">
            <v>0</v>
          </cell>
          <cell r="L1713">
            <v>0</v>
          </cell>
        </row>
        <row r="1714">
          <cell r="A1714" t="str">
            <v>05</v>
          </cell>
          <cell r="B1714" t="str">
            <v>05</v>
          </cell>
          <cell r="C1714" t="str">
            <v>05</v>
          </cell>
          <cell r="D1714" t="str">
            <v>3</v>
          </cell>
          <cell r="E1714" t="str">
            <v>0002</v>
          </cell>
          <cell r="F1714" t="str">
            <v>0004</v>
          </cell>
          <cell r="G1714" t="str">
            <v>11902</v>
          </cell>
          <cell r="H1714" t="str">
            <v>暂借款</v>
          </cell>
          <cell r="I1714" t="b">
            <v>0</v>
          </cell>
          <cell r="J1714">
            <v>284127.59000000003</v>
          </cell>
          <cell r="K1714">
            <v>0</v>
          </cell>
          <cell r="L1714">
            <v>0</v>
          </cell>
        </row>
        <row r="1715">
          <cell r="A1715" t="str">
            <v>05</v>
          </cell>
          <cell r="B1715" t="str">
            <v>22</v>
          </cell>
          <cell r="C1715" t="str">
            <v>05</v>
          </cell>
          <cell r="D1715" t="str">
            <v>3</v>
          </cell>
          <cell r="E1715" t="str">
            <v>0003</v>
          </cell>
          <cell r="F1715" t="str">
            <v>0003</v>
          </cell>
          <cell r="G1715" t="str">
            <v>11902</v>
          </cell>
          <cell r="H1715" t="str">
            <v>暂借款</v>
          </cell>
          <cell r="I1715" t="b">
            <v>0</v>
          </cell>
          <cell r="J1715">
            <v>12000000</v>
          </cell>
          <cell r="K1715">
            <v>0</v>
          </cell>
          <cell r="L1715">
            <v>0</v>
          </cell>
        </row>
        <row r="1716">
          <cell r="A1716" t="str">
            <v>05</v>
          </cell>
          <cell r="B1716" t="str">
            <v>22</v>
          </cell>
          <cell r="C1716" t="str">
            <v>05</v>
          </cell>
          <cell r="D1716" t="str">
            <v>3</v>
          </cell>
          <cell r="E1716" t="str">
            <v>0004</v>
          </cell>
          <cell r="F1716" t="str">
            <v>0003</v>
          </cell>
          <cell r="G1716" t="str">
            <v>11902</v>
          </cell>
          <cell r="H1716" t="str">
            <v>暂借款</v>
          </cell>
          <cell r="I1716" t="b">
            <v>0</v>
          </cell>
          <cell r="J1716">
            <v>5000000</v>
          </cell>
          <cell r="K1716">
            <v>0</v>
          </cell>
          <cell r="L1716">
            <v>0</v>
          </cell>
        </row>
        <row r="1717">
          <cell r="A1717" t="str">
            <v>05</v>
          </cell>
          <cell r="B1717" t="str">
            <v>11</v>
          </cell>
          <cell r="C1717" t="str">
            <v>05</v>
          </cell>
          <cell r="D1717" t="str">
            <v>4</v>
          </cell>
          <cell r="E1717" t="str">
            <v>0005</v>
          </cell>
          <cell r="F1717" t="str">
            <v>0001</v>
          </cell>
          <cell r="G1717" t="str">
            <v>11902</v>
          </cell>
          <cell r="H1717" t="str">
            <v>付租赁费</v>
          </cell>
          <cell r="I1717" t="b">
            <v>1</v>
          </cell>
          <cell r="J1717">
            <v>100000</v>
          </cell>
          <cell r="K1717">
            <v>0</v>
          </cell>
          <cell r="L1717">
            <v>0</v>
          </cell>
        </row>
        <row r="1718">
          <cell r="A1718" t="str">
            <v>05</v>
          </cell>
          <cell r="B1718" t="str">
            <v>16</v>
          </cell>
          <cell r="C1718" t="str">
            <v>05</v>
          </cell>
          <cell r="D1718" t="str">
            <v>4</v>
          </cell>
          <cell r="E1718" t="str">
            <v>0015</v>
          </cell>
          <cell r="F1718" t="str">
            <v>0001</v>
          </cell>
          <cell r="G1718" t="str">
            <v>11902</v>
          </cell>
          <cell r="H1718" t="str">
            <v>暂借款</v>
          </cell>
          <cell r="I1718" t="b">
            <v>1</v>
          </cell>
          <cell r="J1718">
            <v>100000</v>
          </cell>
          <cell r="K1718">
            <v>0</v>
          </cell>
          <cell r="L1718">
            <v>0</v>
          </cell>
        </row>
        <row r="1719">
          <cell r="A1719" t="str">
            <v>05</v>
          </cell>
          <cell r="B1719" t="str">
            <v>16</v>
          </cell>
          <cell r="C1719" t="str">
            <v>05</v>
          </cell>
          <cell r="D1719" t="str">
            <v>4</v>
          </cell>
          <cell r="E1719" t="str">
            <v>0015</v>
          </cell>
          <cell r="F1719" t="str">
            <v>0002</v>
          </cell>
          <cell r="G1719" t="str">
            <v>11902</v>
          </cell>
          <cell r="H1719" t="str">
            <v>暂借款</v>
          </cell>
          <cell r="I1719" t="b">
            <v>1</v>
          </cell>
          <cell r="J1719">
            <v>100000</v>
          </cell>
          <cell r="K1719">
            <v>0</v>
          </cell>
          <cell r="L1719">
            <v>0</v>
          </cell>
        </row>
        <row r="1720">
          <cell r="A1720" t="str">
            <v>05</v>
          </cell>
          <cell r="B1720" t="str">
            <v>16</v>
          </cell>
          <cell r="C1720" t="str">
            <v>05</v>
          </cell>
          <cell r="D1720" t="str">
            <v>4</v>
          </cell>
          <cell r="E1720" t="str">
            <v>0015</v>
          </cell>
          <cell r="F1720" t="str">
            <v>0003</v>
          </cell>
          <cell r="G1720" t="str">
            <v>11902</v>
          </cell>
          <cell r="H1720" t="str">
            <v>暂借款</v>
          </cell>
          <cell r="I1720" t="b">
            <v>1</v>
          </cell>
          <cell r="J1720">
            <v>100000</v>
          </cell>
          <cell r="K1720">
            <v>0</v>
          </cell>
          <cell r="L1720">
            <v>0</v>
          </cell>
        </row>
        <row r="1721">
          <cell r="A1721" t="str">
            <v>05</v>
          </cell>
          <cell r="B1721" t="str">
            <v>22</v>
          </cell>
          <cell r="C1721" t="str">
            <v>05</v>
          </cell>
          <cell r="D1721" t="str">
            <v>4</v>
          </cell>
          <cell r="E1721" t="str">
            <v>0019</v>
          </cell>
          <cell r="F1721" t="str">
            <v>0001</v>
          </cell>
          <cell r="G1721" t="str">
            <v>11902</v>
          </cell>
          <cell r="H1721" t="str">
            <v>暂借款</v>
          </cell>
          <cell r="I1721" t="b">
            <v>1</v>
          </cell>
          <cell r="J1721">
            <v>200000</v>
          </cell>
          <cell r="K1721">
            <v>0</v>
          </cell>
          <cell r="L1721">
            <v>0</v>
          </cell>
        </row>
        <row r="1722">
          <cell r="A1722" t="str">
            <v>05</v>
          </cell>
          <cell r="B1722" t="str">
            <v>22</v>
          </cell>
          <cell r="C1722" t="str">
            <v>05</v>
          </cell>
          <cell r="D1722" t="str">
            <v>4</v>
          </cell>
          <cell r="E1722" t="str">
            <v>0019</v>
          </cell>
          <cell r="F1722" t="str">
            <v>0002</v>
          </cell>
          <cell r="G1722" t="str">
            <v>11902</v>
          </cell>
          <cell r="H1722" t="str">
            <v>暂借款</v>
          </cell>
          <cell r="I1722" t="b">
            <v>1</v>
          </cell>
          <cell r="J1722">
            <v>100000</v>
          </cell>
          <cell r="K1722">
            <v>0</v>
          </cell>
          <cell r="L1722">
            <v>0</v>
          </cell>
        </row>
        <row r="1723">
          <cell r="A1723" t="str">
            <v>05</v>
          </cell>
          <cell r="B1723" t="str">
            <v>02</v>
          </cell>
          <cell r="C1723" t="str">
            <v>05</v>
          </cell>
          <cell r="D1723" t="str">
            <v>5</v>
          </cell>
          <cell r="E1723" t="str">
            <v>0001</v>
          </cell>
          <cell r="F1723" t="str">
            <v>0003</v>
          </cell>
          <cell r="G1723" t="str">
            <v>11902</v>
          </cell>
          <cell r="H1723" t="str">
            <v>转本月中鲁酒店工人工资</v>
          </cell>
          <cell r="I1723" t="b">
            <v>1</v>
          </cell>
          <cell r="J1723">
            <v>4097</v>
          </cell>
          <cell r="K1723">
            <v>0</v>
          </cell>
          <cell r="L1723">
            <v>0</v>
          </cell>
        </row>
        <row r="1724">
          <cell r="A1724" t="str">
            <v>05</v>
          </cell>
          <cell r="B1724" t="str">
            <v>02</v>
          </cell>
          <cell r="C1724" t="str">
            <v>05</v>
          </cell>
          <cell r="D1724" t="str">
            <v>5</v>
          </cell>
          <cell r="E1724" t="str">
            <v>0001</v>
          </cell>
          <cell r="F1724" t="str">
            <v>0007</v>
          </cell>
          <cell r="G1724" t="str">
            <v>11902</v>
          </cell>
          <cell r="H1724" t="str">
            <v>转98.11-99.12月应交个人所得税</v>
          </cell>
          <cell r="I1724" t="b">
            <v>1</v>
          </cell>
          <cell r="J1724">
            <v>7306.11</v>
          </cell>
          <cell r="K1724">
            <v>0</v>
          </cell>
          <cell r="L1724">
            <v>0</v>
          </cell>
        </row>
        <row r="1725">
          <cell r="A1725" t="str">
            <v>05</v>
          </cell>
          <cell r="B1725" t="str">
            <v>25</v>
          </cell>
          <cell r="C1725" t="str">
            <v>05</v>
          </cell>
          <cell r="D1725" t="str">
            <v>5</v>
          </cell>
          <cell r="E1725" t="str">
            <v>0003</v>
          </cell>
          <cell r="F1725" t="str">
            <v>0001</v>
          </cell>
          <cell r="G1725" t="str">
            <v>11902</v>
          </cell>
          <cell r="H1725" t="str">
            <v>转鲁菱4-5月份耗水及台依水</v>
          </cell>
          <cell r="I1725" t="b">
            <v>1</v>
          </cell>
          <cell r="J1725">
            <v>1143.24</v>
          </cell>
          <cell r="K1725">
            <v>0</v>
          </cell>
          <cell r="L1725">
            <v>0</v>
          </cell>
        </row>
        <row r="1726">
          <cell r="A1726" t="str">
            <v>05</v>
          </cell>
          <cell r="B1726" t="str">
            <v>25</v>
          </cell>
          <cell r="C1726" t="str">
            <v>05</v>
          </cell>
          <cell r="D1726" t="str">
            <v>5</v>
          </cell>
          <cell r="E1726" t="str">
            <v>0003</v>
          </cell>
          <cell r="F1726" t="str">
            <v>0002</v>
          </cell>
          <cell r="G1726" t="str">
            <v>11902</v>
          </cell>
          <cell r="H1726" t="str">
            <v>转四厂4-5月份耗水款</v>
          </cell>
          <cell r="I1726" t="b">
            <v>1</v>
          </cell>
          <cell r="J1726">
            <v>853.49</v>
          </cell>
          <cell r="K1726">
            <v>0</v>
          </cell>
          <cell r="L1726">
            <v>0</v>
          </cell>
        </row>
        <row r="1727">
          <cell r="A1727" t="str">
            <v>05</v>
          </cell>
          <cell r="B1727" t="str">
            <v>25</v>
          </cell>
          <cell r="C1727" t="str">
            <v>05</v>
          </cell>
          <cell r="D1727" t="str">
            <v>5</v>
          </cell>
          <cell r="E1727" t="str">
            <v>0003</v>
          </cell>
          <cell r="F1727" t="str">
            <v>0003</v>
          </cell>
          <cell r="G1727" t="str">
            <v>11902</v>
          </cell>
          <cell r="H1727" t="str">
            <v>转制桶厂4-5月耗水718方电6345</v>
          </cell>
          <cell r="I1727" t="b">
            <v>1</v>
          </cell>
          <cell r="J1727">
            <v>6905.49</v>
          </cell>
          <cell r="K1727">
            <v>0</v>
          </cell>
          <cell r="L1727">
            <v>0</v>
          </cell>
        </row>
        <row r="1728">
          <cell r="A1728" t="str">
            <v>05</v>
          </cell>
          <cell r="B1728" t="str">
            <v>25</v>
          </cell>
          <cell r="C1728" t="str">
            <v>05</v>
          </cell>
          <cell r="D1728" t="str">
            <v>5</v>
          </cell>
          <cell r="E1728" t="str">
            <v>0005</v>
          </cell>
          <cell r="F1728" t="str">
            <v>0003</v>
          </cell>
          <cell r="G1728" t="str">
            <v>11902</v>
          </cell>
          <cell r="H1728" t="str">
            <v>转车款</v>
          </cell>
          <cell r="I1728" t="b">
            <v>1</v>
          </cell>
          <cell r="J1728">
            <v>1210000</v>
          </cell>
          <cell r="K1728">
            <v>0</v>
          </cell>
          <cell r="L1728">
            <v>0</v>
          </cell>
        </row>
        <row r="1729">
          <cell r="A1729" t="str">
            <v>05</v>
          </cell>
          <cell r="B1729" t="str">
            <v>25</v>
          </cell>
          <cell r="C1729" t="str">
            <v>05</v>
          </cell>
          <cell r="D1729" t="str">
            <v>5</v>
          </cell>
          <cell r="E1729" t="str">
            <v>0006</v>
          </cell>
          <cell r="F1729" t="str">
            <v>0002</v>
          </cell>
          <cell r="G1729" t="str">
            <v>11902</v>
          </cell>
          <cell r="H1729" t="str">
            <v>转收机损赔款费</v>
          </cell>
          <cell r="I1729" t="b">
            <v>0</v>
          </cell>
          <cell r="J1729">
            <v>7957</v>
          </cell>
          <cell r="K1729">
            <v>0</v>
          </cell>
          <cell r="L1729">
            <v>0</v>
          </cell>
        </row>
        <row r="1730">
          <cell r="A1730" t="str">
            <v>05</v>
          </cell>
          <cell r="B1730" t="str">
            <v>25</v>
          </cell>
          <cell r="C1730" t="str">
            <v>05</v>
          </cell>
          <cell r="D1730" t="str">
            <v>5</v>
          </cell>
          <cell r="E1730" t="str">
            <v>0010</v>
          </cell>
          <cell r="F1730" t="str">
            <v>0012</v>
          </cell>
          <cell r="G1730" t="str">
            <v>11902</v>
          </cell>
          <cell r="H1730" t="str">
            <v>转3.4月各部门餐费</v>
          </cell>
          <cell r="I1730" t="b">
            <v>0</v>
          </cell>
          <cell r="J1730">
            <v>28458.799999999999</v>
          </cell>
          <cell r="K1730">
            <v>0</v>
          </cell>
          <cell r="L1730">
            <v>0</v>
          </cell>
        </row>
        <row r="1731">
          <cell r="A1731" t="str">
            <v>05</v>
          </cell>
          <cell r="B1731" t="str">
            <v>25</v>
          </cell>
          <cell r="C1731" t="str">
            <v>05</v>
          </cell>
          <cell r="D1731" t="str">
            <v>5</v>
          </cell>
          <cell r="E1731" t="str">
            <v>0012</v>
          </cell>
          <cell r="F1731" t="str">
            <v>0004</v>
          </cell>
          <cell r="G1731" t="str">
            <v>11902</v>
          </cell>
          <cell r="H1731" t="str">
            <v>转尚进代扣3月份劳动保险费等</v>
          </cell>
          <cell r="I1731" t="b">
            <v>1</v>
          </cell>
          <cell r="J1731">
            <v>1184.8</v>
          </cell>
          <cell r="K1731">
            <v>0</v>
          </cell>
          <cell r="L1731">
            <v>0</v>
          </cell>
        </row>
        <row r="1732">
          <cell r="A1732" t="str">
            <v>05</v>
          </cell>
          <cell r="B1732" t="str">
            <v>25</v>
          </cell>
          <cell r="C1732" t="str">
            <v>05</v>
          </cell>
          <cell r="D1732" t="str">
            <v>5</v>
          </cell>
          <cell r="E1732" t="str">
            <v>0012</v>
          </cell>
          <cell r="F1732" t="str">
            <v>0005</v>
          </cell>
          <cell r="G1732" t="str">
            <v>11902</v>
          </cell>
          <cell r="H1732" t="str">
            <v>转鲁菱代扣3月份劳动保险费等</v>
          </cell>
          <cell r="I1732" t="b">
            <v>1</v>
          </cell>
          <cell r="J1732">
            <v>5338.64</v>
          </cell>
          <cell r="K1732">
            <v>0</v>
          </cell>
          <cell r="L1732">
            <v>0</v>
          </cell>
        </row>
        <row r="1733">
          <cell r="A1733" t="str">
            <v>05</v>
          </cell>
          <cell r="B1733" t="str">
            <v>25</v>
          </cell>
          <cell r="C1733" t="str">
            <v>05</v>
          </cell>
          <cell r="D1733" t="str">
            <v>5</v>
          </cell>
          <cell r="E1733" t="str">
            <v>0013</v>
          </cell>
          <cell r="F1733" t="str">
            <v>0015</v>
          </cell>
          <cell r="G1733" t="str">
            <v>11902</v>
          </cell>
          <cell r="H1733" t="str">
            <v>转四厂代扣4月份水电费.借款等</v>
          </cell>
          <cell r="I1733" t="b">
            <v>1</v>
          </cell>
          <cell r="J1733">
            <v>4727.3999999999996</v>
          </cell>
          <cell r="K1733">
            <v>0</v>
          </cell>
          <cell r="L1733">
            <v>0</v>
          </cell>
        </row>
        <row r="1734">
          <cell r="A1734" t="str">
            <v>05</v>
          </cell>
          <cell r="B1734" t="str">
            <v>25</v>
          </cell>
          <cell r="C1734" t="str">
            <v>05</v>
          </cell>
          <cell r="D1734" t="str">
            <v>5</v>
          </cell>
          <cell r="E1734" t="str">
            <v>0013</v>
          </cell>
          <cell r="F1734" t="str">
            <v>0016</v>
          </cell>
          <cell r="G1734" t="str">
            <v>11902</v>
          </cell>
          <cell r="H1734" t="str">
            <v>转二厂代扣4月份水电费.借款等</v>
          </cell>
          <cell r="I1734" t="b">
            <v>1</v>
          </cell>
          <cell r="J1734">
            <v>15673.38</v>
          </cell>
          <cell r="K1734">
            <v>0</v>
          </cell>
          <cell r="L1734">
            <v>0</v>
          </cell>
        </row>
        <row r="1735">
          <cell r="A1735" t="str">
            <v>05</v>
          </cell>
          <cell r="B1735" t="str">
            <v>25</v>
          </cell>
          <cell r="C1735" t="str">
            <v>05</v>
          </cell>
          <cell r="D1735" t="str">
            <v>5</v>
          </cell>
          <cell r="E1735" t="str">
            <v>0014</v>
          </cell>
          <cell r="F1735" t="str">
            <v>0005</v>
          </cell>
          <cell r="G1735" t="str">
            <v>11902</v>
          </cell>
          <cell r="H1735" t="str">
            <v>转鲁菱公司代扣水电费.收视费等</v>
          </cell>
          <cell r="I1735" t="b">
            <v>1</v>
          </cell>
          <cell r="J1735">
            <v>4267.4799999999996</v>
          </cell>
          <cell r="K1735">
            <v>0</v>
          </cell>
          <cell r="L1735">
            <v>0</v>
          </cell>
        </row>
        <row r="1736">
          <cell r="A1736" t="str">
            <v>05</v>
          </cell>
          <cell r="B1736" t="str">
            <v>25</v>
          </cell>
          <cell r="C1736" t="str">
            <v>05</v>
          </cell>
          <cell r="D1736" t="str">
            <v>5</v>
          </cell>
          <cell r="E1736" t="str">
            <v>0014</v>
          </cell>
          <cell r="F1736" t="str">
            <v>0006</v>
          </cell>
          <cell r="G1736" t="str">
            <v>11902</v>
          </cell>
          <cell r="H1736" t="str">
            <v>转尚进公司代扣水电费.收视费等</v>
          </cell>
          <cell r="I1736" t="b">
            <v>1</v>
          </cell>
          <cell r="J1736">
            <v>1064</v>
          </cell>
          <cell r="K1736">
            <v>0</v>
          </cell>
          <cell r="L1736">
            <v>0</v>
          </cell>
        </row>
        <row r="1737">
          <cell r="A1737" t="str">
            <v>05</v>
          </cell>
          <cell r="B1737" t="str">
            <v>26</v>
          </cell>
          <cell r="C1737" t="str">
            <v>05</v>
          </cell>
          <cell r="D1737" t="str">
            <v>5</v>
          </cell>
          <cell r="E1737" t="str">
            <v>0015</v>
          </cell>
          <cell r="F1737" t="str">
            <v>0001</v>
          </cell>
          <cell r="G1737" t="str">
            <v>11902</v>
          </cell>
          <cell r="H1737" t="str">
            <v>转招待所5月份耗材料款</v>
          </cell>
          <cell r="I1737" t="b">
            <v>1</v>
          </cell>
          <cell r="J1737">
            <v>497.8</v>
          </cell>
          <cell r="K1737">
            <v>0</v>
          </cell>
          <cell r="L1737">
            <v>0</v>
          </cell>
        </row>
        <row r="1738">
          <cell r="A1738" t="str">
            <v>05</v>
          </cell>
          <cell r="B1738" t="str">
            <v>26</v>
          </cell>
          <cell r="C1738" t="str">
            <v>05</v>
          </cell>
          <cell r="D1738" t="str">
            <v>5</v>
          </cell>
          <cell r="E1738" t="str">
            <v>0016</v>
          </cell>
          <cell r="F1738" t="str">
            <v>0001</v>
          </cell>
          <cell r="G1738" t="str">
            <v>11902</v>
          </cell>
          <cell r="H1738" t="str">
            <v>转5月份耗材料</v>
          </cell>
          <cell r="I1738" t="b">
            <v>1</v>
          </cell>
          <cell r="J1738">
            <v>50401.63</v>
          </cell>
          <cell r="K1738">
            <v>0</v>
          </cell>
          <cell r="L1738">
            <v>0</v>
          </cell>
        </row>
        <row r="1739">
          <cell r="A1739" t="str">
            <v>05</v>
          </cell>
          <cell r="B1739" t="str">
            <v>26</v>
          </cell>
          <cell r="C1739" t="str">
            <v>05</v>
          </cell>
          <cell r="D1739" t="str">
            <v>5</v>
          </cell>
          <cell r="E1739" t="str">
            <v>0016</v>
          </cell>
          <cell r="F1739" t="str">
            <v>0002</v>
          </cell>
          <cell r="G1739" t="str">
            <v>11902</v>
          </cell>
          <cell r="H1739" t="str">
            <v>转5月份耗材料</v>
          </cell>
          <cell r="I1739" t="b">
            <v>1</v>
          </cell>
          <cell r="J1739">
            <v>67605.06</v>
          </cell>
          <cell r="K1739">
            <v>0</v>
          </cell>
          <cell r="L1739">
            <v>0</v>
          </cell>
        </row>
        <row r="1740">
          <cell r="A1740" t="str">
            <v>05</v>
          </cell>
          <cell r="B1740" t="str">
            <v>26</v>
          </cell>
          <cell r="C1740" t="str">
            <v>05</v>
          </cell>
          <cell r="D1740" t="str">
            <v>5</v>
          </cell>
          <cell r="E1740" t="str">
            <v>0017</v>
          </cell>
          <cell r="F1740" t="str">
            <v>0003</v>
          </cell>
          <cell r="G1740" t="str">
            <v>11902</v>
          </cell>
          <cell r="H1740" t="str">
            <v>转购尚进果汁1899.5吨</v>
          </cell>
          <cell r="I1740" t="b">
            <v>0</v>
          </cell>
          <cell r="J1740">
            <v>10000867.5</v>
          </cell>
          <cell r="K1740">
            <v>0</v>
          </cell>
          <cell r="L1740">
            <v>0</v>
          </cell>
        </row>
        <row r="1741">
          <cell r="A1741" t="str">
            <v>05</v>
          </cell>
          <cell r="B1741" t="str">
            <v>27</v>
          </cell>
          <cell r="C1741" t="str">
            <v>05</v>
          </cell>
          <cell r="D1741" t="str">
            <v>5</v>
          </cell>
          <cell r="E1741" t="str">
            <v>0029</v>
          </cell>
          <cell r="F1741" t="str">
            <v>0001</v>
          </cell>
          <cell r="G1741" t="str">
            <v>11902</v>
          </cell>
          <cell r="H1741" t="str">
            <v>转本月二厂共同制造.管理费用</v>
          </cell>
          <cell r="I1741" t="b">
            <v>1</v>
          </cell>
          <cell r="J1741">
            <v>647563.85</v>
          </cell>
          <cell r="K1741">
            <v>0</v>
          </cell>
          <cell r="L1741">
            <v>0</v>
          </cell>
        </row>
        <row r="1742">
          <cell r="A1742" t="str">
            <v>05</v>
          </cell>
          <cell r="B1742" t="str">
            <v>27</v>
          </cell>
          <cell r="C1742" t="str">
            <v>05</v>
          </cell>
          <cell r="D1742" t="str">
            <v>5</v>
          </cell>
          <cell r="E1742" t="str">
            <v>0029</v>
          </cell>
          <cell r="F1742" t="str">
            <v>0002</v>
          </cell>
          <cell r="G1742" t="str">
            <v>11902</v>
          </cell>
          <cell r="H1742" t="str">
            <v>转本月四厂共同制造.管理费用</v>
          </cell>
          <cell r="I1742" t="b">
            <v>1</v>
          </cell>
          <cell r="J1742">
            <v>207024.49</v>
          </cell>
          <cell r="K1742">
            <v>0</v>
          </cell>
          <cell r="L1742">
            <v>0</v>
          </cell>
        </row>
        <row r="1743">
          <cell r="A1743" t="str">
            <v>05</v>
          </cell>
          <cell r="B1743" t="str">
            <v>29</v>
          </cell>
          <cell r="C1743" t="str">
            <v>05</v>
          </cell>
          <cell r="D1743" t="str">
            <v>5</v>
          </cell>
          <cell r="E1743" t="str">
            <v>0032</v>
          </cell>
          <cell r="F1743" t="str">
            <v>0004</v>
          </cell>
          <cell r="G1743" t="str">
            <v>11902</v>
          </cell>
          <cell r="H1743" t="str">
            <v>转购铁桶559个</v>
          </cell>
          <cell r="I1743" t="b">
            <v>0</v>
          </cell>
          <cell r="J1743">
            <v>77701</v>
          </cell>
          <cell r="K1743">
            <v>0</v>
          </cell>
          <cell r="L1743">
            <v>0</v>
          </cell>
        </row>
        <row r="1744">
          <cell r="A1744" t="str">
            <v>06</v>
          </cell>
          <cell r="B1744" t="str">
            <v>08</v>
          </cell>
          <cell r="C1744" t="str">
            <v>06</v>
          </cell>
          <cell r="D1744" t="str">
            <v>2</v>
          </cell>
          <cell r="E1744" t="str">
            <v>0007</v>
          </cell>
          <cell r="F1744" t="str">
            <v>0001</v>
          </cell>
          <cell r="G1744" t="str">
            <v>11902</v>
          </cell>
          <cell r="H1744" t="str">
            <v>暂借款</v>
          </cell>
          <cell r="I1744" t="b">
            <v>1</v>
          </cell>
          <cell r="J1744">
            <v>15000</v>
          </cell>
          <cell r="K1744">
            <v>0</v>
          </cell>
          <cell r="L1744">
            <v>0</v>
          </cell>
        </row>
        <row r="1745">
          <cell r="A1745" t="str">
            <v>06</v>
          </cell>
          <cell r="B1745" t="str">
            <v>08</v>
          </cell>
          <cell r="C1745" t="str">
            <v>06</v>
          </cell>
          <cell r="D1745" t="str">
            <v>2</v>
          </cell>
          <cell r="E1745" t="str">
            <v>0007</v>
          </cell>
          <cell r="F1745" t="str">
            <v>0002</v>
          </cell>
          <cell r="G1745" t="str">
            <v>11902</v>
          </cell>
          <cell r="H1745" t="str">
            <v>暂借款</v>
          </cell>
          <cell r="I1745" t="b">
            <v>1</v>
          </cell>
          <cell r="J1745">
            <v>260000</v>
          </cell>
          <cell r="K1745">
            <v>0</v>
          </cell>
          <cell r="L1745">
            <v>0</v>
          </cell>
        </row>
        <row r="1746">
          <cell r="A1746" t="str">
            <v>06</v>
          </cell>
          <cell r="B1746" t="str">
            <v>08</v>
          </cell>
          <cell r="C1746" t="str">
            <v>06</v>
          </cell>
          <cell r="D1746" t="str">
            <v>2</v>
          </cell>
          <cell r="E1746" t="str">
            <v>0007</v>
          </cell>
          <cell r="F1746" t="str">
            <v>0003</v>
          </cell>
          <cell r="G1746" t="str">
            <v>11902</v>
          </cell>
          <cell r="H1746" t="str">
            <v>暂借款</v>
          </cell>
          <cell r="I1746" t="b">
            <v>1</v>
          </cell>
          <cell r="J1746">
            <v>5000</v>
          </cell>
          <cell r="K1746">
            <v>0</v>
          </cell>
          <cell r="L1746">
            <v>0</v>
          </cell>
        </row>
        <row r="1747">
          <cell r="A1747" t="str">
            <v>06</v>
          </cell>
          <cell r="B1747" t="str">
            <v>20</v>
          </cell>
          <cell r="C1747" t="str">
            <v>06</v>
          </cell>
          <cell r="D1747" t="str">
            <v>3</v>
          </cell>
          <cell r="E1747" t="str">
            <v>0003</v>
          </cell>
          <cell r="F1747" t="str">
            <v>0003</v>
          </cell>
          <cell r="G1747" t="str">
            <v>11902</v>
          </cell>
          <cell r="H1747" t="str">
            <v>暂借款</v>
          </cell>
          <cell r="I1747" t="b">
            <v>0</v>
          </cell>
          <cell r="J1747">
            <v>2400000</v>
          </cell>
          <cell r="K1747">
            <v>0</v>
          </cell>
          <cell r="L1747">
            <v>0</v>
          </cell>
        </row>
        <row r="1748">
          <cell r="A1748" t="str">
            <v>06</v>
          </cell>
          <cell r="B1748" t="str">
            <v>20</v>
          </cell>
          <cell r="C1748" t="str">
            <v>06</v>
          </cell>
          <cell r="D1748" t="str">
            <v>3</v>
          </cell>
          <cell r="E1748" t="str">
            <v>0003</v>
          </cell>
          <cell r="F1748" t="str">
            <v>0004</v>
          </cell>
          <cell r="G1748" t="str">
            <v>11902</v>
          </cell>
          <cell r="H1748" t="str">
            <v>收财政贴息款</v>
          </cell>
          <cell r="I1748" t="b">
            <v>0</v>
          </cell>
          <cell r="J1748">
            <v>140099.81</v>
          </cell>
          <cell r="K1748">
            <v>0</v>
          </cell>
          <cell r="L1748">
            <v>0</v>
          </cell>
        </row>
        <row r="1749">
          <cell r="A1749" t="str">
            <v>06</v>
          </cell>
          <cell r="B1749" t="str">
            <v>20</v>
          </cell>
          <cell r="C1749" t="str">
            <v>06</v>
          </cell>
          <cell r="D1749" t="str">
            <v>3</v>
          </cell>
          <cell r="E1749" t="str">
            <v>0003</v>
          </cell>
          <cell r="F1749" t="str">
            <v>0005</v>
          </cell>
          <cell r="G1749" t="str">
            <v>11902</v>
          </cell>
          <cell r="H1749" t="str">
            <v>暂借款</v>
          </cell>
          <cell r="I1749" t="b">
            <v>0</v>
          </cell>
          <cell r="J1749">
            <v>473881.53</v>
          </cell>
          <cell r="K1749">
            <v>0</v>
          </cell>
          <cell r="L1749">
            <v>0</v>
          </cell>
        </row>
        <row r="1750">
          <cell r="A1750" t="str">
            <v>06</v>
          </cell>
          <cell r="B1750" t="str">
            <v>18</v>
          </cell>
          <cell r="C1750" t="str">
            <v>06</v>
          </cell>
          <cell r="D1750" t="str">
            <v>4</v>
          </cell>
          <cell r="E1750" t="str">
            <v>0007</v>
          </cell>
          <cell r="F1750" t="str">
            <v>0001</v>
          </cell>
          <cell r="G1750" t="str">
            <v>11902</v>
          </cell>
          <cell r="H1750" t="str">
            <v>付维修费</v>
          </cell>
          <cell r="I1750" t="b">
            <v>1</v>
          </cell>
          <cell r="J1750">
            <v>3750</v>
          </cell>
          <cell r="K1750">
            <v>0</v>
          </cell>
          <cell r="L1750">
            <v>0</v>
          </cell>
        </row>
        <row r="1751">
          <cell r="A1751" t="str">
            <v>06</v>
          </cell>
          <cell r="B1751" t="str">
            <v>18</v>
          </cell>
          <cell r="C1751" t="str">
            <v>06</v>
          </cell>
          <cell r="D1751" t="str">
            <v>4</v>
          </cell>
          <cell r="E1751" t="str">
            <v>0007</v>
          </cell>
          <cell r="F1751" t="str">
            <v>0002</v>
          </cell>
          <cell r="G1751" t="str">
            <v>11902</v>
          </cell>
          <cell r="H1751" t="str">
            <v>暂借款</v>
          </cell>
          <cell r="I1751" t="b">
            <v>1</v>
          </cell>
          <cell r="J1751">
            <v>2500000</v>
          </cell>
          <cell r="K1751">
            <v>0</v>
          </cell>
          <cell r="L1751">
            <v>0</v>
          </cell>
        </row>
        <row r="1752">
          <cell r="A1752" t="str">
            <v>06</v>
          </cell>
          <cell r="B1752" t="str">
            <v>18</v>
          </cell>
          <cell r="C1752" t="str">
            <v>06</v>
          </cell>
          <cell r="D1752" t="str">
            <v>4</v>
          </cell>
          <cell r="E1752" t="str">
            <v>0007</v>
          </cell>
          <cell r="F1752" t="str">
            <v>0003</v>
          </cell>
          <cell r="G1752" t="str">
            <v>11902</v>
          </cell>
          <cell r="H1752" t="str">
            <v>暂借款</v>
          </cell>
          <cell r="I1752" t="b">
            <v>1</v>
          </cell>
          <cell r="J1752">
            <v>50000</v>
          </cell>
          <cell r="K1752">
            <v>0</v>
          </cell>
          <cell r="L1752">
            <v>0</v>
          </cell>
        </row>
        <row r="1753">
          <cell r="A1753" t="str">
            <v>06</v>
          </cell>
          <cell r="B1753" t="str">
            <v>18</v>
          </cell>
          <cell r="C1753" t="str">
            <v>06</v>
          </cell>
          <cell r="D1753" t="str">
            <v>4</v>
          </cell>
          <cell r="E1753" t="str">
            <v>0007</v>
          </cell>
          <cell r="F1753" t="str">
            <v>0004</v>
          </cell>
          <cell r="G1753" t="str">
            <v>11902</v>
          </cell>
          <cell r="H1753" t="str">
            <v>暂借款</v>
          </cell>
          <cell r="I1753" t="b">
            <v>1</v>
          </cell>
          <cell r="J1753">
            <v>4000000</v>
          </cell>
          <cell r="K1753">
            <v>0</v>
          </cell>
          <cell r="L1753">
            <v>0</v>
          </cell>
        </row>
        <row r="1754">
          <cell r="A1754" t="str">
            <v>06</v>
          </cell>
          <cell r="B1754" t="str">
            <v>16</v>
          </cell>
          <cell r="C1754" t="str">
            <v>06</v>
          </cell>
          <cell r="D1754" t="str">
            <v>5</v>
          </cell>
          <cell r="E1754" t="str">
            <v>0002</v>
          </cell>
          <cell r="F1754" t="str">
            <v>0002</v>
          </cell>
          <cell r="G1754" t="str">
            <v>11902</v>
          </cell>
          <cell r="H1754" t="str">
            <v>转收机损保险费</v>
          </cell>
          <cell r="I1754" t="b">
            <v>0</v>
          </cell>
          <cell r="J1754">
            <v>7308.5</v>
          </cell>
          <cell r="K1754">
            <v>0</v>
          </cell>
          <cell r="L1754">
            <v>0</v>
          </cell>
        </row>
        <row r="1755">
          <cell r="A1755" t="str">
            <v>06</v>
          </cell>
          <cell r="B1755" t="str">
            <v>16</v>
          </cell>
          <cell r="C1755" t="str">
            <v>06</v>
          </cell>
          <cell r="D1755" t="str">
            <v>5</v>
          </cell>
          <cell r="E1755" t="str">
            <v>0004</v>
          </cell>
          <cell r="F1755" t="str">
            <v>0001</v>
          </cell>
          <cell r="G1755" t="str">
            <v>11902</v>
          </cell>
          <cell r="H1755" t="str">
            <v>转收贴息款</v>
          </cell>
          <cell r="I1755" t="b">
            <v>1</v>
          </cell>
          <cell r="J1755">
            <v>188739.81</v>
          </cell>
          <cell r="K1755">
            <v>0</v>
          </cell>
          <cell r="L1755">
            <v>0</v>
          </cell>
        </row>
        <row r="1756">
          <cell r="A1756" t="str">
            <v>06</v>
          </cell>
          <cell r="B1756" t="str">
            <v>16</v>
          </cell>
          <cell r="C1756" t="str">
            <v>06</v>
          </cell>
          <cell r="D1756" t="str">
            <v>5</v>
          </cell>
          <cell r="E1756" t="str">
            <v>0004</v>
          </cell>
          <cell r="F1756" t="str">
            <v>0004</v>
          </cell>
          <cell r="G1756" t="str">
            <v>11902</v>
          </cell>
          <cell r="H1756" t="str">
            <v>转付场地使用费</v>
          </cell>
          <cell r="I1756" t="b">
            <v>0</v>
          </cell>
          <cell r="J1756">
            <v>48640</v>
          </cell>
          <cell r="K1756">
            <v>0</v>
          </cell>
          <cell r="L1756">
            <v>0</v>
          </cell>
        </row>
        <row r="1757">
          <cell r="A1757" t="str">
            <v>06</v>
          </cell>
          <cell r="B1757" t="str">
            <v>20</v>
          </cell>
          <cell r="C1757" t="str">
            <v>06</v>
          </cell>
          <cell r="D1757" t="str">
            <v>5</v>
          </cell>
          <cell r="E1757" t="str">
            <v>0007</v>
          </cell>
          <cell r="F1757" t="str">
            <v>0003</v>
          </cell>
          <cell r="G1757" t="str">
            <v>11902</v>
          </cell>
          <cell r="H1757" t="str">
            <v>转本月中鲁酒店工人工资</v>
          </cell>
          <cell r="I1757" t="b">
            <v>1</v>
          </cell>
          <cell r="J1757">
            <v>5508</v>
          </cell>
          <cell r="K1757">
            <v>0</v>
          </cell>
          <cell r="L1757">
            <v>0</v>
          </cell>
        </row>
        <row r="1758">
          <cell r="A1758" t="str">
            <v>06</v>
          </cell>
          <cell r="B1758" t="str">
            <v>20</v>
          </cell>
          <cell r="C1758" t="str">
            <v>06</v>
          </cell>
          <cell r="D1758" t="str">
            <v>5</v>
          </cell>
          <cell r="E1758" t="str">
            <v>0009</v>
          </cell>
          <cell r="F1758" t="str">
            <v>0011</v>
          </cell>
          <cell r="G1758" t="str">
            <v>11902</v>
          </cell>
          <cell r="H1758" t="str">
            <v>转5-6月份餐费及关系用货款</v>
          </cell>
          <cell r="I1758" t="b">
            <v>0</v>
          </cell>
          <cell r="J1758">
            <v>24956.5</v>
          </cell>
          <cell r="K1758">
            <v>0</v>
          </cell>
          <cell r="L1758">
            <v>0</v>
          </cell>
        </row>
        <row r="1759">
          <cell r="A1759" t="str">
            <v>06</v>
          </cell>
          <cell r="B1759" t="str">
            <v>20</v>
          </cell>
          <cell r="C1759" t="str">
            <v>06</v>
          </cell>
          <cell r="D1759" t="str">
            <v>5</v>
          </cell>
          <cell r="E1759" t="str">
            <v>0010</v>
          </cell>
          <cell r="F1759" t="str">
            <v>0002</v>
          </cell>
          <cell r="G1759" t="str">
            <v>11902</v>
          </cell>
          <cell r="H1759" t="str">
            <v>转借款</v>
          </cell>
          <cell r="I1759" t="b">
            <v>0</v>
          </cell>
          <cell r="J1759">
            <v>52316.82</v>
          </cell>
          <cell r="K1759">
            <v>0</v>
          </cell>
          <cell r="L1759">
            <v>0</v>
          </cell>
        </row>
        <row r="1760">
          <cell r="A1760" t="str">
            <v>06</v>
          </cell>
          <cell r="B1760" t="str">
            <v>20</v>
          </cell>
          <cell r="C1760" t="str">
            <v>06</v>
          </cell>
          <cell r="D1760" t="str">
            <v>5</v>
          </cell>
          <cell r="E1760" t="str">
            <v>0010</v>
          </cell>
          <cell r="F1760" t="str">
            <v>0003</v>
          </cell>
          <cell r="G1760" t="str">
            <v>11902</v>
          </cell>
          <cell r="H1760" t="str">
            <v>转借款</v>
          </cell>
          <cell r="I1760" t="b">
            <v>0</v>
          </cell>
          <cell r="J1760">
            <v>645278.38</v>
          </cell>
          <cell r="K1760">
            <v>0</v>
          </cell>
          <cell r="L1760">
            <v>0</v>
          </cell>
        </row>
        <row r="1761">
          <cell r="A1761" t="str">
            <v>06</v>
          </cell>
          <cell r="B1761" t="str">
            <v>23</v>
          </cell>
          <cell r="C1761" t="str">
            <v>06</v>
          </cell>
          <cell r="D1761" t="str">
            <v>5</v>
          </cell>
          <cell r="E1761" t="str">
            <v>0011</v>
          </cell>
          <cell r="F1761" t="str">
            <v>0005</v>
          </cell>
          <cell r="G1761" t="str">
            <v>11902</v>
          </cell>
          <cell r="H1761" t="str">
            <v>转鲁菱公司代扣水电费.收视费等</v>
          </cell>
          <cell r="I1761" t="b">
            <v>1</v>
          </cell>
          <cell r="J1761">
            <v>4628.88</v>
          </cell>
          <cell r="K1761">
            <v>0</v>
          </cell>
          <cell r="L1761">
            <v>0</v>
          </cell>
        </row>
        <row r="1762">
          <cell r="A1762" t="str">
            <v>06</v>
          </cell>
          <cell r="B1762" t="str">
            <v>23</v>
          </cell>
          <cell r="C1762" t="str">
            <v>06</v>
          </cell>
          <cell r="D1762" t="str">
            <v>5</v>
          </cell>
          <cell r="E1762" t="str">
            <v>0011</v>
          </cell>
          <cell r="F1762" t="str">
            <v>0006</v>
          </cell>
          <cell r="G1762" t="str">
            <v>11902</v>
          </cell>
          <cell r="H1762" t="str">
            <v>转尚进公司代扣水电费.收视费等</v>
          </cell>
          <cell r="I1762" t="b">
            <v>1</v>
          </cell>
          <cell r="J1762">
            <v>1183.0999999999999</v>
          </cell>
          <cell r="K1762">
            <v>0</v>
          </cell>
          <cell r="L1762">
            <v>0</v>
          </cell>
        </row>
        <row r="1763">
          <cell r="A1763" t="str">
            <v>06</v>
          </cell>
          <cell r="B1763" t="str">
            <v>23</v>
          </cell>
          <cell r="C1763" t="str">
            <v>06</v>
          </cell>
          <cell r="D1763" t="str">
            <v>5</v>
          </cell>
          <cell r="E1763" t="str">
            <v>0012</v>
          </cell>
          <cell r="F1763" t="str">
            <v>0001</v>
          </cell>
          <cell r="G1763" t="str">
            <v>11902</v>
          </cell>
          <cell r="H1763" t="str">
            <v>转果汁货款</v>
          </cell>
          <cell r="I1763" t="b">
            <v>1</v>
          </cell>
          <cell r="J1763">
            <v>3032.4</v>
          </cell>
          <cell r="K1763">
            <v>0</v>
          </cell>
          <cell r="L1763">
            <v>0</v>
          </cell>
        </row>
        <row r="1764">
          <cell r="A1764" t="str">
            <v>06</v>
          </cell>
          <cell r="B1764" t="str">
            <v>23</v>
          </cell>
          <cell r="C1764" t="str">
            <v>06</v>
          </cell>
          <cell r="D1764" t="str">
            <v>5</v>
          </cell>
          <cell r="E1764" t="str">
            <v>0020</v>
          </cell>
          <cell r="F1764" t="str">
            <v>0001</v>
          </cell>
          <cell r="G1764" t="str">
            <v>11902</v>
          </cell>
          <cell r="H1764" t="str">
            <v>转本月二厂共同管理费用</v>
          </cell>
          <cell r="I1764" t="b">
            <v>1</v>
          </cell>
          <cell r="J1764">
            <v>364793</v>
          </cell>
          <cell r="K1764">
            <v>0</v>
          </cell>
          <cell r="L1764">
            <v>0</v>
          </cell>
        </row>
        <row r="1765">
          <cell r="A1765" t="str">
            <v>06</v>
          </cell>
          <cell r="B1765" t="str">
            <v>23</v>
          </cell>
          <cell r="C1765" t="str">
            <v>06</v>
          </cell>
          <cell r="D1765" t="str">
            <v>5</v>
          </cell>
          <cell r="E1765" t="str">
            <v>0020</v>
          </cell>
          <cell r="F1765" t="str">
            <v>0002</v>
          </cell>
          <cell r="G1765" t="str">
            <v>11902</v>
          </cell>
          <cell r="H1765" t="str">
            <v>转本月四厂共同制造.管理费用</v>
          </cell>
          <cell r="I1765" t="b">
            <v>1</v>
          </cell>
          <cell r="J1765">
            <v>118312.56</v>
          </cell>
          <cell r="K1765">
            <v>0</v>
          </cell>
          <cell r="L1765">
            <v>0</v>
          </cell>
        </row>
        <row r="1766">
          <cell r="A1766" t="str">
            <v>07</v>
          </cell>
          <cell r="B1766" t="str">
            <v>18</v>
          </cell>
          <cell r="C1766" t="str">
            <v>07</v>
          </cell>
          <cell r="D1766" t="str">
            <v>1</v>
          </cell>
          <cell r="E1766" t="str">
            <v>0007</v>
          </cell>
          <cell r="F1766" t="str">
            <v>0005</v>
          </cell>
          <cell r="G1766" t="str">
            <v>11902</v>
          </cell>
          <cell r="H1766" t="str">
            <v>收回借款</v>
          </cell>
          <cell r="I1766" t="b">
            <v>0</v>
          </cell>
          <cell r="J1766">
            <v>70000</v>
          </cell>
          <cell r="K1766">
            <v>0</v>
          </cell>
          <cell r="L1766">
            <v>0</v>
          </cell>
        </row>
        <row r="1767">
          <cell r="A1767" t="str">
            <v>07</v>
          </cell>
          <cell r="B1767" t="str">
            <v>20</v>
          </cell>
          <cell r="C1767" t="str">
            <v>07</v>
          </cell>
          <cell r="D1767" t="str">
            <v>1</v>
          </cell>
          <cell r="E1767" t="str">
            <v>0009</v>
          </cell>
          <cell r="F1767" t="str">
            <v>0003</v>
          </cell>
          <cell r="G1767" t="str">
            <v>11902</v>
          </cell>
          <cell r="H1767" t="str">
            <v>暂借款</v>
          </cell>
          <cell r="I1767" t="b">
            <v>0</v>
          </cell>
          <cell r="J1767">
            <v>115728.2</v>
          </cell>
          <cell r="K1767">
            <v>0</v>
          </cell>
          <cell r="L1767">
            <v>0</v>
          </cell>
        </row>
        <row r="1768">
          <cell r="A1768" t="str">
            <v>07</v>
          </cell>
          <cell r="B1768" t="str">
            <v>20</v>
          </cell>
          <cell r="C1768" t="str">
            <v>07</v>
          </cell>
          <cell r="D1768" t="str">
            <v>1</v>
          </cell>
          <cell r="E1768" t="str">
            <v>0009</v>
          </cell>
          <cell r="F1768" t="str">
            <v>0004</v>
          </cell>
          <cell r="G1768" t="str">
            <v>11902</v>
          </cell>
          <cell r="H1768" t="str">
            <v>暂借款</v>
          </cell>
          <cell r="I1768" t="b">
            <v>0</v>
          </cell>
          <cell r="J1768">
            <v>57864.1</v>
          </cell>
          <cell r="K1768">
            <v>0</v>
          </cell>
          <cell r="L1768">
            <v>0</v>
          </cell>
        </row>
        <row r="1769">
          <cell r="A1769" t="str">
            <v>07</v>
          </cell>
          <cell r="B1769" t="str">
            <v>10</v>
          </cell>
          <cell r="C1769" t="str">
            <v>07</v>
          </cell>
          <cell r="D1769" t="str">
            <v>2</v>
          </cell>
          <cell r="E1769" t="str">
            <v>0006</v>
          </cell>
          <cell r="F1769" t="str">
            <v>0001</v>
          </cell>
          <cell r="G1769" t="str">
            <v>11902</v>
          </cell>
          <cell r="H1769" t="str">
            <v>暂借款</v>
          </cell>
          <cell r="I1769" t="b">
            <v>1</v>
          </cell>
          <cell r="J1769">
            <v>5000</v>
          </cell>
          <cell r="K1769">
            <v>0</v>
          </cell>
          <cell r="L1769">
            <v>0</v>
          </cell>
        </row>
        <row r="1770">
          <cell r="A1770" t="str">
            <v>07</v>
          </cell>
          <cell r="B1770" t="str">
            <v>10</v>
          </cell>
          <cell r="C1770" t="str">
            <v>07</v>
          </cell>
          <cell r="D1770" t="str">
            <v>2</v>
          </cell>
          <cell r="E1770" t="str">
            <v>0006</v>
          </cell>
          <cell r="F1770" t="str">
            <v>0002</v>
          </cell>
          <cell r="G1770" t="str">
            <v>11902</v>
          </cell>
          <cell r="H1770" t="str">
            <v>暂借款</v>
          </cell>
          <cell r="I1770" t="b">
            <v>1</v>
          </cell>
          <cell r="J1770">
            <v>900</v>
          </cell>
          <cell r="K1770">
            <v>0</v>
          </cell>
          <cell r="L1770">
            <v>0</v>
          </cell>
        </row>
        <row r="1771">
          <cell r="A1771" t="str">
            <v>07</v>
          </cell>
          <cell r="B1771" t="str">
            <v>21</v>
          </cell>
          <cell r="C1771" t="str">
            <v>07</v>
          </cell>
          <cell r="D1771" t="str">
            <v>2</v>
          </cell>
          <cell r="E1771" t="str">
            <v>0021</v>
          </cell>
          <cell r="F1771" t="str">
            <v>0004</v>
          </cell>
          <cell r="G1771" t="str">
            <v>11902</v>
          </cell>
          <cell r="H1771" t="str">
            <v>暂借款</v>
          </cell>
          <cell r="I1771" t="b">
            <v>1</v>
          </cell>
          <cell r="J1771">
            <v>5000</v>
          </cell>
          <cell r="K1771">
            <v>0</v>
          </cell>
          <cell r="L1771">
            <v>0</v>
          </cell>
        </row>
        <row r="1772">
          <cell r="A1772" t="str">
            <v>07</v>
          </cell>
          <cell r="B1772" t="str">
            <v>05</v>
          </cell>
          <cell r="C1772" t="str">
            <v>07</v>
          </cell>
          <cell r="D1772" t="str">
            <v>3</v>
          </cell>
          <cell r="E1772" t="str">
            <v>0002</v>
          </cell>
          <cell r="F1772" t="str">
            <v>0005</v>
          </cell>
          <cell r="G1772" t="str">
            <v>11902</v>
          </cell>
          <cell r="H1772" t="str">
            <v>暂借款</v>
          </cell>
          <cell r="I1772" t="b">
            <v>0</v>
          </cell>
          <cell r="J1772">
            <v>1500000</v>
          </cell>
          <cell r="K1772">
            <v>0</v>
          </cell>
          <cell r="L1772">
            <v>0</v>
          </cell>
        </row>
        <row r="1773">
          <cell r="A1773" t="str">
            <v>07</v>
          </cell>
          <cell r="B1773" t="str">
            <v>15</v>
          </cell>
          <cell r="C1773" t="str">
            <v>07</v>
          </cell>
          <cell r="D1773" t="str">
            <v>3</v>
          </cell>
          <cell r="E1773" t="str">
            <v>0004</v>
          </cell>
          <cell r="F1773" t="str">
            <v>0002</v>
          </cell>
          <cell r="G1773" t="str">
            <v>11902</v>
          </cell>
          <cell r="H1773" t="str">
            <v>暂借款</v>
          </cell>
          <cell r="I1773" t="b">
            <v>0</v>
          </cell>
          <cell r="J1773">
            <v>1500000</v>
          </cell>
          <cell r="K1773">
            <v>0</v>
          </cell>
          <cell r="L1773">
            <v>0</v>
          </cell>
        </row>
        <row r="1774">
          <cell r="A1774" t="str">
            <v>07</v>
          </cell>
          <cell r="B1774" t="str">
            <v>06</v>
          </cell>
          <cell r="C1774" t="str">
            <v>07</v>
          </cell>
          <cell r="D1774" t="str">
            <v>4</v>
          </cell>
          <cell r="E1774" t="str">
            <v>0004</v>
          </cell>
          <cell r="F1774" t="str">
            <v>0002</v>
          </cell>
          <cell r="G1774" t="str">
            <v>11902</v>
          </cell>
          <cell r="H1774" t="str">
            <v>付苹果汁反倾销应诉款</v>
          </cell>
          <cell r="I1774" t="b">
            <v>1</v>
          </cell>
          <cell r="J1774">
            <v>124500</v>
          </cell>
          <cell r="K1774">
            <v>0</v>
          </cell>
          <cell r="L1774">
            <v>0</v>
          </cell>
        </row>
        <row r="1775">
          <cell r="A1775" t="str">
            <v>07</v>
          </cell>
          <cell r="B1775" t="str">
            <v>10</v>
          </cell>
          <cell r="C1775" t="str">
            <v>07</v>
          </cell>
          <cell r="D1775" t="str">
            <v>4</v>
          </cell>
          <cell r="E1775" t="str">
            <v>0006</v>
          </cell>
          <cell r="F1775" t="str">
            <v>0001</v>
          </cell>
          <cell r="G1775" t="str">
            <v>11902</v>
          </cell>
          <cell r="H1775" t="str">
            <v>暂借款</v>
          </cell>
          <cell r="I1775" t="b">
            <v>1</v>
          </cell>
          <cell r="J1775">
            <v>100000</v>
          </cell>
          <cell r="K1775">
            <v>0</v>
          </cell>
          <cell r="L1775">
            <v>0</v>
          </cell>
        </row>
        <row r="1776">
          <cell r="A1776" t="str">
            <v>07</v>
          </cell>
          <cell r="B1776" t="str">
            <v>10</v>
          </cell>
          <cell r="C1776" t="str">
            <v>07</v>
          </cell>
          <cell r="D1776" t="str">
            <v>4</v>
          </cell>
          <cell r="E1776" t="str">
            <v>0006</v>
          </cell>
          <cell r="F1776" t="str">
            <v>0002</v>
          </cell>
          <cell r="G1776" t="str">
            <v>11902</v>
          </cell>
          <cell r="H1776" t="str">
            <v>暂借款</v>
          </cell>
          <cell r="I1776" t="b">
            <v>1</v>
          </cell>
          <cell r="J1776">
            <v>2000000</v>
          </cell>
          <cell r="K1776">
            <v>0</v>
          </cell>
          <cell r="L1776">
            <v>0</v>
          </cell>
        </row>
        <row r="1777">
          <cell r="A1777" t="str">
            <v>07</v>
          </cell>
          <cell r="B1777" t="str">
            <v>10</v>
          </cell>
          <cell r="C1777" t="str">
            <v>07</v>
          </cell>
          <cell r="D1777" t="str">
            <v>4</v>
          </cell>
          <cell r="E1777" t="str">
            <v>0006</v>
          </cell>
          <cell r="F1777" t="str">
            <v>0003</v>
          </cell>
          <cell r="G1777" t="str">
            <v>11902</v>
          </cell>
          <cell r="H1777" t="str">
            <v>暂借款</v>
          </cell>
          <cell r="I1777" t="b">
            <v>1</v>
          </cell>
          <cell r="J1777">
            <v>4600000</v>
          </cell>
          <cell r="K1777">
            <v>0</v>
          </cell>
          <cell r="L1777">
            <v>0</v>
          </cell>
        </row>
        <row r="1778">
          <cell r="A1778" t="str">
            <v>07</v>
          </cell>
          <cell r="B1778" t="str">
            <v>18</v>
          </cell>
          <cell r="C1778" t="str">
            <v>07</v>
          </cell>
          <cell r="D1778" t="str">
            <v>4</v>
          </cell>
          <cell r="E1778" t="str">
            <v>0016</v>
          </cell>
          <cell r="F1778" t="str">
            <v>0003</v>
          </cell>
          <cell r="G1778" t="str">
            <v>11902</v>
          </cell>
          <cell r="H1778" t="str">
            <v>暂借款</v>
          </cell>
          <cell r="I1778" t="b">
            <v>1</v>
          </cell>
          <cell r="J1778">
            <v>500000</v>
          </cell>
          <cell r="K1778">
            <v>0</v>
          </cell>
          <cell r="L1778">
            <v>0</v>
          </cell>
        </row>
        <row r="1779">
          <cell r="A1779" t="str">
            <v>07</v>
          </cell>
          <cell r="B1779" t="str">
            <v>12</v>
          </cell>
          <cell r="C1779" t="str">
            <v>07</v>
          </cell>
          <cell r="D1779" t="str">
            <v>5</v>
          </cell>
          <cell r="E1779" t="str">
            <v>0001</v>
          </cell>
          <cell r="F1779" t="str">
            <v>0003</v>
          </cell>
          <cell r="G1779" t="str">
            <v>11902</v>
          </cell>
          <cell r="H1779" t="str">
            <v>转本月酒店工人工资</v>
          </cell>
          <cell r="I1779" t="b">
            <v>1</v>
          </cell>
          <cell r="J1779">
            <v>1908</v>
          </cell>
          <cell r="K1779">
            <v>0</v>
          </cell>
          <cell r="L1779">
            <v>0</v>
          </cell>
        </row>
        <row r="1780">
          <cell r="A1780" t="str">
            <v>07</v>
          </cell>
          <cell r="B1780" t="str">
            <v>24</v>
          </cell>
          <cell r="C1780" t="str">
            <v>07</v>
          </cell>
          <cell r="D1780" t="str">
            <v>5</v>
          </cell>
          <cell r="E1780" t="str">
            <v>0005</v>
          </cell>
          <cell r="F1780" t="str">
            <v>0001</v>
          </cell>
          <cell r="G1780" t="str">
            <v>11902</v>
          </cell>
          <cell r="H1780" t="str">
            <v>转收99年度鲁菱公司收益</v>
          </cell>
          <cell r="I1780" t="b">
            <v>1</v>
          </cell>
          <cell r="J1780">
            <v>5710110.9900000002</v>
          </cell>
          <cell r="K1780">
            <v>0</v>
          </cell>
          <cell r="L1780">
            <v>0</v>
          </cell>
        </row>
        <row r="1781">
          <cell r="A1781" t="str">
            <v>07</v>
          </cell>
          <cell r="B1781" t="str">
            <v>24</v>
          </cell>
          <cell r="C1781" t="str">
            <v>07</v>
          </cell>
          <cell r="D1781" t="str">
            <v>5</v>
          </cell>
          <cell r="E1781" t="str">
            <v>0005</v>
          </cell>
          <cell r="F1781" t="str">
            <v>0003</v>
          </cell>
          <cell r="G1781" t="str">
            <v>11902</v>
          </cell>
          <cell r="H1781" t="str">
            <v>转收99年度尚进公司收益</v>
          </cell>
          <cell r="I1781" t="b">
            <v>1</v>
          </cell>
          <cell r="J1781">
            <v>2210742.14</v>
          </cell>
          <cell r="K1781">
            <v>0</v>
          </cell>
          <cell r="L1781">
            <v>0</v>
          </cell>
        </row>
        <row r="1782">
          <cell r="A1782" t="str">
            <v>07</v>
          </cell>
          <cell r="B1782" t="str">
            <v>24</v>
          </cell>
          <cell r="C1782" t="str">
            <v>07</v>
          </cell>
          <cell r="D1782" t="str">
            <v>5</v>
          </cell>
          <cell r="E1782" t="str">
            <v>0010</v>
          </cell>
          <cell r="F1782" t="str">
            <v>0005</v>
          </cell>
          <cell r="G1782" t="str">
            <v>11902</v>
          </cell>
          <cell r="H1782" t="str">
            <v>转鲁菱公司代扣水电费.收视费等</v>
          </cell>
          <cell r="I1782" t="b">
            <v>1</v>
          </cell>
          <cell r="J1782">
            <v>4406.8</v>
          </cell>
          <cell r="K1782">
            <v>0</v>
          </cell>
          <cell r="L1782">
            <v>0</v>
          </cell>
        </row>
        <row r="1783">
          <cell r="A1783" t="str">
            <v>07</v>
          </cell>
          <cell r="B1783" t="str">
            <v>24</v>
          </cell>
          <cell r="C1783" t="str">
            <v>07</v>
          </cell>
          <cell r="D1783" t="str">
            <v>5</v>
          </cell>
          <cell r="E1783" t="str">
            <v>0010</v>
          </cell>
          <cell r="F1783" t="str">
            <v>0006</v>
          </cell>
          <cell r="G1783" t="str">
            <v>11902</v>
          </cell>
          <cell r="H1783" t="str">
            <v>转尚进公司代扣水电费.收视费等</v>
          </cell>
          <cell r="I1783" t="b">
            <v>1</v>
          </cell>
          <cell r="J1783">
            <v>1155.2</v>
          </cell>
          <cell r="K1783">
            <v>0</v>
          </cell>
          <cell r="L1783">
            <v>0</v>
          </cell>
        </row>
        <row r="1784">
          <cell r="A1784" t="str">
            <v>07</v>
          </cell>
          <cell r="B1784" t="str">
            <v>24</v>
          </cell>
          <cell r="C1784" t="str">
            <v>07</v>
          </cell>
          <cell r="D1784" t="str">
            <v>5</v>
          </cell>
          <cell r="E1784" t="str">
            <v>0011</v>
          </cell>
          <cell r="F1784" t="str">
            <v>0001</v>
          </cell>
          <cell r="G1784" t="str">
            <v>11902</v>
          </cell>
          <cell r="H1784" t="str">
            <v>转果汁款</v>
          </cell>
          <cell r="I1784" t="b">
            <v>1</v>
          </cell>
          <cell r="J1784">
            <v>3478701.62</v>
          </cell>
          <cell r="K1784">
            <v>0</v>
          </cell>
          <cell r="L1784">
            <v>0</v>
          </cell>
        </row>
        <row r="1785">
          <cell r="A1785" t="str">
            <v>07</v>
          </cell>
          <cell r="B1785" t="str">
            <v>24</v>
          </cell>
          <cell r="C1785" t="str">
            <v>07</v>
          </cell>
          <cell r="D1785" t="str">
            <v>5</v>
          </cell>
          <cell r="E1785" t="str">
            <v>0011</v>
          </cell>
          <cell r="F1785" t="str">
            <v>0005</v>
          </cell>
          <cell r="G1785" t="str">
            <v>11902</v>
          </cell>
          <cell r="H1785" t="str">
            <v>转尚进代收果汁款</v>
          </cell>
          <cell r="I1785" t="b">
            <v>1</v>
          </cell>
          <cell r="J1785">
            <v>50310</v>
          </cell>
          <cell r="K1785">
            <v>0</v>
          </cell>
          <cell r="L1785">
            <v>0</v>
          </cell>
        </row>
        <row r="1786">
          <cell r="A1786" t="str">
            <v>07</v>
          </cell>
          <cell r="B1786" t="str">
            <v>24</v>
          </cell>
          <cell r="C1786" t="str">
            <v>07</v>
          </cell>
          <cell r="D1786" t="str">
            <v>5</v>
          </cell>
          <cell r="E1786" t="str">
            <v>0011</v>
          </cell>
          <cell r="F1786" t="str">
            <v>0008</v>
          </cell>
          <cell r="G1786" t="str">
            <v>11902</v>
          </cell>
          <cell r="H1786" t="str">
            <v>转代收尚进果汁款</v>
          </cell>
          <cell r="I1786" t="b">
            <v>0</v>
          </cell>
          <cell r="J1786">
            <v>127050</v>
          </cell>
          <cell r="K1786">
            <v>0</v>
          </cell>
          <cell r="L1786">
            <v>0</v>
          </cell>
        </row>
        <row r="1787">
          <cell r="A1787" t="str">
            <v>07</v>
          </cell>
          <cell r="B1787" t="str">
            <v>25</v>
          </cell>
          <cell r="C1787" t="str">
            <v>07</v>
          </cell>
          <cell r="D1787" t="str">
            <v>5</v>
          </cell>
          <cell r="E1787" t="str">
            <v>0016</v>
          </cell>
          <cell r="F1787" t="str">
            <v>0002</v>
          </cell>
          <cell r="G1787" t="str">
            <v>11902</v>
          </cell>
          <cell r="H1787" t="str">
            <v>转借款</v>
          </cell>
          <cell r="I1787" t="b">
            <v>0</v>
          </cell>
          <cell r="J1787">
            <v>146304.66</v>
          </cell>
          <cell r="K1787">
            <v>0</v>
          </cell>
          <cell r="L1787">
            <v>0</v>
          </cell>
        </row>
        <row r="1788">
          <cell r="A1788" t="str">
            <v>07</v>
          </cell>
          <cell r="B1788" t="str">
            <v>25</v>
          </cell>
          <cell r="C1788" t="str">
            <v>07</v>
          </cell>
          <cell r="D1788" t="str">
            <v>5</v>
          </cell>
          <cell r="E1788" t="str">
            <v>0019</v>
          </cell>
          <cell r="F1788" t="str">
            <v>0002</v>
          </cell>
          <cell r="G1788" t="str">
            <v>11902</v>
          </cell>
          <cell r="H1788" t="str">
            <v>转材料款</v>
          </cell>
          <cell r="I1788" t="b">
            <v>0</v>
          </cell>
          <cell r="J1788">
            <v>10119.15</v>
          </cell>
          <cell r="K1788">
            <v>0</v>
          </cell>
          <cell r="L1788">
            <v>0</v>
          </cell>
        </row>
        <row r="1789">
          <cell r="A1789" t="str">
            <v>07</v>
          </cell>
          <cell r="B1789" t="str">
            <v>25</v>
          </cell>
          <cell r="C1789" t="str">
            <v>07</v>
          </cell>
          <cell r="D1789" t="str">
            <v>5</v>
          </cell>
          <cell r="E1789" t="str">
            <v>0021</v>
          </cell>
          <cell r="F1789" t="str">
            <v>0002</v>
          </cell>
          <cell r="G1789" t="str">
            <v>11902</v>
          </cell>
          <cell r="H1789" t="str">
            <v>转借款</v>
          </cell>
          <cell r="I1789" t="b">
            <v>0</v>
          </cell>
          <cell r="J1789">
            <v>600000</v>
          </cell>
          <cell r="K1789">
            <v>0</v>
          </cell>
          <cell r="L1789">
            <v>0</v>
          </cell>
        </row>
        <row r="1790">
          <cell r="A1790" t="str">
            <v>07</v>
          </cell>
          <cell r="B1790" t="str">
            <v>26</v>
          </cell>
          <cell r="C1790" t="str">
            <v>07</v>
          </cell>
          <cell r="D1790" t="str">
            <v>5</v>
          </cell>
          <cell r="E1790" t="str">
            <v>0025</v>
          </cell>
          <cell r="F1790" t="str">
            <v>0001</v>
          </cell>
          <cell r="G1790" t="str">
            <v>11902</v>
          </cell>
          <cell r="H1790" t="str">
            <v>转户</v>
          </cell>
          <cell r="I1790" t="b">
            <v>1</v>
          </cell>
          <cell r="J1790">
            <v>20000</v>
          </cell>
          <cell r="K1790">
            <v>0</v>
          </cell>
          <cell r="L1790">
            <v>0</v>
          </cell>
        </row>
        <row r="1791">
          <cell r="A1791" t="str">
            <v>07</v>
          </cell>
          <cell r="B1791" t="str">
            <v>27</v>
          </cell>
          <cell r="C1791" t="str">
            <v>07</v>
          </cell>
          <cell r="D1791" t="str">
            <v>5</v>
          </cell>
          <cell r="E1791" t="str">
            <v>0027</v>
          </cell>
          <cell r="F1791" t="str">
            <v>0003</v>
          </cell>
          <cell r="G1791" t="str">
            <v>11902</v>
          </cell>
          <cell r="H1791" t="str">
            <v>转购尚进果汁374.387吨</v>
          </cell>
          <cell r="I1791" t="b">
            <v>0</v>
          </cell>
          <cell r="J1791">
            <v>1686254.96</v>
          </cell>
          <cell r="K1791">
            <v>0</v>
          </cell>
          <cell r="L1791">
            <v>0</v>
          </cell>
        </row>
        <row r="1792">
          <cell r="A1792" t="str">
            <v>07</v>
          </cell>
          <cell r="B1792" t="str">
            <v>27</v>
          </cell>
          <cell r="C1792" t="str">
            <v>07</v>
          </cell>
          <cell r="D1792" t="str">
            <v>5</v>
          </cell>
          <cell r="E1792" t="str">
            <v>0028</v>
          </cell>
          <cell r="F1792" t="str">
            <v>0001</v>
          </cell>
          <cell r="G1792" t="str">
            <v>11902</v>
          </cell>
          <cell r="H1792" t="str">
            <v>转招待所7月份耗材料款</v>
          </cell>
          <cell r="I1792" t="b">
            <v>1</v>
          </cell>
          <cell r="J1792">
            <v>1177.28</v>
          </cell>
          <cell r="K1792">
            <v>0</v>
          </cell>
          <cell r="L1792">
            <v>0</v>
          </cell>
        </row>
        <row r="1793">
          <cell r="A1793" t="str">
            <v>07</v>
          </cell>
          <cell r="B1793" t="str">
            <v>27</v>
          </cell>
          <cell r="C1793" t="str">
            <v>07</v>
          </cell>
          <cell r="D1793" t="str">
            <v>5</v>
          </cell>
          <cell r="E1793" t="str">
            <v>0029</v>
          </cell>
          <cell r="F1793" t="str">
            <v>0001</v>
          </cell>
          <cell r="G1793" t="str">
            <v>11902</v>
          </cell>
          <cell r="H1793" t="str">
            <v>转7月份耗材料</v>
          </cell>
          <cell r="I1793" t="b">
            <v>1</v>
          </cell>
          <cell r="J1793">
            <v>201656.64</v>
          </cell>
          <cell r="K1793">
            <v>0</v>
          </cell>
          <cell r="L1793">
            <v>0</v>
          </cell>
        </row>
        <row r="1794">
          <cell r="A1794" t="str">
            <v>07</v>
          </cell>
          <cell r="B1794" t="str">
            <v>27</v>
          </cell>
          <cell r="C1794" t="str">
            <v>07</v>
          </cell>
          <cell r="D1794" t="str">
            <v>5</v>
          </cell>
          <cell r="E1794" t="str">
            <v>0029</v>
          </cell>
          <cell r="F1794" t="str">
            <v>0002</v>
          </cell>
          <cell r="G1794" t="str">
            <v>11902</v>
          </cell>
          <cell r="H1794" t="str">
            <v>转7月份耗材料</v>
          </cell>
          <cell r="I1794" t="b">
            <v>1</v>
          </cell>
          <cell r="J1794">
            <v>91648.72</v>
          </cell>
          <cell r="K1794">
            <v>0</v>
          </cell>
          <cell r="L1794">
            <v>0</v>
          </cell>
        </row>
        <row r="1795">
          <cell r="A1795" t="str">
            <v>07</v>
          </cell>
          <cell r="B1795" t="str">
            <v>27</v>
          </cell>
          <cell r="C1795" t="str">
            <v>07</v>
          </cell>
          <cell r="D1795" t="str">
            <v>5</v>
          </cell>
          <cell r="E1795" t="str">
            <v>0029</v>
          </cell>
          <cell r="F1795" t="str">
            <v>0003</v>
          </cell>
          <cell r="G1795" t="str">
            <v>11902</v>
          </cell>
          <cell r="H1795" t="str">
            <v>转7月份耗材料</v>
          </cell>
          <cell r="I1795" t="b">
            <v>1</v>
          </cell>
          <cell r="J1795">
            <v>1596.7</v>
          </cell>
          <cell r="K1795">
            <v>0</v>
          </cell>
          <cell r="L1795">
            <v>0</v>
          </cell>
        </row>
        <row r="1796">
          <cell r="A1796" t="str">
            <v>07</v>
          </cell>
          <cell r="B1796" t="str">
            <v>27</v>
          </cell>
          <cell r="C1796" t="str">
            <v>07</v>
          </cell>
          <cell r="D1796" t="str">
            <v>5</v>
          </cell>
          <cell r="E1796" t="str">
            <v>0034</v>
          </cell>
          <cell r="F1796" t="str">
            <v>0001</v>
          </cell>
          <cell r="G1796" t="str">
            <v>11902</v>
          </cell>
          <cell r="H1796" t="str">
            <v>转本月二厂共同管理费用</v>
          </cell>
          <cell r="I1796" t="b">
            <v>1</v>
          </cell>
          <cell r="J1796">
            <v>359053.85</v>
          </cell>
          <cell r="K1796">
            <v>0</v>
          </cell>
          <cell r="L1796">
            <v>0</v>
          </cell>
        </row>
        <row r="1797">
          <cell r="A1797" t="str">
            <v>07</v>
          </cell>
          <cell r="B1797" t="str">
            <v>27</v>
          </cell>
          <cell r="C1797" t="str">
            <v>07</v>
          </cell>
          <cell r="D1797" t="str">
            <v>5</v>
          </cell>
          <cell r="E1797" t="str">
            <v>0034</v>
          </cell>
          <cell r="F1797" t="str">
            <v>0002</v>
          </cell>
          <cell r="G1797" t="str">
            <v>11902</v>
          </cell>
          <cell r="H1797" t="str">
            <v>转本月四厂共同制造.管理费用</v>
          </cell>
          <cell r="I1797" t="b">
            <v>1</v>
          </cell>
          <cell r="J1797">
            <v>116451.13</v>
          </cell>
          <cell r="K1797">
            <v>0</v>
          </cell>
          <cell r="L1797">
            <v>0</v>
          </cell>
        </row>
        <row r="1798">
          <cell r="A1798" t="str">
            <v>08</v>
          </cell>
          <cell r="B1798" t="str">
            <v>03</v>
          </cell>
          <cell r="C1798" t="str">
            <v>08</v>
          </cell>
          <cell r="D1798" t="str">
            <v>2</v>
          </cell>
          <cell r="E1798" t="str">
            <v>0004</v>
          </cell>
          <cell r="F1798" t="str">
            <v>0003</v>
          </cell>
          <cell r="G1798" t="str">
            <v>11902</v>
          </cell>
          <cell r="H1798" t="str">
            <v>暂借款</v>
          </cell>
          <cell r="I1798" t="b">
            <v>1</v>
          </cell>
          <cell r="J1798">
            <v>10000</v>
          </cell>
          <cell r="K1798">
            <v>0</v>
          </cell>
          <cell r="L1798">
            <v>0</v>
          </cell>
        </row>
        <row r="1799">
          <cell r="A1799" t="str">
            <v>08</v>
          </cell>
          <cell r="B1799" t="str">
            <v>03</v>
          </cell>
          <cell r="C1799" t="str">
            <v>08</v>
          </cell>
          <cell r="D1799" t="str">
            <v>2</v>
          </cell>
          <cell r="E1799" t="str">
            <v>0004</v>
          </cell>
          <cell r="F1799" t="str">
            <v>0004</v>
          </cell>
          <cell r="G1799" t="str">
            <v>11902</v>
          </cell>
          <cell r="H1799" t="str">
            <v>付修理费</v>
          </cell>
          <cell r="I1799" t="b">
            <v>1</v>
          </cell>
          <cell r="J1799">
            <v>2930</v>
          </cell>
          <cell r="K1799">
            <v>0</v>
          </cell>
          <cell r="L1799">
            <v>0</v>
          </cell>
        </row>
        <row r="1800">
          <cell r="A1800" t="str">
            <v>08</v>
          </cell>
          <cell r="B1800" t="str">
            <v>18</v>
          </cell>
          <cell r="C1800" t="str">
            <v>08</v>
          </cell>
          <cell r="D1800" t="str">
            <v>2</v>
          </cell>
          <cell r="E1800" t="str">
            <v>0018</v>
          </cell>
          <cell r="F1800" t="str">
            <v>0001</v>
          </cell>
          <cell r="G1800" t="str">
            <v>11902</v>
          </cell>
          <cell r="H1800" t="str">
            <v>暂借款</v>
          </cell>
          <cell r="I1800" t="b">
            <v>1</v>
          </cell>
          <cell r="J1800">
            <v>10000</v>
          </cell>
          <cell r="K1800">
            <v>0</v>
          </cell>
          <cell r="L1800">
            <v>0</v>
          </cell>
        </row>
        <row r="1801">
          <cell r="A1801" t="str">
            <v>08</v>
          </cell>
          <cell r="B1801" t="str">
            <v>18</v>
          </cell>
          <cell r="C1801" t="str">
            <v>08</v>
          </cell>
          <cell r="D1801" t="str">
            <v>2</v>
          </cell>
          <cell r="E1801" t="str">
            <v>0018</v>
          </cell>
          <cell r="F1801" t="str">
            <v>0002</v>
          </cell>
          <cell r="G1801" t="str">
            <v>11902</v>
          </cell>
          <cell r="H1801" t="str">
            <v>暂借款</v>
          </cell>
          <cell r="I1801" t="b">
            <v>1</v>
          </cell>
          <cell r="J1801">
            <v>1970000</v>
          </cell>
          <cell r="K1801">
            <v>0</v>
          </cell>
          <cell r="L1801">
            <v>0</v>
          </cell>
        </row>
        <row r="1802">
          <cell r="A1802" t="str">
            <v>08</v>
          </cell>
          <cell r="B1802" t="str">
            <v>20</v>
          </cell>
          <cell r="C1802" t="str">
            <v>08</v>
          </cell>
          <cell r="D1802" t="str">
            <v>2</v>
          </cell>
          <cell r="E1802" t="str">
            <v>0021</v>
          </cell>
          <cell r="F1802" t="str">
            <v>0001</v>
          </cell>
          <cell r="G1802" t="str">
            <v>11902</v>
          </cell>
          <cell r="H1802" t="str">
            <v>暂借款</v>
          </cell>
          <cell r="I1802" t="b">
            <v>1</v>
          </cell>
          <cell r="J1802">
            <v>600000</v>
          </cell>
          <cell r="K1802">
            <v>0</v>
          </cell>
          <cell r="L1802">
            <v>0</v>
          </cell>
        </row>
        <row r="1803">
          <cell r="A1803" t="str">
            <v>08</v>
          </cell>
          <cell r="B1803" t="str">
            <v>05</v>
          </cell>
          <cell r="C1803" t="str">
            <v>08</v>
          </cell>
          <cell r="D1803" t="str">
            <v>3</v>
          </cell>
          <cell r="E1803" t="str">
            <v>0003</v>
          </cell>
          <cell r="F1803" t="str">
            <v>0003</v>
          </cell>
          <cell r="G1803" t="str">
            <v>11902</v>
          </cell>
          <cell r="H1803" t="str">
            <v>收借款</v>
          </cell>
          <cell r="I1803" t="b">
            <v>0</v>
          </cell>
          <cell r="J1803">
            <v>3300000</v>
          </cell>
          <cell r="K1803">
            <v>0</v>
          </cell>
          <cell r="L1803">
            <v>0</v>
          </cell>
        </row>
        <row r="1804">
          <cell r="A1804" t="str">
            <v>08</v>
          </cell>
          <cell r="B1804" t="str">
            <v>05</v>
          </cell>
          <cell r="C1804" t="str">
            <v>08</v>
          </cell>
          <cell r="D1804" t="str">
            <v>3</v>
          </cell>
          <cell r="E1804" t="str">
            <v>0003</v>
          </cell>
          <cell r="F1804" t="str">
            <v>0004</v>
          </cell>
          <cell r="G1804" t="str">
            <v>11902</v>
          </cell>
          <cell r="H1804" t="str">
            <v>收保费</v>
          </cell>
          <cell r="I1804" t="b">
            <v>0</v>
          </cell>
          <cell r="J1804">
            <v>6837</v>
          </cell>
          <cell r="K1804">
            <v>0</v>
          </cell>
          <cell r="L1804">
            <v>0</v>
          </cell>
        </row>
        <row r="1805">
          <cell r="A1805" t="str">
            <v>08</v>
          </cell>
          <cell r="B1805" t="str">
            <v>18</v>
          </cell>
          <cell r="C1805" t="str">
            <v>08</v>
          </cell>
          <cell r="D1805" t="str">
            <v>3</v>
          </cell>
          <cell r="E1805" t="str">
            <v>0007</v>
          </cell>
          <cell r="F1805" t="str">
            <v>0003</v>
          </cell>
          <cell r="G1805" t="str">
            <v>11902</v>
          </cell>
          <cell r="H1805" t="str">
            <v>暂借款</v>
          </cell>
          <cell r="I1805" t="b">
            <v>0</v>
          </cell>
          <cell r="J1805">
            <v>4000000</v>
          </cell>
          <cell r="K1805">
            <v>0</v>
          </cell>
          <cell r="L1805">
            <v>0</v>
          </cell>
        </row>
        <row r="1806">
          <cell r="A1806" t="str">
            <v>08</v>
          </cell>
          <cell r="B1806" t="str">
            <v>18</v>
          </cell>
          <cell r="C1806" t="str">
            <v>08</v>
          </cell>
          <cell r="D1806" t="str">
            <v>3</v>
          </cell>
          <cell r="E1806" t="str">
            <v>0007</v>
          </cell>
          <cell r="F1806" t="str">
            <v>0004</v>
          </cell>
          <cell r="G1806" t="str">
            <v>11902</v>
          </cell>
          <cell r="H1806" t="str">
            <v>收存款</v>
          </cell>
          <cell r="I1806" t="b">
            <v>0</v>
          </cell>
          <cell r="J1806">
            <v>160000</v>
          </cell>
          <cell r="K1806">
            <v>0</v>
          </cell>
          <cell r="L1806">
            <v>0</v>
          </cell>
        </row>
        <row r="1807">
          <cell r="A1807" t="str">
            <v>08</v>
          </cell>
          <cell r="B1807" t="str">
            <v>24</v>
          </cell>
          <cell r="C1807" t="str">
            <v>08</v>
          </cell>
          <cell r="D1807" t="str">
            <v>3</v>
          </cell>
          <cell r="E1807" t="str">
            <v>0011</v>
          </cell>
          <cell r="F1807" t="str">
            <v>0002</v>
          </cell>
          <cell r="G1807" t="str">
            <v>11902</v>
          </cell>
          <cell r="H1807" t="str">
            <v>暂借款</v>
          </cell>
          <cell r="I1807" t="b">
            <v>0</v>
          </cell>
          <cell r="J1807">
            <v>1000000</v>
          </cell>
          <cell r="K1807">
            <v>0</v>
          </cell>
          <cell r="L1807">
            <v>0</v>
          </cell>
        </row>
        <row r="1808">
          <cell r="A1808" t="str">
            <v>08</v>
          </cell>
          <cell r="B1808" t="str">
            <v>03</v>
          </cell>
          <cell r="C1808" t="str">
            <v>08</v>
          </cell>
          <cell r="D1808" t="str">
            <v>4</v>
          </cell>
          <cell r="E1808" t="str">
            <v>0005</v>
          </cell>
          <cell r="F1808" t="str">
            <v>0001</v>
          </cell>
          <cell r="G1808" t="str">
            <v>11902</v>
          </cell>
          <cell r="H1808" t="str">
            <v>暂借款</v>
          </cell>
          <cell r="I1808" t="b">
            <v>1</v>
          </cell>
          <cell r="J1808">
            <v>800000</v>
          </cell>
          <cell r="K1808">
            <v>0</v>
          </cell>
          <cell r="L1808">
            <v>0</v>
          </cell>
        </row>
        <row r="1809">
          <cell r="A1809" t="str">
            <v>08</v>
          </cell>
          <cell r="B1809" t="str">
            <v>05</v>
          </cell>
          <cell r="C1809" t="str">
            <v>08</v>
          </cell>
          <cell r="D1809" t="str">
            <v>4</v>
          </cell>
          <cell r="E1809" t="str">
            <v>0009</v>
          </cell>
          <cell r="F1809" t="str">
            <v>0001</v>
          </cell>
          <cell r="G1809" t="str">
            <v>11902</v>
          </cell>
          <cell r="H1809" t="str">
            <v>暂借款</v>
          </cell>
          <cell r="I1809" t="b">
            <v>1</v>
          </cell>
          <cell r="J1809">
            <v>200000</v>
          </cell>
          <cell r="K1809">
            <v>0</v>
          </cell>
          <cell r="L1809">
            <v>0</v>
          </cell>
        </row>
        <row r="1810">
          <cell r="A1810" t="str">
            <v>08</v>
          </cell>
          <cell r="B1810" t="str">
            <v>05</v>
          </cell>
          <cell r="C1810" t="str">
            <v>08</v>
          </cell>
          <cell r="D1810" t="str">
            <v>4</v>
          </cell>
          <cell r="E1810" t="str">
            <v>0009</v>
          </cell>
          <cell r="F1810" t="str">
            <v>0002</v>
          </cell>
          <cell r="G1810" t="str">
            <v>11902</v>
          </cell>
          <cell r="H1810" t="str">
            <v>暂借款</v>
          </cell>
          <cell r="I1810" t="b">
            <v>1</v>
          </cell>
          <cell r="J1810">
            <v>1400000</v>
          </cell>
          <cell r="K1810">
            <v>0</v>
          </cell>
          <cell r="L1810">
            <v>0</v>
          </cell>
        </row>
        <row r="1811">
          <cell r="A1811" t="str">
            <v>08</v>
          </cell>
          <cell r="B1811" t="str">
            <v>05</v>
          </cell>
          <cell r="C1811" t="str">
            <v>08</v>
          </cell>
          <cell r="D1811" t="str">
            <v>4</v>
          </cell>
          <cell r="E1811" t="str">
            <v>0009</v>
          </cell>
          <cell r="F1811" t="str">
            <v>0003</v>
          </cell>
          <cell r="G1811" t="str">
            <v>11902</v>
          </cell>
          <cell r="H1811" t="str">
            <v>暂借款</v>
          </cell>
          <cell r="I1811" t="b">
            <v>1</v>
          </cell>
          <cell r="J1811">
            <v>1500000</v>
          </cell>
          <cell r="K1811">
            <v>0</v>
          </cell>
          <cell r="L1811">
            <v>0</v>
          </cell>
        </row>
        <row r="1812">
          <cell r="A1812" t="str">
            <v>08</v>
          </cell>
          <cell r="B1812" t="str">
            <v>08</v>
          </cell>
          <cell r="C1812" t="str">
            <v>08</v>
          </cell>
          <cell r="D1812" t="str">
            <v>4</v>
          </cell>
          <cell r="E1812" t="str">
            <v>0016</v>
          </cell>
          <cell r="F1812" t="str">
            <v>0001</v>
          </cell>
          <cell r="G1812" t="str">
            <v>11902</v>
          </cell>
          <cell r="H1812" t="str">
            <v>暂借款</v>
          </cell>
          <cell r="I1812" t="b">
            <v>1</v>
          </cell>
          <cell r="J1812">
            <v>5000000</v>
          </cell>
          <cell r="K1812">
            <v>0</v>
          </cell>
          <cell r="L1812">
            <v>0</v>
          </cell>
        </row>
        <row r="1813">
          <cell r="A1813" t="str">
            <v>08</v>
          </cell>
          <cell r="B1813" t="str">
            <v>15</v>
          </cell>
          <cell r="C1813" t="str">
            <v>08</v>
          </cell>
          <cell r="D1813" t="str">
            <v>4</v>
          </cell>
          <cell r="E1813" t="str">
            <v>0018</v>
          </cell>
          <cell r="F1813" t="str">
            <v>0001</v>
          </cell>
          <cell r="G1813" t="str">
            <v>11902</v>
          </cell>
          <cell r="H1813" t="str">
            <v>暂借款</v>
          </cell>
          <cell r="I1813" t="b">
            <v>1</v>
          </cell>
          <cell r="J1813">
            <v>800000</v>
          </cell>
          <cell r="K1813">
            <v>0</v>
          </cell>
          <cell r="L1813">
            <v>0</v>
          </cell>
        </row>
        <row r="1814">
          <cell r="A1814" t="str">
            <v>08</v>
          </cell>
          <cell r="B1814" t="str">
            <v>15</v>
          </cell>
          <cell r="C1814" t="str">
            <v>08</v>
          </cell>
          <cell r="D1814" t="str">
            <v>4</v>
          </cell>
          <cell r="E1814" t="str">
            <v>0018</v>
          </cell>
          <cell r="F1814" t="str">
            <v>0002</v>
          </cell>
          <cell r="G1814" t="str">
            <v>11902</v>
          </cell>
          <cell r="H1814" t="str">
            <v>暂借款</v>
          </cell>
          <cell r="I1814" t="b">
            <v>1</v>
          </cell>
          <cell r="J1814">
            <v>2000000</v>
          </cell>
          <cell r="K1814">
            <v>0</v>
          </cell>
          <cell r="L1814">
            <v>0</v>
          </cell>
        </row>
        <row r="1815">
          <cell r="A1815" t="str">
            <v>08</v>
          </cell>
          <cell r="B1815" t="str">
            <v>15</v>
          </cell>
          <cell r="C1815" t="str">
            <v>08</v>
          </cell>
          <cell r="D1815" t="str">
            <v>4</v>
          </cell>
          <cell r="E1815" t="str">
            <v>0018</v>
          </cell>
          <cell r="F1815" t="str">
            <v>0003</v>
          </cell>
          <cell r="G1815" t="str">
            <v>11902</v>
          </cell>
          <cell r="H1815" t="str">
            <v>暂借款</v>
          </cell>
          <cell r="I1815" t="b">
            <v>1</v>
          </cell>
          <cell r="J1815">
            <v>1000000</v>
          </cell>
          <cell r="K1815">
            <v>0</v>
          </cell>
          <cell r="L1815">
            <v>0</v>
          </cell>
        </row>
        <row r="1816">
          <cell r="A1816" t="str">
            <v>08</v>
          </cell>
          <cell r="B1816" t="str">
            <v>24</v>
          </cell>
          <cell r="C1816" t="str">
            <v>08</v>
          </cell>
          <cell r="D1816" t="str">
            <v>4</v>
          </cell>
          <cell r="E1816" t="str">
            <v>0033</v>
          </cell>
          <cell r="F1816" t="str">
            <v>0001</v>
          </cell>
          <cell r="G1816" t="str">
            <v>11902</v>
          </cell>
          <cell r="H1816" t="str">
            <v>暂借款</v>
          </cell>
          <cell r="I1816" t="b">
            <v>1</v>
          </cell>
          <cell r="J1816">
            <v>1000000</v>
          </cell>
          <cell r="K1816">
            <v>0</v>
          </cell>
          <cell r="L1816">
            <v>0</v>
          </cell>
        </row>
        <row r="1817">
          <cell r="A1817" t="str">
            <v>08</v>
          </cell>
          <cell r="B1817" t="str">
            <v>08</v>
          </cell>
          <cell r="C1817" t="str">
            <v>08</v>
          </cell>
          <cell r="D1817" t="str">
            <v>5</v>
          </cell>
          <cell r="E1817" t="str">
            <v>0001</v>
          </cell>
          <cell r="F1817" t="str">
            <v>0002</v>
          </cell>
          <cell r="G1817" t="str">
            <v>11902</v>
          </cell>
          <cell r="H1817" t="str">
            <v>转本月中鲁酒店工人工资</v>
          </cell>
          <cell r="I1817" t="b">
            <v>1</v>
          </cell>
          <cell r="J1817">
            <v>1885</v>
          </cell>
          <cell r="K1817">
            <v>0</v>
          </cell>
          <cell r="L1817">
            <v>0</v>
          </cell>
        </row>
        <row r="1818">
          <cell r="A1818" t="str">
            <v>08</v>
          </cell>
          <cell r="B1818" t="str">
            <v>08</v>
          </cell>
          <cell r="C1818" t="str">
            <v>08</v>
          </cell>
          <cell r="D1818" t="str">
            <v>5</v>
          </cell>
          <cell r="E1818" t="str">
            <v>0003</v>
          </cell>
          <cell r="F1818" t="str">
            <v>0002</v>
          </cell>
          <cell r="G1818" t="str">
            <v>11902</v>
          </cell>
          <cell r="H1818" t="str">
            <v>转律师费</v>
          </cell>
          <cell r="I1818" t="b">
            <v>0</v>
          </cell>
          <cell r="J1818">
            <v>539500</v>
          </cell>
          <cell r="K1818">
            <v>0</v>
          </cell>
          <cell r="L1818">
            <v>0</v>
          </cell>
        </row>
        <row r="1819">
          <cell r="A1819" t="str">
            <v>08</v>
          </cell>
          <cell r="B1819" t="str">
            <v>24</v>
          </cell>
          <cell r="C1819" t="str">
            <v>08</v>
          </cell>
          <cell r="D1819" t="str">
            <v>5</v>
          </cell>
          <cell r="E1819" t="str">
            <v>0008</v>
          </cell>
          <cell r="F1819" t="str">
            <v>0003</v>
          </cell>
          <cell r="G1819" t="str">
            <v>11902</v>
          </cell>
          <cell r="H1819" t="str">
            <v>转购尚进果汁1000吨</v>
          </cell>
          <cell r="I1819" t="b">
            <v>0</v>
          </cell>
          <cell r="J1819">
            <v>5265000</v>
          </cell>
          <cell r="K1819">
            <v>0</v>
          </cell>
          <cell r="L1819">
            <v>0</v>
          </cell>
        </row>
        <row r="1820">
          <cell r="A1820" t="str">
            <v>08</v>
          </cell>
          <cell r="B1820" t="str">
            <v>24</v>
          </cell>
          <cell r="C1820" t="str">
            <v>08</v>
          </cell>
          <cell r="D1820" t="str">
            <v>5</v>
          </cell>
          <cell r="E1820" t="str">
            <v>0009</v>
          </cell>
          <cell r="F1820" t="str">
            <v>0002</v>
          </cell>
          <cell r="G1820" t="str">
            <v>11902</v>
          </cell>
          <cell r="H1820" t="str">
            <v>转借款</v>
          </cell>
          <cell r="I1820" t="b">
            <v>0</v>
          </cell>
          <cell r="J1820">
            <v>234363.78</v>
          </cell>
          <cell r="K1820">
            <v>0</v>
          </cell>
          <cell r="L1820">
            <v>0</v>
          </cell>
        </row>
        <row r="1821">
          <cell r="A1821" t="str">
            <v>08</v>
          </cell>
          <cell r="B1821" t="str">
            <v>24</v>
          </cell>
          <cell r="C1821" t="str">
            <v>08</v>
          </cell>
          <cell r="D1821" t="str">
            <v>5</v>
          </cell>
          <cell r="E1821" t="str">
            <v>0010</v>
          </cell>
          <cell r="F1821" t="str">
            <v>0005</v>
          </cell>
          <cell r="G1821" t="str">
            <v>11902</v>
          </cell>
          <cell r="H1821" t="str">
            <v>转鲁菱公司代扣水电费.收视费等</v>
          </cell>
          <cell r="I1821" t="b">
            <v>1</v>
          </cell>
          <cell r="J1821">
            <v>7182.26</v>
          </cell>
          <cell r="K1821">
            <v>0</v>
          </cell>
          <cell r="L1821">
            <v>0</v>
          </cell>
        </row>
        <row r="1822">
          <cell r="A1822" t="str">
            <v>08</v>
          </cell>
          <cell r="B1822" t="str">
            <v>24</v>
          </cell>
          <cell r="C1822" t="str">
            <v>08</v>
          </cell>
          <cell r="D1822" t="str">
            <v>5</v>
          </cell>
          <cell r="E1822" t="str">
            <v>0010</v>
          </cell>
          <cell r="F1822" t="str">
            <v>0006</v>
          </cell>
          <cell r="G1822" t="str">
            <v>11902</v>
          </cell>
          <cell r="H1822" t="str">
            <v>转尚进公司代扣水电费.收视费等</v>
          </cell>
          <cell r="I1822" t="b">
            <v>1</v>
          </cell>
          <cell r="J1822">
            <v>1257.3</v>
          </cell>
          <cell r="K1822">
            <v>0</v>
          </cell>
          <cell r="L1822">
            <v>0</v>
          </cell>
        </row>
        <row r="1823">
          <cell r="A1823" t="str">
            <v>08</v>
          </cell>
          <cell r="B1823" t="str">
            <v>27</v>
          </cell>
          <cell r="C1823" t="str">
            <v>08</v>
          </cell>
          <cell r="D1823" t="str">
            <v>5</v>
          </cell>
          <cell r="E1823" t="str">
            <v>0016</v>
          </cell>
          <cell r="F1823" t="str">
            <v>0001</v>
          </cell>
          <cell r="G1823" t="str">
            <v>11902</v>
          </cell>
          <cell r="H1823" t="str">
            <v>转鲁菱公司本月管理部门耗材料</v>
          </cell>
          <cell r="I1823" t="b">
            <v>1</v>
          </cell>
          <cell r="J1823">
            <v>346972.4</v>
          </cell>
          <cell r="K1823">
            <v>0</v>
          </cell>
          <cell r="L1823">
            <v>0</v>
          </cell>
        </row>
        <row r="1824">
          <cell r="A1824" t="str">
            <v>08</v>
          </cell>
          <cell r="B1824" t="str">
            <v>27</v>
          </cell>
          <cell r="C1824" t="str">
            <v>08</v>
          </cell>
          <cell r="D1824" t="str">
            <v>5</v>
          </cell>
          <cell r="E1824" t="str">
            <v>0016</v>
          </cell>
          <cell r="F1824" t="str">
            <v>0002</v>
          </cell>
          <cell r="G1824" t="str">
            <v>11902</v>
          </cell>
          <cell r="H1824" t="str">
            <v>转尚进公司本月耗材料</v>
          </cell>
          <cell r="I1824" t="b">
            <v>1</v>
          </cell>
          <cell r="J1824">
            <v>176564.45</v>
          </cell>
          <cell r="K1824">
            <v>0</v>
          </cell>
          <cell r="L1824">
            <v>0</v>
          </cell>
        </row>
        <row r="1825">
          <cell r="A1825" t="str">
            <v>08</v>
          </cell>
          <cell r="B1825" t="str">
            <v>27</v>
          </cell>
          <cell r="C1825" t="str">
            <v>08</v>
          </cell>
          <cell r="D1825" t="str">
            <v>5</v>
          </cell>
          <cell r="E1825" t="str">
            <v>0016</v>
          </cell>
          <cell r="F1825" t="str">
            <v>0003</v>
          </cell>
          <cell r="G1825" t="str">
            <v>11902</v>
          </cell>
          <cell r="H1825" t="str">
            <v>转五莲分公司本月耗材料</v>
          </cell>
          <cell r="I1825" t="b">
            <v>1</v>
          </cell>
          <cell r="J1825">
            <v>296967.18</v>
          </cell>
          <cell r="K1825">
            <v>0</v>
          </cell>
          <cell r="L1825">
            <v>0</v>
          </cell>
        </row>
        <row r="1826">
          <cell r="A1826" t="str">
            <v>08</v>
          </cell>
          <cell r="B1826" t="str">
            <v>27</v>
          </cell>
          <cell r="C1826" t="str">
            <v>08</v>
          </cell>
          <cell r="D1826" t="str">
            <v>5</v>
          </cell>
          <cell r="E1826" t="str">
            <v>0016</v>
          </cell>
          <cell r="F1826" t="str">
            <v>0004</v>
          </cell>
          <cell r="G1826" t="str">
            <v>11902</v>
          </cell>
          <cell r="H1826" t="str">
            <v>转平原分公司本月耗材料</v>
          </cell>
          <cell r="I1826" t="b">
            <v>1</v>
          </cell>
          <cell r="J1826">
            <v>174121.04</v>
          </cell>
          <cell r="K1826">
            <v>0</v>
          </cell>
          <cell r="L1826">
            <v>0</v>
          </cell>
        </row>
        <row r="1827">
          <cell r="A1827" t="str">
            <v>08</v>
          </cell>
          <cell r="B1827" t="str">
            <v>27</v>
          </cell>
          <cell r="C1827" t="str">
            <v>08</v>
          </cell>
          <cell r="D1827" t="str">
            <v>5</v>
          </cell>
          <cell r="E1827" t="str">
            <v>0021</v>
          </cell>
          <cell r="F1827" t="str">
            <v>0002</v>
          </cell>
          <cell r="G1827" t="str">
            <v>11902</v>
          </cell>
          <cell r="H1827" t="str">
            <v>转99年度应付利润</v>
          </cell>
          <cell r="I1827" t="b">
            <v>0</v>
          </cell>
          <cell r="J1827">
            <v>1616099.15</v>
          </cell>
          <cell r="K1827">
            <v>0</v>
          </cell>
          <cell r="L1827">
            <v>0</v>
          </cell>
        </row>
        <row r="1828">
          <cell r="A1828" t="str">
            <v>08</v>
          </cell>
          <cell r="B1828" t="str">
            <v>31</v>
          </cell>
          <cell r="C1828" t="str">
            <v>08</v>
          </cell>
          <cell r="D1828" t="str">
            <v>5</v>
          </cell>
          <cell r="E1828" t="str">
            <v>0031</v>
          </cell>
          <cell r="F1828" t="str">
            <v>0001</v>
          </cell>
          <cell r="G1828" t="str">
            <v>11902</v>
          </cell>
          <cell r="H1828" t="str">
            <v>转本月共同管理费用</v>
          </cell>
          <cell r="I1828" t="b">
            <v>1</v>
          </cell>
          <cell r="J1828">
            <v>612471.56000000006</v>
          </cell>
          <cell r="K1828">
            <v>0</v>
          </cell>
          <cell r="L1828">
            <v>0</v>
          </cell>
        </row>
        <row r="1829">
          <cell r="A1829" t="str">
            <v>08</v>
          </cell>
          <cell r="B1829" t="str">
            <v>31</v>
          </cell>
          <cell r="C1829" t="str">
            <v>08</v>
          </cell>
          <cell r="D1829" t="str">
            <v>5</v>
          </cell>
          <cell r="E1829" t="str">
            <v>0031</v>
          </cell>
          <cell r="F1829" t="str">
            <v>0002</v>
          </cell>
          <cell r="G1829" t="str">
            <v>11902</v>
          </cell>
          <cell r="H1829" t="str">
            <v>转本月共同管理费用</v>
          </cell>
          <cell r="I1829" t="b">
            <v>1</v>
          </cell>
          <cell r="J1829">
            <v>198641.61</v>
          </cell>
          <cell r="K1829">
            <v>0</v>
          </cell>
          <cell r="L1829">
            <v>0</v>
          </cell>
        </row>
        <row r="1830">
          <cell r="A1830" t="str">
            <v>09</v>
          </cell>
          <cell r="B1830" t="str">
            <v>06</v>
          </cell>
          <cell r="C1830" t="str">
            <v>09</v>
          </cell>
          <cell r="D1830" t="str">
            <v>1</v>
          </cell>
          <cell r="E1830" t="str">
            <v>0004</v>
          </cell>
          <cell r="F1830" t="str">
            <v>0002</v>
          </cell>
          <cell r="G1830" t="str">
            <v>11902</v>
          </cell>
          <cell r="H1830" t="str">
            <v>收借款</v>
          </cell>
          <cell r="I1830" t="b">
            <v>0</v>
          </cell>
          <cell r="J1830">
            <v>1000000</v>
          </cell>
          <cell r="K1830">
            <v>0</v>
          </cell>
          <cell r="L1830">
            <v>0</v>
          </cell>
        </row>
        <row r="1831">
          <cell r="A1831" t="str">
            <v>09</v>
          </cell>
          <cell r="B1831" t="str">
            <v>12</v>
          </cell>
          <cell r="C1831" t="str">
            <v>09</v>
          </cell>
          <cell r="D1831" t="str">
            <v>2</v>
          </cell>
          <cell r="E1831" t="str">
            <v>0008</v>
          </cell>
          <cell r="F1831" t="str">
            <v>0001</v>
          </cell>
          <cell r="G1831" t="str">
            <v>11902</v>
          </cell>
          <cell r="H1831" t="str">
            <v>暂借款</v>
          </cell>
          <cell r="I1831" t="b">
            <v>1</v>
          </cell>
          <cell r="J1831">
            <v>10247.049999999999</v>
          </cell>
          <cell r="K1831">
            <v>0</v>
          </cell>
          <cell r="L1831">
            <v>0</v>
          </cell>
        </row>
        <row r="1832">
          <cell r="A1832" t="str">
            <v>09</v>
          </cell>
          <cell r="B1832" t="str">
            <v>12</v>
          </cell>
          <cell r="C1832" t="str">
            <v>09</v>
          </cell>
          <cell r="D1832" t="str">
            <v>2</v>
          </cell>
          <cell r="E1832" t="str">
            <v>0008</v>
          </cell>
          <cell r="F1832" t="str">
            <v>0002</v>
          </cell>
          <cell r="G1832" t="str">
            <v>11902</v>
          </cell>
          <cell r="H1832" t="str">
            <v>暂借款</v>
          </cell>
          <cell r="I1832" t="b">
            <v>1</v>
          </cell>
          <cell r="J1832">
            <v>70</v>
          </cell>
          <cell r="K1832">
            <v>0</v>
          </cell>
          <cell r="L1832">
            <v>0</v>
          </cell>
        </row>
        <row r="1833">
          <cell r="A1833" t="str">
            <v>09</v>
          </cell>
          <cell r="B1833" t="str">
            <v>12</v>
          </cell>
          <cell r="C1833" t="str">
            <v>09</v>
          </cell>
          <cell r="D1833" t="str">
            <v>2</v>
          </cell>
          <cell r="E1833" t="str">
            <v>0008</v>
          </cell>
          <cell r="F1833" t="str">
            <v>0003</v>
          </cell>
          <cell r="G1833" t="str">
            <v>11902</v>
          </cell>
          <cell r="H1833" t="str">
            <v>暂借款</v>
          </cell>
          <cell r="I1833" t="b">
            <v>1</v>
          </cell>
          <cell r="J1833">
            <v>1175.0999999999999</v>
          </cell>
          <cell r="K1833">
            <v>0</v>
          </cell>
          <cell r="L1833">
            <v>0</v>
          </cell>
        </row>
        <row r="1834">
          <cell r="A1834" t="str">
            <v>09</v>
          </cell>
          <cell r="B1834" t="str">
            <v>12</v>
          </cell>
          <cell r="C1834" t="str">
            <v>09</v>
          </cell>
          <cell r="D1834" t="str">
            <v>2</v>
          </cell>
          <cell r="E1834" t="str">
            <v>0008</v>
          </cell>
          <cell r="F1834" t="str">
            <v>0004</v>
          </cell>
          <cell r="G1834" t="str">
            <v>11902</v>
          </cell>
          <cell r="H1834" t="str">
            <v>暂借款</v>
          </cell>
          <cell r="I1834" t="b">
            <v>1</v>
          </cell>
          <cell r="J1834">
            <v>11550</v>
          </cell>
          <cell r="K1834">
            <v>0</v>
          </cell>
          <cell r="L1834">
            <v>0</v>
          </cell>
        </row>
        <row r="1835">
          <cell r="A1835" t="str">
            <v>09</v>
          </cell>
          <cell r="B1835" t="str">
            <v>12</v>
          </cell>
          <cell r="C1835" t="str">
            <v>09</v>
          </cell>
          <cell r="D1835" t="str">
            <v>2</v>
          </cell>
          <cell r="E1835" t="str">
            <v>0008</v>
          </cell>
          <cell r="F1835" t="str">
            <v>0005</v>
          </cell>
          <cell r="G1835" t="str">
            <v>11902</v>
          </cell>
          <cell r="H1835" t="str">
            <v>暂借款</v>
          </cell>
          <cell r="I1835" t="b">
            <v>1</v>
          </cell>
          <cell r="J1835">
            <v>4500</v>
          </cell>
          <cell r="K1835">
            <v>0</v>
          </cell>
          <cell r="L1835">
            <v>0</v>
          </cell>
        </row>
        <row r="1836">
          <cell r="A1836" t="str">
            <v>09</v>
          </cell>
          <cell r="B1836" t="str">
            <v>15</v>
          </cell>
          <cell r="C1836" t="str">
            <v>09</v>
          </cell>
          <cell r="D1836" t="str">
            <v>2</v>
          </cell>
          <cell r="E1836" t="str">
            <v>0009</v>
          </cell>
          <cell r="F1836" t="str">
            <v>0001</v>
          </cell>
          <cell r="G1836" t="str">
            <v>11902</v>
          </cell>
          <cell r="H1836" t="str">
            <v>暂借款</v>
          </cell>
          <cell r="I1836" t="b">
            <v>1</v>
          </cell>
          <cell r="J1836">
            <v>2095000</v>
          </cell>
          <cell r="K1836">
            <v>0</v>
          </cell>
          <cell r="L1836">
            <v>0</v>
          </cell>
        </row>
        <row r="1837">
          <cell r="A1837" t="str">
            <v>09</v>
          </cell>
          <cell r="B1837" t="str">
            <v>15</v>
          </cell>
          <cell r="C1837" t="str">
            <v>09</v>
          </cell>
          <cell r="D1837" t="str">
            <v>2</v>
          </cell>
          <cell r="E1837" t="str">
            <v>0009</v>
          </cell>
          <cell r="F1837" t="str">
            <v>0002</v>
          </cell>
          <cell r="G1837" t="str">
            <v>11902</v>
          </cell>
          <cell r="H1837" t="str">
            <v>暂借款</v>
          </cell>
          <cell r="I1837" t="b">
            <v>1</v>
          </cell>
          <cell r="J1837">
            <v>20000</v>
          </cell>
          <cell r="K1837">
            <v>0</v>
          </cell>
          <cell r="L1837">
            <v>0</v>
          </cell>
        </row>
        <row r="1838">
          <cell r="A1838" t="str">
            <v>09</v>
          </cell>
          <cell r="B1838" t="str">
            <v>15</v>
          </cell>
          <cell r="C1838" t="str">
            <v>09</v>
          </cell>
          <cell r="D1838" t="str">
            <v>2</v>
          </cell>
          <cell r="E1838" t="str">
            <v>0009</v>
          </cell>
          <cell r="F1838" t="str">
            <v>0003</v>
          </cell>
          <cell r="G1838" t="str">
            <v>11902</v>
          </cell>
          <cell r="H1838" t="str">
            <v>暂借款</v>
          </cell>
          <cell r="I1838" t="b">
            <v>1</v>
          </cell>
          <cell r="J1838">
            <v>5000</v>
          </cell>
          <cell r="K1838">
            <v>0</v>
          </cell>
          <cell r="L1838">
            <v>0</v>
          </cell>
        </row>
        <row r="1839">
          <cell r="A1839" t="str">
            <v>09</v>
          </cell>
          <cell r="B1839" t="str">
            <v>15</v>
          </cell>
          <cell r="C1839" t="str">
            <v>09</v>
          </cell>
          <cell r="D1839" t="str">
            <v>2</v>
          </cell>
          <cell r="E1839" t="str">
            <v>0009</v>
          </cell>
          <cell r="F1839" t="str">
            <v>0004</v>
          </cell>
          <cell r="G1839" t="str">
            <v>11902</v>
          </cell>
          <cell r="H1839" t="str">
            <v>暂借款</v>
          </cell>
          <cell r="I1839" t="b">
            <v>1</v>
          </cell>
          <cell r="J1839">
            <v>1870000</v>
          </cell>
          <cell r="K1839">
            <v>0</v>
          </cell>
          <cell r="L1839">
            <v>0</v>
          </cell>
        </row>
        <row r="1840">
          <cell r="A1840" t="str">
            <v>09</v>
          </cell>
          <cell r="B1840" t="str">
            <v>01</v>
          </cell>
          <cell r="C1840" t="str">
            <v>09</v>
          </cell>
          <cell r="D1840" t="str">
            <v>3</v>
          </cell>
          <cell r="E1840" t="str">
            <v>0001</v>
          </cell>
          <cell r="F1840" t="str">
            <v>0002</v>
          </cell>
          <cell r="G1840" t="str">
            <v>11902</v>
          </cell>
          <cell r="H1840" t="str">
            <v>暂借款</v>
          </cell>
          <cell r="I1840" t="b">
            <v>0</v>
          </cell>
          <cell r="J1840">
            <v>3000000</v>
          </cell>
          <cell r="K1840">
            <v>0</v>
          </cell>
          <cell r="L1840">
            <v>0</v>
          </cell>
        </row>
        <row r="1841">
          <cell r="A1841" t="str">
            <v>09</v>
          </cell>
          <cell r="B1841" t="str">
            <v>21</v>
          </cell>
          <cell r="C1841" t="str">
            <v>09</v>
          </cell>
          <cell r="D1841" t="str">
            <v>3</v>
          </cell>
          <cell r="E1841" t="str">
            <v>0006</v>
          </cell>
          <cell r="F1841" t="str">
            <v>0003</v>
          </cell>
          <cell r="G1841" t="str">
            <v>11902</v>
          </cell>
          <cell r="H1841" t="str">
            <v>暂借款</v>
          </cell>
          <cell r="I1841" t="b">
            <v>0</v>
          </cell>
          <cell r="J1841">
            <v>2500000</v>
          </cell>
          <cell r="K1841">
            <v>0</v>
          </cell>
          <cell r="L1841">
            <v>0</v>
          </cell>
        </row>
        <row r="1842">
          <cell r="A1842" t="str">
            <v>09</v>
          </cell>
          <cell r="B1842" t="str">
            <v>21</v>
          </cell>
          <cell r="C1842" t="str">
            <v>09</v>
          </cell>
          <cell r="D1842" t="str">
            <v>3</v>
          </cell>
          <cell r="E1842" t="str">
            <v>0006</v>
          </cell>
          <cell r="F1842" t="str">
            <v>0004</v>
          </cell>
          <cell r="G1842" t="str">
            <v>11902</v>
          </cell>
          <cell r="H1842" t="str">
            <v>暂借款</v>
          </cell>
          <cell r="I1842" t="b">
            <v>0</v>
          </cell>
          <cell r="J1842">
            <v>1200000</v>
          </cell>
          <cell r="K1842">
            <v>0</v>
          </cell>
          <cell r="L1842">
            <v>0</v>
          </cell>
        </row>
        <row r="1843">
          <cell r="A1843" t="str">
            <v>09</v>
          </cell>
          <cell r="B1843" t="str">
            <v>01</v>
          </cell>
          <cell r="C1843" t="str">
            <v>09</v>
          </cell>
          <cell r="D1843" t="str">
            <v>4</v>
          </cell>
          <cell r="E1843" t="str">
            <v>0002</v>
          </cell>
          <cell r="F1843" t="str">
            <v>0002</v>
          </cell>
          <cell r="G1843" t="str">
            <v>11902</v>
          </cell>
          <cell r="H1843" t="str">
            <v>代付运费</v>
          </cell>
          <cell r="I1843" t="b">
            <v>1</v>
          </cell>
          <cell r="J1843">
            <v>3400</v>
          </cell>
          <cell r="K1843">
            <v>0</v>
          </cell>
          <cell r="L1843">
            <v>0</v>
          </cell>
        </row>
        <row r="1844">
          <cell r="A1844" t="str">
            <v>09</v>
          </cell>
          <cell r="B1844" t="str">
            <v>01</v>
          </cell>
          <cell r="C1844" t="str">
            <v>09</v>
          </cell>
          <cell r="D1844" t="str">
            <v>4</v>
          </cell>
          <cell r="E1844" t="str">
            <v>0002</v>
          </cell>
          <cell r="F1844" t="str">
            <v>0003</v>
          </cell>
          <cell r="G1844" t="str">
            <v>11902</v>
          </cell>
          <cell r="H1844" t="str">
            <v>代付运费</v>
          </cell>
          <cell r="I1844" t="b">
            <v>1</v>
          </cell>
          <cell r="J1844">
            <v>2200</v>
          </cell>
          <cell r="K1844">
            <v>0</v>
          </cell>
          <cell r="L1844">
            <v>0</v>
          </cell>
        </row>
        <row r="1845">
          <cell r="A1845" t="str">
            <v>09</v>
          </cell>
          <cell r="B1845" t="str">
            <v>01</v>
          </cell>
          <cell r="C1845" t="str">
            <v>09</v>
          </cell>
          <cell r="D1845" t="str">
            <v>4</v>
          </cell>
          <cell r="E1845" t="str">
            <v>0003</v>
          </cell>
          <cell r="F1845" t="str">
            <v>0002</v>
          </cell>
          <cell r="G1845" t="str">
            <v>11902</v>
          </cell>
          <cell r="H1845" t="str">
            <v>代付运费</v>
          </cell>
          <cell r="I1845" t="b">
            <v>1</v>
          </cell>
          <cell r="J1845">
            <v>21192.6</v>
          </cell>
          <cell r="K1845">
            <v>0</v>
          </cell>
          <cell r="L1845">
            <v>0</v>
          </cell>
        </row>
        <row r="1846">
          <cell r="A1846" t="str">
            <v>09</v>
          </cell>
          <cell r="B1846" t="str">
            <v>06</v>
          </cell>
          <cell r="C1846" t="str">
            <v>09</v>
          </cell>
          <cell r="D1846" t="str">
            <v>4</v>
          </cell>
          <cell r="E1846" t="str">
            <v>0009</v>
          </cell>
          <cell r="F1846" t="str">
            <v>0001</v>
          </cell>
          <cell r="G1846" t="str">
            <v>11902</v>
          </cell>
          <cell r="H1846" t="str">
            <v>暂借款</v>
          </cell>
          <cell r="I1846" t="b">
            <v>1</v>
          </cell>
          <cell r="J1846">
            <v>1500000</v>
          </cell>
          <cell r="K1846">
            <v>0</v>
          </cell>
          <cell r="L1846">
            <v>0</v>
          </cell>
        </row>
        <row r="1847">
          <cell r="A1847" t="str">
            <v>09</v>
          </cell>
          <cell r="B1847" t="str">
            <v>06</v>
          </cell>
          <cell r="C1847" t="str">
            <v>09</v>
          </cell>
          <cell r="D1847" t="str">
            <v>4</v>
          </cell>
          <cell r="E1847" t="str">
            <v>0009</v>
          </cell>
          <cell r="F1847" t="str">
            <v>0002</v>
          </cell>
          <cell r="G1847" t="str">
            <v>11902</v>
          </cell>
          <cell r="H1847" t="str">
            <v>暂借款</v>
          </cell>
          <cell r="I1847" t="b">
            <v>1</v>
          </cell>
          <cell r="J1847">
            <v>3800000</v>
          </cell>
          <cell r="K1847">
            <v>0</v>
          </cell>
          <cell r="L1847">
            <v>0</v>
          </cell>
        </row>
        <row r="1848">
          <cell r="A1848" t="str">
            <v>09</v>
          </cell>
          <cell r="B1848" t="str">
            <v>06</v>
          </cell>
          <cell r="C1848" t="str">
            <v>09</v>
          </cell>
          <cell r="D1848" t="str">
            <v>4</v>
          </cell>
          <cell r="E1848" t="str">
            <v>0009</v>
          </cell>
          <cell r="F1848" t="str">
            <v>0003</v>
          </cell>
          <cell r="G1848" t="str">
            <v>11902</v>
          </cell>
          <cell r="H1848" t="str">
            <v>暂借款</v>
          </cell>
          <cell r="I1848" t="b">
            <v>1</v>
          </cell>
          <cell r="J1848">
            <v>406580</v>
          </cell>
          <cell r="K1848">
            <v>0</v>
          </cell>
          <cell r="L1848">
            <v>0</v>
          </cell>
        </row>
        <row r="1849">
          <cell r="A1849" t="str">
            <v>09</v>
          </cell>
          <cell r="B1849" t="str">
            <v>08</v>
          </cell>
          <cell r="C1849" t="str">
            <v>09</v>
          </cell>
          <cell r="D1849" t="str">
            <v>4</v>
          </cell>
          <cell r="E1849" t="str">
            <v>0011</v>
          </cell>
          <cell r="F1849" t="str">
            <v>0001</v>
          </cell>
          <cell r="G1849" t="str">
            <v>11902</v>
          </cell>
          <cell r="H1849" t="str">
            <v>暂借款</v>
          </cell>
          <cell r="I1849" t="b">
            <v>1</v>
          </cell>
          <cell r="J1849">
            <v>1800000</v>
          </cell>
          <cell r="K1849">
            <v>0</v>
          </cell>
          <cell r="L1849">
            <v>0</v>
          </cell>
        </row>
        <row r="1850">
          <cell r="A1850" t="str">
            <v>09</v>
          </cell>
          <cell r="B1850" t="str">
            <v>08</v>
          </cell>
          <cell r="C1850" t="str">
            <v>09</v>
          </cell>
          <cell r="D1850" t="str">
            <v>4</v>
          </cell>
          <cell r="E1850" t="str">
            <v>0011</v>
          </cell>
          <cell r="F1850" t="str">
            <v>0002</v>
          </cell>
          <cell r="G1850" t="str">
            <v>11902</v>
          </cell>
          <cell r="H1850" t="str">
            <v>暂借款</v>
          </cell>
          <cell r="I1850" t="b">
            <v>1</v>
          </cell>
          <cell r="J1850">
            <v>500000</v>
          </cell>
          <cell r="K1850">
            <v>0</v>
          </cell>
          <cell r="L1850">
            <v>0</v>
          </cell>
        </row>
        <row r="1851">
          <cell r="A1851" t="str">
            <v>09</v>
          </cell>
          <cell r="B1851" t="str">
            <v>08</v>
          </cell>
          <cell r="C1851" t="str">
            <v>09</v>
          </cell>
          <cell r="D1851" t="str">
            <v>4</v>
          </cell>
          <cell r="E1851" t="str">
            <v>0011</v>
          </cell>
          <cell r="F1851" t="str">
            <v>0003</v>
          </cell>
          <cell r="G1851" t="str">
            <v>11902</v>
          </cell>
          <cell r="H1851" t="str">
            <v>暂借款</v>
          </cell>
          <cell r="I1851" t="b">
            <v>1</v>
          </cell>
          <cell r="J1851">
            <v>1000000</v>
          </cell>
          <cell r="K1851">
            <v>0</v>
          </cell>
          <cell r="L1851">
            <v>0</v>
          </cell>
        </row>
        <row r="1852">
          <cell r="A1852" t="str">
            <v>09</v>
          </cell>
          <cell r="B1852" t="str">
            <v>15</v>
          </cell>
          <cell r="C1852" t="str">
            <v>09</v>
          </cell>
          <cell r="D1852" t="str">
            <v>4</v>
          </cell>
          <cell r="E1852" t="str">
            <v>0020</v>
          </cell>
          <cell r="F1852" t="str">
            <v>0001</v>
          </cell>
          <cell r="G1852" t="str">
            <v>11902</v>
          </cell>
          <cell r="H1852" t="str">
            <v>暂借款</v>
          </cell>
          <cell r="I1852" t="b">
            <v>1</v>
          </cell>
          <cell r="J1852">
            <v>2000000</v>
          </cell>
          <cell r="K1852">
            <v>0</v>
          </cell>
          <cell r="L1852">
            <v>0</v>
          </cell>
        </row>
        <row r="1853">
          <cell r="A1853" t="str">
            <v>09</v>
          </cell>
          <cell r="B1853" t="str">
            <v>15</v>
          </cell>
          <cell r="C1853" t="str">
            <v>09</v>
          </cell>
          <cell r="D1853" t="str">
            <v>4</v>
          </cell>
          <cell r="E1853" t="str">
            <v>0020</v>
          </cell>
          <cell r="F1853" t="str">
            <v>0002</v>
          </cell>
          <cell r="G1853" t="str">
            <v>11902</v>
          </cell>
          <cell r="H1853" t="str">
            <v>暂借款</v>
          </cell>
          <cell r="I1853" t="b">
            <v>1</v>
          </cell>
          <cell r="J1853">
            <v>600000</v>
          </cell>
          <cell r="K1853">
            <v>0</v>
          </cell>
          <cell r="L1853">
            <v>0</v>
          </cell>
        </row>
        <row r="1854">
          <cell r="A1854" t="str">
            <v>09</v>
          </cell>
          <cell r="B1854" t="str">
            <v>15</v>
          </cell>
          <cell r="C1854" t="str">
            <v>09</v>
          </cell>
          <cell r="D1854" t="str">
            <v>4</v>
          </cell>
          <cell r="E1854" t="str">
            <v>0020</v>
          </cell>
          <cell r="F1854" t="str">
            <v>0003</v>
          </cell>
          <cell r="G1854" t="str">
            <v>11902</v>
          </cell>
          <cell r="H1854" t="str">
            <v>暂借款</v>
          </cell>
          <cell r="I1854" t="b">
            <v>1</v>
          </cell>
          <cell r="J1854">
            <v>1000000</v>
          </cell>
          <cell r="K1854">
            <v>0</v>
          </cell>
          <cell r="L1854">
            <v>0</v>
          </cell>
        </row>
        <row r="1855">
          <cell r="A1855" t="str">
            <v>09</v>
          </cell>
          <cell r="B1855" t="str">
            <v>15</v>
          </cell>
          <cell r="C1855" t="str">
            <v>09</v>
          </cell>
          <cell r="D1855" t="str">
            <v>4</v>
          </cell>
          <cell r="E1855" t="str">
            <v>0020</v>
          </cell>
          <cell r="F1855" t="str">
            <v>0004</v>
          </cell>
          <cell r="G1855" t="str">
            <v>11902</v>
          </cell>
          <cell r="H1855" t="str">
            <v>暂借款</v>
          </cell>
          <cell r="I1855" t="b">
            <v>1</v>
          </cell>
          <cell r="J1855">
            <v>500000</v>
          </cell>
          <cell r="K1855">
            <v>0</v>
          </cell>
          <cell r="L1855">
            <v>0</v>
          </cell>
        </row>
        <row r="1856">
          <cell r="A1856" t="str">
            <v>09</v>
          </cell>
          <cell r="B1856" t="str">
            <v>23</v>
          </cell>
          <cell r="C1856" t="str">
            <v>09</v>
          </cell>
          <cell r="D1856" t="str">
            <v>4</v>
          </cell>
          <cell r="E1856" t="str">
            <v>0023</v>
          </cell>
          <cell r="F1856" t="str">
            <v>0003</v>
          </cell>
          <cell r="G1856" t="str">
            <v>11902</v>
          </cell>
          <cell r="H1856" t="str">
            <v>暂借款</v>
          </cell>
          <cell r="I1856" t="b">
            <v>1</v>
          </cell>
          <cell r="J1856">
            <v>500000</v>
          </cell>
          <cell r="K1856">
            <v>0</v>
          </cell>
          <cell r="L1856">
            <v>0</v>
          </cell>
        </row>
        <row r="1857">
          <cell r="A1857" t="str">
            <v>09</v>
          </cell>
          <cell r="B1857" t="str">
            <v>23</v>
          </cell>
          <cell r="C1857" t="str">
            <v>09</v>
          </cell>
          <cell r="D1857" t="str">
            <v>4</v>
          </cell>
          <cell r="E1857" t="str">
            <v>0023</v>
          </cell>
          <cell r="F1857" t="str">
            <v>0004</v>
          </cell>
          <cell r="G1857" t="str">
            <v>11902</v>
          </cell>
          <cell r="H1857" t="str">
            <v>暂借款</v>
          </cell>
          <cell r="I1857" t="b">
            <v>1</v>
          </cell>
          <cell r="J1857">
            <v>1600000</v>
          </cell>
          <cell r="K1857">
            <v>0</v>
          </cell>
          <cell r="L1857">
            <v>0</v>
          </cell>
        </row>
        <row r="1858">
          <cell r="A1858" t="str">
            <v>09</v>
          </cell>
          <cell r="B1858" t="str">
            <v>06</v>
          </cell>
          <cell r="C1858" t="str">
            <v>09</v>
          </cell>
          <cell r="D1858" t="str">
            <v>5</v>
          </cell>
          <cell r="E1858" t="str">
            <v>0001</v>
          </cell>
          <cell r="F1858" t="str">
            <v>0002</v>
          </cell>
          <cell r="G1858" t="str">
            <v>11902</v>
          </cell>
          <cell r="H1858" t="str">
            <v>转本月酒店工人工资</v>
          </cell>
          <cell r="I1858" t="b">
            <v>1</v>
          </cell>
          <cell r="J1858">
            <v>4488</v>
          </cell>
          <cell r="K1858">
            <v>0</v>
          </cell>
          <cell r="L1858">
            <v>0</v>
          </cell>
        </row>
        <row r="1859">
          <cell r="A1859" t="str">
            <v>09</v>
          </cell>
          <cell r="B1859" t="str">
            <v>18</v>
          </cell>
          <cell r="C1859" t="str">
            <v>09</v>
          </cell>
          <cell r="D1859" t="str">
            <v>5</v>
          </cell>
          <cell r="E1859" t="str">
            <v>0003</v>
          </cell>
          <cell r="F1859" t="str">
            <v>0002</v>
          </cell>
          <cell r="G1859" t="str">
            <v>11902</v>
          </cell>
          <cell r="H1859" t="str">
            <v>转调正98.12.5-19#收拨付基金</v>
          </cell>
          <cell r="I1859" t="b">
            <v>0</v>
          </cell>
          <cell r="J1859">
            <v>79630.97</v>
          </cell>
          <cell r="K1859">
            <v>0</v>
          </cell>
          <cell r="L1859">
            <v>0</v>
          </cell>
        </row>
        <row r="1860">
          <cell r="A1860" t="str">
            <v>09</v>
          </cell>
          <cell r="B1860" t="str">
            <v>18</v>
          </cell>
          <cell r="C1860" t="str">
            <v>09</v>
          </cell>
          <cell r="D1860" t="str">
            <v>5</v>
          </cell>
          <cell r="E1860" t="str">
            <v>0003</v>
          </cell>
          <cell r="F1860" t="str">
            <v>0003</v>
          </cell>
          <cell r="G1860" t="str">
            <v>11902</v>
          </cell>
          <cell r="H1860" t="str">
            <v>转调正98.12.5-19#暖气设施费</v>
          </cell>
          <cell r="I1860" t="b">
            <v>0</v>
          </cell>
          <cell r="J1860">
            <v>56469</v>
          </cell>
          <cell r="K1860">
            <v>0</v>
          </cell>
          <cell r="L1860">
            <v>0</v>
          </cell>
        </row>
        <row r="1861">
          <cell r="A1861" t="str">
            <v>09</v>
          </cell>
          <cell r="B1861" t="str">
            <v>18</v>
          </cell>
          <cell r="C1861" t="str">
            <v>09</v>
          </cell>
          <cell r="D1861" t="str">
            <v>5</v>
          </cell>
          <cell r="E1861" t="str">
            <v>0003</v>
          </cell>
          <cell r="F1861" t="str">
            <v>0005</v>
          </cell>
          <cell r="G1861" t="str">
            <v>11902</v>
          </cell>
          <cell r="H1861" t="str">
            <v>转冲销2000.3月5-1#凭证</v>
          </cell>
          <cell r="I1861" t="b">
            <v>1</v>
          </cell>
          <cell r="J1861">
            <v>-9118.9</v>
          </cell>
          <cell r="K1861">
            <v>0</v>
          </cell>
          <cell r="L1861">
            <v>0</v>
          </cell>
        </row>
        <row r="1862">
          <cell r="A1862" t="str">
            <v>09</v>
          </cell>
          <cell r="B1862" t="str">
            <v>18</v>
          </cell>
          <cell r="C1862" t="str">
            <v>09</v>
          </cell>
          <cell r="D1862" t="str">
            <v>5</v>
          </cell>
          <cell r="E1862" t="str">
            <v>0003</v>
          </cell>
          <cell r="F1862" t="str">
            <v>0007</v>
          </cell>
          <cell r="G1862" t="str">
            <v>11902</v>
          </cell>
          <cell r="H1862" t="str">
            <v>转冲销2000.3月5-1#凭证</v>
          </cell>
          <cell r="I1862" t="b">
            <v>0</v>
          </cell>
          <cell r="J1862">
            <v>-7390</v>
          </cell>
          <cell r="K1862">
            <v>0</v>
          </cell>
          <cell r="L1862">
            <v>0</v>
          </cell>
        </row>
        <row r="1863">
          <cell r="A1863" t="str">
            <v>09</v>
          </cell>
          <cell r="B1863" t="str">
            <v>18</v>
          </cell>
          <cell r="C1863" t="str">
            <v>09</v>
          </cell>
          <cell r="D1863" t="str">
            <v>5</v>
          </cell>
          <cell r="E1863" t="str">
            <v>0004</v>
          </cell>
          <cell r="F1863" t="str">
            <v>0001</v>
          </cell>
          <cell r="G1863" t="str">
            <v>11902</v>
          </cell>
          <cell r="H1863" t="str">
            <v>转杨华玲售房改价房款</v>
          </cell>
          <cell r="I1863" t="b">
            <v>1</v>
          </cell>
          <cell r="J1863">
            <v>3216</v>
          </cell>
          <cell r="K1863">
            <v>0</v>
          </cell>
          <cell r="L1863">
            <v>0</v>
          </cell>
        </row>
        <row r="1864">
          <cell r="A1864" t="str">
            <v>09</v>
          </cell>
          <cell r="B1864" t="str">
            <v>18</v>
          </cell>
          <cell r="C1864" t="str">
            <v>09</v>
          </cell>
          <cell r="D1864" t="str">
            <v>5</v>
          </cell>
          <cell r="E1864" t="str">
            <v>0004</v>
          </cell>
          <cell r="F1864" t="str">
            <v>0004</v>
          </cell>
          <cell r="G1864" t="str">
            <v>11902</v>
          </cell>
          <cell r="H1864" t="str">
            <v>转住房基金专户利息款</v>
          </cell>
          <cell r="I1864" t="b">
            <v>1</v>
          </cell>
          <cell r="J1864">
            <v>41902.800000000003</v>
          </cell>
          <cell r="K1864">
            <v>0</v>
          </cell>
          <cell r="L1864">
            <v>0</v>
          </cell>
        </row>
        <row r="1865">
          <cell r="A1865" t="str">
            <v>09</v>
          </cell>
          <cell r="B1865" t="str">
            <v>18</v>
          </cell>
          <cell r="C1865" t="str">
            <v>09</v>
          </cell>
          <cell r="D1865" t="str">
            <v>5</v>
          </cell>
          <cell r="E1865" t="str">
            <v>0005</v>
          </cell>
          <cell r="F1865" t="str">
            <v>0002</v>
          </cell>
          <cell r="G1865" t="str">
            <v>11902</v>
          </cell>
          <cell r="H1865" t="str">
            <v>转7-8月份餐费</v>
          </cell>
          <cell r="I1865" t="b">
            <v>0</v>
          </cell>
          <cell r="J1865">
            <v>28120.5</v>
          </cell>
          <cell r="K1865">
            <v>0</v>
          </cell>
          <cell r="L1865">
            <v>0</v>
          </cell>
        </row>
        <row r="1866">
          <cell r="A1866" t="str">
            <v>09</v>
          </cell>
          <cell r="B1866" t="str">
            <v>18</v>
          </cell>
          <cell r="C1866" t="str">
            <v>09</v>
          </cell>
          <cell r="D1866" t="str">
            <v>5</v>
          </cell>
          <cell r="E1866" t="str">
            <v>0006</v>
          </cell>
          <cell r="F1866" t="str">
            <v>0001</v>
          </cell>
          <cell r="G1866" t="str">
            <v>11902</v>
          </cell>
          <cell r="H1866" t="str">
            <v>转代报销个人借款</v>
          </cell>
          <cell r="I1866" t="b">
            <v>1</v>
          </cell>
          <cell r="J1866">
            <v>15414.9</v>
          </cell>
          <cell r="K1866">
            <v>0</v>
          </cell>
          <cell r="L1866">
            <v>0</v>
          </cell>
        </row>
        <row r="1867">
          <cell r="A1867" t="str">
            <v>09</v>
          </cell>
          <cell r="B1867" t="str">
            <v>24</v>
          </cell>
          <cell r="C1867" t="str">
            <v>09</v>
          </cell>
          <cell r="D1867" t="str">
            <v>5</v>
          </cell>
          <cell r="E1867" t="str">
            <v>0011</v>
          </cell>
          <cell r="F1867" t="str">
            <v>0004</v>
          </cell>
          <cell r="G1867" t="str">
            <v>11902</v>
          </cell>
          <cell r="H1867" t="str">
            <v>转借款</v>
          </cell>
          <cell r="I1867" t="b">
            <v>0</v>
          </cell>
          <cell r="J1867">
            <v>687169.21</v>
          </cell>
          <cell r="K1867">
            <v>0</v>
          </cell>
          <cell r="L1867">
            <v>0</v>
          </cell>
        </row>
        <row r="1868">
          <cell r="A1868" t="str">
            <v>09</v>
          </cell>
          <cell r="B1868" t="str">
            <v>24</v>
          </cell>
          <cell r="C1868" t="str">
            <v>09</v>
          </cell>
          <cell r="D1868" t="str">
            <v>5</v>
          </cell>
          <cell r="E1868" t="str">
            <v>0013</v>
          </cell>
          <cell r="F1868" t="str">
            <v>0003</v>
          </cell>
          <cell r="G1868" t="str">
            <v>11902</v>
          </cell>
          <cell r="H1868" t="str">
            <v>转购平原果汁384.93吨</v>
          </cell>
          <cell r="I1868" t="b">
            <v>0</v>
          </cell>
          <cell r="J1868">
            <v>1732185</v>
          </cell>
          <cell r="K1868">
            <v>0</v>
          </cell>
          <cell r="L1868">
            <v>0</v>
          </cell>
        </row>
        <row r="1869">
          <cell r="A1869" t="str">
            <v>09</v>
          </cell>
          <cell r="B1869" t="str">
            <v>25</v>
          </cell>
          <cell r="C1869" t="str">
            <v>09</v>
          </cell>
          <cell r="D1869" t="str">
            <v>5</v>
          </cell>
          <cell r="E1869" t="str">
            <v>0014</v>
          </cell>
          <cell r="F1869" t="str">
            <v>0003</v>
          </cell>
          <cell r="G1869" t="str">
            <v>11902</v>
          </cell>
          <cell r="H1869" t="str">
            <v>转购五莲果汁260吨</v>
          </cell>
          <cell r="I1869" t="b">
            <v>0</v>
          </cell>
          <cell r="J1869">
            <v>1170000</v>
          </cell>
          <cell r="K1869">
            <v>0</v>
          </cell>
          <cell r="L1869">
            <v>0</v>
          </cell>
        </row>
        <row r="1870">
          <cell r="A1870" t="str">
            <v>09</v>
          </cell>
          <cell r="B1870" t="str">
            <v>25</v>
          </cell>
          <cell r="C1870" t="str">
            <v>09</v>
          </cell>
          <cell r="D1870" t="str">
            <v>5</v>
          </cell>
          <cell r="E1870" t="str">
            <v>0015</v>
          </cell>
          <cell r="F1870" t="str">
            <v>0004</v>
          </cell>
          <cell r="G1870" t="str">
            <v>11902</v>
          </cell>
          <cell r="H1870" t="str">
            <v>转借款</v>
          </cell>
          <cell r="I1870" t="b">
            <v>0</v>
          </cell>
          <cell r="J1870">
            <v>266998.26</v>
          </cell>
          <cell r="K1870">
            <v>0</v>
          </cell>
          <cell r="L1870">
            <v>0</v>
          </cell>
        </row>
        <row r="1871">
          <cell r="A1871" t="str">
            <v>09</v>
          </cell>
          <cell r="B1871" t="str">
            <v>25</v>
          </cell>
          <cell r="C1871" t="str">
            <v>09</v>
          </cell>
          <cell r="D1871" t="str">
            <v>5</v>
          </cell>
          <cell r="E1871" t="str">
            <v>0015</v>
          </cell>
          <cell r="F1871" t="str">
            <v>0005</v>
          </cell>
          <cell r="G1871" t="str">
            <v>11902</v>
          </cell>
          <cell r="H1871" t="str">
            <v>转借款</v>
          </cell>
          <cell r="I1871" t="b">
            <v>0</v>
          </cell>
          <cell r="J1871">
            <v>262121.2</v>
          </cell>
          <cell r="K1871">
            <v>0</v>
          </cell>
          <cell r="L1871">
            <v>0</v>
          </cell>
        </row>
        <row r="1872">
          <cell r="A1872" t="str">
            <v>09</v>
          </cell>
          <cell r="B1872" t="str">
            <v>25</v>
          </cell>
          <cell r="C1872" t="str">
            <v>09</v>
          </cell>
          <cell r="D1872" t="str">
            <v>5</v>
          </cell>
          <cell r="E1872" t="str">
            <v>0017</v>
          </cell>
          <cell r="F1872" t="str">
            <v>0005</v>
          </cell>
          <cell r="G1872" t="str">
            <v>11902</v>
          </cell>
          <cell r="H1872" t="str">
            <v>转鲁菱公司代扣水电.个人借款等</v>
          </cell>
          <cell r="I1872" t="b">
            <v>1</v>
          </cell>
          <cell r="J1872">
            <v>8577.0400000000009</v>
          </cell>
          <cell r="K1872">
            <v>0</v>
          </cell>
          <cell r="L1872">
            <v>0</v>
          </cell>
        </row>
        <row r="1873">
          <cell r="A1873" t="str">
            <v>09</v>
          </cell>
          <cell r="B1873" t="str">
            <v>25</v>
          </cell>
          <cell r="C1873" t="str">
            <v>09</v>
          </cell>
          <cell r="D1873" t="str">
            <v>5</v>
          </cell>
          <cell r="E1873" t="str">
            <v>0017</v>
          </cell>
          <cell r="F1873" t="str">
            <v>0006</v>
          </cell>
          <cell r="G1873" t="str">
            <v>11902</v>
          </cell>
          <cell r="H1873" t="str">
            <v>转尚进公司代扣水电费.收视费等</v>
          </cell>
          <cell r="I1873" t="b">
            <v>1</v>
          </cell>
          <cell r="J1873">
            <v>1062.3</v>
          </cell>
          <cell r="K1873">
            <v>0</v>
          </cell>
          <cell r="L1873">
            <v>0</v>
          </cell>
        </row>
        <row r="1874">
          <cell r="A1874" t="str">
            <v>09</v>
          </cell>
          <cell r="B1874" t="str">
            <v>25</v>
          </cell>
          <cell r="C1874" t="str">
            <v>09</v>
          </cell>
          <cell r="D1874" t="str">
            <v>5</v>
          </cell>
          <cell r="E1874" t="str">
            <v>0017</v>
          </cell>
          <cell r="F1874" t="str">
            <v>0007</v>
          </cell>
          <cell r="G1874" t="str">
            <v>11902</v>
          </cell>
          <cell r="H1874" t="str">
            <v>转还借款</v>
          </cell>
          <cell r="I1874" t="b">
            <v>0</v>
          </cell>
          <cell r="J1874">
            <v>480</v>
          </cell>
          <cell r="K1874">
            <v>0</v>
          </cell>
          <cell r="L1874">
            <v>0</v>
          </cell>
        </row>
        <row r="1875">
          <cell r="A1875" t="str">
            <v>09</v>
          </cell>
          <cell r="B1875" t="str">
            <v>25</v>
          </cell>
          <cell r="C1875" t="str">
            <v>09</v>
          </cell>
          <cell r="D1875" t="str">
            <v>5</v>
          </cell>
          <cell r="E1875" t="str">
            <v>0017</v>
          </cell>
          <cell r="F1875" t="str">
            <v>0008</v>
          </cell>
          <cell r="G1875" t="str">
            <v>11902</v>
          </cell>
          <cell r="H1875" t="str">
            <v>转还借款</v>
          </cell>
          <cell r="I1875" t="b">
            <v>0</v>
          </cell>
          <cell r="J1875">
            <v>600</v>
          </cell>
          <cell r="K1875">
            <v>0</v>
          </cell>
          <cell r="L1875">
            <v>0</v>
          </cell>
        </row>
        <row r="1876">
          <cell r="A1876" t="str">
            <v>09</v>
          </cell>
          <cell r="B1876" t="str">
            <v>25</v>
          </cell>
          <cell r="C1876" t="str">
            <v>09</v>
          </cell>
          <cell r="D1876" t="str">
            <v>5</v>
          </cell>
          <cell r="E1876" t="str">
            <v>0017</v>
          </cell>
          <cell r="F1876" t="str">
            <v>0009</v>
          </cell>
          <cell r="G1876" t="str">
            <v>11902</v>
          </cell>
          <cell r="H1876" t="str">
            <v>转还借款</v>
          </cell>
          <cell r="I1876" t="b">
            <v>0</v>
          </cell>
          <cell r="J1876">
            <v>600</v>
          </cell>
          <cell r="K1876">
            <v>0</v>
          </cell>
          <cell r="L1876">
            <v>0</v>
          </cell>
        </row>
        <row r="1877">
          <cell r="A1877" t="str">
            <v>09</v>
          </cell>
          <cell r="B1877" t="str">
            <v>25</v>
          </cell>
          <cell r="C1877" t="str">
            <v>09</v>
          </cell>
          <cell r="D1877" t="str">
            <v>5</v>
          </cell>
          <cell r="E1877" t="str">
            <v>0017</v>
          </cell>
          <cell r="F1877" t="str">
            <v>0011</v>
          </cell>
          <cell r="G1877" t="str">
            <v>11902</v>
          </cell>
          <cell r="H1877" t="str">
            <v>转代收果汁款</v>
          </cell>
          <cell r="I1877" t="b">
            <v>1</v>
          </cell>
          <cell r="J1877">
            <v>1710</v>
          </cell>
          <cell r="K1877">
            <v>0</v>
          </cell>
          <cell r="L1877">
            <v>0</v>
          </cell>
        </row>
        <row r="1878">
          <cell r="A1878" t="str">
            <v>09</v>
          </cell>
          <cell r="B1878" t="str">
            <v>28</v>
          </cell>
          <cell r="C1878" t="str">
            <v>09</v>
          </cell>
          <cell r="D1878" t="str">
            <v>5</v>
          </cell>
          <cell r="E1878" t="str">
            <v>0021</v>
          </cell>
          <cell r="F1878" t="str">
            <v>0001</v>
          </cell>
          <cell r="G1878" t="str">
            <v>11902</v>
          </cell>
          <cell r="H1878" t="str">
            <v>转户</v>
          </cell>
          <cell r="I1878" t="b">
            <v>1</v>
          </cell>
          <cell r="J1878">
            <v>75314.02</v>
          </cell>
          <cell r="K1878">
            <v>0</v>
          </cell>
          <cell r="L1878">
            <v>0</v>
          </cell>
        </row>
        <row r="1879">
          <cell r="A1879" t="str">
            <v>09</v>
          </cell>
          <cell r="B1879" t="str">
            <v>28</v>
          </cell>
          <cell r="C1879" t="str">
            <v>09</v>
          </cell>
          <cell r="D1879" t="str">
            <v>5</v>
          </cell>
          <cell r="E1879" t="str">
            <v>0023</v>
          </cell>
          <cell r="F1879" t="str">
            <v>0001</v>
          </cell>
          <cell r="G1879" t="str">
            <v>11902</v>
          </cell>
          <cell r="H1879" t="str">
            <v>转宝鸡分公司8月份耗材料款</v>
          </cell>
          <cell r="I1879" t="b">
            <v>1</v>
          </cell>
          <cell r="J1879">
            <v>174491.17</v>
          </cell>
          <cell r="K1879">
            <v>0</v>
          </cell>
          <cell r="L1879">
            <v>0</v>
          </cell>
        </row>
        <row r="1880">
          <cell r="A1880" t="str">
            <v>09</v>
          </cell>
          <cell r="B1880" t="str">
            <v>28</v>
          </cell>
          <cell r="C1880" t="str">
            <v>09</v>
          </cell>
          <cell r="D1880" t="str">
            <v>5</v>
          </cell>
          <cell r="E1880" t="str">
            <v>0023</v>
          </cell>
          <cell r="F1880" t="str">
            <v>0002</v>
          </cell>
          <cell r="G1880" t="str">
            <v>11902</v>
          </cell>
          <cell r="H1880" t="str">
            <v>转韩城分公司8月份耗材料款</v>
          </cell>
          <cell r="I1880" t="b">
            <v>1</v>
          </cell>
          <cell r="J1880">
            <v>476763.3</v>
          </cell>
          <cell r="K1880">
            <v>0</v>
          </cell>
          <cell r="L1880">
            <v>0</v>
          </cell>
        </row>
        <row r="1881">
          <cell r="A1881" t="str">
            <v>09</v>
          </cell>
          <cell r="B1881" t="str">
            <v>28</v>
          </cell>
          <cell r="C1881" t="str">
            <v>09</v>
          </cell>
          <cell r="D1881" t="str">
            <v>5</v>
          </cell>
          <cell r="E1881" t="str">
            <v>0024</v>
          </cell>
          <cell r="F1881" t="str">
            <v>0001</v>
          </cell>
          <cell r="G1881" t="str">
            <v>11902</v>
          </cell>
          <cell r="H1881" t="str">
            <v>转本月尚进公司耗材料</v>
          </cell>
          <cell r="I1881" t="b">
            <v>1</v>
          </cell>
          <cell r="J1881">
            <v>335238.71999999997</v>
          </cell>
          <cell r="K1881">
            <v>0</v>
          </cell>
          <cell r="L1881">
            <v>0</v>
          </cell>
        </row>
        <row r="1882">
          <cell r="A1882" t="str">
            <v>09</v>
          </cell>
          <cell r="B1882" t="str">
            <v>28</v>
          </cell>
          <cell r="C1882" t="str">
            <v>09</v>
          </cell>
          <cell r="D1882" t="str">
            <v>5</v>
          </cell>
          <cell r="E1882" t="str">
            <v>0024</v>
          </cell>
          <cell r="F1882" t="str">
            <v>0002</v>
          </cell>
          <cell r="G1882" t="str">
            <v>11902</v>
          </cell>
          <cell r="H1882" t="str">
            <v>转本月鲁菱公司耗8.9月份材料</v>
          </cell>
          <cell r="I1882" t="b">
            <v>1</v>
          </cell>
          <cell r="J1882">
            <v>1114667.56</v>
          </cell>
          <cell r="K1882">
            <v>0</v>
          </cell>
          <cell r="L1882">
            <v>0</v>
          </cell>
        </row>
        <row r="1883">
          <cell r="A1883" t="str">
            <v>09</v>
          </cell>
          <cell r="B1883" t="str">
            <v>28</v>
          </cell>
          <cell r="C1883" t="str">
            <v>09</v>
          </cell>
          <cell r="D1883" t="str">
            <v>5</v>
          </cell>
          <cell r="E1883" t="str">
            <v>0024</v>
          </cell>
          <cell r="F1883" t="str">
            <v>0003</v>
          </cell>
          <cell r="G1883" t="str">
            <v>11902</v>
          </cell>
          <cell r="H1883" t="str">
            <v>转本月平原分公司耗材料</v>
          </cell>
          <cell r="I1883" t="b">
            <v>1</v>
          </cell>
          <cell r="J1883">
            <v>60224.58</v>
          </cell>
          <cell r="K1883">
            <v>0</v>
          </cell>
          <cell r="L1883">
            <v>0</v>
          </cell>
        </row>
        <row r="1884">
          <cell r="A1884" t="str">
            <v>09</v>
          </cell>
          <cell r="B1884" t="str">
            <v>28</v>
          </cell>
          <cell r="C1884" t="str">
            <v>09</v>
          </cell>
          <cell r="D1884" t="str">
            <v>5</v>
          </cell>
          <cell r="E1884" t="str">
            <v>0024</v>
          </cell>
          <cell r="F1884" t="str">
            <v>0004</v>
          </cell>
          <cell r="G1884" t="str">
            <v>11902</v>
          </cell>
          <cell r="H1884" t="str">
            <v>转本月五莲分公司耗材料</v>
          </cell>
          <cell r="I1884" t="b">
            <v>1</v>
          </cell>
          <cell r="J1884">
            <v>14649.57</v>
          </cell>
          <cell r="K1884">
            <v>0</v>
          </cell>
          <cell r="L1884">
            <v>0</v>
          </cell>
        </row>
        <row r="1885">
          <cell r="A1885" t="str">
            <v>09</v>
          </cell>
          <cell r="B1885" t="str">
            <v>28</v>
          </cell>
          <cell r="C1885" t="str">
            <v>09</v>
          </cell>
          <cell r="D1885" t="str">
            <v>5</v>
          </cell>
          <cell r="E1885" t="str">
            <v>0024</v>
          </cell>
          <cell r="F1885" t="str">
            <v>0005</v>
          </cell>
          <cell r="G1885" t="str">
            <v>11902</v>
          </cell>
          <cell r="H1885" t="str">
            <v>转本月韩城分公司耗材料</v>
          </cell>
          <cell r="I1885" t="b">
            <v>1</v>
          </cell>
          <cell r="J1885">
            <v>83616.39</v>
          </cell>
          <cell r="K1885">
            <v>0</v>
          </cell>
          <cell r="L1885">
            <v>0</v>
          </cell>
        </row>
        <row r="1886">
          <cell r="A1886" t="str">
            <v>09</v>
          </cell>
          <cell r="B1886" t="str">
            <v>28</v>
          </cell>
          <cell r="C1886" t="str">
            <v>09</v>
          </cell>
          <cell r="D1886" t="str">
            <v>5</v>
          </cell>
          <cell r="E1886" t="str">
            <v>0024</v>
          </cell>
          <cell r="F1886" t="str">
            <v>0006</v>
          </cell>
          <cell r="G1886" t="str">
            <v>11902</v>
          </cell>
          <cell r="H1886" t="str">
            <v>转本月卢龙分公司耗材料</v>
          </cell>
          <cell r="I1886" t="b">
            <v>1</v>
          </cell>
          <cell r="J1886">
            <v>58232.43</v>
          </cell>
          <cell r="K1886">
            <v>0</v>
          </cell>
          <cell r="L1886">
            <v>0</v>
          </cell>
        </row>
        <row r="1887">
          <cell r="A1887" t="str">
            <v>09</v>
          </cell>
          <cell r="B1887" t="str">
            <v>30</v>
          </cell>
          <cell r="C1887" t="str">
            <v>09</v>
          </cell>
          <cell r="D1887" t="str">
            <v>5</v>
          </cell>
          <cell r="E1887" t="str">
            <v>0034</v>
          </cell>
          <cell r="F1887" t="str">
            <v>0001</v>
          </cell>
          <cell r="G1887" t="str">
            <v>11902</v>
          </cell>
          <cell r="H1887" t="str">
            <v>转本月共同管理费用</v>
          </cell>
          <cell r="I1887" t="b">
            <v>1</v>
          </cell>
          <cell r="J1887">
            <v>97260.25</v>
          </cell>
          <cell r="K1887">
            <v>0</v>
          </cell>
          <cell r="L1887">
            <v>0</v>
          </cell>
        </row>
        <row r="1888">
          <cell r="A1888" t="str">
            <v>09</v>
          </cell>
          <cell r="B1888" t="str">
            <v>30</v>
          </cell>
          <cell r="C1888" t="str">
            <v>09</v>
          </cell>
          <cell r="D1888" t="str">
            <v>5</v>
          </cell>
          <cell r="E1888" t="str">
            <v>0034</v>
          </cell>
          <cell r="F1888" t="str">
            <v>0002</v>
          </cell>
          <cell r="G1888" t="str">
            <v>11902</v>
          </cell>
          <cell r="H1888" t="str">
            <v>转本月共同管理费用</v>
          </cell>
          <cell r="I1888" t="b">
            <v>1</v>
          </cell>
          <cell r="J1888">
            <v>40172.69</v>
          </cell>
          <cell r="K1888">
            <v>0</v>
          </cell>
          <cell r="L1888">
            <v>0</v>
          </cell>
        </row>
        <row r="1889">
          <cell r="A1889" t="str">
            <v>10</v>
          </cell>
          <cell r="B1889" t="str">
            <v>20</v>
          </cell>
          <cell r="C1889" t="str">
            <v>10</v>
          </cell>
          <cell r="D1889" t="str">
            <v>1</v>
          </cell>
          <cell r="E1889" t="str">
            <v>0005</v>
          </cell>
          <cell r="F1889" t="str">
            <v>0002</v>
          </cell>
          <cell r="G1889" t="str">
            <v>11902</v>
          </cell>
          <cell r="H1889" t="str">
            <v>收借款</v>
          </cell>
          <cell r="I1889" t="b">
            <v>0</v>
          </cell>
          <cell r="J1889">
            <v>420000</v>
          </cell>
          <cell r="K1889">
            <v>0</v>
          </cell>
          <cell r="L1889">
            <v>0</v>
          </cell>
        </row>
        <row r="1890">
          <cell r="A1890" t="str">
            <v>10</v>
          </cell>
          <cell r="B1890" t="str">
            <v>02</v>
          </cell>
          <cell r="C1890" t="str">
            <v>10</v>
          </cell>
          <cell r="D1890" t="str">
            <v>2</v>
          </cell>
          <cell r="E1890" t="str">
            <v>0003</v>
          </cell>
          <cell r="F1890" t="str">
            <v>0002</v>
          </cell>
          <cell r="G1890" t="str">
            <v>11902</v>
          </cell>
          <cell r="H1890" t="str">
            <v>暂借款</v>
          </cell>
          <cell r="I1890" t="b">
            <v>1</v>
          </cell>
          <cell r="J1890">
            <v>2278</v>
          </cell>
          <cell r="K1890">
            <v>0</v>
          </cell>
          <cell r="L1890">
            <v>0</v>
          </cell>
        </row>
        <row r="1891">
          <cell r="A1891" t="str">
            <v>10</v>
          </cell>
          <cell r="B1891" t="str">
            <v>02</v>
          </cell>
          <cell r="C1891" t="str">
            <v>10</v>
          </cell>
          <cell r="D1891" t="str">
            <v>2</v>
          </cell>
          <cell r="E1891" t="str">
            <v>0003</v>
          </cell>
          <cell r="F1891" t="str">
            <v>0003</v>
          </cell>
          <cell r="G1891" t="str">
            <v>11902</v>
          </cell>
          <cell r="H1891" t="str">
            <v>暂借款</v>
          </cell>
          <cell r="I1891" t="b">
            <v>1</v>
          </cell>
          <cell r="J1891">
            <v>5000</v>
          </cell>
          <cell r="K1891">
            <v>0</v>
          </cell>
          <cell r="L1891">
            <v>0</v>
          </cell>
        </row>
        <row r="1892">
          <cell r="A1892" t="str">
            <v>10</v>
          </cell>
          <cell r="B1892" t="str">
            <v>02</v>
          </cell>
          <cell r="C1892" t="str">
            <v>10</v>
          </cell>
          <cell r="D1892" t="str">
            <v>2</v>
          </cell>
          <cell r="E1892" t="str">
            <v>0003</v>
          </cell>
          <cell r="F1892" t="str">
            <v>0004</v>
          </cell>
          <cell r="G1892" t="str">
            <v>11902</v>
          </cell>
          <cell r="H1892" t="str">
            <v>暂借款</v>
          </cell>
          <cell r="I1892" t="b">
            <v>1</v>
          </cell>
          <cell r="J1892">
            <v>500000</v>
          </cell>
          <cell r="K1892">
            <v>0</v>
          </cell>
          <cell r="L1892">
            <v>0</v>
          </cell>
        </row>
        <row r="1893">
          <cell r="A1893" t="str">
            <v>10</v>
          </cell>
          <cell r="B1893" t="str">
            <v>15</v>
          </cell>
          <cell r="C1893" t="str">
            <v>10</v>
          </cell>
          <cell r="D1893" t="str">
            <v>2</v>
          </cell>
          <cell r="E1893" t="str">
            <v>0014</v>
          </cell>
          <cell r="F1893" t="str">
            <v>0002</v>
          </cell>
          <cell r="G1893" t="str">
            <v>11902</v>
          </cell>
          <cell r="H1893" t="str">
            <v>退回多付保费</v>
          </cell>
          <cell r="I1893" t="b">
            <v>1</v>
          </cell>
          <cell r="J1893">
            <v>157</v>
          </cell>
          <cell r="K1893">
            <v>0</v>
          </cell>
          <cell r="L1893">
            <v>0</v>
          </cell>
        </row>
        <row r="1894">
          <cell r="A1894" t="str">
            <v>10</v>
          </cell>
          <cell r="B1894" t="str">
            <v>21</v>
          </cell>
          <cell r="C1894" t="str">
            <v>10</v>
          </cell>
          <cell r="D1894" t="str">
            <v>2</v>
          </cell>
          <cell r="E1894" t="str">
            <v>0015</v>
          </cell>
          <cell r="F1894" t="str">
            <v>0003</v>
          </cell>
          <cell r="G1894" t="str">
            <v>11902</v>
          </cell>
          <cell r="H1894" t="str">
            <v>暂借款</v>
          </cell>
          <cell r="I1894" t="b">
            <v>1</v>
          </cell>
          <cell r="J1894">
            <v>1060000</v>
          </cell>
          <cell r="K1894">
            <v>0</v>
          </cell>
          <cell r="L1894">
            <v>0</v>
          </cell>
        </row>
        <row r="1895">
          <cell r="A1895" t="str">
            <v>10</v>
          </cell>
          <cell r="B1895" t="str">
            <v>21</v>
          </cell>
          <cell r="C1895" t="str">
            <v>10</v>
          </cell>
          <cell r="D1895" t="str">
            <v>2</v>
          </cell>
          <cell r="E1895" t="str">
            <v>0015</v>
          </cell>
          <cell r="F1895" t="str">
            <v>0004</v>
          </cell>
          <cell r="G1895" t="str">
            <v>11902</v>
          </cell>
          <cell r="H1895" t="str">
            <v>暂借款</v>
          </cell>
          <cell r="I1895" t="b">
            <v>1</v>
          </cell>
          <cell r="J1895">
            <v>10000</v>
          </cell>
          <cell r="K1895">
            <v>0</v>
          </cell>
          <cell r="L1895">
            <v>0</v>
          </cell>
        </row>
        <row r="1896">
          <cell r="A1896" t="str">
            <v>10</v>
          </cell>
          <cell r="B1896" t="str">
            <v>01</v>
          </cell>
          <cell r="C1896" t="str">
            <v>10</v>
          </cell>
          <cell r="D1896" t="str">
            <v>3</v>
          </cell>
          <cell r="E1896" t="str">
            <v>0001</v>
          </cell>
          <cell r="F1896" t="str">
            <v>0003</v>
          </cell>
          <cell r="G1896" t="str">
            <v>11902</v>
          </cell>
          <cell r="H1896" t="str">
            <v>暂借款</v>
          </cell>
          <cell r="I1896" t="b">
            <v>0</v>
          </cell>
          <cell r="J1896">
            <v>1200000</v>
          </cell>
          <cell r="K1896">
            <v>0</v>
          </cell>
          <cell r="L1896">
            <v>0</v>
          </cell>
        </row>
        <row r="1897">
          <cell r="A1897" t="str">
            <v>10</v>
          </cell>
          <cell r="B1897" t="str">
            <v>01</v>
          </cell>
          <cell r="C1897" t="str">
            <v>10</v>
          </cell>
          <cell r="D1897" t="str">
            <v>3</v>
          </cell>
          <cell r="E1897" t="str">
            <v>0001</v>
          </cell>
          <cell r="F1897" t="str">
            <v>0004</v>
          </cell>
          <cell r="G1897" t="str">
            <v>11902</v>
          </cell>
          <cell r="H1897" t="str">
            <v>暂借款</v>
          </cell>
          <cell r="I1897" t="b">
            <v>0</v>
          </cell>
          <cell r="J1897">
            <v>750000</v>
          </cell>
          <cell r="K1897">
            <v>0</v>
          </cell>
          <cell r="L1897">
            <v>0</v>
          </cell>
        </row>
        <row r="1898">
          <cell r="A1898" t="str">
            <v>10</v>
          </cell>
          <cell r="B1898" t="str">
            <v>03</v>
          </cell>
          <cell r="C1898" t="str">
            <v>10</v>
          </cell>
          <cell r="D1898" t="str">
            <v>4</v>
          </cell>
          <cell r="E1898" t="str">
            <v>0004</v>
          </cell>
          <cell r="F1898" t="str">
            <v>0003</v>
          </cell>
          <cell r="G1898" t="str">
            <v>11902</v>
          </cell>
          <cell r="H1898" t="str">
            <v>暂借款</v>
          </cell>
          <cell r="I1898" t="b">
            <v>1</v>
          </cell>
          <cell r="J1898">
            <v>33152.28</v>
          </cell>
          <cell r="K1898">
            <v>0</v>
          </cell>
          <cell r="L1898">
            <v>0</v>
          </cell>
        </row>
        <row r="1899">
          <cell r="A1899" t="str">
            <v>10</v>
          </cell>
          <cell r="B1899" t="str">
            <v>05</v>
          </cell>
          <cell r="C1899" t="str">
            <v>10</v>
          </cell>
          <cell r="D1899" t="str">
            <v>4</v>
          </cell>
          <cell r="E1899" t="str">
            <v>0007</v>
          </cell>
          <cell r="F1899" t="str">
            <v>0003</v>
          </cell>
          <cell r="G1899" t="str">
            <v>11902</v>
          </cell>
          <cell r="H1899" t="str">
            <v>付董事会费</v>
          </cell>
          <cell r="I1899" t="b">
            <v>1</v>
          </cell>
          <cell r="J1899">
            <v>100000</v>
          </cell>
          <cell r="K1899">
            <v>0</v>
          </cell>
          <cell r="L1899">
            <v>0</v>
          </cell>
        </row>
        <row r="1900">
          <cell r="A1900" t="str">
            <v>10</v>
          </cell>
          <cell r="B1900" t="str">
            <v>18</v>
          </cell>
          <cell r="C1900" t="str">
            <v>10</v>
          </cell>
          <cell r="D1900" t="str">
            <v>4</v>
          </cell>
          <cell r="E1900" t="str">
            <v>0016</v>
          </cell>
          <cell r="F1900" t="str">
            <v>0001</v>
          </cell>
          <cell r="G1900" t="str">
            <v>11902</v>
          </cell>
          <cell r="H1900" t="str">
            <v>暂借款</v>
          </cell>
          <cell r="I1900" t="b">
            <v>1</v>
          </cell>
          <cell r="J1900">
            <v>1900000</v>
          </cell>
          <cell r="K1900">
            <v>0</v>
          </cell>
          <cell r="L1900">
            <v>0</v>
          </cell>
        </row>
        <row r="1901">
          <cell r="A1901" t="str">
            <v>10</v>
          </cell>
          <cell r="B1901" t="str">
            <v>18</v>
          </cell>
          <cell r="C1901" t="str">
            <v>10</v>
          </cell>
          <cell r="D1901" t="str">
            <v>4</v>
          </cell>
          <cell r="E1901" t="str">
            <v>0016</v>
          </cell>
          <cell r="F1901" t="str">
            <v>0002</v>
          </cell>
          <cell r="G1901" t="str">
            <v>11902</v>
          </cell>
          <cell r="H1901" t="str">
            <v>暂借款</v>
          </cell>
          <cell r="I1901" t="b">
            <v>1</v>
          </cell>
          <cell r="J1901">
            <v>1490108.39</v>
          </cell>
          <cell r="K1901">
            <v>0</v>
          </cell>
          <cell r="L1901">
            <v>0</v>
          </cell>
        </row>
        <row r="1902">
          <cell r="A1902" t="str">
            <v>10</v>
          </cell>
          <cell r="B1902" t="str">
            <v>18</v>
          </cell>
          <cell r="C1902" t="str">
            <v>10</v>
          </cell>
          <cell r="D1902" t="str">
            <v>4</v>
          </cell>
          <cell r="E1902" t="str">
            <v>0016</v>
          </cell>
          <cell r="F1902" t="str">
            <v>0003</v>
          </cell>
          <cell r="G1902" t="str">
            <v>11902</v>
          </cell>
          <cell r="H1902" t="str">
            <v>暂借款</v>
          </cell>
          <cell r="I1902" t="b">
            <v>1</v>
          </cell>
          <cell r="J1902">
            <v>1007055.4</v>
          </cell>
          <cell r="K1902">
            <v>0</v>
          </cell>
          <cell r="L1902">
            <v>0</v>
          </cell>
        </row>
        <row r="1903">
          <cell r="A1903" t="str">
            <v>10</v>
          </cell>
          <cell r="B1903" t="str">
            <v>20</v>
          </cell>
          <cell r="C1903" t="str">
            <v>10</v>
          </cell>
          <cell r="D1903" t="str">
            <v>4</v>
          </cell>
          <cell r="E1903" t="str">
            <v>0017</v>
          </cell>
          <cell r="F1903" t="str">
            <v>0001</v>
          </cell>
          <cell r="G1903" t="str">
            <v>11902</v>
          </cell>
          <cell r="H1903" t="str">
            <v>暂借款</v>
          </cell>
          <cell r="I1903" t="b">
            <v>1</v>
          </cell>
          <cell r="J1903">
            <v>600000</v>
          </cell>
          <cell r="K1903">
            <v>0</v>
          </cell>
          <cell r="L1903">
            <v>0</v>
          </cell>
        </row>
        <row r="1904">
          <cell r="A1904" t="str">
            <v>10</v>
          </cell>
          <cell r="B1904" t="str">
            <v>20</v>
          </cell>
          <cell r="C1904" t="str">
            <v>10</v>
          </cell>
          <cell r="D1904" t="str">
            <v>4</v>
          </cell>
          <cell r="E1904" t="str">
            <v>0017</v>
          </cell>
          <cell r="F1904" t="str">
            <v>0002</v>
          </cell>
          <cell r="G1904" t="str">
            <v>11902</v>
          </cell>
          <cell r="H1904" t="str">
            <v>暂借款</v>
          </cell>
          <cell r="I1904" t="b">
            <v>1</v>
          </cell>
          <cell r="J1904">
            <v>12404565</v>
          </cell>
          <cell r="K1904">
            <v>0</v>
          </cell>
          <cell r="L1904">
            <v>0</v>
          </cell>
        </row>
        <row r="1905">
          <cell r="A1905" t="str">
            <v>10</v>
          </cell>
          <cell r="B1905" t="str">
            <v>20</v>
          </cell>
          <cell r="C1905" t="str">
            <v>10</v>
          </cell>
          <cell r="D1905" t="str">
            <v>4</v>
          </cell>
          <cell r="E1905" t="str">
            <v>0017</v>
          </cell>
          <cell r="F1905" t="str">
            <v>0003</v>
          </cell>
          <cell r="G1905" t="str">
            <v>11902</v>
          </cell>
          <cell r="H1905" t="str">
            <v>付电机修理费</v>
          </cell>
          <cell r="I1905" t="b">
            <v>1</v>
          </cell>
          <cell r="J1905">
            <v>11124</v>
          </cell>
          <cell r="K1905">
            <v>0</v>
          </cell>
          <cell r="L1905">
            <v>0</v>
          </cell>
        </row>
        <row r="1906">
          <cell r="A1906" t="str">
            <v>10</v>
          </cell>
          <cell r="B1906" t="str">
            <v>20</v>
          </cell>
          <cell r="C1906" t="str">
            <v>10</v>
          </cell>
          <cell r="D1906" t="str">
            <v>4</v>
          </cell>
          <cell r="E1906" t="str">
            <v>0018</v>
          </cell>
          <cell r="F1906" t="str">
            <v>0001</v>
          </cell>
          <cell r="G1906" t="str">
            <v>11902</v>
          </cell>
          <cell r="H1906" t="str">
            <v>暂借款</v>
          </cell>
          <cell r="I1906" t="b">
            <v>1</v>
          </cell>
          <cell r="J1906">
            <v>1000000</v>
          </cell>
          <cell r="K1906">
            <v>0</v>
          </cell>
          <cell r="L1906">
            <v>0</v>
          </cell>
        </row>
        <row r="1907">
          <cell r="A1907" t="str">
            <v>10</v>
          </cell>
          <cell r="B1907" t="str">
            <v>20</v>
          </cell>
          <cell r="C1907" t="str">
            <v>10</v>
          </cell>
          <cell r="D1907" t="str">
            <v>4</v>
          </cell>
          <cell r="E1907" t="str">
            <v>0018</v>
          </cell>
          <cell r="F1907" t="str">
            <v>0002</v>
          </cell>
          <cell r="G1907" t="str">
            <v>11902</v>
          </cell>
          <cell r="H1907" t="str">
            <v>暂借款</v>
          </cell>
          <cell r="I1907" t="b">
            <v>1</v>
          </cell>
          <cell r="J1907">
            <v>1400000</v>
          </cell>
          <cell r="K1907">
            <v>0</v>
          </cell>
          <cell r="L1907">
            <v>0</v>
          </cell>
        </row>
        <row r="1908">
          <cell r="A1908" t="str">
            <v>10</v>
          </cell>
          <cell r="B1908" t="str">
            <v>20</v>
          </cell>
          <cell r="C1908" t="str">
            <v>10</v>
          </cell>
          <cell r="D1908" t="str">
            <v>4</v>
          </cell>
          <cell r="E1908" t="str">
            <v>0018</v>
          </cell>
          <cell r="F1908" t="str">
            <v>0003</v>
          </cell>
          <cell r="G1908" t="str">
            <v>11902</v>
          </cell>
          <cell r="H1908" t="str">
            <v>暂借款</v>
          </cell>
          <cell r="I1908" t="b">
            <v>1</v>
          </cell>
          <cell r="J1908">
            <v>4000000</v>
          </cell>
          <cell r="K1908">
            <v>0</v>
          </cell>
          <cell r="L1908">
            <v>0</v>
          </cell>
        </row>
        <row r="1909">
          <cell r="A1909" t="str">
            <v>10</v>
          </cell>
          <cell r="B1909" t="str">
            <v>22</v>
          </cell>
          <cell r="C1909" t="str">
            <v>10</v>
          </cell>
          <cell r="D1909" t="str">
            <v>4</v>
          </cell>
          <cell r="E1909" t="str">
            <v>0025</v>
          </cell>
          <cell r="F1909" t="str">
            <v>0009</v>
          </cell>
          <cell r="G1909" t="str">
            <v>11902</v>
          </cell>
          <cell r="H1909" t="str">
            <v>代扣99.1-2000.5月份个人所得税</v>
          </cell>
          <cell r="I1909" t="b">
            <v>0</v>
          </cell>
          <cell r="J1909">
            <v>5479.71</v>
          </cell>
          <cell r="K1909">
            <v>0</v>
          </cell>
          <cell r="L1909">
            <v>0</v>
          </cell>
        </row>
        <row r="1910">
          <cell r="A1910" t="str">
            <v>10</v>
          </cell>
          <cell r="B1910" t="str">
            <v>22</v>
          </cell>
          <cell r="C1910" t="str">
            <v>10</v>
          </cell>
          <cell r="D1910" t="str">
            <v>4</v>
          </cell>
          <cell r="E1910" t="str">
            <v>0025</v>
          </cell>
          <cell r="F1910" t="str">
            <v>0010</v>
          </cell>
          <cell r="G1910" t="str">
            <v>11902</v>
          </cell>
          <cell r="H1910" t="str">
            <v>代扣鲁菱个人所得税</v>
          </cell>
          <cell r="I1910" t="b">
            <v>0</v>
          </cell>
          <cell r="J1910">
            <v>273.95999999999998</v>
          </cell>
          <cell r="K1910">
            <v>0</v>
          </cell>
          <cell r="L1910">
            <v>0</v>
          </cell>
        </row>
        <row r="1911">
          <cell r="A1911" t="str">
            <v>10</v>
          </cell>
          <cell r="B1911" t="str">
            <v>24</v>
          </cell>
          <cell r="C1911" t="str">
            <v>10</v>
          </cell>
          <cell r="D1911" t="str">
            <v>5</v>
          </cell>
          <cell r="E1911" t="str">
            <v>0003</v>
          </cell>
          <cell r="F1911" t="str">
            <v>0001</v>
          </cell>
          <cell r="G1911" t="str">
            <v>11902</v>
          </cell>
          <cell r="H1911" t="str">
            <v>转滕州分公司9月份用材料</v>
          </cell>
          <cell r="I1911" t="b">
            <v>1</v>
          </cell>
          <cell r="J1911">
            <v>292320.64000000001</v>
          </cell>
          <cell r="K1911">
            <v>0</v>
          </cell>
          <cell r="L1911">
            <v>0</v>
          </cell>
        </row>
        <row r="1912">
          <cell r="A1912" t="str">
            <v>10</v>
          </cell>
          <cell r="B1912" t="str">
            <v>24</v>
          </cell>
          <cell r="C1912" t="str">
            <v>10</v>
          </cell>
          <cell r="D1912" t="str">
            <v>5</v>
          </cell>
          <cell r="E1912" t="str">
            <v>0004</v>
          </cell>
          <cell r="F1912" t="str">
            <v>0003</v>
          </cell>
          <cell r="G1912" t="str">
            <v>11902</v>
          </cell>
          <cell r="H1912" t="str">
            <v>转购五莲分公司果汁450吨</v>
          </cell>
          <cell r="I1912" t="b">
            <v>0</v>
          </cell>
          <cell r="J1912">
            <v>2025000</v>
          </cell>
          <cell r="K1912">
            <v>0</v>
          </cell>
          <cell r="L1912">
            <v>0</v>
          </cell>
        </row>
        <row r="1913">
          <cell r="A1913" t="str">
            <v>10</v>
          </cell>
          <cell r="B1913" t="str">
            <v>24</v>
          </cell>
          <cell r="C1913" t="str">
            <v>10</v>
          </cell>
          <cell r="D1913" t="str">
            <v>5</v>
          </cell>
          <cell r="E1913" t="str">
            <v>0005</v>
          </cell>
          <cell r="F1913" t="str">
            <v>0003</v>
          </cell>
          <cell r="G1913" t="str">
            <v>11902</v>
          </cell>
          <cell r="H1913" t="str">
            <v>转购平原果汁622.44吨</v>
          </cell>
          <cell r="I1913" t="b">
            <v>0</v>
          </cell>
          <cell r="J1913">
            <v>2489760</v>
          </cell>
          <cell r="K1913">
            <v>0</v>
          </cell>
          <cell r="L1913">
            <v>0</v>
          </cell>
        </row>
        <row r="1914">
          <cell r="A1914" t="str">
            <v>10</v>
          </cell>
          <cell r="B1914" t="str">
            <v>24</v>
          </cell>
          <cell r="C1914" t="str">
            <v>10</v>
          </cell>
          <cell r="D1914" t="str">
            <v>5</v>
          </cell>
          <cell r="E1914" t="str">
            <v>0006</v>
          </cell>
          <cell r="F1914" t="str">
            <v>0004</v>
          </cell>
          <cell r="G1914" t="str">
            <v>11902</v>
          </cell>
          <cell r="H1914" t="str">
            <v>转购滕州果汁162.5吨</v>
          </cell>
          <cell r="I1914" t="b">
            <v>0</v>
          </cell>
          <cell r="J1914">
            <v>731250</v>
          </cell>
          <cell r="K1914">
            <v>0</v>
          </cell>
          <cell r="L1914">
            <v>0</v>
          </cell>
        </row>
        <row r="1915">
          <cell r="A1915" t="str">
            <v>10</v>
          </cell>
          <cell r="B1915" t="str">
            <v>24</v>
          </cell>
          <cell r="C1915" t="str">
            <v>10</v>
          </cell>
          <cell r="D1915" t="str">
            <v>5</v>
          </cell>
          <cell r="E1915" t="str">
            <v>0006</v>
          </cell>
          <cell r="F1915" t="str">
            <v>0005</v>
          </cell>
          <cell r="G1915" t="str">
            <v>11902</v>
          </cell>
          <cell r="H1915" t="str">
            <v>转购宝鸡果汁24.57吨</v>
          </cell>
          <cell r="I1915" t="b">
            <v>0</v>
          </cell>
          <cell r="J1915">
            <v>93366</v>
          </cell>
          <cell r="K1915">
            <v>0</v>
          </cell>
          <cell r="L1915">
            <v>0</v>
          </cell>
        </row>
        <row r="1916">
          <cell r="A1916" t="str">
            <v>10</v>
          </cell>
          <cell r="B1916" t="str">
            <v>24</v>
          </cell>
          <cell r="C1916" t="str">
            <v>10</v>
          </cell>
          <cell r="D1916" t="str">
            <v>5</v>
          </cell>
          <cell r="E1916" t="str">
            <v>0012</v>
          </cell>
          <cell r="F1916" t="str">
            <v>0002</v>
          </cell>
          <cell r="G1916" t="str">
            <v>11902</v>
          </cell>
          <cell r="H1916" t="str">
            <v>转本月酒店工人工资</v>
          </cell>
          <cell r="I1916" t="b">
            <v>1</v>
          </cell>
          <cell r="J1916">
            <v>4616.2</v>
          </cell>
          <cell r="K1916">
            <v>0</v>
          </cell>
          <cell r="L1916">
            <v>0</v>
          </cell>
        </row>
        <row r="1917">
          <cell r="A1917" t="str">
            <v>10</v>
          </cell>
          <cell r="B1917" t="str">
            <v>26</v>
          </cell>
          <cell r="C1917" t="str">
            <v>10</v>
          </cell>
          <cell r="D1917" t="str">
            <v>5</v>
          </cell>
          <cell r="E1917" t="str">
            <v>0014</v>
          </cell>
          <cell r="F1917" t="str">
            <v>0001</v>
          </cell>
          <cell r="G1917" t="str">
            <v>11902</v>
          </cell>
          <cell r="H1917" t="str">
            <v>转鲁菱公司本月耗材料</v>
          </cell>
          <cell r="I1917" t="b">
            <v>1</v>
          </cell>
          <cell r="J1917">
            <v>576757</v>
          </cell>
          <cell r="K1917">
            <v>0</v>
          </cell>
          <cell r="L1917">
            <v>0</v>
          </cell>
        </row>
        <row r="1918">
          <cell r="A1918" t="str">
            <v>10</v>
          </cell>
          <cell r="B1918" t="str">
            <v>26</v>
          </cell>
          <cell r="C1918" t="str">
            <v>10</v>
          </cell>
          <cell r="D1918" t="str">
            <v>5</v>
          </cell>
          <cell r="E1918" t="str">
            <v>0014</v>
          </cell>
          <cell r="F1918" t="str">
            <v>0002</v>
          </cell>
          <cell r="G1918" t="str">
            <v>11902</v>
          </cell>
          <cell r="H1918" t="str">
            <v>转尚进公司本月耗材料</v>
          </cell>
          <cell r="I1918" t="b">
            <v>1</v>
          </cell>
          <cell r="J1918">
            <v>230914.42</v>
          </cell>
          <cell r="K1918">
            <v>0</v>
          </cell>
          <cell r="L1918">
            <v>0</v>
          </cell>
        </row>
        <row r="1919">
          <cell r="A1919" t="str">
            <v>10</v>
          </cell>
          <cell r="B1919" t="str">
            <v>26</v>
          </cell>
          <cell r="C1919" t="str">
            <v>10</v>
          </cell>
          <cell r="D1919" t="str">
            <v>5</v>
          </cell>
          <cell r="E1919" t="str">
            <v>0014</v>
          </cell>
          <cell r="F1919" t="str">
            <v>0003</v>
          </cell>
          <cell r="G1919" t="str">
            <v>11902</v>
          </cell>
          <cell r="H1919" t="str">
            <v>转平原分公司本月耗材料</v>
          </cell>
          <cell r="I1919" t="b">
            <v>1</v>
          </cell>
          <cell r="J1919">
            <v>71515.08</v>
          </cell>
          <cell r="K1919">
            <v>0</v>
          </cell>
          <cell r="L1919">
            <v>0</v>
          </cell>
        </row>
        <row r="1920">
          <cell r="A1920" t="str">
            <v>10</v>
          </cell>
          <cell r="B1920" t="str">
            <v>26</v>
          </cell>
          <cell r="C1920" t="str">
            <v>10</v>
          </cell>
          <cell r="D1920" t="str">
            <v>5</v>
          </cell>
          <cell r="E1920" t="str">
            <v>0014</v>
          </cell>
          <cell r="F1920" t="str">
            <v>0004</v>
          </cell>
          <cell r="G1920" t="str">
            <v>11902</v>
          </cell>
          <cell r="H1920" t="str">
            <v>转五莲分公司本月耗材料</v>
          </cell>
          <cell r="I1920" t="b">
            <v>1</v>
          </cell>
          <cell r="J1920">
            <v>84620.25</v>
          </cell>
          <cell r="K1920">
            <v>0</v>
          </cell>
          <cell r="L1920">
            <v>0</v>
          </cell>
        </row>
        <row r="1921">
          <cell r="A1921" t="str">
            <v>10</v>
          </cell>
          <cell r="B1921" t="str">
            <v>26</v>
          </cell>
          <cell r="C1921" t="str">
            <v>10</v>
          </cell>
          <cell r="D1921" t="str">
            <v>5</v>
          </cell>
          <cell r="E1921" t="str">
            <v>0014</v>
          </cell>
          <cell r="F1921" t="str">
            <v>0005</v>
          </cell>
          <cell r="G1921" t="str">
            <v>11902</v>
          </cell>
          <cell r="H1921" t="str">
            <v>转卢龙分公司本月耗材料</v>
          </cell>
          <cell r="I1921" t="b">
            <v>1</v>
          </cell>
          <cell r="J1921">
            <v>65639.34</v>
          </cell>
          <cell r="K1921">
            <v>0</v>
          </cell>
          <cell r="L1921">
            <v>0</v>
          </cell>
        </row>
        <row r="1922">
          <cell r="A1922" t="str">
            <v>10</v>
          </cell>
          <cell r="B1922" t="str">
            <v>26</v>
          </cell>
          <cell r="C1922" t="str">
            <v>10</v>
          </cell>
          <cell r="D1922" t="str">
            <v>5</v>
          </cell>
          <cell r="E1922" t="str">
            <v>0014</v>
          </cell>
          <cell r="F1922" t="str">
            <v>0006</v>
          </cell>
          <cell r="G1922" t="str">
            <v>11902</v>
          </cell>
          <cell r="H1922" t="str">
            <v>转滕州分公司本月耗材料</v>
          </cell>
          <cell r="I1922" t="b">
            <v>1</v>
          </cell>
          <cell r="J1922">
            <v>61735.05</v>
          </cell>
          <cell r="K1922">
            <v>0</v>
          </cell>
          <cell r="L1922">
            <v>0</v>
          </cell>
        </row>
        <row r="1923">
          <cell r="A1923" t="str">
            <v>10</v>
          </cell>
          <cell r="B1923" t="str">
            <v>26</v>
          </cell>
          <cell r="C1923" t="str">
            <v>10</v>
          </cell>
          <cell r="D1923" t="str">
            <v>5</v>
          </cell>
          <cell r="E1923" t="str">
            <v>0015</v>
          </cell>
          <cell r="F1923" t="str">
            <v>0001</v>
          </cell>
          <cell r="G1923" t="str">
            <v>11902</v>
          </cell>
          <cell r="H1923" t="str">
            <v>转尚进代扣鲁菱个人所得税</v>
          </cell>
          <cell r="I1923" t="b">
            <v>1</v>
          </cell>
          <cell r="J1923">
            <v>336.39</v>
          </cell>
          <cell r="K1923">
            <v>0</v>
          </cell>
          <cell r="L1923">
            <v>0</v>
          </cell>
        </row>
        <row r="1924">
          <cell r="A1924" t="str">
            <v>10</v>
          </cell>
          <cell r="B1924" t="str">
            <v>26</v>
          </cell>
          <cell r="C1924" t="str">
            <v>10</v>
          </cell>
          <cell r="D1924" t="str">
            <v>5</v>
          </cell>
          <cell r="E1924" t="str">
            <v>0015</v>
          </cell>
          <cell r="F1924" t="str">
            <v>0002</v>
          </cell>
          <cell r="G1924" t="str">
            <v>11902</v>
          </cell>
          <cell r="H1924" t="str">
            <v>转尚进代扣鲁菱个人所得税</v>
          </cell>
          <cell r="I1924" t="b">
            <v>0</v>
          </cell>
          <cell r="J1924">
            <v>336.39</v>
          </cell>
          <cell r="K1924">
            <v>0</v>
          </cell>
          <cell r="L1924">
            <v>0</v>
          </cell>
        </row>
        <row r="1925">
          <cell r="A1925" t="str">
            <v>10</v>
          </cell>
          <cell r="B1925" t="str">
            <v>26</v>
          </cell>
          <cell r="C1925" t="str">
            <v>10</v>
          </cell>
          <cell r="D1925" t="str">
            <v>5</v>
          </cell>
          <cell r="E1925" t="str">
            <v>0015</v>
          </cell>
          <cell r="F1925" t="str">
            <v>0003</v>
          </cell>
          <cell r="G1925" t="str">
            <v>11902</v>
          </cell>
          <cell r="H1925" t="str">
            <v>转鲁菱代扣尚进个人所得税</v>
          </cell>
          <cell r="I1925" t="b">
            <v>1</v>
          </cell>
          <cell r="J1925">
            <v>485.33</v>
          </cell>
          <cell r="K1925">
            <v>0</v>
          </cell>
          <cell r="L1925">
            <v>0</v>
          </cell>
        </row>
        <row r="1926">
          <cell r="A1926" t="str">
            <v>10</v>
          </cell>
          <cell r="B1926" t="str">
            <v>26</v>
          </cell>
          <cell r="C1926" t="str">
            <v>10</v>
          </cell>
          <cell r="D1926" t="str">
            <v>5</v>
          </cell>
          <cell r="E1926" t="str">
            <v>0015</v>
          </cell>
          <cell r="F1926" t="str">
            <v>0004</v>
          </cell>
          <cell r="G1926" t="str">
            <v>11902</v>
          </cell>
          <cell r="H1926" t="str">
            <v>转鲁菱代扣尚进个人所得税</v>
          </cell>
          <cell r="I1926" t="b">
            <v>0</v>
          </cell>
          <cell r="J1926">
            <v>485.33</v>
          </cell>
          <cell r="K1926">
            <v>0</v>
          </cell>
          <cell r="L1926">
            <v>0</v>
          </cell>
        </row>
        <row r="1927">
          <cell r="A1927" t="str">
            <v>10</v>
          </cell>
          <cell r="B1927" t="str">
            <v>26</v>
          </cell>
          <cell r="C1927" t="str">
            <v>10</v>
          </cell>
          <cell r="D1927" t="str">
            <v>5</v>
          </cell>
          <cell r="E1927" t="str">
            <v>0016</v>
          </cell>
          <cell r="F1927" t="str">
            <v>0004</v>
          </cell>
          <cell r="G1927" t="str">
            <v>11902</v>
          </cell>
          <cell r="H1927" t="str">
            <v>转还借款</v>
          </cell>
          <cell r="I1927" t="b">
            <v>0</v>
          </cell>
          <cell r="J1927">
            <v>480</v>
          </cell>
          <cell r="K1927">
            <v>0</v>
          </cell>
          <cell r="L1927">
            <v>0</v>
          </cell>
        </row>
        <row r="1928">
          <cell r="A1928" t="str">
            <v>10</v>
          </cell>
          <cell r="B1928" t="str">
            <v>26</v>
          </cell>
          <cell r="C1928" t="str">
            <v>10</v>
          </cell>
          <cell r="D1928" t="str">
            <v>5</v>
          </cell>
          <cell r="E1928" t="str">
            <v>0016</v>
          </cell>
          <cell r="F1928" t="str">
            <v>0005</v>
          </cell>
          <cell r="G1928" t="str">
            <v>11902</v>
          </cell>
          <cell r="H1928" t="str">
            <v>转还借款</v>
          </cell>
          <cell r="I1928" t="b">
            <v>0</v>
          </cell>
          <cell r="J1928">
            <v>600</v>
          </cell>
          <cell r="K1928">
            <v>0</v>
          </cell>
          <cell r="L1928">
            <v>0</v>
          </cell>
        </row>
        <row r="1929">
          <cell r="A1929" t="str">
            <v>10</v>
          </cell>
          <cell r="B1929" t="str">
            <v>26</v>
          </cell>
          <cell r="C1929" t="str">
            <v>10</v>
          </cell>
          <cell r="D1929" t="str">
            <v>5</v>
          </cell>
          <cell r="E1929" t="str">
            <v>0016</v>
          </cell>
          <cell r="F1929" t="str">
            <v>0006</v>
          </cell>
          <cell r="G1929" t="str">
            <v>11902</v>
          </cell>
          <cell r="H1929" t="str">
            <v>转鲁菱代扣个人所得税</v>
          </cell>
          <cell r="I1929" t="b">
            <v>0</v>
          </cell>
          <cell r="J1929">
            <v>7887.74</v>
          </cell>
          <cell r="K1929">
            <v>0</v>
          </cell>
          <cell r="L1929">
            <v>0</v>
          </cell>
        </row>
        <row r="1930">
          <cell r="A1930" t="str">
            <v>10</v>
          </cell>
          <cell r="B1930" t="str">
            <v>26</v>
          </cell>
          <cell r="C1930" t="str">
            <v>10</v>
          </cell>
          <cell r="D1930" t="str">
            <v>5</v>
          </cell>
          <cell r="E1930" t="str">
            <v>0016</v>
          </cell>
          <cell r="F1930" t="str">
            <v>0007</v>
          </cell>
          <cell r="G1930" t="str">
            <v>11902</v>
          </cell>
          <cell r="H1930" t="str">
            <v>转鲁菱代扣水电.保险费等</v>
          </cell>
          <cell r="I1930" t="b">
            <v>1</v>
          </cell>
          <cell r="J1930">
            <v>14135.58</v>
          </cell>
          <cell r="K1930">
            <v>0</v>
          </cell>
          <cell r="L1930">
            <v>0</v>
          </cell>
        </row>
        <row r="1931">
          <cell r="A1931" t="str">
            <v>10</v>
          </cell>
          <cell r="B1931" t="str">
            <v>26</v>
          </cell>
          <cell r="C1931" t="str">
            <v>10</v>
          </cell>
          <cell r="D1931" t="str">
            <v>5</v>
          </cell>
          <cell r="E1931" t="str">
            <v>0016</v>
          </cell>
          <cell r="F1931" t="str">
            <v>0008</v>
          </cell>
          <cell r="G1931" t="str">
            <v>11902</v>
          </cell>
          <cell r="H1931" t="str">
            <v>转尚进代扣水电.保险费等</v>
          </cell>
          <cell r="I1931" t="b">
            <v>1</v>
          </cell>
          <cell r="J1931">
            <v>690</v>
          </cell>
          <cell r="K1931">
            <v>0</v>
          </cell>
          <cell r="L1931">
            <v>0</v>
          </cell>
        </row>
        <row r="1932">
          <cell r="A1932" t="str">
            <v>10</v>
          </cell>
          <cell r="B1932" t="str">
            <v>28</v>
          </cell>
          <cell r="C1932" t="str">
            <v>10</v>
          </cell>
          <cell r="D1932" t="str">
            <v>5</v>
          </cell>
          <cell r="E1932" t="str">
            <v>0029</v>
          </cell>
          <cell r="F1932" t="str">
            <v>0001</v>
          </cell>
          <cell r="G1932" t="str">
            <v>11902</v>
          </cell>
          <cell r="H1932" t="str">
            <v>转本月共同管理费用</v>
          </cell>
          <cell r="I1932" t="b">
            <v>1</v>
          </cell>
          <cell r="J1932">
            <v>166412.51999999999</v>
          </cell>
          <cell r="K1932">
            <v>0</v>
          </cell>
          <cell r="L1932">
            <v>0</v>
          </cell>
        </row>
        <row r="1933">
          <cell r="A1933" t="str">
            <v>10</v>
          </cell>
          <cell r="B1933" t="str">
            <v>28</v>
          </cell>
          <cell r="C1933" t="str">
            <v>10</v>
          </cell>
          <cell r="D1933" t="str">
            <v>5</v>
          </cell>
          <cell r="E1933" t="str">
            <v>0029</v>
          </cell>
          <cell r="F1933" t="str">
            <v>0002</v>
          </cell>
          <cell r="G1933" t="str">
            <v>11902</v>
          </cell>
          <cell r="H1933" t="str">
            <v>转本月共同管理费用</v>
          </cell>
          <cell r="I1933" t="b">
            <v>1</v>
          </cell>
          <cell r="J1933">
            <v>60191.78</v>
          </cell>
          <cell r="K1933">
            <v>0</v>
          </cell>
          <cell r="L1933">
            <v>0</v>
          </cell>
        </row>
        <row r="1934">
          <cell r="A1934" t="str">
            <v>11</v>
          </cell>
          <cell r="B1934" t="str">
            <v>25</v>
          </cell>
          <cell r="C1934" t="str">
            <v>11</v>
          </cell>
          <cell r="D1934" t="str">
            <v>1</v>
          </cell>
          <cell r="E1934" t="str">
            <v>0004</v>
          </cell>
          <cell r="F1934" t="str">
            <v>0002</v>
          </cell>
          <cell r="G1934" t="str">
            <v>11902</v>
          </cell>
          <cell r="H1934" t="str">
            <v>暂借款</v>
          </cell>
          <cell r="I1934" t="b">
            <v>0</v>
          </cell>
          <cell r="J1934">
            <v>16530.2</v>
          </cell>
          <cell r="K1934">
            <v>0</v>
          </cell>
          <cell r="L1934">
            <v>0</v>
          </cell>
        </row>
        <row r="1935">
          <cell r="A1935" t="str">
            <v>11</v>
          </cell>
          <cell r="B1935" t="str">
            <v>08</v>
          </cell>
          <cell r="C1935" t="str">
            <v>11</v>
          </cell>
          <cell r="D1935" t="str">
            <v>2</v>
          </cell>
          <cell r="E1935" t="str">
            <v>0010</v>
          </cell>
          <cell r="F1935" t="str">
            <v>0001</v>
          </cell>
          <cell r="G1935" t="str">
            <v>11902</v>
          </cell>
          <cell r="H1935" t="str">
            <v>暂借款</v>
          </cell>
          <cell r="I1935" t="b">
            <v>1</v>
          </cell>
          <cell r="J1935">
            <v>1191</v>
          </cell>
          <cell r="K1935">
            <v>0</v>
          </cell>
          <cell r="L1935">
            <v>0</v>
          </cell>
        </row>
        <row r="1936">
          <cell r="A1936" t="str">
            <v>11</v>
          </cell>
          <cell r="B1936" t="str">
            <v>08</v>
          </cell>
          <cell r="C1936" t="str">
            <v>11</v>
          </cell>
          <cell r="D1936" t="str">
            <v>2</v>
          </cell>
          <cell r="E1936" t="str">
            <v>0010</v>
          </cell>
          <cell r="F1936" t="str">
            <v>0002</v>
          </cell>
          <cell r="G1936" t="str">
            <v>11902</v>
          </cell>
          <cell r="H1936" t="str">
            <v>暂借款</v>
          </cell>
          <cell r="I1936" t="b">
            <v>1</v>
          </cell>
          <cell r="J1936">
            <v>104832.96000000001</v>
          </cell>
          <cell r="K1936">
            <v>0</v>
          </cell>
          <cell r="L1936">
            <v>0</v>
          </cell>
        </row>
        <row r="1937">
          <cell r="A1937" t="str">
            <v>11</v>
          </cell>
          <cell r="B1937" t="str">
            <v>23</v>
          </cell>
          <cell r="C1937" t="str">
            <v>11</v>
          </cell>
          <cell r="D1937" t="str">
            <v>2</v>
          </cell>
          <cell r="E1937" t="str">
            <v>0025</v>
          </cell>
          <cell r="F1937" t="str">
            <v>0001</v>
          </cell>
          <cell r="G1937" t="str">
            <v>11902</v>
          </cell>
          <cell r="H1937" t="str">
            <v>暂借款</v>
          </cell>
          <cell r="I1937" t="b">
            <v>1</v>
          </cell>
          <cell r="J1937">
            <v>5000</v>
          </cell>
          <cell r="K1937">
            <v>0</v>
          </cell>
          <cell r="L1937">
            <v>0</v>
          </cell>
        </row>
        <row r="1938">
          <cell r="A1938" t="str">
            <v>11</v>
          </cell>
          <cell r="B1938" t="str">
            <v>23</v>
          </cell>
          <cell r="C1938" t="str">
            <v>11</v>
          </cell>
          <cell r="D1938" t="str">
            <v>2</v>
          </cell>
          <cell r="E1938" t="str">
            <v>0025</v>
          </cell>
          <cell r="F1938" t="str">
            <v>0002</v>
          </cell>
          <cell r="G1938" t="str">
            <v>11902</v>
          </cell>
          <cell r="H1938" t="str">
            <v>暂借款</v>
          </cell>
          <cell r="I1938" t="b">
            <v>1</v>
          </cell>
          <cell r="J1938">
            <v>605000</v>
          </cell>
          <cell r="K1938">
            <v>0</v>
          </cell>
          <cell r="L1938">
            <v>0</v>
          </cell>
        </row>
        <row r="1939">
          <cell r="A1939" t="str">
            <v>11</v>
          </cell>
          <cell r="B1939" t="str">
            <v>23</v>
          </cell>
          <cell r="C1939" t="str">
            <v>11</v>
          </cell>
          <cell r="D1939" t="str">
            <v>2</v>
          </cell>
          <cell r="E1939" t="str">
            <v>0025</v>
          </cell>
          <cell r="F1939" t="str">
            <v>0003</v>
          </cell>
          <cell r="G1939" t="str">
            <v>11902</v>
          </cell>
          <cell r="H1939" t="str">
            <v>暂借款</v>
          </cell>
          <cell r="I1939" t="b">
            <v>1</v>
          </cell>
          <cell r="J1939">
            <v>810000</v>
          </cell>
          <cell r="K1939">
            <v>0</v>
          </cell>
          <cell r="L1939">
            <v>0</v>
          </cell>
        </row>
        <row r="1940">
          <cell r="A1940" t="str">
            <v>11</v>
          </cell>
          <cell r="B1940" t="str">
            <v>01</v>
          </cell>
          <cell r="C1940" t="str">
            <v>11</v>
          </cell>
          <cell r="D1940" t="str">
            <v>3</v>
          </cell>
          <cell r="E1940" t="str">
            <v>0001</v>
          </cell>
          <cell r="F1940" t="str">
            <v>0002</v>
          </cell>
          <cell r="G1940" t="str">
            <v>11902</v>
          </cell>
          <cell r="H1940" t="str">
            <v>退汇一支</v>
          </cell>
          <cell r="I1940" t="b">
            <v>0</v>
          </cell>
          <cell r="J1940">
            <v>1500000</v>
          </cell>
          <cell r="K1940">
            <v>0</v>
          </cell>
          <cell r="L1940">
            <v>0</v>
          </cell>
        </row>
        <row r="1941">
          <cell r="A1941" t="str">
            <v>11</v>
          </cell>
          <cell r="B1941" t="str">
            <v>01</v>
          </cell>
          <cell r="C1941" t="str">
            <v>11</v>
          </cell>
          <cell r="D1941" t="str">
            <v>3</v>
          </cell>
          <cell r="E1941" t="str">
            <v>0001</v>
          </cell>
          <cell r="F1941" t="str">
            <v>0004</v>
          </cell>
          <cell r="G1941" t="str">
            <v>11902</v>
          </cell>
          <cell r="H1941" t="str">
            <v>收预付果渣加工费</v>
          </cell>
          <cell r="I1941" t="b">
            <v>0</v>
          </cell>
          <cell r="J1941">
            <v>20000</v>
          </cell>
          <cell r="K1941">
            <v>0</v>
          </cell>
          <cell r="L1941">
            <v>0</v>
          </cell>
        </row>
        <row r="1942">
          <cell r="A1942" t="str">
            <v>11</v>
          </cell>
          <cell r="B1942" t="str">
            <v>21</v>
          </cell>
          <cell r="C1942" t="str">
            <v>11</v>
          </cell>
          <cell r="D1942" t="str">
            <v>3</v>
          </cell>
          <cell r="E1942" t="str">
            <v>0004</v>
          </cell>
          <cell r="F1942" t="str">
            <v>0003</v>
          </cell>
          <cell r="G1942" t="str">
            <v>11902</v>
          </cell>
          <cell r="H1942" t="str">
            <v>暂借款</v>
          </cell>
          <cell r="I1942" t="b">
            <v>0</v>
          </cell>
          <cell r="J1942">
            <v>2653200</v>
          </cell>
          <cell r="K1942">
            <v>0</v>
          </cell>
          <cell r="L1942">
            <v>0</v>
          </cell>
        </row>
        <row r="1943">
          <cell r="A1943" t="str">
            <v>11</v>
          </cell>
          <cell r="B1943" t="str">
            <v>21</v>
          </cell>
          <cell r="C1943" t="str">
            <v>11</v>
          </cell>
          <cell r="D1943" t="str">
            <v>3</v>
          </cell>
          <cell r="E1943" t="str">
            <v>0004</v>
          </cell>
          <cell r="F1943" t="str">
            <v>0004</v>
          </cell>
          <cell r="G1943" t="str">
            <v>11902</v>
          </cell>
          <cell r="H1943" t="str">
            <v>暂借款</v>
          </cell>
          <cell r="I1943" t="b">
            <v>0</v>
          </cell>
          <cell r="J1943">
            <v>500000</v>
          </cell>
          <cell r="K1943">
            <v>0</v>
          </cell>
          <cell r="L1943">
            <v>0</v>
          </cell>
        </row>
        <row r="1944">
          <cell r="A1944" t="str">
            <v>11</v>
          </cell>
          <cell r="B1944" t="str">
            <v>21</v>
          </cell>
          <cell r="C1944" t="str">
            <v>11</v>
          </cell>
          <cell r="D1944" t="str">
            <v>3</v>
          </cell>
          <cell r="E1944" t="str">
            <v>0005</v>
          </cell>
          <cell r="F1944" t="str">
            <v>0004</v>
          </cell>
          <cell r="G1944" t="str">
            <v>11902</v>
          </cell>
          <cell r="H1944" t="str">
            <v>收果渣加工费</v>
          </cell>
          <cell r="I1944" t="b">
            <v>0</v>
          </cell>
          <cell r="J1944">
            <v>10000</v>
          </cell>
          <cell r="K1944">
            <v>0</v>
          </cell>
          <cell r="L1944">
            <v>0</v>
          </cell>
        </row>
        <row r="1945">
          <cell r="A1945" t="str">
            <v>11</v>
          </cell>
          <cell r="B1945" t="str">
            <v>03</v>
          </cell>
          <cell r="C1945" t="str">
            <v>11</v>
          </cell>
          <cell r="D1945" t="str">
            <v>4</v>
          </cell>
          <cell r="E1945" t="str">
            <v>0005</v>
          </cell>
          <cell r="F1945" t="str">
            <v>0001</v>
          </cell>
          <cell r="G1945" t="str">
            <v>11902</v>
          </cell>
          <cell r="H1945" t="str">
            <v>暂借款</v>
          </cell>
          <cell r="I1945" t="b">
            <v>1</v>
          </cell>
          <cell r="J1945">
            <v>3500000</v>
          </cell>
          <cell r="K1945">
            <v>0</v>
          </cell>
          <cell r="L1945">
            <v>0</v>
          </cell>
        </row>
        <row r="1946">
          <cell r="A1946" t="str">
            <v>11</v>
          </cell>
          <cell r="B1946" t="str">
            <v>03</v>
          </cell>
          <cell r="C1946" t="str">
            <v>11</v>
          </cell>
          <cell r="D1946" t="str">
            <v>4</v>
          </cell>
          <cell r="E1946" t="str">
            <v>0005</v>
          </cell>
          <cell r="F1946" t="str">
            <v>0002</v>
          </cell>
          <cell r="G1946" t="str">
            <v>11902</v>
          </cell>
          <cell r="H1946" t="str">
            <v>付苹果汁反倾销应诉款</v>
          </cell>
          <cell r="I1946" t="b">
            <v>1</v>
          </cell>
          <cell r="J1946">
            <v>152286</v>
          </cell>
          <cell r="K1946">
            <v>0</v>
          </cell>
          <cell r="L1946">
            <v>0</v>
          </cell>
        </row>
        <row r="1947">
          <cell r="A1947" t="str">
            <v>11</v>
          </cell>
          <cell r="B1947" t="str">
            <v>06</v>
          </cell>
          <cell r="C1947" t="str">
            <v>11</v>
          </cell>
          <cell r="D1947" t="str">
            <v>4</v>
          </cell>
          <cell r="E1947" t="str">
            <v>0006</v>
          </cell>
          <cell r="F1947" t="str">
            <v>0001</v>
          </cell>
          <cell r="G1947" t="str">
            <v>11902</v>
          </cell>
          <cell r="H1947" t="str">
            <v>暂借款</v>
          </cell>
          <cell r="I1947" t="b">
            <v>1</v>
          </cell>
          <cell r="J1947">
            <v>137960.66</v>
          </cell>
          <cell r="K1947">
            <v>0</v>
          </cell>
          <cell r="L1947">
            <v>0</v>
          </cell>
        </row>
        <row r="1948">
          <cell r="A1948" t="str">
            <v>11</v>
          </cell>
          <cell r="B1948" t="str">
            <v>07</v>
          </cell>
          <cell r="C1948" t="str">
            <v>11</v>
          </cell>
          <cell r="D1948" t="str">
            <v>4</v>
          </cell>
          <cell r="E1948" t="str">
            <v>0007</v>
          </cell>
          <cell r="F1948" t="str">
            <v>0001</v>
          </cell>
          <cell r="G1948" t="str">
            <v>11902</v>
          </cell>
          <cell r="H1948" t="str">
            <v>暂借款</v>
          </cell>
          <cell r="I1948" t="b">
            <v>1</v>
          </cell>
          <cell r="J1948">
            <v>46988.04</v>
          </cell>
          <cell r="K1948">
            <v>0</v>
          </cell>
          <cell r="L1948">
            <v>0</v>
          </cell>
        </row>
        <row r="1949">
          <cell r="A1949" t="str">
            <v>11</v>
          </cell>
          <cell r="B1949" t="str">
            <v>07</v>
          </cell>
          <cell r="C1949" t="str">
            <v>11</v>
          </cell>
          <cell r="D1949" t="str">
            <v>4</v>
          </cell>
          <cell r="E1949" t="str">
            <v>0007</v>
          </cell>
          <cell r="F1949" t="str">
            <v>0002</v>
          </cell>
          <cell r="G1949" t="str">
            <v>11902</v>
          </cell>
          <cell r="H1949" t="str">
            <v>暂借款</v>
          </cell>
          <cell r="I1949" t="b">
            <v>1</v>
          </cell>
          <cell r="J1949">
            <v>39982.17</v>
          </cell>
          <cell r="K1949">
            <v>0</v>
          </cell>
          <cell r="L1949">
            <v>0</v>
          </cell>
        </row>
        <row r="1950">
          <cell r="A1950" t="str">
            <v>11</v>
          </cell>
          <cell r="B1950" t="str">
            <v>07</v>
          </cell>
          <cell r="C1950" t="str">
            <v>11</v>
          </cell>
          <cell r="D1950" t="str">
            <v>4</v>
          </cell>
          <cell r="E1950" t="str">
            <v>0007</v>
          </cell>
          <cell r="F1950" t="str">
            <v>0003</v>
          </cell>
          <cell r="G1950" t="str">
            <v>11902</v>
          </cell>
          <cell r="H1950" t="str">
            <v>暂借款</v>
          </cell>
          <cell r="I1950" t="b">
            <v>1</v>
          </cell>
          <cell r="J1950">
            <v>9243.75</v>
          </cell>
          <cell r="K1950">
            <v>0</v>
          </cell>
          <cell r="L1950">
            <v>0</v>
          </cell>
        </row>
        <row r="1951">
          <cell r="A1951" t="str">
            <v>11</v>
          </cell>
          <cell r="B1951" t="str">
            <v>10</v>
          </cell>
          <cell r="C1951" t="str">
            <v>11</v>
          </cell>
          <cell r="D1951" t="str">
            <v>4</v>
          </cell>
          <cell r="E1951" t="str">
            <v>0008</v>
          </cell>
          <cell r="F1951" t="str">
            <v>0001</v>
          </cell>
          <cell r="G1951" t="str">
            <v>11902</v>
          </cell>
          <cell r="H1951" t="str">
            <v>暂借款</v>
          </cell>
          <cell r="I1951" t="b">
            <v>1</v>
          </cell>
          <cell r="J1951">
            <v>3500000</v>
          </cell>
          <cell r="K1951">
            <v>0</v>
          </cell>
          <cell r="L1951">
            <v>0</v>
          </cell>
        </row>
        <row r="1952">
          <cell r="A1952" t="str">
            <v>11</v>
          </cell>
          <cell r="B1952" t="str">
            <v>10</v>
          </cell>
          <cell r="C1952" t="str">
            <v>11</v>
          </cell>
          <cell r="D1952" t="str">
            <v>4</v>
          </cell>
          <cell r="E1952" t="str">
            <v>0008</v>
          </cell>
          <cell r="F1952" t="str">
            <v>0002</v>
          </cell>
          <cell r="G1952" t="str">
            <v>11902</v>
          </cell>
          <cell r="H1952" t="str">
            <v>暂借款</v>
          </cell>
          <cell r="I1952" t="b">
            <v>1</v>
          </cell>
          <cell r="J1952">
            <v>1000000</v>
          </cell>
          <cell r="K1952">
            <v>0</v>
          </cell>
          <cell r="L1952">
            <v>0</v>
          </cell>
        </row>
        <row r="1953">
          <cell r="A1953" t="str">
            <v>11</v>
          </cell>
          <cell r="B1953" t="str">
            <v>10</v>
          </cell>
          <cell r="C1953" t="str">
            <v>11</v>
          </cell>
          <cell r="D1953" t="str">
            <v>4</v>
          </cell>
          <cell r="E1953" t="str">
            <v>0008</v>
          </cell>
          <cell r="F1953" t="str">
            <v>0003</v>
          </cell>
          <cell r="G1953" t="str">
            <v>11902</v>
          </cell>
          <cell r="H1953" t="str">
            <v>暂借款</v>
          </cell>
          <cell r="I1953" t="b">
            <v>1</v>
          </cell>
          <cell r="J1953">
            <v>800000</v>
          </cell>
          <cell r="K1953">
            <v>0</v>
          </cell>
          <cell r="L1953">
            <v>0</v>
          </cell>
        </row>
        <row r="1954">
          <cell r="A1954" t="str">
            <v>11</v>
          </cell>
          <cell r="B1954" t="str">
            <v>10</v>
          </cell>
          <cell r="C1954" t="str">
            <v>11</v>
          </cell>
          <cell r="D1954" t="str">
            <v>4</v>
          </cell>
          <cell r="E1954" t="str">
            <v>0009</v>
          </cell>
          <cell r="F1954" t="str">
            <v>0001</v>
          </cell>
          <cell r="G1954" t="str">
            <v>11902</v>
          </cell>
          <cell r="H1954" t="str">
            <v>暂借款</v>
          </cell>
          <cell r="I1954" t="b">
            <v>1</v>
          </cell>
          <cell r="J1954">
            <v>2000000</v>
          </cell>
          <cell r="K1954">
            <v>0</v>
          </cell>
          <cell r="L1954">
            <v>0</v>
          </cell>
        </row>
        <row r="1955">
          <cell r="A1955" t="str">
            <v>11</v>
          </cell>
          <cell r="B1955" t="str">
            <v>15</v>
          </cell>
          <cell r="C1955" t="str">
            <v>11</v>
          </cell>
          <cell r="D1955" t="str">
            <v>4</v>
          </cell>
          <cell r="E1955" t="str">
            <v>0027</v>
          </cell>
          <cell r="F1955" t="str">
            <v>0010</v>
          </cell>
          <cell r="G1955" t="str">
            <v>11902</v>
          </cell>
          <cell r="H1955" t="str">
            <v>代扣2000.06-09月份个人所得税</v>
          </cell>
          <cell r="I1955" t="b">
            <v>0</v>
          </cell>
          <cell r="J1955">
            <v>4415.51</v>
          </cell>
          <cell r="K1955">
            <v>0</v>
          </cell>
          <cell r="L1955">
            <v>0</v>
          </cell>
        </row>
        <row r="1956">
          <cell r="A1956" t="str">
            <v>11</v>
          </cell>
          <cell r="B1956" t="str">
            <v>15</v>
          </cell>
          <cell r="C1956" t="str">
            <v>11</v>
          </cell>
          <cell r="D1956" t="str">
            <v>4</v>
          </cell>
          <cell r="E1956" t="str">
            <v>0027</v>
          </cell>
          <cell r="F1956" t="str">
            <v>0011</v>
          </cell>
          <cell r="G1956" t="str">
            <v>11902</v>
          </cell>
          <cell r="H1956" t="str">
            <v>代扣鲁菱公司个人所得税</v>
          </cell>
          <cell r="I1956" t="b">
            <v>0</v>
          </cell>
          <cell r="J1956">
            <v>19.600000000000001</v>
          </cell>
          <cell r="K1956">
            <v>0</v>
          </cell>
          <cell r="L1956">
            <v>0</v>
          </cell>
        </row>
        <row r="1957">
          <cell r="A1957" t="str">
            <v>11</v>
          </cell>
          <cell r="B1957" t="str">
            <v>20</v>
          </cell>
          <cell r="C1957" t="str">
            <v>11</v>
          </cell>
          <cell r="D1957" t="str">
            <v>4</v>
          </cell>
          <cell r="E1957" t="str">
            <v>0033</v>
          </cell>
          <cell r="F1957" t="str">
            <v>0001</v>
          </cell>
          <cell r="G1957" t="str">
            <v>11902</v>
          </cell>
          <cell r="H1957" t="str">
            <v>暂借款</v>
          </cell>
          <cell r="I1957" t="b">
            <v>1</v>
          </cell>
          <cell r="J1957">
            <v>4500000</v>
          </cell>
          <cell r="K1957">
            <v>0</v>
          </cell>
          <cell r="L1957">
            <v>0</v>
          </cell>
        </row>
        <row r="1958">
          <cell r="A1958" t="str">
            <v>11</v>
          </cell>
          <cell r="B1958" t="str">
            <v>23</v>
          </cell>
          <cell r="C1958" t="str">
            <v>11</v>
          </cell>
          <cell r="D1958" t="str">
            <v>4</v>
          </cell>
          <cell r="E1958" t="str">
            <v>0039</v>
          </cell>
          <cell r="F1958" t="str">
            <v>0001</v>
          </cell>
          <cell r="G1958" t="str">
            <v>11902</v>
          </cell>
          <cell r="H1958" t="str">
            <v>暂借款</v>
          </cell>
          <cell r="I1958" t="b">
            <v>1</v>
          </cell>
          <cell r="J1958">
            <v>1500000</v>
          </cell>
          <cell r="K1958">
            <v>0</v>
          </cell>
          <cell r="L1958">
            <v>0</v>
          </cell>
        </row>
        <row r="1959">
          <cell r="A1959" t="str">
            <v>11</v>
          </cell>
          <cell r="B1959" t="str">
            <v>23</v>
          </cell>
          <cell r="C1959" t="str">
            <v>11</v>
          </cell>
          <cell r="D1959" t="str">
            <v>4</v>
          </cell>
          <cell r="E1959" t="str">
            <v>0039</v>
          </cell>
          <cell r="F1959" t="str">
            <v>0002</v>
          </cell>
          <cell r="G1959" t="str">
            <v>11902</v>
          </cell>
          <cell r="H1959" t="str">
            <v>暂借款</v>
          </cell>
          <cell r="I1959" t="b">
            <v>1</v>
          </cell>
          <cell r="J1959">
            <v>500000</v>
          </cell>
          <cell r="K1959">
            <v>0</v>
          </cell>
          <cell r="L1959">
            <v>0</v>
          </cell>
        </row>
        <row r="1960">
          <cell r="A1960" t="str">
            <v>11</v>
          </cell>
          <cell r="B1960" t="str">
            <v>23</v>
          </cell>
          <cell r="C1960" t="str">
            <v>11</v>
          </cell>
          <cell r="D1960" t="str">
            <v>4</v>
          </cell>
          <cell r="E1960" t="str">
            <v>0039</v>
          </cell>
          <cell r="F1960" t="str">
            <v>0003</v>
          </cell>
          <cell r="G1960" t="str">
            <v>11902</v>
          </cell>
          <cell r="H1960" t="str">
            <v>暂借款</v>
          </cell>
          <cell r="I1960" t="b">
            <v>1</v>
          </cell>
          <cell r="J1960">
            <v>500000</v>
          </cell>
          <cell r="K1960">
            <v>0</v>
          </cell>
          <cell r="L1960">
            <v>0</v>
          </cell>
        </row>
        <row r="1961">
          <cell r="A1961" t="str">
            <v>11</v>
          </cell>
          <cell r="B1961" t="str">
            <v>23</v>
          </cell>
          <cell r="C1961" t="str">
            <v>11</v>
          </cell>
          <cell r="D1961" t="str">
            <v>4</v>
          </cell>
          <cell r="E1961" t="str">
            <v>0039</v>
          </cell>
          <cell r="F1961" t="str">
            <v>0004</v>
          </cell>
          <cell r="G1961" t="str">
            <v>11902</v>
          </cell>
          <cell r="H1961" t="str">
            <v>暂借款</v>
          </cell>
          <cell r="I1961" t="b">
            <v>1</v>
          </cell>
          <cell r="J1961">
            <v>1000000</v>
          </cell>
          <cell r="K1961">
            <v>0</v>
          </cell>
          <cell r="L1961">
            <v>0</v>
          </cell>
        </row>
        <row r="1962">
          <cell r="A1962" t="str">
            <v>11</v>
          </cell>
          <cell r="B1962" t="str">
            <v>23</v>
          </cell>
          <cell r="C1962" t="str">
            <v>11</v>
          </cell>
          <cell r="D1962" t="str">
            <v>4</v>
          </cell>
          <cell r="E1962" t="str">
            <v>0041</v>
          </cell>
          <cell r="F1962" t="str">
            <v>0001</v>
          </cell>
          <cell r="G1962" t="str">
            <v>11902</v>
          </cell>
          <cell r="H1962" t="str">
            <v>暂借款</v>
          </cell>
          <cell r="I1962" t="b">
            <v>1</v>
          </cell>
          <cell r="J1962">
            <v>1480000</v>
          </cell>
          <cell r="K1962">
            <v>0</v>
          </cell>
          <cell r="L1962">
            <v>0</v>
          </cell>
        </row>
        <row r="1963">
          <cell r="A1963" t="str">
            <v>11</v>
          </cell>
          <cell r="B1963" t="str">
            <v>23</v>
          </cell>
          <cell r="C1963" t="str">
            <v>11</v>
          </cell>
          <cell r="D1963" t="str">
            <v>4</v>
          </cell>
          <cell r="E1963" t="str">
            <v>0041</v>
          </cell>
          <cell r="F1963" t="str">
            <v>0002</v>
          </cell>
          <cell r="G1963" t="str">
            <v>11902</v>
          </cell>
          <cell r="H1963" t="str">
            <v>暂借款</v>
          </cell>
          <cell r="I1963" t="b">
            <v>1</v>
          </cell>
          <cell r="J1963">
            <v>500000</v>
          </cell>
          <cell r="K1963">
            <v>0</v>
          </cell>
          <cell r="L1963">
            <v>0</v>
          </cell>
        </row>
        <row r="1964">
          <cell r="A1964" t="str">
            <v>11</v>
          </cell>
          <cell r="B1964" t="str">
            <v>16</v>
          </cell>
          <cell r="C1964" t="str">
            <v>11</v>
          </cell>
          <cell r="D1964" t="str">
            <v>5</v>
          </cell>
          <cell r="E1964" t="str">
            <v>0005</v>
          </cell>
          <cell r="F1964" t="str">
            <v>0002</v>
          </cell>
          <cell r="G1964" t="str">
            <v>11902</v>
          </cell>
          <cell r="H1964" t="str">
            <v>转9-10月份招待费</v>
          </cell>
          <cell r="I1964" t="b">
            <v>0</v>
          </cell>
          <cell r="J1964">
            <v>31097.35</v>
          </cell>
          <cell r="K1964">
            <v>0</v>
          </cell>
          <cell r="L1964">
            <v>0</v>
          </cell>
        </row>
        <row r="1965">
          <cell r="A1965" t="str">
            <v>11</v>
          </cell>
          <cell r="B1965" t="str">
            <v>16</v>
          </cell>
          <cell r="C1965" t="str">
            <v>11</v>
          </cell>
          <cell r="D1965" t="str">
            <v>5</v>
          </cell>
          <cell r="E1965" t="str">
            <v>0006</v>
          </cell>
          <cell r="F1965" t="str">
            <v>0003</v>
          </cell>
          <cell r="G1965" t="str">
            <v>11902</v>
          </cell>
          <cell r="H1965" t="str">
            <v>转尚进果汁39.932吨</v>
          </cell>
          <cell r="I1965" t="b">
            <v>0</v>
          </cell>
          <cell r="J1965">
            <v>167714.4</v>
          </cell>
          <cell r="K1965">
            <v>0</v>
          </cell>
          <cell r="L1965">
            <v>0</v>
          </cell>
        </row>
        <row r="1966">
          <cell r="A1966" t="str">
            <v>11</v>
          </cell>
          <cell r="B1966" t="str">
            <v>16</v>
          </cell>
          <cell r="C1966" t="str">
            <v>11</v>
          </cell>
          <cell r="D1966" t="str">
            <v>5</v>
          </cell>
          <cell r="E1966" t="str">
            <v>0007</v>
          </cell>
          <cell r="F1966" t="str">
            <v>0003</v>
          </cell>
          <cell r="G1966" t="str">
            <v>11902</v>
          </cell>
          <cell r="H1966" t="str">
            <v>转购卢龙果汁300吨</v>
          </cell>
          <cell r="I1966" t="b">
            <v>0</v>
          </cell>
          <cell r="J1966">
            <v>1200000</v>
          </cell>
          <cell r="K1966">
            <v>0</v>
          </cell>
          <cell r="L1966">
            <v>0</v>
          </cell>
        </row>
        <row r="1967">
          <cell r="A1967" t="str">
            <v>11</v>
          </cell>
          <cell r="B1967" t="str">
            <v>16</v>
          </cell>
          <cell r="C1967" t="str">
            <v>11</v>
          </cell>
          <cell r="D1967" t="str">
            <v>5</v>
          </cell>
          <cell r="E1967" t="str">
            <v>0008</v>
          </cell>
          <cell r="F1967" t="str">
            <v>0003</v>
          </cell>
          <cell r="G1967" t="str">
            <v>11902</v>
          </cell>
          <cell r="H1967" t="str">
            <v>转购五莲果汁300吨</v>
          </cell>
          <cell r="I1967" t="b">
            <v>0</v>
          </cell>
          <cell r="J1967">
            <v>1200000</v>
          </cell>
          <cell r="K1967">
            <v>0</v>
          </cell>
          <cell r="L1967">
            <v>0</v>
          </cell>
        </row>
        <row r="1968">
          <cell r="A1968" t="str">
            <v>11</v>
          </cell>
          <cell r="B1968" t="str">
            <v>16</v>
          </cell>
          <cell r="C1968" t="str">
            <v>11</v>
          </cell>
          <cell r="D1968" t="str">
            <v>5</v>
          </cell>
          <cell r="E1968" t="str">
            <v>0009</v>
          </cell>
          <cell r="F1968" t="str">
            <v>0003</v>
          </cell>
          <cell r="G1968" t="str">
            <v>11902</v>
          </cell>
          <cell r="H1968" t="str">
            <v>转购滕州果汁390吨</v>
          </cell>
          <cell r="I1968" t="b">
            <v>0</v>
          </cell>
          <cell r="J1968">
            <v>1482000</v>
          </cell>
          <cell r="K1968">
            <v>0</v>
          </cell>
          <cell r="L1968">
            <v>0</v>
          </cell>
        </row>
        <row r="1969">
          <cell r="A1969" t="str">
            <v>11</v>
          </cell>
          <cell r="B1969" t="str">
            <v>18</v>
          </cell>
          <cell r="C1969" t="str">
            <v>11</v>
          </cell>
          <cell r="D1969" t="str">
            <v>5</v>
          </cell>
          <cell r="E1969" t="str">
            <v>0013</v>
          </cell>
          <cell r="F1969" t="str">
            <v>0002</v>
          </cell>
          <cell r="G1969" t="str">
            <v>11902</v>
          </cell>
          <cell r="H1969" t="str">
            <v>转9月5-6#个人借款</v>
          </cell>
          <cell r="I1969" t="b">
            <v>0</v>
          </cell>
          <cell r="J1969">
            <v>789</v>
          </cell>
          <cell r="K1969">
            <v>0</v>
          </cell>
          <cell r="L1969">
            <v>0</v>
          </cell>
        </row>
        <row r="1970">
          <cell r="A1970" t="str">
            <v>11</v>
          </cell>
          <cell r="B1970" t="str">
            <v>18</v>
          </cell>
          <cell r="C1970" t="str">
            <v>11</v>
          </cell>
          <cell r="D1970" t="str">
            <v>5</v>
          </cell>
          <cell r="E1970" t="str">
            <v>0013</v>
          </cell>
          <cell r="F1970" t="str">
            <v>0004</v>
          </cell>
          <cell r="G1970" t="str">
            <v>11902</v>
          </cell>
          <cell r="H1970" t="str">
            <v>转收回王夕龙个人借款</v>
          </cell>
          <cell r="I1970" t="b">
            <v>1</v>
          </cell>
          <cell r="J1970">
            <v>3839</v>
          </cell>
          <cell r="K1970">
            <v>0</v>
          </cell>
          <cell r="L1970">
            <v>0</v>
          </cell>
        </row>
        <row r="1971">
          <cell r="A1971" t="str">
            <v>11</v>
          </cell>
          <cell r="B1971" t="str">
            <v>18</v>
          </cell>
          <cell r="C1971" t="str">
            <v>11</v>
          </cell>
          <cell r="D1971" t="str">
            <v>5</v>
          </cell>
          <cell r="E1971" t="str">
            <v>0014</v>
          </cell>
          <cell r="F1971" t="str">
            <v>0002</v>
          </cell>
          <cell r="G1971" t="str">
            <v>11902</v>
          </cell>
          <cell r="H1971" t="str">
            <v>转本月酒店工人工资</v>
          </cell>
          <cell r="I1971" t="b">
            <v>1</v>
          </cell>
          <cell r="J1971">
            <v>4415</v>
          </cell>
          <cell r="K1971">
            <v>0</v>
          </cell>
          <cell r="L1971">
            <v>0</v>
          </cell>
        </row>
        <row r="1972">
          <cell r="A1972" t="str">
            <v>11</v>
          </cell>
          <cell r="B1972" t="str">
            <v>18</v>
          </cell>
          <cell r="C1972" t="str">
            <v>11</v>
          </cell>
          <cell r="D1972" t="str">
            <v>5</v>
          </cell>
          <cell r="E1972" t="str">
            <v>0017</v>
          </cell>
          <cell r="F1972" t="str">
            <v>0001</v>
          </cell>
          <cell r="G1972" t="str">
            <v>11902</v>
          </cell>
          <cell r="H1972" t="str">
            <v>转尚进代扣鲁菱个人所得税</v>
          </cell>
          <cell r="I1972" t="b">
            <v>1</v>
          </cell>
          <cell r="J1972">
            <v>29.4</v>
          </cell>
          <cell r="K1972">
            <v>0</v>
          </cell>
          <cell r="L1972">
            <v>0</v>
          </cell>
        </row>
        <row r="1973">
          <cell r="A1973" t="str">
            <v>11</v>
          </cell>
          <cell r="B1973" t="str">
            <v>18</v>
          </cell>
          <cell r="C1973" t="str">
            <v>11</v>
          </cell>
          <cell r="D1973" t="str">
            <v>5</v>
          </cell>
          <cell r="E1973" t="str">
            <v>0017</v>
          </cell>
          <cell r="F1973" t="str">
            <v>0002</v>
          </cell>
          <cell r="G1973" t="str">
            <v>11902</v>
          </cell>
          <cell r="H1973" t="str">
            <v>转尚进代扣鲁菱个人所得税</v>
          </cell>
          <cell r="I1973" t="b">
            <v>0</v>
          </cell>
          <cell r="J1973">
            <v>29.4</v>
          </cell>
          <cell r="K1973">
            <v>0</v>
          </cell>
          <cell r="L1973">
            <v>0</v>
          </cell>
        </row>
        <row r="1974">
          <cell r="A1974" t="str">
            <v>11</v>
          </cell>
          <cell r="B1974" t="str">
            <v>18</v>
          </cell>
          <cell r="C1974" t="str">
            <v>11</v>
          </cell>
          <cell r="D1974" t="str">
            <v>5</v>
          </cell>
          <cell r="E1974" t="str">
            <v>0017</v>
          </cell>
          <cell r="F1974" t="str">
            <v>0003</v>
          </cell>
          <cell r="G1974" t="str">
            <v>11902</v>
          </cell>
          <cell r="H1974" t="str">
            <v>转鲁菱代扣尚进个人所得税</v>
          </cell>
          <cell r="I1974" t="b">
            <v>1</v>
          </cell>
          <cell r="J1974">
            <v>185.96</v>
          </cell>
          <cell r="K1974">
            <v>0</v>
          </cell>
          <cell r="L1974">
            <v>0</v>
          </cell>
        </row>
        <row r="1975">
          <cell r="A1975" t="str">
            <v>11</v>
          </cell>
          <cell r="B1975" t="str">
            <v>18</v>
          </cell>
          <cell r="C1975" t="str">
            <v>11</v>
          </cell>
          <cell r="D1975" t="str">
            <v>5</v>
          </cell>
          <cell r="E1975" t="str">
            <v>0017</v>
          </cell>
          <cell r="F1975" t="str">
            <v>0004</v>
          </cell>
          <cell r="G1975" t="str">
            <v>11902</v>
          </cell>
          <cell r="H1975" t="str">
            <v>转鲁菱代扣尚进个人所得税</v>
          </cell>
          <cell r="I1975" t="b">
            <v>0</v>
          </cell>
          <cell r="J1975">
            <v>185.96</v>
          </cell>
          <cell r="K1975">
            <v>0</v>
          </cell>
          <cell r="L1975">
            <v>0</v>
          </cell>
        </row>
        <row r="1976">
          <cell r="A1976" t="str">
            <v>11</v>
          </cell>
          <cell r="B1976" t="str">
            <v>18</v>
          </cell>
          <cell r="C1976" t="str">
            <v>11</v>
          </cell>
          <cell r="D1976" t="str">
            <v>5</v>
          </cell>
          <cell r="E1976" t="str">
            <v>0018</v>
          </cell>
          <cell r="F1976" t="str">
            <v>0005</v>
          </cell>
          <cell r="G1976" t="str">
            <v>11902</v>
          </cell>
          <cell r="H1976" t="str">
            <v>转鲁菱代扣个人所得税</v>
          </cell>
          <cell r="I1976" t="b">
            <v>0</v>
          </cell>
          <cell r="J1976">
            <v>3628</v>
          </cell>
          <cell r="K1976">
            <v>0</v>
          </cell>
          <cell r="L1976">
            <v>0</v>
          </cell>
        </row>
        <row r="1977">
          <cell r="A1977" t="str">
            <v>11</v>
          </cell>
          <cell r="B1977" t="str">
            <v>18</v>
          </cell>
          <cell r="C1977" t="str">
            <v>11</v>
          </cell>
          <cell r="D1977" t="str">
            <v>5</v>
          </cell>
          <cell r="E1977" t="str">
            <v>0018</v>
          </cell>
          <cell r="F1977" t="str">
            <v>0006</v>
          </cell>
          <cell r="G1977" t="str">
            <v>11902</v>
          </cell>
          <cell r="H1977" t="str">
            <v>转鲁菱代扣水电.保险费等</v>
          </cell>
          <cell r="I1977" t="b">
            <v>1</v>
          </cell>
          <cell r="J1977">
            <v>62447.16</v>
          </cell>
          <cell r="K1977">
            <v>0</v>
          </cell>
          <cell r="L1977">
            <v>0</v>
          </cell>
        </row>
        <row r="1978">
          <cell r="A1978" t="str">
            <v>11</v>
          </cell>
          <cell r="B1978" t="str">
            <v>18</v>
          </cell>
          <cell r="C1978" t="str">
            <v>11</v>
          </cell>
          <cell r="D1978" t="str">
            <v>5</v>
          </cell>
          <cell r="E1978" t="str">
            <v>0018</v>
          </cell>
          <cell r="F1978" t="str">
            <v>0007</v>
          </cell>
          <cell r="G1978" t="str">
            <v>11902</v>
          </cell>
          <cell r="H1978" t="str">
            <v>转尚进代扣水电.保险费等</v>
          </cell>
          <cell r="I1978" t="b">
            <v>1</v>
          </cell>
          <cell r="J1978">
            <v>8533.6</v>
          </cell>
          <cell r="K1978">
            <v>0</v>
          </cell>
          <cell r="L1978">
            <v>0</v>
          </cell>
        </row>
        <row r="1979">
          <cell r="A1979" t="str">
            <v>11</v>
          </cell>
          <cell r="B1979" t="str">
            <v>26</v>
          </cell>
          <cell r="C1979" t="str">
            <v>11</v>
          </cell>
          <cell r="D1979" t="str">
            <v>5</v>
          </cell>
          <cell r="E1979" t="str">
            <v>0020</v>
          </cell>
          <cell r="F1979" t="str">
            <v>0003</v>
          </cell>
          <cell r="G1979" t="str">
            <v>11902</v>
          </cell>
          <cell r="H1979" t="str">
            <v>转借款</v>
          </cell>
          <cell r="I1979" t="b">
            <v>0</v>
          </cell>
          <cell r="J1979">
            <v>213239.58</v>
          </cell>
          <cell r="K1979">
            <v>0</v>
          </cell>
          <cell r="L1979">
            <v>0</v>
          </cell>
        </row>
        <row r="1980">
          <cell r="A1980" t="str">
            <v>11</v>
          </cell>
          <cell r="B1980" t="str">
            <v>29</v>
          </cell>
          <cell r="C1980" t="str">
            <v>11</v>
          </cell>
          <cell r="D1980" t="str">
            <v>5</v>
          </cell>
          <cell r="E1980" t="str">
            <v>0022</v>
          </cell>
          <cell r="F1980" t="str">
            <v>0001</v>
          </cell>
          <cell r="G1980" t="str">
            <v>11902</v>
          </cell>
          <cell r="H1980" t="str">
            <v>转本月鲁菱公司耗材料</v>
          </cell>
          <cell r="I1980" t="b">
            <v>1</v>
          </cell>
          <cell r="J1980">
            <v>609454.76</v>
          </cell>
          <cell r="K1980">
            <v>0</v>
          </cell>
          <cell r="L1980">
            <v>0</v>
          </cell>
        </row>
        <row r="1981">
          <cell r="A1981" t="str">
            <v>11</v>
          </cell>
          <cell r="B1981" t="str">
            <v>29</v>
          </cell>
          <cell r="C1981" t="str">
            <v>11</v>
          </cell>
          <cell r="D1981" t="str">
            <v>5</v>
          </cell>
          <cell r="E1981" t="str">
            <v>0022</v>
          </cell>
          <cell r="F1981" t="str">
            <v>0002</v>
          </cell>
          <cell r="G1981" t="str">
            <v>11902</v>
          </cell>
          <cell r="H1981" t="str">
            <v>转本月尚进公司耗材料</v>
          </cell>
          <cell r="I1981" t="b">
            <v>1</v>
          </cell>
          <cell r="J1981">
            <v>397119.52</v>
          </cell>
          <cell r="K1981">
            <v>0</v>
          </cell>
          <cell r="L1981">
            <v>0</v>
          </cell>
        </row>
        <row r="1982">
          <cell r="A1982" t="str">
            <v>11</v>
          </cell>
          <cell r="B1982" t="str">
            <v>29</v>
          </cell>
          <cell r="C1982" t="str">
            <v>11</v>
          </cell>
          <cell r="D1982" t="str">
            <v>5</v>
          </cell>
          <cell r="E1982" t="str">
            <v>0022</v>
          </cell>
          <cell r="F1982" t="str">
            <v>0003</v>
          </cell>
          <cell r="G1982" t="str">
            <v>11902</v>
          </cell>
          <cell r="H1982" t="str">
            <v>转本月宝鸡分公司耗材料</v>
          </cell>
          <cell r="I1982" t="b">
            <v>1</v>
          </cell>
          <cell r="J1982">
            <v>121662.45</v>
          </cell>
          <cell r="K1982">
            <v>0</v>
          </cell>
          <cell r="L1982">
            <v>0</v>
          </cell>
        </row>
        <row r="1983">
          <cell r="A1983" t="str">
            <v>11</v>
          </cell>
          <cell r="B1983" t="str">
            <v>29</v>
          </cell>
          <cell r="C1983" t="str">
            <v>11</v>
          </cell>
          <cell r="D1983" t="str">
            <v>5</v>
          </cell>
          <cell r="E1983" t="str">
            <v>0022</v>
          </cell>
          <cell r="F1983" t="str">
            <v>0004</v>
          </cell>
          <cell r="G1983" t="str">
            <v>11902</v>
          </cell>
          <cell r="H1983" t="str">
            <v>转本月卢龙分公司耗材料</v>
          </cell>
          <cell r="I1983" t="b">
            <v>1</v>
          </cell>
          <cell r="J1983">
            <v>74508.33</v>
          </cell>
          <cell r="K1983">
            <v>0</v>
          </cell>
          <cell r="L1983">
            <v>0</v>
          </cell>
        </row>
        <row r="1984">
          <cell r="A1984" t="str">
            <v>11</v>
          </cell>
          <cell r="B1984" t="str">
            <v>29</v>
          </cell>
          <cell r="C1984" t="str">
            <v>11</v>
          </cell>
          <cell r="D1984" t="str">
            <v>5</v>
          </cell>
          <cell r="E1984" t="str">
            <v>0022</v>
          </cell>
          <cell r="F1984" t="str">
            <v>0005</v>
          </cell>
          <cell r="G1984" t="str">
            <v>11902</v>
          </cell>
          <cell r="H1984" t="str">
            <v>转本月五莲分公司耗材料</v>
          </cell>
          <cell r="I1984" t="b">
            <v>1</v>
          </cell>
          <cell r="J1984">
            <v>43580.160000000003</v>
          </cell>
          <cell r="K1984">
            <v>0</v>
          </cell>
          <cell r="L1984">
            <v>0</v>
          </cell>
        </row>
        <row r="1985">
          <cell r="A1985" t="str">
            <v>11</v>
          </cell>
          <cell r="B1985" t="str">
            <v>29</v>
          </cell>
          <cell r="C1985" t="str">
            <v>11</v>
          </cell>
          <cell r="D1985" t="str">
            <v>5</v>
          </cell>
          <cell r="E1985" t="str">
            <v>0022</v>
          </cell>
          <cell r="F1985" t="str">
            <v>0006</v>
          </cell>
          <cell r="G1985" t="str">
            <v>11902</v>
          </cell>
          <cell r="H1985" t="str">
            <v>转本月滕州分公司耗材料</v>
          </cell>
          <cell r="I1985" t="b">
            <v>1</v>
          </cell>
          <cell r="J1985">
            <v>143035.43</v>
          </cell>
          <cell r="K1985">
            <v>0</v>
          </cell>
          <cell r="L1985">
            <v>0</v>
          </cell>
        </row>
        <row r="1986">
          <cell r="A1986" t="str">
            <v>11</v>
          </cell>
          <cell r="B1986" t="str">
            <v>29</v>
          </cell>
          <cell r="C1986" t="str">
            <v>11</v>
          </cell>
          <cell r="D1986" t="str">
            <v>5</v>
          </cell>
          <cell r="E1986" t="str">
            <v>0022</v>
          </cell>
          <cell r="F1986" t="str">
            <v>0007</v>
          </cell>
          <cell r="G1986" t="str">
            <v>11902</v>
          </cell>
          <cell r="H1986" t="str">
            <v>转本月平原分公司耗材料</v>
          </cell>
          <cell r="I1986" t="b">
            <v>1</v>
          </cell>
          <cell r="J1986">
            <v>25881.57</v>
          </cell>
          <cell r="K1986">
            <v>0</v>
          </cell>
          <cell r="L1986">
            <v>0</v>
          </cell>
        </row>
        <row r="1987">
          <cell r="A1987" t="str">
            <v>11</v>
          </cell>
          <cell r="B1987" t="str">
            <v>29</v>
          </cell>
          <cell r="C1987" t="str">
            <v>11</v>
          </cell>
          <cell r="D1987" t="str">
            <v>5</v>
          </cell>
          <cell r="E1987" t="str">
            <v>0022</v>
          </cell>
          <cell r="F1987" t="str">
            <v>0008</v>
          </cell>
          <cell r="G1987" t="str">
            <v>11902</v>
          </cell>
          <cell r="H1987" t="str">
            <v>转本月韩城公司耗材料</v>
          </cell>
          <cell r="I1987" t="b">
            <v>1</v>
          </cell>
          <cell r="J1987">
            <v>209225.02</v>
          </cell>
          <cell r="K1987">
            <v>0</v>
          </cell>
          <cell r="L1987">
            <v>0</v>
          </cell>
        </row>
        <row r="1988">
          <cell r="A1988" t="str">
            <v>11</v>
          </cell>
          <cell r="B1988" t="str">
            <v>29</v>
          </cell>
          <cell r="C1988" t="str">
            <v>11</v>
          </cell>
          <cell r="D1988" t="str">
            <v>5</v>
          </cell>
          <cell r="E1988" t="str">
            <v>0025</v>
          </cell>
          <cell r="F1988" t="str">
            <v>0001</v>
          </cell>
          <cell r="G1988" t="str">
            <v>11902</v>
          </cell>
          <cell r="H1988" t="str">
            <v>转本月共同管理费用</v>
          </cell>
          <cell r="I1988" t="b">
            <v>1</v>
          </cell>
          <cell r="J1988">
            <v>134531.70000000001</v>
          </cell>
          <cell r="K1988">
            <v>0</v>
          </cell>
          <cell r="L1988">
            <v>0</v>
          </cell>
        </row>
        <row r="1989">
          <cell r="A1989" t="str">
            <v>11</v>
          </cell>
          <cell r="B1989" t="str">
            <v>29</v>
          </cell>
          <cell r="C1989" t="str">
            <v>11</v>
          </cell>
          <cell r="D1989" t="str">
            <v>5</v>
          </cell>
          <cell r="E1989" t="str">
            <v>0025</v>
          </cell>
          <cell r="F1989" t="str">
            <v>0002</v>
          </cell>
          <cell r="G1989" t="str">
            <v>11902</v>
          </cell>
          <cell r="H1989" t="str">
            <v>转本月共同管理费用</v>
          </cell>
          <cell r="I1989" t="b">
            <v>1</v>
          </cell>
          <cell r="J1989">
            <v>28652.52</v>
          </cell>
          <cell r="K1989">
            <v>0</v>
          </cell>
          <cell r="L1989">
            <v>0</v>
          </cell>
        </row>
        <row r="1990">
          <cell r="A1990" t="str">
            <v>11</v>
          </cell>
          <cell r="B1990" t="str">
            <v>29</v>
          </cell>
          <cell r="C1990" t="str">
            <v>11</v>
          </cell>
          <cell r="D1990" t="str">
            <v>5</v>
          </cell>
          <cell r="E1990" t="str">
            <v>0028</v>
          </cell>
          <cell r="F1990" t="str">
            <v>0004</v>
          </cell>
          <cell r="G1990" t="str">
            <v>11902</v>
          </cell>
          <cell r="H1990" t="str">
            <v>转收尚进利息款</v>
          </cell>
          <cell r="I1990" t="b">
            <v>1</v>
          </cell>
          <cell r="J1990">
            <v>1116200</v>
          </cell>
          <cell r="K1990">
            <v>0</v>
          </cell>
          <cell r="L1990">
            <v>0</v>
          </cell>
        </row>
        <row r="1991">
          <cell r="A1991" t="str">
            <v>12</v>
          </cell>
          <cell r="B1991" t="str">
            <v>04</v>
          </cell>
          <cell r="C1991" t="str">
            <v>12</v>
          </cell>
          <cell r="D1991" t="str">
            <v>1</v>
          </cell>
          <cell r="E1991" t="str">
            <v>0002</v>
          </cell>
          <cell r="F1991" t="str">
            <v>0002</v>
          </cell>
          <cell r="G1991" t="str">
            <v>11902</v>
          </cell>
          <cell r="H1991" t="str">
            <v>暂借款</v>
          </cell>
          <cell r="I1991" t="b">
            <v>0</v>
          </cell>
          <cell r="J1991">
            <v>30206.77</v>
          </cell>
          <cell r="K1991">
            <v>0</v>
          </cell>
          <cell r="L1991">
            <v>0</v>
          </cell>
        </row>
        <row r="1992">
          <cell r="A1992" t="str">
            <v>12</v>
          </cell>
          <cell r="B1992" t="str">
            <v>05</v>
          </cell>
          <cell r="C1992" t="str">
            <v>12</v>
          </cell>
          <cell r="D1992" t="str">
            <v>2</v>
          </cell>
          <cell r="E1992" t="str">
            <v>0004</v>
          </cell>
          <cell r="F1992" t="str">
            <v>0001</v>
          </cell>
          <cell r="G1992" t="str">
            <v>11902</v>
          </cell>
          <cell r="H1992" t="str">
            <v>暂借款</v>
          </cell>
          <cell r="I1992" t="b">
            <v>1</v>
          </cell>
          <cell r="J1992">
            <v>10000</v>
          </cell>
          <cell r="K1992">
            <v>0</v>
          </cell>
          <cell r="L1992">
            <v>0</v>
          </cell>
        </row>
        <row r="1993">
          <cell r="A1993" t="str">
            <v>12</v>
          </cell>
          <cell r="B1993" t="str">
            <v>19</v>
          </cell>
          <cell r="C1993" t="str">
            <v>12</v>
          </cell>
          <cell r="D1993" t="str">
            <v>2</v>
          </cell>
          <cell r="E1993" t="str">
            <v>0017</v>
          </cell>
          <cell r="F1993" t="str">
            <v>0002</v>
          </cell>
          <cell r="G1993" t="str">
            <v>11902</v>
          </cell>
          <cell r="H1993" t="str">
            <v>暂借款</v>
          </cell>
          <cell r="I1993" t="b">
            <v>1</v>
          </cell>
          <cell r="J1993">
            <v>2000000</v>
          </cell>
          <cell r="K1993">
            <v>0</v>
          </cell>
          <cell r="L1993">
            <v>0</v>
          </cell>
        </row>
        <row r="1994">
          <cell r="A1994" t="str">
            <v>12</v>
          </cell>
          <cell r="B1994" t="str">
            <v>19</v>
          </cell>
          <cell r="C1994" t="str">
            <v>12</v>
          </cell>
          <cell r="D1994" t="str">
            <v>2</v>
          </cell>
          <cell r="E1994" t="str">
            <v>0017</v>
          </cell>
          <cell r="F1994" t="str">
            <v>0003</v>
          </cell>
          <cell r="G1994" t="str">
            <v>11902</v>
          </cell>
          <cell r="H1994" t="str">
            <v>暂借款</v>
          </cell>
          <cell r="I1994" t="b">
            <v>1</v>
          </cell>
          <cell r="J1994">
            <v>600000</v>
          </cell>
          <cell r="K1994">
            <v>0</v>
          </cell>
          <cell r="L1994">
            <v>0</v>
          </cell>
        </row>
        <row r="1995">
          <cell r="A1995" t="str">
            <v>12</v>
          </cell>
          <cell r="B1995" t="str">
            <v>20</v>
          </cell>
          <cell r="C1995" t="str">
            <v>12</v>
          </cell>
          <cell r="D1995" t="str">
            <v>2</v>
          </cell>
          <cell r="E1995" t="str">
            <v>0018</v>
          </cell>
          <cell r="F1995" t="str">
            <v>0001</v>
          </cell>
          <cell r="G1995" t="str">
            <v>11902</v>
          </cell>
          <cell r="H1995" t="str">
            <v>暂借款</v>
          </cell>
          <cell r="I1995" t="b">
            <v>1</v>
          </cell>
          <cell r="J1995">
            <v>18000</v>
          </cell>
          <cell r="K1995">
            <v>0</v>
          </cell>
          <cell r="L1995">
            <v>0</v>
          </cell>
        </row>
        <row r="1996">
          <cell r="A1996" t="str">
            <v>12</v>
          </cell>
          <cell r="B1996" t="str">
            <v>20</v>
          </cell>
          <cell r="C1996" t="str">
            <v>12</v>
          </cell>
          <cell r="D1996" t="str">
            <v>2</v>
          </cell>
          <cell r="E1996" t="str">
            <v>0018</v>
          </cell>
          <cell r="F1996" t="str">
            <v>0002</v>
          </cell>
          <cell r="G1996" t="str">
            <v>11902</v>
          </cell>
          <cell r="H1996" t="str">
            <v>暂借款</v>
          </cell>
          <cell r="I1996" t="b">
            <v>1</v>
          </cell>
          <cell r="J1996">
            <v>12000</v>
          </cell>
          <cell r="K1996">
            <v>0</v>
          </cell>
          <cell r="L1996">
            <v>0</v>
          </cell>
        </row>
        <row r="1997">
          <cell r="A1997" t="str">
            <v>12</v>
          </cell>
          <cell r="B1997" t="str">
            <v>20</v>
          </cell>
          <cell r="C1997" t="str">
            <v>12</v>
          </cell>
          <cell r="D1997" t="str">
            <v>2</v>
          </cell>
          <cell r="E1997" t="str">
            <v>0018</v>
          </cell>
          <cell r="F1997" t="str">
            <v>0003</v>
          </cell>
          <cell r="G1997" t="str">
            <v>11902</v>
          </cell>
          <cell r="H1997" t="str">
            <v>暂借款</v>
          </cell>
          <cell r="I1997" t="b">
            <v>1</v>
          </cell>
          <cell r="J1997">
            <v>59769.67</v>
          </cell>
          <cell r="K1997">
            <v>0</v>
          </cell>
          <cell r="L1997">
            <v>0</v>
          </cell>
        </row>
        <row r="1998">
          <cell r="A1998" t="str">
            <v>12</v>
          </cell>
          <cell r="B1998" t="str">
            <v>22</v>
          </cell>
          <cell r="C1998" t="str">
            <v>12</v>
          </cell>
          <cell r="D1998" t="str">
            <v>2</v>
          </cell>
          <cell r="E1998" t="str">
            <v>0025</v>
          </cell>
          <cell r="F1998" t="str">
            <v>0001</v>
          </cell>
          <cell r="G1998" t="str">
            <v>11902</v>
          </cell>
          <cell r="H1998" t="str">
            <v>暂借款</v>
          </cell>
          <cell r="I1998" t="b">
            <v>1</v>
          </cell>
          <cell r="J1998">
            <v>1000</v>
          </cell>
          <cell r="K1998">
            <v>0</v>
          </cell>
          <cell r="L1998">
            <v>0</v>
          </cell>
        </row>
        <row r="1999">
          <cell r="A1999" t="str">
            <v>12</v>
          </cell>
          <cell r="B1999" t="str">
            <v>22</v>
          </cell>
          <cell r="C1999" t="str">
            <v>12</v>
          </cell>
          <cell r="D1999" t="str">
            <v>2</v>
          </cell>
          <cell r="E1999" t="str">
            <v>0025</v>
          </cell>
          <cell r="F1999" t="str">
            <v>0002</v>
          </cell>
          <cell r="G1999" t="str">
            <v>11902</v>
          </cell>
          <cell r="H1999" t="str">
            <v>暂借款</v>
          </cell>
          <cell r="I1999" t="b">
            <v>1</v>
          </cell>
          <cell r="J1999">
            <v>175000</v>
          </cell>
          <cell r="K1999">
            <v>0</v>
          </cell>
          <cell r="L1999">
            <v>0</v>
          </cell>
        </row>
        <row r="2000">
          <cell r="A2000" t="str">
            <v>12</v>
          </cell>
          <cell r="B2000" t="str">
            <v>22</v>
          </cell>
          <cell r="C2000" t="str">
            <v>12</v>
          </cell>
          <cell r="D2000" t="str">
            <v>2</v>
          </cell>
          <cell r="E2000" t="str">
            <v>0025</v>
          </cell>
          <cell r="F2000" t="str">
            <v>0003</v>
          </cell>
          <cell r="G2000" t="str">
            <v>11902</v>
          </cell>
          <cell r="H2000" t="str">
            <v>暂借款</v>
          </cell>
          <cell r="I2000" t="b">
            <v>1</v>
          </cell>
          <cell r="J2000">
            <v>285000</v>
          </cell>
          <cell r="K2000">
            <v>0</v>
          </cell>
          <cell r="L2000">
            <v>0</v>
          </cell>
        </row>
        <row r="2001">
          <cell r="A2001" t="str">
            <v>12</v>
          </cell>
          <cell r="B2001" t="str">
            <v>03</v>
          </cell>
          <cell r="C2001" t="str">
            <v>12</v>
          </cell>
          <cell r="D2001" t="str">
            <v>3</v>
          </cell>
          <cell r="E2001" t="str">
            <v>0002</v>
          </cell>
          <cell r="F2001" t="str">
            <v>0004</v>
          </cell>
          <cell r="G2001" t="str">
            <v>11902</v>
          </cell>
          <cell r="H2001" t="str">
            <v>暂借款</v>
          </cell>
          <cell r="I2001" t="b">
            <v>0</v>
          </cell>
          <cell r="J2001">
            <v>1600000</v>
          </cell>
          <cell r="K2001">
            <v>0</v>
          </cell>
          <cell r="L2001">
            <v>0</v>
          </cell>
        </row>
        <row r="2002">
          <cell r="A2002" t="str">
            <v>12</v>
          </cell>
          <cell r="B2002" t="str">
            <v>04</v>
          </cell>
          <cell r="C2002" t="str">
            <v>12</v>
          </cell>
          <cell r="D2002" t="str">
            <v>3</v>
          </cell>
          <cell r="E2002" t="str">
            <v>0003</v>
          </cell>
          <cell r="F2002" t="str">
            <v>0004</v>
          </cell>
          <cell r="G2002" t="str">
            <v>11902</v>
          </cell>
          <cell r="H2002" t="str">
            <v>收住房管理中心拨维修款</v>
          </cell>
          <cell r="I2002" t="b">
            <v>0</v>
          </cell>
          <cell r="J2002">
            <v>41902.800000000003</v>
          </cell>
          <cell r="K2002">
            <v>0</v>
          </cell>
          <cell r="L2002">
            <v>0</v>
          </cell>
        </row>
        <row r="2003">
          <cell r="A2003" t="str">
            <v>12</v>
          </cell>
          <cell r="B2003" t="str">
            <v>15</v>
          </cell>
          <cell r="C2003" t="str">
            <v>12</v>
          </cell>
          <cell r="D2003" t="str">
            <v>3</v>
          </cell>
          <cell r="E2003" t="str">
            <v>0005</v>
          </cell>
          <cell r="F2003" t="str">
            <v>0004</v>
          </cell>
          <cell r="G2003" t="str">
            <v>11902</v>
          </cell>
          <cell r="H2003" t="str">
            <v>暂借款</v>
          </cell>
          <cell r="I2003" t="b">
            <v>0</v>
          </cell>
          <cell r="J2003">
            <v>250000</v>
          </cell>
          <cell r="K2003">
            <v>0</v>
          </cell>
          <cell r="L2003">
            <v>0</v>
          </cell>
        </row>
        <row r="2004">
          <cell r="A2004" t="str">
            <v>12</v>
          </cell>
          <cell r="B2004" t="str">
            <v>15</v>
          </cell>
          <cell r="C2004" t="str">
            <v>12</v>
          </cell>
          <cell r="D2004" t="str">
            <v>3</v>
          </cell>
          <cell r="E2004" t="str">
            <v>0005</v>
          </cell>
          <cell r="F2004" t="str">
            <v>0005</v>
          </cell>
          <cell r="G2004" t="str">
            <v>11902</v>
          </cell>
          <cell r="H2004" t="str">
            <v>暂借款</v>
          </cell>
          <cell r="I2004" t="b">
            <v>0</v>
          </cell>
          <cell r="J2004">
            <v>244375</v>
          </cell>
          <cell r="K2004">
            <v>0</v>
          </cell>
          <cell r="L2004">
            <v>0</v>
          </cell>
        </row>
        <row r="2005">
          <cell r="A2005" t="str">
            <v>12</v>
          </cell>
          <cell r="B2005" t="str">
            <v>17</v>
          </cell>
          <cell r="C2005" t="str">
            <v>12</v>
          </cell>
          <cell r="D2005" t="str">
            <v>3</v>
          </cell>
          <cell r="E2005" t="str">
            <v>0006</v>
          </cell>
          <cell r="F2005" t="str">
            <v>0002</v>
          </cell>
          <cell r="G2005" t="str">
            <v>11902</v>
          </cell>
          <cell r="H2005" t="str">
            <v>暂借款</v>
          </cell>
          <cell r="I2005" t="b">
            <v>0</v>
          </cell>
          <cell r="J2005">
            <v>1260000</v>
          </cell>
          <cell r="K2005">
            <v>0</v>
          </cell>
          <cell r="L2005">
            <v>0</v>
          </cell>
        </row>
        <row r="2006">
          <cell r="A2006" t="str">
            <v>12</v>
          </cell>
          <cell r="B2006" t="str">
            <v>21</v>
          </cell>
          <cell r="C2006" t="str">
            <v>12</v>
          </cell>
          <cell r="D2006" t="str">
            <v>3</v>
          </cell>
          <cell r="E2006" t="str">
            <v>0013</v>
          </cell>
          <cell r="F2006" t="str">
            <v>0002</v>
          </cell>
          <cell r="G2006" t="str">
            <v>11902</v>
          </cell>
          <cell r="H2006" t="str">
            <v>暂借款</v>
          </cell>
          <cell r="I2006" t="b">
            <v>0</v>
          </cell>
          <cell r="J2006">
            <v>13300000</v>
          </cell>
          <cell r="K2006">
            <v>0</v>
          </cell>
          <cell r="L2006">
            <v>0</v>
          </cell>
        </row>
        <row r="2007">
          <cell r="A2007" t="str">
            <v>12</v>
          </cell>
          <cell r="B2007" t="str">
            <v>25</v>
          </cell>
          <cell r="C2007" t="str">
            <v>12</v>
          </cell>
          <cell r="D2007" t="str">
            <v>3</v>
          </cell>
          <cell r="E2007" t="str">
            <v>0016</v>
          </cell>
          <cell r="F2007" t="str">
            <v>0004</v>
          </cell>
          <cell r="G2007" t="str">
            <v>11902</v>
          </cell>
          <cell r="H2007" t="str">
            <v>收加工费</v>
          </cell>
          <cell r="I2007" t="b">
            <v>0</v>
          </cell>
          <cell r="J2007">
            <v>6719.75</v>
          </cell>
          <cell r="K2007">
            <v>0</v>
          </cell>
          <cell r="L2007">
            <v>0</v>
          </cell>
        </row>
        <row r="2008">
          <cell r="A2008" t="str">
            <v>12</v>
          </cell>
          <cell r="B2008" t="str">
            <v>25</v>
          </cell>
          <cell r="C2008" t="str">
            <v>12</v>
          </cell>
          <cell r="D2008" t="str">
            <v>3</v>
          </cell>
          <cell r="E2008" t="str">
            <v>0017</v>
          </cell>
          <cell r="F2008" t="str">
            <v>0002</v>
          </cell>
          <cell r="G2008" t="str">
            <v>11902</v>
          </cell>
          <cell r="H2008" t="str">
            <v>收保险公司赔款</v>
          </cell>
          <cell r="I2008" t="b">
            <v>0</v>
          </cell>
          <cell r="J2008">
            <v>9054</v>
          </cell>
          <cell r="K2008">
            <v>0</v>
          </cell>
          <cell r="L2008">
            <v>0</v>
          </cell>
        </row>
        <row r="2009">
          <cell r="A2009" t="str">
            <v>12</v>
          </cell>
          <cell r="B2009" t="str">
            <v>29</v>
          </cell>
          <cell r="C2009" t="str">
            <v>12</v>
          </cell>
          <cell r="D2009" t="str">
            <v>3</v>
          </cell>
          <cell r="E2009" t="str">
            <v>0020</v>
          </cell>
          <cell r="F2009" t="str">
            <v>0002</v>
          </cell>
          <cell r="G2009" t="str">
            <v>11902</v>
          </cell>
          <cell r="H2009" t="str">
            <v>暂借款</v>
          </cell>
          <cell r="I2009" t="b">
            <v>0</v>
          </cell>
          <cell r="J2009">
            <v>4300000</v>
          </cell>
          <cell r="K2009">
            <v>0</v>
          </cell>
          <cell r="L2009">
            <v>0</v>
          </cell>
        </row>
        <row r="2010">
          <cell r="A2010" t="str">
            <v>12</v>
          </cell>
          <cell r="B2010" t="str">
            <v>08</v>
          </cell>
          <cell r="C2010" t="str">
            <v>12</v>
          </cell>
          <cell r="D2010" t="str">
            <v>4</v>
          </cell>
          <cell r="E2010" t="str">
            <v>0011</v>
          </cell>
          <cell r="F2010" t="str">
            <v>0001</v>
          </cell>
          <cell r="G2010" t="str">
            <v>11902</v>
          </cell>
          <cell r="H2010" t="str">
            <v>暂借款</v>
          </cell>
          <cell r="I2010" t="b">
            <v>1</v>
          </cell>
          <cell r="J2010">
            <v>480728.96</v>
          </cell>
          <cell r="K2010">
            <v>0</v>
          </cell>
          <cell r="L2010">
            <v>0</v>
          </cell>
        </row>
        <row r="2011">
          <cell r="A2011" t="str">
            <v>12</v>
          </cell>
          <cell r="B2011" t="str">
            <v>08</v>
          </cell>
          <cell r="C2011" t="str">
            <v>12</v>
          </cell>
          <cell r="D2011" t="str">
            <v>4</v>
          </cell>
          <cell r="E2011" t="str">
            <v>0011</v>
          </cell>
          <cell r="F2011" t="str">
            <v>0002</v>
          </cell>
          <cell r="G2011" t="str">
            <v>11902</v>
          </cell>
          <cell r="H2011" t="str">
            <v>暂借款</v>
          </cell>
          <cell r="I2011" t="b">
            <v>1</v>
          </cell>
          <cell r="J2011">
            <v>1075474.29</v>
          </cell>
          <cell r="K2011">
            <v>0</v>
          </cell>
          <cell r="L2011">
            <v>0</v>
          </cell>
        </row>
        <row r="2012">
          <cell r="A2012" t="str">
            <v>12</v>
          </cell>
          <cell r="B2012" t="str">
            <v>08</v>
          </cell>
          <cell r="C2012" t="str">
            <v>12</v>
          </cell>
          <cell r="D2012" t="str">
            <v>4</v>
          </cell>
          <cell r="E2012" t="str">
            <v>0013</v>
          </cell>
          <cell r="F2012" t="str">
            <v>0001</v>
          </cell>
          <cell r="G2012" t="str">
            <v>11902</v>
          </cell>
          <cell r="H2012" t="str">
            <v>暂借款</v>
          </cell>
          <cell r="I2012" t="b">
            <v>1</v>
          </cell>
          <cell r="J2012">
            <v>1000000</v>
          </cell>
          <cell r="K2012">
            <v>0</v>
          </cell>
          <cell r="L2012">
            <v>0</v>
          </cell>
        </row>
        <row r="2013">
          <cell r="A2013" t="str">
            <v>12</v>
          </cell>
          <cell r="B2013" t="str">
            <v>08</v>
          </cell>
          <cell r="C2013" t="str">
            <v>12</v>
          </cell>
          <cell r="D2013" t="str">
            <v>4</v>
          </cell>
          <cell r="E2013" t="str">
            <v>0013</v>
          </cell>
          <cell r="F2013" t="str">
            <v>0002</v>
          </cell>
          <cell r="G2013" t="str">
            <v>11902</v>
          </cell>
          <cell r="H2013" t="str">
            <v>暂借款</v>
          </cell>
          <cell r="I2013" t="b">
            <v>1</v>
          </cell>
          <cell r="J2013">
            <v>490000</v>
          </cell>
          <cell r="K2013">
            <v>0</v>
          </cell>
          <cell r="L2013">
            <v>0</v>
          </cell>
        </row>
        <row r="2014">
          <cell r="A2014" t="str">
            <v>12</v>
          </cell>
          <cell r="B2014" t="str">
            <v>08</v>
          </cell>
          <cell r="C2014" t="str">
            <v>12</v>
          </cell>
          <cell r="D2014" t="str">
            <v>4</v>
          </cell>
          <cell r="E2014" t="str">
            <v>0013</v>
          </cell>
          <cell r="F2014" t="str">
            <v>0003</v>
          </cell>
          <cell r="G2014" t="str">
            <v>11902</v>
          </cell>
          <cell r="H2014" t="str">
            <v>暂借款</v>
          </cell>
          <cell r="I2014" t="b">
            <v>1</v>
          </cell>
          <cell r="J2014">
            <v>450000</v>
          </cell>
          <cell r="K2014">
            <v>0</v>
          </cell>
          <cell r="L2014">
            <v>0</v>
          </cell>
        </row>
        <row r="2015">
          <cell r="A2015" t="str">
            <v>12</v>
          </cell>
          <cell r="B2015" t="str">
            <v>08</v>
          </cell>
          <cell r="C2015" t="str">
            <v>12</v>
          </cell>
          <cell r="D2015" t="str">
            <v>4</v>
          </cell>
          <cell r="E2015" t="str">
            <v>0013</v>
          </cell>
          <cell r="F2015" t="str">
            <v>0004</v>
          </cell>
          <cell r="G2015" t="str">
            <v>11902</v>
          </cell>
          <cell r="H2015" t="str">
            <v>暂借款</v>
          </cell>
          <cell r="I2015" t="b">
            <v>1</v>
          </cell>
          <cell r="J2015">
            <v>1500000</v>
          </cell>
          <cell r="K2015">
            <v>0</v>
          </cell>
          <cell r="L2015">
            <v>0</v>
          </cell>
        </row>
        <row r="2016">
          <cell r="A2016" t="str">
            <v>12</v>
          </cell>
          <cell r="B2016" t="str">
            <v>08</v>
          </cell>
          <cell r="C2016" t="str">
            <v>12</v>
          </cell>
          <cell r="D2016" t="str">
            <v>4</v>
          </cell>
          <cell r="E2016" t="str">
            <v>0014</v>
          </cell>
          <cell r="F2016" t="str">
            <v>0001</v>
          </cell>
          <cell r="G2016" t="str">
            <v>11902</v>
          </cell>
          <cell r="H2016" t="str">
            <v>暂借款</v>
          </cell>
          <cell r="I2016" t="b">
            <v>1</v>
          </cell>
          <cell r="J2016">
            <v>3600000</v>
          </cell>
          <cell r="K2016">
            <v>0</v>
          </cell>
          <cell r="L2016">
            <v>0</v>
          </cell>
        </row>
        <row r="2017">
          <cell r="A2017" t="str">
            <v>12</v>
          </cell>
          <cell r="B2017" t="str">
            <v>08</v>
          </cell>
          <cell r="C2017" t="str">
            <v>12</v>
          </cell>
          <cell r="D2017" t="str">
            <v>4</v>
          </cell>
          <cell r="E2017" t="str">
            <v>0014</v>
          </cell>
          <cell r="F2017" t="str">
            <v>0002</v>
          </cell>
          <cell r="G2017" t="str">
            <v>11902</v>
          </cell>
          <cell r="H2017" t="str">
            <v>暂借款</v>
          </cell>
          <cell r="I2017" t="b">
            <v>1</v>
          </cell>
          <cell r="J2017">
            <v>1000000</v>
          </cell>
          <cell r="K2017">
            <v>0</v>
          </cell>
          <cell r="L2017">
            <v>0</v>
          </cell>
        </row>
        <row r="2018">
          <cell r="A2018" t="str">
            <v>12</v>
          </cell>
          <cell r="B2018" t="str">
            <v>19</v>
          </cell>
          <cell r="C2018" t="str">
            <v>12</v>
          </cell>
          <cell r="D2018" t="str">
            <v>4</v>
          </cell>
          <cell r="E2018" t="str">
            <v>0026</v>
          </cell>
          <cell r="F2018" t="str">
            <v>0002</v>
          </cell>
          <cell r="G2018" t="str">
            <v>11902</v>
          </cell>
          <cell r="H2018" t="str">
            <v>付电机修理费</v>
          </cell>
          <cell r="I2018" t="b">
            <v>1</v>
          </cell>
          <cell r="J2018">
            <v>17301</v>
          </cell>
          <cell r="K2018">
            <v>0</v>
          </cell>
          <cell r="L2018">
            <v>0</v>
          </cell>
        </row>
        <row r="2019">
          <cell r="A2019" t="str">
            <v>12</v>
          </cell>
          <cell r="B2019" t="str">
            <v>19</v>
          </cell>
          <cell r="C2019" t="str">
            <v>12</v>
          </cell>
          <cell r="D2019" t="str">
            <v>4</v>
          </cell>
          <cell r="E2019" t="str">
            <v>0028</v>
          </cell>
          <cell r="F2019" t="str">
            <v>0003</v>
          </cell>
          <cell r="G2019" t="str">
            <v>11902</v>
          </cell>
          <cell r="H2019" t="str">
            <v>暂借款</v>
          </cell>
          <cell r="I2019" t="b">
            <v>1</v>
          </cell>
          <cell r="J2019">
            <v>5798.4</v>
          </cell>
          <cell r="K2019">
            <v>0</v>
          </cell>
          <cell r="L2019">
            <v>0</v>
          </cell>
        </row>
        <row r="2020">
          <cell r="A2020" t="str">
            <v>12</v>
          </cell>
          <cell r="B2020" t="str">
            <v>19</v>
          </cell>
          <cell r="C2020" t="str">
            <v>12</v>
          </cell>
          <cell r="D2020" t="str">
            <v>4</v>
          </cell>
          <cell r="E2020" t="str">
            <v>0029</v>
          </cell>
          <cell r="F2020" t="str">
            <v>0003</v>
          </cell>
          <cell r="G2020" t="str">
            <v>11902</v>
          </cell>
          <cell r="H2020" t="str">
            <v>暂借款</v>
          </cell>
          <cell r="I2020" t="b">
            <v>1</v>
          </cell>
          <cell r="J2020">
            <v>65914.05</v>
          </cell>
          <cell r="K2020">
            <v>0</v>
          </cell>
          <cell r="L2020">
            <v>0</v>
          </cell>
        </row>
        <row r="2021">
          <cell r="A2021" t="str">
            <v>12</v>
          </cell>
          <cell r="B2021" t="str">
            <v>19</v>
          </cell>
          <cell r="C2021" t="str">
            <v>12</v>
          </cell>
          <cell r="D2021" t="str">
            <v>4</v>
          </cell>
          <cell r="E2021" t="str">
            <v>0030</v>
          </cell>
          <cell r="F2021" t="str">
            <v>0001</v>
          </cell>
          <cell r="G2021" t="str">
            <v>11902</v>
          </cell>
          <cell r="H2021" t="str">
            <v>暂借款</v>
          </cell>
          <cell r="I2021" t="b">
            <v>1</v>
          </cell>
          <cell r="J2021">
            <v>22200</v>
          </cell>
          <cell r="K2021">
            <v>0</v>
          </cell>
          <cell r="L2021">
            <v>0</v>
          </cell>
        </row>
        <row r="2022">
          <cell r="A2022" t="str">
            <v>12</v>
          </cell>
          <cell r="B2022" t="str">
            <v>19</v>
          </cell>
          <cell r="C2022" t="str">
            <v>12</v>
          </cell>
          <cell r="D2022" t="str">
            <v>4</v>
          </cell>
          <cell r="E2022" t="str">
            <v>0031</v>
          </cell>
          <cell r="F2022" t="str">
            <v>0002</v>
          </cell>
          <cell r="G2022" t="str">
            <v>11902</v>
          </cell>
          <cell r="H2022" t="str">
            <v>暂借款</v>
          </cell>
          <cell r="I2022" t="b">
            <v>1</v>
          </cell>
          <cell r="J2022">
            <v>30000</v>
          </cell>
          <cell r="K2022">
            <v>0</v>
          </cell>
          <cell r="L2022">
            <v>0</v>
          </cell>
        </row>
        <row r="2023">
          <cell r="A2023" t="str">
            <v>12</v>
          </cell>
          <cell r="B2023" t="str">
            <v>20</v>
          </cell>
          <cell r="C2023" t="str">
            <v>12</v>
          </cell>
          <cell r="D2023" t="str">
            <v>4</v>
          </cell>
          <cell r="E2023" t="str">
            <v>0034</v>
          </cell>
          <cell r="F2023" t="str">
            <v>0001</v>
          </cell>
          <cell r="G2023" t="str">
            <v>11902</v>
          </cell>
          <cell r="H2023" t="str">
            <v>付招待费</v>
          </cell>
          <cell r="I2023" t="b">
            <v>1</v>
          </cell>
          <cell r="J2023">
            <v>5165</v>
          </cell>
          <cell r="K2023">
            <v>0</v>
          </cell>
          <cell r="L2023">
            <v>0</v>
          </cell>
        </row>
        <row r="2024">
          <cell r="A2024" t="str">
            <v>12</v>
          </cell>
          <cell r="B2024" t="str">
            <v>20</v>
          </cell>
          <cell r="C2024" t="str">
            <v>12</v>
          </cell>
          <cell r="D2024" t="str">
            <v>4</v>
          </cell>
          <cell r="E2024" t="str">
            <v>0039</v>
          </cell>
          <cell r="F2024" t="str">
            <v>0001</v>
          </cell>
          <cell r="G2024" t="str">
            <v>11902</v>
          </cell>
          <cell r="H2024" t="str">
            <v>暂借款</v>
          </cell>
          <cell r="I2024" t="b">
            <v>1</v>
          </cell>
          <cell r="J2024">
            <v>2000000</v>
          </cell>
          <cell r="K2024">
            <v>0</v>
          </cell>
          <cell r="L2024">
            <v>0</v>
          </cell>
        </row>
        <row r="2025">
          <cell r="A2025" t="str">
            <v>12</v>
          </cell>
          <cell r="B2025" t="str">
            <v>22</v>
          </cell>
          <cell r="C2025" t="str">
            <v>12</v>
          </cell>
          <cell r="D2025" t="str">
            <v>4</v>
          </cell>
          <cell r="E2025" t="str">
            <v>0048</v>
          </cell>
          <cell r="F2025" t="str">
            <v>0001</v>
          </cell>
          <cell r="G2025" t="str">
            <v>11902</v>
          </cell>
          <cell r="H2025" t="str">
            <v>暂借款</v>
          </cell>
          <cell r="I2025" t="b">
            <v>1</v>
          </cell>
          <cell r="J2025">
            <v>700000</v>
          </cell>
          <cell r="K2025">
            <v>0</v>
          </cell>
          <cell r="L2025">
            <v>0</v>
          </cell>
        </row>
        <row r="2026">
          <cell r="A2026" t="str">
            <v>12</v>
          </cell>
          <cell r="B2026" t="str">
            <v>22</v>
          </cell>
          <cell r="C2026" t="str">
            <v>12</v>
          </cell>
          <cell r="D2026" t="str">
            <v>4</v>
          </cell>
          <cell r="E2026" t="str">
            <v>0048</v>
          </cell>
          <cell r="F2026" t="str">
            <v>0002</v>
          </cell>
          <cell r="G2026" t="str">
            <v>11902</v>
          </cell>
          <cell r="H2026" t="str">
            <v>暂借款</v>
          </cell>
          <cell r="I2026" t="b">
            <v>1</v>
          </cell>
          <cell r="J2026">
            <v>300000</v>
          </cell>
          <cell r="K2026">
            <v>0</v>
          </cell>
          <cell r="L2026">
            <v>0</v>
          </cell>
        </row>
        <row r="2027">
          <cell r="A2027" t="str">
            <v>12</v>
          </cell>
          <cell r="B2027" t="str">
            <v>22</v>
          </cell>
          <cell r="C2027" t="str">
            <v>12</v>
          </cell>
          <cell r="D2027" t="str">
            <v>4</v>
          </cell>
          <cell r="E2027" t="str">
            <v>0048</v>
          </cell>
          <cell r="F2027" t="str">
            <v>0003</v>
          </cell>
          <cell r="G2027" t="str">
            <v>11902</v>
          </cell>
          <cell r="H2027" t="str">
            <v>暂借款</v>
          </cell>
          <cell r="I2027" t="b">
            <v>1</v>
          </cell>
          <cell r="J2027">
            <v>2000000</v>
          </cell>
          <cell r="K2027">
            <v>0</v>
          </cell>
          <cell r="L2027">
            <v>0</v>
          </cell>
        </row>
        <row r="2028">
          <cell r="A2028" t="str">
            <v>12</v>
          </cell>
          <cell r="B2028" t="str">
            <v>30</v>
          </cell>
          <cell r="C2028" t="str">
            <v>12</v>
          </cell>
          <cell r="D2028" t="str">
            <v>4</v>
          </cell>
          <cell r="E2028" t="str">
            <v>0057</v>
          </cell>
          <cell r="F2028" t="str">
            <v>0001</v>
          </cell>
          <cell r="G2028" t="str">
            <v>11902</v>
          </cell>
          <cell r="H2028" t="str">
            <v>暂借款</v>
          </cell>
          <cell r="I2028" t="b">
            <v>1</v>
          </cell>
          <cell r="J2028">
            <v>1700000</v>
          </cell>
          <cell r="K2028">
            <v>0</v>
          </cell>
          <cell r="L2028">
            <v>0</v>
          </cell>
        </row>
        <row r="2029">
          <cell r="A2029" t="str">
            <v>12</v>
          </cell>
          <cell r="B2029" t="str">
            <v>31</v>
          </cell>
          <cell r="C2029" t="str">
            <v>12</v>
          </cell>
          <cell r="D2029" t="str">
            <v>4</v>
          </cell>
          <cell r="E2029" t="str">
            <v>0058</v>
          </cell>
          <cell r="F2029" t="str">
            <v>0001</v>
          </cell>
          <cell r="G2029" t="str">
            <v>11902</v>
          </cell>
          <cell r="H2029" t="str">
            <v>暂借款</v>
          </cell>
          <cell r="I2029" t="b">
            <v>1</v>
          </cell>
          <cell r="J2029">
            <v>600000</v>
          </cell>
          <cell r="K2029">
            <v>0</v>
          </cell>
          <cell r="L2029">
            <v>0</v>
          </cell>
        </row>
        <row r="2030">
          <cell r="A2030" t="str">
            <v>12</v>
          </cell>
          <cell r="B2030" t="str">
            <v>08</v>
          </cell>
          <cell r="C2030" t="str">
            <v>12</v>
          </cell>
          <cell r="D2030" t="str">
            <v>5</v>
          </cell>
          <cell r="E2030" t="str">
            <v>0001</v>
          </cell>
          <cell r="F2030" t="str">
            <v>0002</v>
          </cell>
          <cell r="G2030" t="str">
            <v>11902</v>
          </cell>
          <cell r="H2030" t="str">
            <v>转中鲁酒店工人工资</v>
          </cell>
          <cell r="I2030" t="b">
            <v>1</v>
          </cell>
          <cell r="J2030">
            <v>4987</v>
          </cell>
          <cell r="K2030">
            <v>0</v>
          </cell>
          <cell r="L2030">
            <v>0</v>
          </cell>
        </row>
        <row r="2031">
          <cell r="A2031" t="str">
            <v>12</v>
          </cell>
          <cell r="B2031" t="str">
            <v>08</v>
          </cell>
          <cell r="C2031" t="str">
            <v>12</v>
          </cell>
          <cell r="D2031" t="str">
            <v>5</v>
          </cell>
          <cell r="E2031" t="str">
            <v>0005</v>
          </cell>
          <cell r="F2031" t="str">
            <v>0002</v>
          </cell>
          <cell r="G2031" t="str">
            <v>11902</v>
          </cell>
          <cell r="H2031" t="str">
            <v>转订出4月4-25#凭证借款</v>
          </cell>
          <cell r="I2031" t="b">
            <v>0</v>
          </cell>
          <cell r="J2031">
            <v>5000000</v>
          </cell>
          <cell r="K2031">
            <v>0</v>
          </cell>
          <cell r="L2031">
            <v>0</v>
          </cell>
        </row>
        <row r="2032">
          <cell r="A2032" t="str">
            <v>12</v>
          </cell>
          <cell r="B2032" t="str">
            <v>08</v>
          </cell>
          <cell r="C2032" t="str">
            <v>12</v>
          </cell>
          <cell r="D2032" t="str">
            <v>5</v>
          </cell>
          <cell r="E2032" t="str">
            <v>0005</v>
          </cell>
          <cell r="F2032" t="str">
            <v>0003</v>
          </cell>
          <cell r="G2032" t="str">
            <v>11902</v>
          </cell>
          <cell r="H2032" t="str">
            <v>转订出6月4-7#凭证借款</v>
          </cell>
          <cell r="I2032" t="b">
            <v>0</v>
          </cell>
          <cell r="J2032">
            <v>2000000</v>
          </cell>
          <cell r="K2032">
            <v>0</v>
          </cell>
          <cell r="L2032">
            <v>0</v>
          </cell>
        </row>
        <row r="2033">
          <cell r="A2033" t="str">
            <v>12</v>
          </cell>
          <cell r="B2033" t="str">
            <v>20</v>
          </cell>
          <cell r="C2033" t="str">
            <v>12</v>
          </cell>
          <cell r="D2033" t="str">
            <v>5</v>
          </cell>
          <cell r="E2033" t="str">
            <v>0009</v>
          </cell>
          <cell r="F2033" t="str">
            <v>0005</v>
          </cell>
          <cell r="G2033" t="str">
            <v>11902</v>
          </cell>
          <cell r="H2033" t="str">
            <v>转购滕州梨汁376.965吨</v>
          </cell>
          <cell r="I2033" t="b">
            <v>0</v>
          </cell>
          <cell r="J2033">
            <v>1319377.5</v>
          </cell>
          <cell r="K2033">
            <v>0</v>
          </cell>
          <cell r="L2033">
            <v>0</v>
          </cell>
        </row>
        <row r="2034">
          <cell r="A2034" t="str">
            <v>12</v>
          </cell>
          <cell r="B2034" t="str">
            <v>20</v>
          </cell>
          <cell r="C2034" t="str">
            <v>12</v>
          </cell>
          <cell r="D2034" t="str">
            <v>5</v>
          </cell>
          <cell r="E2034" t="str">
            <v>0010</v>
          </cell>
          <cell r="F2034" t="str">
            <v>0004</v>
          </cell>
          <cell r="G2034" t="str">
            <v>11902</v>
          </cell>
          <cell r="H2034" t="str">
            <v>转购宝鸡分公司果汁49.5吨</v>
          </cell>
          <cell r="I2034" t="b">
            <v>0</v>
          </cell>
          <cell r="J2034">
            <v>188100</v>
          </cell>
          <cell r="K2034">
            <v>0</v>
          </cell>
          <cell r="L2034">
            <v>0</v>
          </cell>
        </row>
        <row r="2035">
          <cell r="A2035" t="str">
            <v>12</v>
          </cell>
          <cell r="B2035" t="str">
            <v>20</v>
          </cell>
          <cell r="C2035" t="str">
            <v>12</v>
          </cell>
          <cell r="D2035" t="str">
            <v>5</v>
          </cell>
          <cell r="E2035" t="str">
            <v>0010</v>
          </cell>
          <cell r="F2035" t="str">
            <v>0005</v>
          </cell>
          <cell r="G2035" t="str">
            <v>11902</v>
          </cell>
          <cell r="H2035" t="str">
            <v>转购平原分公司果汁1331.881吨</v>
          </cell>
          <cell r="I2035" t="b">
            <v>0</v>
          </cell>
          <cell r="J2035">
            <v>4923663.5</v>
          </cell>
          <cell r="K2035">
            <v>0</v>
          </cell>
          <cell r="L2035">
            <v>0</v>
          </cell>
        </row>
        <row r="2036">
          <cell r="A2036" t="str">
            <v>12</v>
          </cell>
          <cell r="B2036" t="str">
            <v>20</v>
          </cell>
          <cell r="C2036" t="str">
            <v>12</v>
          </cell>
          <cell r="D2036" t="str">
            <v>5</v>
          </cell>
          <cell r="E2036" t="str">
            <v>0011</v>
          </cell>
          <cell r="F2036" t="str">
            <v>0004</v>
          </cell>
          <cell r="G2036" t="str">
            <v>11902</v>
          </cell>
          <cell r="H2036" t="str">
            <v>转购卢龙苹果汁390吨</v>
          </cell>
          <cell r="I2036" t="b">
            <v>0</v>
          </cell>
          <cell r="J2036">
            <v>1560000</v>
          </cell>
          <cell r="K2036">
            <v>0</v>
          </cell>
          <cell r="L2036">
            <v>0</v>
          </cell>
        </row>
        <row r="2037">
          <cell r="A2037" t="str">
            <v>12</v>
          </cell>
          <cell r="B2037" t="str">
            <v>20</v>
          </cell>
          <cell r="C2037" t="str">
            <v>12</v>
          </cell>
          <cell r="D2037" t="str">
            <v>5</v>
          </cell>
          <cell r="E2037" t="str">
            <v>0011</v>
          </cell>
          <cell r="F2037" t="str">
            <v>0005</v>
          </cell>
          <cell r="G2037" t="str">
            <v>11902</v>
          </cell>
          <cell r="H2037" t="str">
            <v>转购五莲苹果汁1671.53吨</v>
          </cell>
          <cell r="I2037" t="b">
            <v>0</v>
          </cell>
          <cell r="J2037">
            <v>5348899.2</v>
          </cell>
          <cell r="K2037">
            <v>0</v>
          </cell>
          <cell r="L2037">
            <v>0</v>
          </cell>
        </row>
        <row r="2038">
          <cell r="A2038" t="str">
            <v>12</v>
          </cell>
          <cell r="B2038" t="str">
            <v>20</v>
          </cell>
          <cell r="C2038" t="str">
            <v>12</v>
          </cell>
          <cell r="D2038" t="str">
            <v>5</v>
          </cell>
          <cell r="E2038" t="str">
            <v>0012</v>
          </cell>
          <cell r="F2038" t="str">
            <v>0003</v>
          </cell>
          <cell r="G2038" t="str">
            <v>11902</v>
          </cell>
          <cell r="H2038" t="str">
            <v>转购滕州分公司苹果汁910.148吨</v>
          </cell>
          <cell r="I2038" t="b">
            <v>0</v>
          </cell>
          <cell r="J2038">
            <v>3094503.2</v>
          </cell>
          <cell r="K2038">
            <v>0</v>
          </cell>
          <cell r="L2038">
            <v>0</v>
          </cell>
        </row>
        <row r="2039">
          <cell r="A2039" t="str">
            <v>12</v>
          </cell>
          <cell r="B2039" t="str">
            <v>20</v>
          </cell>
          <cell r="C2039" t="str">
            <v>12</v>
          </cell>
          <cell r="D2039" t="str">
            <v>5</v>
          </cell>
          <cell r="E2039" t="str">
            <v>0017</v>
          </cell>
          <cell r="F2039" t="str">
            <v>0005</v>
          </cell>
          <cell r="G2039" t="str">
            <v>11902</v>
          </cell>
          <cell r="H2039" t="str">
            <v>转鲁菱代扣水电.保险费等</v>
          </cell>
          <cell r="I2039" t="b">
            <v>1</v>
          </cell>
          <cell r="J2039">
            <v>7857.9</v>
          </cell>
          <cell r="K2039">
            <v>0</v>
          </cell>
          <cell r="L2039">
            <v>0</v>
          </cell>
        </row>
        <row r="2040">
          <cell r="A2040" t="str">
            <v>12</v>
          </cell>
          <cell r="B2040" t="str">
            <v>20</v>
          </cell>
          <cell r="C2040" t="str">
            <v>12</v>
          </cell>
          <cell r="D2040" t="str">
            <v>5</v>
          </cell>
          <cell r="E2040" t="str">
            <v>0017</v>
          </cell>
          <cell r="F2040" t="str">
            <v>0006</v>
          </cell>
          <cell r="G2040" t="str">
            <v>11902</v>
          </cell>
          <cell r="H2040" t="str">
            <v>转尚进代扣水电.保险费等</v>
          </cell>
          <cell r="I2040" t="b">
            <v>1</v>
          </cell>
          <cell r="J2040">
            <v>1109.9000000000001</v>
          </cell>
          <cell r="K2040">
            <v>0</v>
          </cell>
          <cell r="L2040">
            <v>0</v>
          </cell>
        </row>
        <row r="2041">
          <cell r="A2041" t="str">
            <v>12</v>
          </cell>
          <cell r="B2041" t="str">
            <v>22</v>
          </cell>
          <cell r="C2041" t="str">
            <v>12</v>
          </cell>
          <cell r="D2041" t="str">
            <v>5</v>
          </cell>
          <cell r="E2041" t="str">
            <v>0018</v>
          </cell>
          <cell r="F2041" t="str">
            <v>0004</v>
          </cell>
          <cell r="G2041" t="str">
            <v>11902</v>
          </cell>
          <cell r="H2041" t="str">
            <v>转借款</v>
          </cell>
          <cell r="I2041" t="b">
            <v>0</v>
          </cell>
          <cell r="J2041">
            <v>376484.42</v>
          </cell>
          <cell r="K2041">
            <v>0</v>
          </cell>
          <cell r="L2041">
            <v>0</v>
          </cell>
        </row>
        <row r="2042">
          <cell r="A2042" t="str">
            <v>12</v>
          </cell>
          <cell r="B2042" t="str">
            <v>22</v>
          </cell>
          <cell r="C2042" t="str">
            <v>12</v>
          </cell>
          <cell r="D2042" t="str">
            <v>5</v>
          </cell>
          <cell r="E2042" t="str">
            <v>0020</v>
          </cell>
          <cell r="F2042" t="str">
            <v>0005</v>
          </cell>
          <cell r="G2042" t="str">
            <v>11902</v>
          </cell>
          <cell r="H2042" t="str">
            <v>转报销差旅费等</v>
          </cell>
          <cell r="I2042" t="b">
            <v>0</v>
          </cell>
          <cell r="J2042">
            <v>2474.8000000000002</v>
          </cell>
          <cell r="K2042">
            <v>0</v>
          </cell>
          <cell r="L2042">
            <v>0</v>
          </cell>
        </row>
        <row r="2043">
          <cell r="A2043" t="str">
            <v>12</v>
          </cell>
          <cell r="B2043" t="str">
            <v>23</v>
          </cell>
          <cell r="C2043" t="str">
            <v>12</v>
          </cell>
          <cell r="D2043" t="str">
            <v>5</v>
          </cell>
          <cell r="E2043" t="str">
            <v>0022</v>
          </cell>
          <cell r="F2043" t="str">
            <v>0002</v>
          </cell>
          <cell r="G2043" t="str">
            <v>11902</v>
          </cell>
          <cell r="H2043" t="str">
            <v>转借款</v>
          </cell>
          <cell r="I2043" t="b">
            <v>0</v>
          </cell>
          <cell r="J2043">
            <v>39673.440000000002</v>
          </cell>
          <cell r="K2043">
            <v>0</v>
          </cell>
          <cell r="L2043">
            <v>0</v>
          </cell>
        </row>
        <row r="2044">
          <cell r="A2044" t="str">
            <v>12</v>
          </cell>
          <cell r="B2044" t="str">
            <v>23</v>
          </cell>
          <cell r="C2044" t="str">
            <v>12</v>
          </cell>
          <cell r="D2044" t="str">
            <v>5</v>
          </cell>
          <cell r="E2044" t="str">
            <v>0023</v>
          </cell>
          <cell r="F2044" t="str">
            <v>0001</v>
          </cell>
          <cell r="G2044" t="str">
            <v>11902</v>
          </cell>
          <cell r="H2044" t="str">
            <v>转借款</v>
          </cell>
          <cell r="I2044" t="b">
            <v>1</v>
          </cell>
          <cell r="J2044">
            <v>3891</v>
          </cell>
          <cell r="K2044">
            <v>0</v>
          </cell>
          <cell r="L2044">
            <v>0</v>
          </cell>
        </row>
        <row r="2045">
          <cell r="A2045" t="str">
            <v>12</v>
          </cell>
          <cell r="B2045" t="str">
            <v>23</v>
          </cell>
          <cell r="C2045" t="str">
            <v>12</v>
          </cell>
          <cell r="D2045" t="str">
            <v>5</v>
          </cell>
          <cell r="E2045" t="str">
            <v>0023</v>
          </cell>
          <cell r="F2045" t="str">
            <v>0002</v>
          </cell>
          <cell r="G2045" t="str">
            <v>11902</v>
          </cell>
          <cell r="H2045" t="str">
            <v>转借款</v>
          </cell>
          <cell r="I2045" t="b">
            <v>0</v>
          </cell>
          <cell r="J2045">
            <v>3891</v>
          </cell>
          <cell r="K2045">
            <v>0</v>
          </cell>
          <cell r="L2045">
            <v>0</v>
          </cell>
        </row>
        <row r="2046">
          <cell r="A2046" t="str">
            <v>12</v>
          </cell>
          <cell r="B2046" t="str">
            <v>23</v>
          </cell>
          <cell r="C2046" t="str">
            <v>12</v>
          </cell>
          <cell r="D2046" t="str">
            <v>5</v>
          </cell>
          <cell r="E2046" t="str">
            <v>0023</v>
          </cell>
          <cell r="F2046" t="str">
            <v>0003</v>
          </cell>
          <cell r="G2046" t="str">
            <v>11902</v>
          </cell>
          <cell r="H2046" t="str">
            <v>转代收款</v>
          </cell>
          <cell r="I2046" t="b">
            <v>1</v>
          </cell>
          <cell r="J2046">
            <v>125125</v>
          </cell>
          <cell r="K2046">
            <v>0</v>
          </cell>
          <cell r="L2046">
            <v>0</v>
          </cell>
        </row>
        <row r="2047">
          <cell r="A2047" t="str">
            <v>12</v>
          </cell>
          <cell r="B2047" t="str">
            <v>23</v>
          </cell>
          <cell r="C2047" t="str">
            <v>12</v>
          </cell>
          <cell r="D2047" t="str">
            <v>5</v>
          </cell>
          <cell r="E2047" t="str">
            <v>0024</v>
          </cell>
          <cell r="F2047" t="str">
            <v>0001</v>
          </cell>
          <cell r="G2047" t="str">
            <v>11902</v>
          </cell>
          <cell r="H2047" t="str">
            <v>收于文芳房款</v>
          </cell>
          <cell r="I2047" t="b">
            <v>1</v>
          </cell>
          <cell r="J2047">
            <v>3952</v>
          </cell>
          <cell r="K2047">
            <v>0</v>
          </cell>
          <cell r="L2047">
            <v>0</v>
          </cell>
        </row>
        <row r="2048">
          <cell r="A2048" t="str">
            <v>12</v>
          </cell>
          <cell r="B2048" t="str">
            <v>25</v>
          </cell>
          <cell r="C2048" t="str">
            <v>12</v>
          </cell>
          <cell r="D2048" t="str">
            <v>5</v>
          </cell>
          <cell r="E2048" t="str">
            <v>0025</v>
          </cell>
          <cell r="F2048" t="str">
            <v>0001</v>
          </cell>
          <cell r="G2048" t="str">
            <v>11902</v>
          </cell>
          <cell r="H2048" t="str">
            <v>转代付款</v>
          </cell>
          <cell r="I2048" t="b">
            <v>1</v>
          </cell>
          <cell r="J2048">
            <v>288000</v>
          </cell>
          <cell r="K2048">
            <v>0</v>
          </cell>
          <cell r="L2048">
            <v>0</v>
          </cell>
        </row>
        <row r="2049">
          <cell r="A2049" t="str">
            <v>12</v>
          </cell>
          <cell r="B2049" t="str">
            <v>25</v>
          </cell>
          <cell r="C2049" t="str">
            <v>12</v>
          </cell>
          <cell r="D2049" t="str">
            <v>5</v>
          </cell>
          <cell r="E2049" t="str">
            <v>0028</v>
          </cell>
          <cell r="F2049" t="str">
            <v>0002</v>
          </cell>
          <cell r="G2049" t="str">
            <v>11902</v>
          </cell>
          <cell r="H2049" t="str">
            <v>转运费</v>
          </cell>
          <cell r="I2049" t="b">
            <v>1</v>
          </cell>
          <cell r="J2049">
            <v>2500</v>
          </cell>
          <cell r="K2049">
            <v>0</v>
          </cell>
          <cell r="L2049">
            <v>0</v>
          </cell>
        </row>
        <row r="2050">
          <cell r="A2050" t="str">
            <v>12</v>
          </cell>
          <cell r="B2050" t="str">
            <v>26</v>
          </cell>
          <cell r="C2050" t="str">
            <v>12</v>
          </cell>
          <cell r="D2050" t="str">
            <v>5</v>
          </cell>
          <cell r="E2050" t="str">
            <v>0032</v>
          </cell>
          <cell r="F2050" t="str">
            <v>0003</v>
          </cell>
          <cell r="G2050" t="str">
            <v>11902</v>
          </cell>
          <cell r="H2050" t="str">
            <v>转订出10月4-5#凭证上市费用</v>
          </cell>
          <cell r="I2050" t="b">
            <v>1</v>
          </cell>
          <cell r="J2050">
            <v>61515.4</v>
          </cell>
          <cell r="K2050">
            <v>0</v>
          </cell>
          <cell r="L2050">
            <v>0</v>
          </cell>
        </row>
        <row r="2051">
          <cell r="A2051" t="str">
            <v>12</v>
          </cell>
          <cell r="B2051" t="str">
            <v>27</v>
          </cell>
          <cell r="C2051" t="str">
            <v>12</v>
          </cell>
          <cell r="D2051" t="str">
            <v>5</v>
          </cell>
          <cell r="E2051" t="str">
            <v>0037</v>
          </cell>
          <cell r="F2051" t="str">
            <v>0002</v>
          </cell>
          <cell r="G2051" t="str">
            <v>11902</v>
          </cell>
          <cell r="H2051" t="str">
            <v>转付果汁款</v>
          </cell>
          <cell r="I2051" t="b">
            <v>0</v>
          </cell>
          <cell r="J2051">
            <v>250000</v>
          </cell>
          <cell r="K2051">
            <v>0</v>
          </cell>
          <cell r="L2051">
            <v>0</v>
          </cell>
        </row>
        <row r="2052">
          <cell r="A2052" t="str">
            <v>12</v>
          </cell>
          <cell r="B2052" t="str">
            <v>27</v>
          </cell>
          <cell r="C2052" t="str">
            <v>12</v>
          </cell>
          <cell r="D2052" t="str">
            <v>5</v>
          </cell>
          <cell r="E2052" t="str">
            <v>0037</v>
          </cell>
          <cell r="F2052" t="str">
            <v>0004</v>
          </cell>
          <cell r="G2052" t="str">
            <v>11902</v>
          </cell>
          <cell r="H2052" t="str">
            <v>转代收回周玉敏借款</v>
          </cell>
          <cell r="I2052" t="b">
            <v>1</v>
          </cell>
          <cell r="J2052">
            <v>221.7</v>
          </cell>
          <cell r="K2052">
            <v>0</v>
          </cell>
          <cell r="L2052">
            <v>0</v>
          </cell>
        </row>
        <row r="2053">
          <cell r="A2053" t="str">
            <v>12</v>
          </cell>
          <cell r="B2053" t="str">
            <v>27</v>
          </cell>
          <cell r="C2053" t="str">
            <v>12</v>
          </cell>
          <cell r="D2053" t="str">
            <v>5</v>
          </cell>
          <cell r="E2053" t="str">
            <v>0038</v>
          </cell>
          <cell r="F2053" t="str">
            <v>0002</v>
          </cell>
          <cell r="G2053" t="str">
            <v>11902</v>
          </cell>
          <cell r="H2053" t="str">
            <v>转代收尚进果汁款</v>
          </cell>
          <cell r="I2053" t="b">
            <v>0</v>
          </cell>
          <cell r="J2053">
            <v>1295.9000000000001</v>
          </cell>
          <cell r="K2053">
            <v>0</v>
          </cell>
          <cell r="L2053">
            <v>0</v>
          </cell>
        </row>
        <row r="2054">
          <cell r="A2054" t="str">
            <v>12</v>
          </cell>
          <cell r="B2054" t="str">
            <v>27</v>
          </cell>
          <cell r="C2054" t="str">
            <v>12</v>
          </cell>
          <cell r="D2054" t="str">
            <v>5</v>
          </cell>
          <cell r="E2054" t="str">
            <v>0038</v>
          </cell>
          <cell r="F2054" t="str">
            <v>0003</v>
          </cell>
          <cell r="G2054" t="str">
            <v>11902</v>
          </cell>
          <cell r="H2054" t="str">
            <v>转尚进代收果汁款</v>
          </cell>
          <cell r="I2054" t="b">
            <v>1</v>
          </cell>
          <cell r="J2054">
            <v>2405</v>
          </cell>
          <cell r="K2054">
            <v>0</v>
          </cell>
          <cell r="L2054">
            <v>0</v>
          </cell>
        </row>
        <row r="2055">
          <cell r="A2055" t="str">
            <v>12</v>
          </cell>
          <cell r="B2055" t="str">
            <v>27</v>
          </cell>
          <cell r="C2055" t="str">
            <v>12</v>
          </cell>
          <cell r="D2055" t="str">
            <v>5</v>
          </cell>
          <cell r="E2055" t="str">
            <v>0040</v>
          </cell>
          <cell r="F2055" t="str">
            <v>0004</v>
          </cell>
          <cell r="G2055" t="str">
            <v>11902</v>
          </cell>
          <cell r="H2055" t="str">
            <v>转平原分公司代扣劳动保险费</v>
          </cell>
          <cell r="I2055" t="b">
            <v>1</v>
          </cell>
          <cell r="J2055">
            <v>453.5</v>
          </cell>
          <cell r="K2055">
            <v>0</v>
          </cell>
          <cell r="L2055">
            <v>0</v>
          </cell>
        </row>
        <row r="2056">
          <cell r="A2056" t="str">
            <v>12</v>
          </cell>
          <cell r="B2056" t="str">
            <v>27</v>
          </cell>
          <cell r="C2056" t="str">
            <v>12</v>
          </cell>
          <cell r="D2056" t="str">
            <v>5</v>
          </cell>
          <cell r="E2056" t="str">
            <v>0040</v>
          </cell>
          <cell r="F2056" t="str">
            <v>0005</v>
          </cell>
          <cell r="G2056" t="str">
            <v>11902</v>
          </cell>
          <cell r="H2056" t="str">
            <v>转滕州分公司代扣劳动保险费等</v>
          </cell>
          <cell r="I2056" t="b">
            <v>1</v>
          </cell>
          <cell r="J2056">
            <v>493.8</v>
          </cell>
          <cell r="K2056">
            <v>0</v>
          </cell>
          <cell r="L2056">
            <v>0</v>
          </cell>
        </row>
        <row r="2057">
          <cell r="A2057" t="str">
            <v>12</v>
          </cell>
          <cell r="B2057" t="str">
            <v>27</v>
          </cell>
          <cell r="C2057" t="str">
            <v>12</v>
          </cell>
          <cell r="D2057" t="str">
            <v>5</v>
          </cell>
          <cell r="E2057" t="str">
            <v>0040</v>
          </cell>
          <cell r="F2057" t="str">
            <v>0006</v>
          </cell>
          <cell r="G2057" t="str">
            <v>11902</v>
          </cell>
          <cell r="H2057" t="str">
            <v>转宝鸡分公司代扣劳动保险费等</v>
          </cell>
          <cell r="I2057" t="b">
            <v>1</v>
          </cell>
          <cell r="J2057">
            <v>1262.2</v>
          </cell>
          <cell r="K2057">
            <v>0</v>
          </cell>
          <cell r="L2057">
            <v>0</v>
          </cell>
        </row>
        <row r="2058">
          <cell r="A2058" t="str">
            <v>12</v>
          </cell>
          <cell r="B2058" t="str">
            <v>27</v>
          </cell>
          <cell r="C2058" t="str">
            <v>12</v>
          </cell>
          <cell r="D2058" t="str">
            <v>5</v>
          </cell>
          <cell r="E2058" t="str">
            <v>0040</v>
          </cell>
          <cell r="F2058" t="str">
            <v>0007</v>
          </cell>
          <cell r="G2058" t="str">
            <v>11902</v>
          </cell>
          <cell r="H2058" t="str">
            <v>转五莲分公司代扣劳动保险费等</v>
          </cell>
          <cell r="I2058" t="b">
            <v>1</v>
          </cell>
          <cell r="J2058">
            <v>711.7</v>
          </cell>
          <cell r="K2058">
            <v>0</v>
          </cell>
          <cell r="L2058">
            <v>0</v>
          </cell>
        </row>
        <row r="2059">
          <cell r="A2059" t="str">
            <v>12</v>
          </cell>
          <cell r="B2059" t="str">
            <v>28</v>
          </cell>
          <cell r="C2059" t="str">
            <v>12</v>
          </cell>
          <cell r="D2059" t="str">
            <v>5</v>
          </cell>
          <cell r="E2059" t="str">
            <v>0041</v>
          </cell>
          <cell r="F2059" t="str">
            <v>0002</v>
          </cell>
          <cell r="G2059" t="str">
            <v>11902</v>
          </cell>
          <cell r="H2059" t="str">
            <v>转11-12月份餐费</v>
          </cell>
          <cell r="I2059" t="b">
            <v>0</v>
          </cell>
          <cell r="J2059">
            <v>21980.9</v>
          </cell>
          <cell r="K2059">
            <v>0</v>
          </cell>
          <cell r="L2059">
            <v>0</v>
          </cell>
        </row>
        <row r="2060">
          <cell r="A2060" t="str">
            <v>12</v>
          </cell>
          <cell r="B2060" t="str">
            <v>28</v>
          </cell>
          <cell r="C2060" t="str">
            <v>12</v>
          </cell>
          <cell r="D2060" t="str">
            <v>5</v>
          </cell>
          <cell r="E2060" t="str">
            <v>0042</v>
          </cell>
          <cell r="F2060" t="str">
            <v>0001</v>
          </cell>
          <cell r="G2060" t="str">
            <v>11902</v>
          </cell>
          <cell r="H2060" t="str">
            <v>转鲁菱公司耗水电款</v>
          </cell>
          <cell r="I2060" t="b">
            <v>1</v>
          </cell>
          <cell r="J2060">
            <v>1256514.1499999999</v>
          </cell>
          <cell r="K2060">
            <v>0</v>
          </cell>
          <cell r="L2060">
            <v>0</v>
          </cell>
        </row>
        <row r="2061">
          <cell r="A2061" t="str">
            <v>12</v>
          </cell>
          <cell r="B2061" t="str">
            <v>28</v>
          </cell>
          <cell r="C2061" t="str">
            <v>12</v>
          </cell>
          <cell r="D2061" t="str">
            <v>5</v>
          </cell>
          <cell r="E2061" t="str">
            <v>0042</v>
          </cell>
          <cell r="F2061" t="str">
            <v>0002</v>
          </cell>
          <cell r="G2061" t="str">
            <v>11902</v>
          </cell>
          <cell r="H2061" t="str">
            <v>转尚进公司耗水电款</v>
          </cell>
          <cell r="I2061" t="b">
            <v>1</v>
          </cell>
          <cell r="J2061">
            <v>1396015.27</v>
          </cell>
          <cell r="K2061">
            <v>0</v>
          </cell>
          <cell r="L2061">
            <v>0</v>
          </cell>
        </row>
        <row r="2062">
          <cell r="A2062" t="str">
            <v>12</v>
          </cell>
          <cell r="B2062" t="str">
            <v>28</v>
          </cell>
          <cell r="C2062" t="str">
            <v>12</v>
          </cell>
          <cell r="D2062" t="str">
            <v>5</v>
          </cell>
          <cell r="E2062" t="str">
            <v>0042</v>
          </cell>
          <cell r="F2062" t="str">
            <v>0003</v>
          </cell>
          <cell r="G2062" t="str">
            <v>11902</v>
          </cell>
          <cell r="H2062" t="str">
            <v>转制桶厂耗水电款</v>
          </cell>
          <cell r="I2062" t="b">
            <v>1</v>
          </cell>
          <cell r="J2062">
            <v>77114.820000000007</v>
          </cell>
          <cell r="K2062">
            <v>0</v>
          </cell>
          <cell r="L2062">
            <v>0</v>
          </cell>
        </row>
        <row r="2063">
          <cell r="A2063" t="str">
            <v>12</v>
          </cell>
          <cell r="B2063" t="str">
            <v>28</v>
          </cell>
          <cell r="C2063" t="str">
            <v>12</v>
          </cell>
          <cell r="D2063" t="str">
            <v>5</v>
          </cell>
          <cell r="E2063" t="str">
            <v>0043</v>
          </cell>
          <cell r="F2063" t="str">
            <v>0001</v>
          </cell>
          <cell r="G2063" t="str">
            <v>11902</v>
          </cell>
          <cell r="H2063" t="str">
            <v>转卢龙分公司本月耗材料</v>
          </cell>
          <cell r="I2063" t="b">
            <v>1</v>
          </cell>
          <cell r="J2063">
            <v>76064.039999999994</v>
          </cell>
          <cell r="K2063">
            <v>0</v>
          </cell>
          <cell r="L2063">
            <v>0</v>
          </cell>
        </row>
        <row r="2064">
          <cell r="A2064" t="str">
            <v>12</v>
          </cell>
          <cell r="B2064" t="str">
            <v>28</v>
          </cell>
          <cell r="C2064" t="str">
            <v>12</v>
          </cell>
          <cell r="D2064" t="str">
            <v>5</v>
          </cell>
          <cell r="E2064" t="str">
            <v>0043</v>
          </cell>
          <cell r="F2064" t="str">
            <v>0002</v>
          </cell>
          <cell r="G2064" t="str">
            <v>11902</v>
          </cell>
          <cell r="H2064" t="str">
            <v>转制桶厂本月耗材料</v>
          </cell>
          <cell r="I2064" t="b">
            <v>1</v>
          </cell>
          <cell r="J2064">
            <v>1419.39</v>
          </cell>
          <cell r="K2064">
            <v>0</v>
          </cell>
          <cell r="L2064">
            <v>0</v>
          </cell>
        </row>
        <row r="2065">
          <cell r="A2065" t="str">
            <v>12</v>
          </cell>
          <cell r="B2065" t="str">
            <v>28</v>
          </cell>
          <cell r="C2065" t="str">
            <v>12</v>
          </cell>
          <cell r="D2065" t="str">
            <v>5</v>
          </cell>
          <cell r="E2065" t="str">
            <v>0043</v>
          </cell>
          <cell r="F2065" t="str">
            <v>0003</v>
          </cell>
          <cell r="G2065" t="str">
            <v>11902</v>
          </cell>
          <cell r="H2065" t="str">
            <v>转鲁菱本月耗材料</v>
          </cell>
          <cell r="I2065" t="b">
            <v>1</v>
          </cell>
          <cell r="J2065">
            <v>653217.57999999996</v>
          </cell>
          <cell r="K2065">
            <v>0</v>
          </cell>
          <cell r="L2065">
            <v>0</v>
          </cell>
        </row>
        <row r="2066">
          <cell r="A2066" t="str">
            <v>12</v>
          </cell>
          <cell r="B2066" t="str">
            <v>28</v>
          </cell>
          <cell r="C2066" t="str">
            <v>12</v>
          </cell>
          <cell r="D2066" t="str">
            <v>5</v>
          </cell>
          <cell r="E2066" t="str">
            <v>0043</v>
          </cell>
          <cell r="F2066" t="str">
            <v>0004</v>
          </cell>
          <cell r="G2066" t="str">
            <v>11902</v>
          </cell>
          <cell r="H2066" t="str">
            <v>转尚进本月耗材料</v>
          </cell>
          <cell r="I2066" t="b">
            <v>1</v>
          </cell>
          <cell r="J2066">
            <v>198370.91</v>
          </cell>
          <cell r="K2066">
            <v>0</v>
          </cell>
          <cell r="L2066">
            <v>0</v>
          </cell>
        </row>
        <row r="2067">
          <cell r="A2067" t="str">
            <v>12</v>
          </cell>
          <cell r="B2067" t="str">
            <v>28</v>
          </cell>
          <cell r="C2067" t="str">
            <v>12</v>
          </cell>
          <cell r="D2067" t="str">
            <v>5</v>
          </cell>
          <cell r="E2067" t="str">
            <v>0044</v>
          </cell>
          <cell r="F2067" t="str">
            <v>0001</v>
          </cell>
          <cell r="G2067" t="str">
            <v>11902</v>
          </cell>
          <cell r="H2067" t="str">
            <v>转尚进公司住房补贴款</v>
          </cell>
          <cell r="I2067" t="b">
            <v>1</v>
          </cell>
          <cell r="J2067">
            <v>452066.51</v>
          </cell>
          <cell r="K2067">
            <v>0</v>
          </cell>
          <cell r="L2067">
            <v>0</v>
          </cell>
        </row>
        <row r="2068">
          <cell r="A2068" t="str">
            <v>12</v>
          </cell>
          <cell r="B2068" t="str">
            <v>28</v>
          </cell>
          <cell r="C2068" t="str">
            <v>12</v>
          </cell>
          <cell r="D2068" t="str">
            <v>5</v>
          </cell>
          <cell r="E2068" t="str">
            <v>0044</v>
          </cell>
          <cell r="F2068" t="str">
            <v>0003</v>
          </cell>
          <cell r="G2068" t="str">
            <v>11902</v>
          </cell>
          <cell r="H2068" t="str">
            <v>转鲁菱公司住房补贴款</v>
          </cell>
          <cell r="I2068" t="b">
            <v>1</v>
          </cell>
          <cell r="J2068">
            <v>590177.57999999996</v>
          </cell>
          <cell r="K2068">
            <v>0</v>
          </cell>
          <cell r="L2068">
            <v>0</v>
          </cell>
        </row>
        <row r="2069">
          <cell r="A2069" t="str">
            <v>12</v>
          </cell>
          <cell r="B2069" t="str">
            <v>28</v>
          </cell>
          <cell r="C2069" t="str">
            <v>12</v>
          </cell>
          <cell r="D2069" t="str">
            <v>5</v>
          </cell>
          <cell r="E2069" t="str">
            <v>0045</v>
          </cell>
          <cell r="F2069" t="str">
            <v>0002</v>
          </cell>
          <cell r="G2069" t="str">
            <v>11902</v>
          </cell>
          <cell r="H2069" t="str">
            <v>转银丰代垫购城东房款</v>
          </cell>
          <cell r="I2069" t="b">
            <v>0</v>
          </cell>
          <cell r="J2069">
            <v>80000</v>
          </cell>
          <cell r="K2069">
            <v>0</v>
          </cell>
          <cell r="L2069">
            <v>0</v>
          </cell>
        </row>
        <row r="2070">
          <cell r="A2070" t="str">
            <v>12</v>
          </cell>
          <cell r="B2070" t="str">
            <v>29</v>
          </cell>
          <cell r="C2070" t="str">
            <v>12</v>
          </cell>
          <cell r="D2070" t="str">
            <v>5</v>
          </cell>
          <cell r="E2070" t="str">
            <v>0081</v>
          </cell>
          <cell r="F2070" t="str">
            <v>0001</v>
          </cell>
          <cell r="G2070" t="str">
            <v>11902</v>
          </cell>
          <cell r="H2070" t="str">
            <v>转收回饮料公司应付借款利息</v>
          </cell>
          <cell r="I2070" t="b">
            <v>1</v>
          </cell>
          <cell r="J2070">
            <v>1436373.34</v>
          </cell>
          <cell r="K2070">
            <v>0</v>
          </cell>
          <cell r="L2070">
            <v>0</v>
          </cell>
        </row>
        <row r="2071">
          <cell r="A2071" t="str">
            <v>12</v>
          </cell>
          <cell r="B2071" t="str">
            <v>30</v>
          </cell>
          <cell r="C2071" t="str">
            <v>12</v>
          </cell>
          <cell r="D2071" t="str">
            <v>5</v>
          </cell>
          <cell r="E2071" t="str">
            <v>0086</v>
          </cell>
          <cell r="F2071" t="str">
            <v>0001</v>
          </cell>
          <cell r="G2071" t="str">
            <v>11902</v>
          </cell>
          <cell r="H2071" t="str">
            <v>转冲99年12月5-73#凭证</v>
          </cell>
          <cell r="I2071" t="b">
            <v>1</v>
          </cell>
          <cell r="J2071">
            <v>-5218278.91</v>
          </cell>
          <cell r="K2071">
            <v>0</v>
          </cell>
          <cell r="L2071">
            <v>0</v>
          </cell>
        </row>
        <row r="2072">
          <cell r="A2072" t="str">
            <v>12</v>
          </cell>
          <cell r="B2072" t="str">
            <v>30</v>
          </cell>
          <cell r="C2072" t="str">
            <v>12</v>
          </cell>
          <cell r="D2072" t="str">
            <v>5</v>
          </cell>
          <cell r="E2072" t="str">
            <v>0089</v>
          </cell>
          <cell r="F2072" t="str">
            <v>0002</v>
          </cell>
          <cell r="G2072" t="str">
            <v>11902</v>
          </cell>
          <cell r="H2072" t="str">
            <v>转酒店工人工资</v>
          </cell>
          <cell r="I2072" t="b">
            <v>1</v>
          </cell>
          <cell r="J2072">
            <v>2157</v>
          </cell>
          <cell r="K2072">
            <v>0</v>
          </cell>
          <cell r="L2072">
            <v>0</v>
          </cell>
        </row>
        <row r="2073">
          <cell r="A2073" t="str">
            <v>12</v>
          </cell>
          <cell r="B2073" t="str">
            <v>31</v>
          </cell>
          <cell r="C2073" t="str">
            <v>12</v>
          </cell>
          <cell r="D2073" t="str">
            <v>5</v>
          </cell>
          <cell r="E2073" t="str">
            <v>0093</v>
          </cell>
          <cell r="F2073" t="str">
            <v>0001</v>
          </cell>
          <cell r="G2073" t="str">
            <v>11902</v>
          </cell>
          <cell r="H2073" t="str">
            <v>转本月共同管理费用</v>
          </cell>
          <cell r="I2073" t="b">
            <v>1</v>
          </cell>
          <cell r="J2073">
            <v>164761.63</v>
          </cell>
          <cell r="K2073">
            <v>0</v>
          </cell>
          <cell r="L2073">
            <v>0</v>
          </cell>
        </row>
        <row r="2074">
          <cell r="A2074" t="str">
            <v>12</v>
          </cell>
          <cell r="B2074" t="str">
            <v>31</v>
          </cell>
          <cell r="C2074" t="str">
            <v>12</v>
          </cell>
          <cell r="D2074" t="str">
            <v>5</v>
          </cell>
          <cell r="E2074" t="str">
            <v>0093</v>
          </cell>
          <cell r="F2074" t="str">
            <v>0002</v>
          </cell>
          <cell r="G2074" t="str">
            <v>11902</v>
          </cell>
          <cell r="H2074" t="str">
            <v>转本月共同管理费用</v>
          </cell>
          <cell r="I2074" t="b">
            <v>1</v>
          </cell>
          <cell r="J2074">
            <v>60933.42</v>
          </cell>
          <cell r="K2074">
            <v>0</v>
          </cell>
          <cell r="L2074">
            <v>0</v>
          </cell>
        </row>
        <row r="2075">
          <cell r="A2075" t="str">
            <v>12</v>
          </cell>
          <cell r="B2075" t="str">
            <v>31</v>
          </cell>
          <cell r="C2075" t="str">
            <v>12</v>
          </cell>
          <cell r="D2075" t="str">
            <v>5</v>
          </cell>
          <cell r="E2075" t="str">
            <v>0095</v>
          </cell>
          <cell r="F2075" t="str">
            <v>0001</v>
          </cell>
          <cell r="G2075" t="str">
            <v>11902</v>
          </cell>
          <cell r="H2075" t="str">
            <v>转出代付鲁菱新果汁车间款</v>
          </cell>
          <cell r="I2075" t="b">
            <v>1</v>
          </cell>
          <cell r="J2075">
            <v>3050966.36</v>
          </cell>
          <cell r="K2075">
            <v>0</v>
          </cell>
          <cell r="L2075">
            <v>0</v>
          </cell>
        </row>
        <row r="2076">
          <cell r="A2076" t="str">
            <v>12</v>
          </cell>
          <cell r="B2076" t="str">
            <v>31</v>
          </cell>
          <cell r="C2076" t="str">
            <v>12</v>
          </cell>
          <cell r="D2076" t="str">
            <v>5</v>
          </cell>
          <cell r="E2076" t="str">
            <v>0096</v>
          </cell>
          <cell r="F2076" t="str">
            <v>0008</v>
          </cell>
          <cell r="G2076" t="str">
            <v>11902</v>
          </cell>
          <cell r="H2076" t="str">
            <v>转11月3-2#凭证错制</v>
          </cell>
          <cell r="I2076" t="b">
            <v>0</v>
          </cell>
          <cell r="J2076">
            <v>100000</v>
          </cell>
          <cell r="K2076">
            <v>0</v>
          </cell>
          <cell r="L2076">
            <v>0</v>
          </cell>
        </row>
        <row r="2077">
          <cell r="A2077" t="str">
            <v>12</v>
          </cell>
          <cell r="B2077" t="str">
            <v>31</v>
          </cell>
          <cell r="C2077" t="str">
            <v>12</v>
          </cell>
          <cell r="D2077" t="str">
            <v>5</v>
          </cell>
          <cell r="E2077" t="str">
            <v>0097</v>
          </cell>
          <cell r="F2077" t="str">
            <v>0001</v>
          </cell>
          <cell r="G2077" t="str">
            <v>11902</v>
          </cell>
          <cell r="H2077" t="str">
            <v>转代扣劳动保险费等</v>
          </cell>
          <cell r="I2077" t="b">
            <v>1</v>
          </cell>
          <cell r="J2077">
            <v>6715.18</v>
          </cell>
          <cell r="K2077">
            <v>0</v>
          </cell>
          <cell r="L2077">
            <v>0</v>
          </cell>
        </row>
        <row r="2078">
          <cell r="A2078" t="str">
            <v>12</v>
          </cell>
          <cell r="B2078" t="str">
            <v>31</v>
          </cell>
          <cell r="C2078" t="str">
            <v>12</v>
          </cell>
          <cell r="D2078" t="str">
            <v>5</v>
          </cell>
          <cell r="E2078" t="str">
            <v>0109</v>
          </cell>
          <cell r="F2078" t="str">
            <v>0006</v>
          </cell>
          <cell r="G2078" t="str">
            <v>11902</v>
          </cell>
          <cell r="H2078" t="str">
            <v>转2000年卢龙分公司经营亏损</v>
          </cell>
          <cell r="I2078" t="b">
            <v>1</v>
          </cell>
          <cell r="J2078">
            <v>-89535.92</v>
          </cell>
          <cell r="K2078">
            <v>0</v>
          </cell>
          <cell r="L2078">
            <v>0</v>
          </cell>
        </row>
        <row r="2079">
          <cell r="A2079" t="str">
            <v>12</v>
          </cell>
          <cell r="B2079" t="str">
            <v>31</v>
          </cell>
          <cell r="C2079" t="str">
            <v>12</v>
          </cell>
          <cell r="D2079" t="str">
            <v>5</v>
          </cell>
          <cell r="E2079" t="str">
            <v>0109</v>
          </cell>
          <cell r="F2079" t="str">
            <v>0007</v>
          </cell>
          <cell r="G2079" t="str">
            <v>11902</v>
          </cell>
          <cell r="H2079" t="str">
            <v>转2000年平原分公司经营收益</v>
          </cell>
          <cell r="I2079" t="b">
            <v>1</v>
          </cell>
          <cell r="J2079">
            <v>591832.81000000006</v>
          </cell>
          <cell r="K2079">
            <v>0</v>
          </cell>
          <cell r="L2079">
            <v>0</v>
          </cell>
        </row>
        <row r="2080">
          <cell r="A2080" t="str">
            <v>12</v>
          </cell>
          <cell r="B2080" t="str">
            <v>31</v>
          </cell>
          <cell r="C2080" t="str">
            <v>12</v>
          </cell>
          <cell r="D2080" t="str">
            <v>5</v>
          </cell>
          <cell r="E2080" t="str">
            <v>0109</v>
          </cell>
          <cell r="F2080" t="str">
            <v>0008</v>
          </cell>
          <cell r="G2080" t="str">
            <v>11902</v>
          </cell>
          <cell r="H2080" t="str">
            <v>转2000年五莲分公司经营收益</v>
          </cell>
          <cell r="I2080" t="b">
            <v>1</v>
          </cell>
          <cell r="J2080">
            <v>110494.87</v>
          </cell>
          <cell r="K2080">
            <v>0</v>
          </cell>
          <cell r="L2080">
            <v>0</v>
          </cell>
        </row>
        <row r="2081">
          <cell r="A2081" t="str">
            <v>12</v>
          </cell>
          <cell r="B2081" t="str">
            <v>31</v>
          </cell>
          <cell r="C2081" t="str">
            <v>12</v>
          </cell>
          <cell r="D2081" t="str">
            <v>5</v>
          </cell>
          <cell r="E2081" t="str">
            <v>0109</v>
          </cell>
          <cell r="F2081" t="str">
            <v>0009</v>
          </cell>
          <cell r="G2081" t="str">
            <v>11902</v>
          </cell>
          <cell r="H2081" t="str">
            <v>转2000年宝鸡分公司经营亏损</v>
          </cell>
          <cell r="I2081" t="b">
            <v>1</v>
          </cell>
          <cell r="J2081">
            <v>-192630.78</v>
          </cell>
          <cell r="K2081">
            <v>0</v>
          </cell>
          <cell r="L2081">
            <v>0</v>
          </cell>
        </row>
        <row r="2082">
          <cell r="A2082" t="str">
            <v>12</v>
          </cell>
          <cell r="B2082" t="str">
            <v>31</v>
          </cell>
          <cell r="C2082" t="str">
            <v>12</v>
          </cell>
          <cell r="D2082" t="str">
            <v>5</v>
          </cell>
          <cell r="E2082" t="str">
            <v>0109</v>
          </cell>
          <cell r="F2082" t="str">
            <v>0010</v>
          </cell>
          <cell r="G2082" t="str">
            <v>11902</v>
          </cell>
          <cell r="H2082" t="str">
            <v>转2000年滕州分公司经营收益</v>
          </cell>
          <cell r="I2082" t="b">
            <v>1</v>
          </cell>
          <cell r="J2082">
            <v>53397.4</v>
          </cell>
          <cell r="K2082">
            <v>0</v>
          </cell>
          <cell r="L2082">
            <v>0</v>
          </cell>
        </row>
        <row r="2083">
          <cell r="A2083" t="str">
            <v>07</v>
          </cell>
          <cell r="B2083" t="str">
            <v>26</v>
          </cell>
          <cell r="C2083" t="str">
            <v>07</v>
          </cell>
          <cell r="D2083" t="str">
            <v>5</v>
          </cell>
          <cell r="E2083" t="str">
            <v>0022</v>
          </cell>
          <cell r="F2083" t="str">
            <v>0001</v>
          </cell>
          <cell r="G2083" t="str">
            <v>12102</v>
          </cell>
          <cell r="H2083" t="str">
            <v>转购铁板</v>
          </cell>
          <cell r="I2083" t="b">
            <v>1</v>
          </cell>
          <cell r="J2083">
            <v>544641.44999999995</v>
          </cell>
          <cell r="K2083">
            <v>0</v>
          </cell>
          <cell r="L2083">
            <v>0</v>
          </cell>
        </row>
        <row r="2084">
          <cell r="A2084" t="str">
            <v>11</v>
          </cell>
          <cell r="B2084" t="str">
            <v>05</v>
          </cell>
          <cell r="C2084" t="str">
            <v>11</v>
          </cell>
          <cell r="D2084" t="str">
            <v>2</v>
          </cell>
          <cell r="E2084" t="str">
            <v>0007</v>
          </cell>
          <cell r="F2084" t="str">
            <v>0001</v>
          </cell>
          <cell r="G2084" t="str">
            <v>12102</v>
          </cell>
          <cell r="H2084" t="str">
            <v>付卷板运费</v>
          </cell>
          <cell r="I2084" t="b">
            <v>1</v>
          </cell>
          <cell r="J2084">
            <v>23235.08</v>
          </cell>
          <cell r="K2084">
            <v>0</v>
          </cell>
          <cell r="L2084">
            <v>0</v>
          </cell>
        </row>
        <row r="2085">
          <cell r="A2085" t="str">
            <v>11</v>
          </cell>
          <cell r="B2085" t="str">
            <v>16</v>
          </cell>
          <cell r="C2085" t="str">
            <v>11</v>
          </cell>
          <cell r="D2085" t="str">
            <v>5</v>
          </cell>
          <cell r="E2085" t="str">
            <v>0010</v>
          </cell>
          <cell r="F2085" t="str">
            <v>0001</v>
          </cell>
          <cell r="G2085" t="str">
            <v>12102</v>
          </cell>
          <cell r="H2085" t="str">
            <v>转购钢板短途运费</v>
          </cell>
          <cell r="I2085" t="b">
            <v>1</v>
          </cell>
          <cell r="J2085">
            <v>5312</v>
          </cell>
          <cell r="K2085">
            <v>0</v>
          </cell>
          <cell r="L2085">
            <v>0</v>
          </cell>
        </row>
        <row r="2086">
          <cell r="A2086" t="str">
            <v>11</v>
          </cell>
          <cell r="B2086" t="str">
            <v>16</v>
          </cell>
          <cell r="C2086" t="str">
            <v>11</v>
          </cell>
          <cell r="D2086" t="str">
            <v>5</v>
          </cell>
          <cell r="E2086" t="str">
            <v>0011</v>
          </cell>
          <cell r="F2086" t="str">
            <v>0001</v>
          </cell>
          <cell r="G2086" t="str">
            <v>12102</v>
          </cell>
          <cell r="H2086" t="str">
            <v>转购钢板654.34吨</v>
          </cell>
          <cell r="I2086" t="b">
            <v>1</v>
          </cell>
          <cell r="J2086">
            <v>2237696.7400000002</v>
          </cell>
          <cell r="K2086">
            <v>0</v>
          </cell>
          <cell r="L2086">
            <v>0</v>
          </cell>
        </row>
        <row r="2087">
          <cell r="A2087" t="str">
            <v>12</v>
          </cell>
          <cell r="B2087" t="str">
            <v>25</v>
          </cell>
          <cell r="C2087" t="str">
            <v>12</v>
          </cell>
          <cell r="D2087" t="str">
            <v>5</v>
          </cell>
          <cell r="E2087" t="str">
            <v>0026</v>
          </cell>
          <cell r="F2087" t="str">
            <v>0003</v>
          </cell>
          <cell r="G2087" t="str">
            <v>12102</v>
          </cell>
          <cell r="H2087" t="str">
            <v>转调整11月5-11#建设基金税金</v>
          </cell>
          <cell r="I2087" t="b">
            <v>1</v>
          </cell>
          <cell r="J2087">
            <v>-2692.89</v>
          </cell>
          <cell r="K2087">
            <v>0</v>
          </cell>
          <cell r="L2087">
            <v>0</v>
          </cell>
        </row>
        <row r="2088">
          <cell r="A2088" t="str">
            <v>12</v>
          </cell>
          <cell r="B2088" t="str">
            <v>29</v>
          </cell>
          <cell r="C2088" t="str">
            <v>12</v>
          </cell>
          <cell r="D2088" t="str">
            <v>5</v>
          </cell>
          <cell r="E2088" t="str">
            <v>0076</v>
          </cell>
          <cell r="F2088" t="str">
            <v>0002</v>
          </cell>
          <cell r="G2088" t="str">
            <v>12102</v>
          </cell>
          <cell r="H2088" t="str">
            <v>转出加工铁板款</v>
          </cell>
          <cell r="I2088" t="b">
            <v>0</v>
          </cell>
          <cell r="J2088">
            <v>2808192.38</v>
          </cell>
          <cell r="K2088">
            <v>0</v>
          </cell>
          <cell r="L2088">
            <v>0</v>
          </cell>
        </row>
        <row r="2089">
          <cell r="A2089" t="str">
            <v>07</v>
          </cell>
          <cell r="B2089" t="str">
            <v>27</v>
          </cell>
          <cell r="C2089" t="str">
            <v>07</v>
          </cell>
          <cell r="D2089" t="str">
            <v>5</v>
          </cell>
          <cell r="E2089" t="str">
            <v>0026</v>
          </cell>
          <cell r="F2089" t="str">
            <v>0002</v>
          </cell>
          <cell r="G2089" t="str">
            <v>12103</v>
          </cell>
          <cell r="H2089" t="str">
            <v>转出尧盛果汁98.284吨</v>
          </cell>
          <cell r="I2089" t="b">
            <v>0</v>
          </cell>
          <cell r="J2089">
            <v>378015.39</v>
          </cell>
          <cell r="K2089">
            <v>0</v>
          </cell>
          <cell r="L2089">
            <v>0</v>
          </cell>
        </row>
        <row r="2090">
          <cell r="A2090" t="str">
            <v>04</v>
          </cell>
          <cell r="B2090" t="str">
            <v>26</v>
          </cell>
          <cell r="C2090" t="str">
            <v>04</v>
          </cell>
          <cell r="D2090" t="str">
            <v>5</v>
          </cell>
          <cell r="E2090" t="str">
            <v>0029</v>
          </cell>
          <cell r="F2090" t="str">
            <v>0001</v>
          </cell>
          <cell r="G2090" t="str">
            <v>12108</v>
          </cell>
          <cell r="H2090" t="str">
            <v>转购苹果浓汁</v>
          </cell>
          <cell r="I2090" t="b">
            <v>1</v>
          </cell>
          <cell r="J2090">
            <v>730563.5</v>
          </cell>
          <cell r="K2090">
            <v>0</v>
          </cell>
          <cell r="L2090">
            <v>0</v>
          </cell>
        </row>
        <row r="2091">
          <cell r="A2091" t="str">
            <v>04</v>
          </cell>
          <cell r="B2091" t="str">
            <v>28</v>
          </cell>
          <cell r="C2091" t="str">
            <v>04</v>
          </cell>
          <cell r="D2091" t="str">
            <v>5</v>
          </cell>
          <cell r="E2091" t="str">
            <v>0031</v>
          </cell>
          <cell r="F2091" t="str">
            <v>0003</v>
          </cell>
          <cell r="G2091" t="str">
            <v>12108</v>
          </cell>
          <cell r="H2091" t="str">
            <v>转重加工芮城果汁154.55吨成本</v>
          </cell>
          <cell r="I2091" t="b">
            <v>0</v>
          </cell>
          <cell r="J2091">
            <v>730563.5</v>
          </cell>
          <cell r="K2091">
            <v>0</v>
          </cell>
          <cell r="L2091">
            <v>0</v>
          </cell>
        </row>
        <row r="2092">
          <cell r="A2092" t="str">
            <v>09</v>
          </cell>
          <cell r="B2092" t="str">
            <v>28</v>
          </cell>
          <cell r="C2092" t="str">
            <v>09</v>
          </cell>
          <cell r="D2092" t="str">
            <v>5</v>
          </cell>
          <cell r="E2092" t="str">
            <v>0020</v>
          </cell>
          <cell r="F2092" t="str">
            <v>0001</v>
          </cell>
          <cell r="G2092" t="str">
            <v>12108</v>
          </cell>
          <cell r="H2092" t="str">
            <v>转购芮城果汁117.15吨</v>
          </cell>
          <cell r="I2092" t="b">
            <v>1</v>
          </cell>
          <cell r="J2092">
            <v>620895</v>
          </cell>
          <cell r="K2092">
            <v>0</v>
          </cell>
          <cell r="L2092">
            <v>0</v>
          </cell>
        </row>
        <row r="2093">
          <cell r="A2093" t="str">
            <v>09</v>
          </cell>
          <cell r="B2093" t="str">
            <v>28</v>
          </cell>
          <cell r="C2093" t="str">
            <v>09</v>
          </cell>
          <cell r="D2093" t="str">
            <v>5</v>
          </cell>
          <cell r="E2093" t="str">
            <v>0020</v>
          </cell>
          <cell r="F2093" t="str">
            <v>0003</v>
          </cell>
          <cell r="G2093" t="str">
            <v>12108</v>
          </cell>
          <cell r="H2093" t="str">
            <v>转购芮城果汁101.75吨</v>
          </cell>
          <cell r="I2093" t="b">
            <v>1</v>
          </cell>
          <cell r="J2093">
            <v>399391.78</v>
          </cell>
          <cell r="K2093">
            <v>0</v>
          </cell>
          <cell r="L2093">
            <v>0</v>
          </cell>
        </row>
        <row r="2094">
          <cell r="A2094" t="str">
            <v>09</v>
          </cell>
          <cell r="B2094" t="str">
            <v>29</v>
          </cell>
          <cell r="C2094" t="str">
            <v>09</v>
          </cell>
          <cell r="D2094" t="str">
            <v>5</v>
          </cell>
          <cell r="E2094" t="str">
            <v>0031</v>
          </cell>
          <cell r="F2094" t="str">
            <v>0002</v>
          </cell>
          <cell r="G2094" t="str">
            <v>12108</v>
          </cell>
          <cell r="H2094" t="str">
            <v>转出库芮城果汁352吨重加工</v>
          </cell>
          <cell r="I2094" t="b">
            <v>0</v>
          </cell>
          <cell r="J2094">
            <v>1668141.59</v>
          </cell>
          <cell r="K2094">
            <v>0</v>
          </cell>
          <cell r="L2094">
            <v>0</v>
          </cell>
        </row>
        <row r="2095">
          <cell r="A2095" t="str">
            <v>02</v>
          </cell>
          <cell r="B2095" t="str">
            <v>02</v>
          </cell>
          <cell r="C2095" t="str">
            <v>02</v>
          </cell>
          <cell r="D2095" t="str">
            <v>2</v>
          </cell>
          <cell r="E2095" t="str">
            <v>0007</v>
          </cell>
          <cell r="F2095" t="str">
            <v>0001</v>
          </cell>
          <cell r="G2095" t="str">
            <v>12301</v>
          </cell>
          <cell r="H2095" t="str">
            <v>购材料</v>
          </cell>
          <cell r="I2095" t="b">
            <v>1</v>
          </cell>
          <cell r="J2095">
            <v>27687.96</v>
          </cell>
          <cell r="K2095">
            <v>0</v>
          </cell>
          <cell r="L2095">
            <v>0</v>
          </cell>
        </row>
        <row r="2096">
          <cell r="A2096" t="str">
            <v>02</v>
          </cell>
          <cell r="B2096" t="str">
            <v>21</v>
          </cell>
          <cell r="C2096" t="str">
            <v>02</v>
          </cell>
          <cell r="D2096" t="str">
            <v>2</v>
          </cell>
          <cell r="E2096" t="str">
            <v>0039</v>
          </cell>
          <cell r="F2096" t="str">
            <v>0001</v>
          </cell>
          <cell r="G2096" t="str">
            <v>12301</v>
          </cell>
          <cell r="H2096" t="str">
            <v>购材料</v>
          </cell>
          <cell r="I2096" t="b">
            <v>1</v>
          </cell>
          <cell r="J2096">
            <v>42266.5</v>
          </cell>
          <cell r="K2096">
            <v>0</v>
          </cell>
          <cell r="L2096">
            <v>0</v>
          </cell>
        </row>
        <row r="2097">
          <cell r="A2097" t="str">
            <v>02</v>
          </cell>
          <cell r="B2097" t="str">
            <v>21</v>
          </cell>
          <cell r="C2097" t="str">
            <v>02</v>
          </cell>
          <cell r="D2097" t="str">
            <v>2</v>
          </cell>
          <cell r="E2097" t="str">
            <v>0040</v>
          </cell>
          <cell r="F2097" t="str">
            <v>0001</v>
          </cell>
          <cell r="G2097" t="str">
            <v>12301</v>
          </cell>
          <cell r="H2097" t="str">
            <v>购材料</v>
          </cell>
          <cell r="I2097" t="b">
            <v>1</v>
          </cell>
          <cell r="J2097">
            <v>7626.75</v>
          </cell>
          <cell r="K2097">
            <v>0</v>
          </cell>
          <cell r="L2097">
            <v>0</v>
          </cell>
        </row>
        <row r="2098">
          <cell r="A2098" t="str">
            <v>02</v>
          </cell>
          <cell r="B2098" t="str">
            <v>10</v>
          </cell>
          <cell r="C2098" t="str">
            <v>02</v>
          </cell>
          <cell r="D2098" t="str">
            <v>4</v>
          </cell>
          <cell r="E2098" t="str">
            <v>0009</v>
          </cell>
          <cell r="F2098" t="str">
            <v>0001</v>
          </cell>
          <cell r="G2098" t="str">
            <v>12301</v>
          </cell>
          <cell r="H2098" t="str">
            <v>购材料</v>
          </cell>
          <cell r="I2098" t="b">
            <v>1</v>
          </cell>
          <cell r="J2098">
            <v>41369.800000000003</v>
          </cell>
          <cell r="K2098">
            <v>0</v>
          </cell>
          <cell r="L2098">
            <v>0</v>
          </cell>
        </row>
        <row r="2099">
          <cell r="A2099" t="str">
            <v>02</v>
          </cell>
          <cell r="B2099" t="str">
            <v>14</v>
          </cell>
          <cell r="C2099" t="str">
            <v>02</v>
          </cell>
          <cell r="D2099" t="str">
            <v>4</v>
          </cell>
          <cell r="E2099" t="str">
            <v>0014</v>
          </cell>
          <cell r="F2099" t="str">
            <v>0001</v>
          </cell>
          <cell r="G2099" t="str">
            <v>12301</v>
          </cell>
          <cell r="H2099" t="str">
            <v>购材料</v>
          </cell>
          <cell r="I2099" t="b">
            <v>1</v>
          </cell>
          <cell r="J2099">
            <v>312321.40000000002</v>
          </cell>
          <cell r="K2099">
            <v>0</v>
          </cell>
          <cell r="L2099">
            <v>0</v>
          </cell>
        </row>
        <row r="2100">
          <cell r="A2100" t="str">
            <v>02</v>
          </cell>
          <cell r="B2100" t="str">
            <v>18</v>
          </cell>
          <cell r="C2100" t="str">
            <v>02</v>
          </cell>
          <cell r="D2100" t="str">
            <v>4</v>
          </cell>
          <cell r="E2100" t="str">
            <v>0020</v>
          </cell>
          <cell r="F2100" t="str">
            <v>0001</v>
          </cell>
          <cell r="G2100" t="str">
            <v>12301</v>
          </cell>
          <cell r="H2100" t="str">
            <v>购材料</v>
          </cell>
          <cell r="I2100" t="b">
            <v>1</v>
          </cell>
          <cell r="J2100">
            <v>161329.9</v>
          </cell>
          <cell r="K2100">
            <v>0</v>
          </cell>
          <cell r="L2100">
            <v>0</v>
          </cell>
        </row>
        <row r="2101">
          <cell r="A2101" t="str">
            <v>02</v>
          </cell>
          <cell r="B2101" t="str">
            <v>18</v>
          </cell>
          <cell r="C2101" t="str">
            <v>02</v>
          </cell>
          <cell r="D2101" t="str">
            <v>4</v>
          </cell>
          <cell r="E2101" t="str">
            <v>0021</v>
          </cell>
          <cell r="F2101" t="str">
            <v>0001</v>
          </cell>
          <cell r="G2101" t="str">
            <v>12301</v>
          </cell>
          <cell r="H2101" t="str">
            <v>购材料</v>
          </cell>
          <cell r="I2101" t="b">
            <v>1</v>
          </cell>
          <cell r="J2101">
            <v>278566</v>
          </cell>
          <cell r="K2101">
            <v>0</v>
          </cell>
          <cell r="L2101">
            <v>0</v>
          </cell>
        </row>
        <row r="2102">
          <cell r="A2102" t="str">
            <v>02</v>
          </cell>
          <cell r="B2102" t="str">
            <v>22</v>
          </cell>
          <cell r="C2102" t="str">
            <v>02</v>
          </cell>
          <cell r="D2102" t="str">
            <v>5</v>
          </cell>
          <cell r="E2102" t="str">
            <v>0010</v>
          </cell>
          <cell r="F2102" t="str">
            <v>0001</v>
          </cell>
          <cell r="G2102" t="str">
            <v>12301</v>
          </cell>
          <cell r="H2102" t="str">
            <v>转购材料款</v>
          </cell>
          <cell r="I2102" t="b">
            <v>1</v>
          </cell>
          <cell r="J2102">
            <v>66450</v>
          </cell>
          <cell r="K2102">
            <v>0</v>
          </cell>
          <cell r="L2102">
            <v>0</v>
          </cell>
        </row>
        <row r="2103">
          <cell r="A2103" t="str">
            <v>02</v>
          </cell>
          <cell r="B2103" t="str">
            <v>22</v>
          </cell>
          <cell r="C2103" t="str">
            <v>02</v>
          </cell>
          <cell r="D2103" t="str">
            <v>5</v>
          </cell>
          <cell r="E2103" t="str">
            <v>0011</v>
          </cell>
          <cell r="F2103" t="str">
            <v>0001</v>
          </cell>
          <cell r="G2103" t="str">
            <v>12301</v>
          </cell>
          <cell r="H2103" t="str">
            <v>转购明胶等</v>
          </cell>
          <cell r="I2103" t="b">
            <v>1</v>
          </cell>
          <cell r="J2103">
            <v>188250</v>
          </cell>
          <cell r="K2103">
            <v>0</v>
          </cell>
          <cell r="L2103">
            <v>0</v>
          </cell>
        </row>
        <row r="2104">
          <cell r="A2104" t="str">
            <v>02</v>
          </cell>
          <cell r="B2104" t="str">
            <v>26</v>
          </cell>
          <cell r="C2104" t="str">
            <v>02</v>
          </cell>
          <cell r="D2104" t="str">
            <v>5</v>
          </cell>
          <cell r="E2104" t="str">
            <v>0019</v>
          </cell>
          <cell r="F2104" t="str">
            <v>0016</v>
          </cell>
          <cell r="G2104" t="str">
            <v>12301</v>
          </cell>
          <cell r="H2104" t="str">
            <v>转1-2月份各部门耗材料款</v>
          </cell>
          <cell r="I2104" t="b">
            <v>0</v>
          </cell>
          <cell r="J2104">
            <v>561583.11</v>
          </cell>
          <cell r="K2104">
            <v>0</v>
          </cell>
          <cell r="L2104">
            <v>0</v>
          </cell>
        </row>
        <row r="2105">
          <cell r="A2105" t="str">
            <v>02</v>
          </cell>
          <cell r="B2105" t="str">
            <v>29</v>
          </cell>
          <cell r="C2105" t="str">
            <v>02</v>
          </cell>
          <cell r="D2105" t="str">
            <v>5</v>
          </cell>
          <cell r="E2105" t="str">
            <v>0045</v>
          </cell>
          <cell r="F2105" t="str">
            <v>0004</v>
          </cell>
          <cell r="G2105" t="str">
            <v>12301</v>
          </cell>
          <cell r="H2105" t="str">
            <v>结转本月业务支出成本</v>
          </cell>
          <cell r="I2105" t="b">
            <v>0</v>
          </cell>
          <cell r="J2105">
            <v>781758.45</v>
          </cell>
          <cell r="K2105">
            <v>0</v>
          </cell>
          <cell r="L2105">
            <v>0</v>
          </cell>
        </row>
        <row r="2106">
          <cell r="A2106" t="str">
            <v>02</v>
          </cell>
          <cell r="B2106" t="str">
            <v>29</v>
          </cell>
          <cell r="C2106" t="str">
            <v>02</v>
          </cell>
          <cell r="D2106" t="str">
            <v>5</v>
          </cell>
          <cell r="E2106" t="str">
            <v>0046</v>
          </cell>
          <cell r="F2106" t="str">
            <v>0001</v>
          </cell>
          <cell r="G2106" t="str">
            <v>12301</v>
          </cell>
          <cell r="H2106" t="str">
            <v>转订99.12.5-22#平原耗桶2050个</v>
          </cell>
          <cell r="I2106" t="b">
            <v>1</v>
          </cell>
          <cell r="J2106">
            <v>262400</v>
          </cell>
          <cell r="K2106">
            <v>0</v>
          </cell>
          <cell r="L2106">
            <v>0</v>
          </cell>
        </row>
        <row r="2107">
          <cell r="A2107" t="str">
            <v>03</v>
          </cell>
          <cell r="B2107" t="str">
            <v>05</v>
          </cell>
          <cell r="C2107" t="str">
            <v>03</v>
          </cell>
          <cell r="D2107" t="str">
            <v>2</v>
          </cell>
          <cell r="E2107" t="str">
            <v>0003</v>
          </cell>
          <cell r="F2107" t="str">
            <v>0001</v>
          </cell>
          <cell r="G2107" t="str">
            <v>12301</v>
          </cell>
          <cell r="H2107" t="str">
            <v>购材料</v>
          </cell>
          <cell r="I2107" t="b">
            <v>1</v>
          </cell>
          <cell r="J2107">
            <v>22154.76</v>
          </cell>
          <cell r="K2107">
            <v>0</v>
          </cell>
          <cell r="L2107">
            <v>0</v>
          </cell>
        </row>
        <row r="2108">
          <cell r="A2108" t="str">
            <v>03</v>
          </cell>
          <cell r="B2108" t="str">
            <v>02</v>
          </cell>
          <cell r="C2108" t="str">
            <v>03</v>
          </cell>
          <cell r="D2108" t="str">
            <v>4</v>
          </cell>
          <cell r="E2108" t="str">
            <v>0003</v>
          </cell>
          <cell r="F2108" t="str">
            <v>0001</v>
          </cell>
          <cell r="G2108" t="str">
            <v>12301</v>
          </cell>
          <cell r="H2108" t="str">
            <v>付货款</v>
          </cell>
          <cell r="I2108" t="b">
            <v>1</v>
          </cell>
          <cell r="J2108">
            <v>6754.62</v>
          </cell>
          <cell r="K2108">
            <v>0</v>
          </cell>
          <cell r="L2108">
            <v>0</v>
          </cell>
        </row>
        <row r="2109">
          <cell r="A2109" t="str">
            <v>03</v>
          </cell>
          <cell r="B2109" t="str">
            <v>10</v>
          </cell>
          <cell r="C2109" t="str">
            <v>03</v>
          </cell>
          <cell r="D2109" t="str">
            <v>4</v>
          </cell>
          <cell r="E2109" t="str">
            <v>0011</v>
          </cell>
          <cell r="F2109" t="str">
            <v>0001</v>
          </cell>
          <cell r="G2109" t="str">
            <v>12301</v>
          </cell>
          <cell r="H2109" t="str">
            <v>付货款</v>
          </cell>
          <cell r="I2109" t="b">
            <v>1</v>
          </cell>
          <cell r="J2109">
            <v>196950</v>
          </cell>
          <cell r="K2109">
            <v>0</v>
          </cell>
          <cell r="L2109">
            <v>0</v>
          </cell>
        </row>
        <row r="2110">
          <cell r="A2110" t="str">
            <v>03</v>
          </cell>
          <cell r="B2110" t="str">
            <v>10</v>
          </cell>
          <cell r="C2110" t="str">
            <v>03</v>
          </cell>
          <cell r="D2110" t="str">
            <v>4</v>
          </cell>
          <cell r="E2110" t="str">
            <v>0012</v>
          </cell>
          <cell r="F2110" t="str">
            <v>0001</v>
          </cell>
          <cell r="G2110" t="str">
            <v>12301</v>
          </cell>
          <cell r="H2110" t="str">
            <v>付货款</v>
          </cell>
          <cell r="I2110" t="b">
            <v>1</v>
          </cell>
          <cell r="J2110">
            <v>27215.8</v>
          </cell>
          <cell r="K2110">
            <v>0</v>
          </cell>
          <cell r="L2110">
            <v>0</v>
          </cell>
        </row>
        <row r="2111">
          <cell r="A2111" t="str">
            <v>03</v>
          </cell>
          <cell r="B2111" t="str">
            <v>13</v>
          </cell>
          <cell r="C2111" t="str">
            <v>03</v>
          </cell>
          <cell r="D2111" t="str">
            <v>4</v>
          </cell>
          <cell r="E2111" t="str">
            <v>0015</v>
          </cell>
          <cell r="F2111" t="str">
            <v>0001</v>
          </cell>
          <cell r="G2111" t="str">
            <v>12301</v>
          </cell>
          <cell r="H2111" t="str">
            <v>付货款</v>
          </cell>
          <cell r="I2111" t="b">
            <v>1</v>
          </cell>
          <cell r="J2111">
            <v>178530</v>
          </cell>
          <cell r="K2111">
            <v>0</v>
          </cell>
          <cell r="L2111">
            <v>0</v>
          </cell>
        </row>
        <row r="2112">
          <cell r="A2112" t="str">
            <v>03</v>
          </cell>
          <cell r="B2112" t="str">
            <v>14</v>
          </cell>
          <cell r="C2112" t="str">
            <v>03</v>
          </cell>
          <cell r="D2112" t="str">
            <v>4</v>
          </cell>
          <cell r="E2112" t="str">
            <v>0019</v>
          </cell>
          <cell r="F2112" t="str">
            <v>0002</v>
          </cell>
          <cell r="G2112" t="str">
            <v>12301</v>
          </cell>
          <cell r="H2112" t="str">
            <v>付货款</v>
          </cell>
          <cell r="I2112" t="b">
            <v>1</v>
          </cell>
          <cell r="J2112">
            <v>4178.8</v>
          </cell>
          <cell r="K2112">
            <v>0</v>
          </cell>
          <cell r="L2112">
            <v>0</v>
          </cell>
        </row>
        <row r="2113">
          <cell r="A2113" t="str">
            <v>03</v>
          </cell>
          <cell r="B2113" t="str">
            <v>27</v>
          </cell>
          <cell r="C2113" t="str">
            <v>03</v>
          </cell>
          <cell r="D2113" t="str">
            <v>5</v>
          </cell>
          <cell r="E2113" t="str">
            <v>0007</v>
          </cell>
          <cell r="F2113" t="str">
            <v>0001</v>
          </cell>
          <cell r="G2113" t="str">
            <v>12301</v>
          </cell>
          <cell r="H2113" t="str">
            <v>转购明胶款</v>
          </cell>
          <cell r="I2113" t="b">
            <v>1</v>
          </cell>
          <cell r="J2113">
            <v>107250</v>
          </cell>
          <cell r="K2113">
            <v>0</v>
          </cell>
          <cell r="L2113">
            <v>0</v>
          </cell>
        </row>
        <row r="2114">
          <cell r="A2114" t="str">
            <v>03</v>
          </cell>
          <cell r="B2114" t="str">
            <v>27</v>
          </cell>
          <cell r="C2114" t="str">
            <v>03</v>
          </cell>
          <cell r="D2114" t="str">
            <v>5</v>
          </cell>
          <cell r="E2114" t="str">
            <v>0008</v>
          </cell>
          <cell r="F2114" t="str">
            <v>0001</v>
          </cell>
          <cell r="G2114" t="str">
            <v>12301</v>
          </cell>
          <cell r="H2114" t="str">
            <v>转购硅溶胶.硅藻土款</v>
          </cell>
          <cell r="I2114" t="b">
            <v>1</v>
          </cell>
          <cell r="J2114">
            <v>223100</v>
          </cell>
          <cell r="K2114">
            <v>0</v>
          </cell>
          <cell r="L2114">
            <v>0</v>
          </cell>
        </row>
        <row r="2115">
          <cell r="A2115" t="str">
            <v>03</v>
          </cell>
          <cell r="B2115" t="str">
            <v>28</v>
          </cell>
          <cell r="C2115" t="str">
            <v>03</v>
          </cell>
          <cell r="D2115" t="str">
            <v>5</v>
          </cell>
          <cell r="E2115" t="str">
            <v>0018</v>
          </cell>
          <cell r="F2115" t="str">
            <v>0004</v>
          </cell>
          <cell r="G2115" t="str">
            <v>12301</v>
          </cell>
          <cell r="H2115" t="str">
            <v>结转本月业务支出成本</v>
          </cell>
          <cell r="I2115" t="b">
            <v>0</v>
          </cell>
          <cell r="J2115">
            <v>162</v>
          </cell>
          <cell r="K2115">
            <v>0</v>
          </cell>
          <cell r="L2115">
            <v>0</v>
          </cell>
        </row>
        <row r="2116">
          <cell r="A2116" t="str">
            <v>04</v>
          </cell>
          <cell r="B2116" t="str">
            <v>20</v>
          </cell>
          <cell r="C2116" t="str">
            <v>04</v>
          </cell>
          <cell r="D2116" t="str">
            <v>2</v>
          </cell>
          <cell r="E2116" t="str">
            <v>0011</v>
          </cell>
          <cell r="F2116" t="str">
            <v>0001</v>
          </cell>
          <cell r="G2116" t="str">
            <v>12301</v>
          </cell>
          <cell r="H2116" t="str">
            <v>购材料</v>
          </cell>
          <cell r="I2116" t="b">
            <v>1</v>
          </cell>
          <cell r="J2116">
            <v>18857.169999999998</v>
          </cell>
          <cell r="K2116">
            <v>0</v>
          </cell>
          <cell r="L2116">
            <v>0</v>
          </cell>
        </row>
        <row r="2117">
          <cell r="A2117" t="str">
            <v>04</v>
          </cell>
          <cell r="B2117" t="str">
            <v>12</v>
          </cell>
          <cell r="C2117" t="str">
            <v>04</v>
          </cell>
          <cell r="D2117" t="str">
            <v>4</v>
          </cell>
          <cell r="E2117" t="str">
            <v>0010</v>
          </cell>
          <cell r="F2117" t="str">
            <v>0001</v>
          </cell>
          <cell r="G2117" t="str">
            <v>12301</v>
          </cell>
          <cell r="H2117" t="str">
            <v>购材料</v>
          </cell>
          <cell r="I2117" t="b">
            <v>1</v>
          </cell>
          <cell r="J2117">
            <v>229162.78</v>
          </cell>
          <cell r="K2117">
            <v>0</v>
          </cell>
          <cell r="L2117">
            <v>0</v>
          </cell>
        </row>
        <row r="2118">
          <cell r="A2118" t="str">
            <v>04</v>
          </cell>
          <cell r="B2118" t="str">
            <v>20</v>
          </cell>
          <cell r="C2118" t="str">
            <v>04</v>
          </cell>
          <cell r="D2118" t="str">
            <v>5</v>
          </cell>
          <cell r="E2118" t="str">
            <v>0010</v>
          </cell>
          <cell r="F2118" t="str">
            <v>0014</v>
          </cell>
          <cell r="G2118" t="str">
            <v>12301</v>
          </cell>
          <cell r="H2118" t="str">
            <v>转3月份各部门耗材料款</v>
          </cell>
          <cell r="I2118" t="b">
            <v>0</v>
          </cell>
          <cell r="J2118">
            <v>106120.68</v>
          </cell>
          <cell r="K2118">
            <v>0</v>
          </cell>
          <cell r="L2118">
            <v>0</v>
          </cell>
        </row>
        <row r="2119">
          <cell r="A2119" t="str">
            <v>04</v>
          </cell>
          <cell r="B2119" t="str">
            <v>25</v>
          </cell>
          <cell r="C2119" t="str">
            <v>04</v>
          </cell>
          <cell r="D2119" t="str">
            <v>5</v>
          </cell>
          <cell r="E2119" t="str">
            <v>0023</v>
          </cell>
          <cell r="F2119" t="str">
            <v>0004</v>
          </cell>
          <cell r="G2119" t="str">
            <v>12301</v>
          </cell>
          <cell r="H2119" t="str">
            <v>结转本月业务支出成本</v>
          </cell>
          <cell r="I2119" t="b">
            <v>0</v>
          </cell>
          <cell r="J2119">
            <v>1030152.15</v>
          </cell>
          <cell r="K2119">
            <v>0</v>
          </cell>
          <cell r="L2119">
            <v>0</v>
          </cell>
        </row>
        <row r="2120">
          <cell r="A2120" t="str">
            <v>05</v>
          </cell>
          <cell r="B2120" t="str">
            <v>21</v>
          </cell>
          <cell r="C2120" t="str">
            <v>05</v>
          </cell>
          <cell r="D2120" t="str">
            <v>2</v>
          </cell>
          <cell r="E2120" t="str">
            <v>0016</v>
          </cell>
          <cell r="F2120" t="str">
            <v>0001</v>
          </cell>
          <cell r="G2120" t="str">
            <v>12301</v>
          </cell>
          <cell r="H2120" t="str">
            <v>购材料</v>
          </cell>
          <cell r="I2120" t="b">
            <v>1</v>
          </cell>
          <cell r="J2120">
            <v>9358.5400000000009</v>
          </cell>
          <cell r="K2120">
            <v>0</v>
          </cell>
          <cell r="L2120">
            <v>0</v>
          </cell>
        </row>
        <row r="2121">
          <cell r="A2121" t="str">
            <v>05</v>
          </cell>
          <cell r="B2121" t="str">
            <v>15</v>
          </cell>
          <cell r="C2121" t="str">
            <v>05</v>
          </cell>
          <cell r="D2121" t="str">
            <v>4</v>
          </cell>
          <cell r="E2121" t="str">
            <v>0011</v>
          </cell>
          <cell r="F2121" t="str">
            <v>0001</v>
          </cell>
          <cell r="G2121" t="str">
            <v>12301</v>
          </cell>
          <cell r="H2121" t="str">
            <v>购材料</v>
          </cell>
          <cell r="I2121" t="b">
            <v>1</v>
          </cell>
          <cell r="J2121">
            <v>103525.9</v>
          </cell>
          <cell r="K2121">
            <v>0</v>
          </cell>
          <cell r="L2121">
            <v>0</v>
          </cell>
        </row>
        <row r="2122">
          <cell r="A2122" t="str">
            <v>05</v>
          </cell>
          <cell r="B2122" t="str">
            <v>18</v>
          </cell>
          <cell r="C2122" t="str">
            <v>05</v>
          </cell>
          <cell r="D2122" t="str">
            <v>4</v>
          </cell>
          <cell r="E2122" t="str">
            <v>0018</v>
          </cell>
          <cell r="F2122" t="str">
            <v>0001</v>
          </cell>
          <cell r="G2122" t="str">
            <v>12301</v>
          </cell>
          <cell r="H2122" t="str">
            <v>购材料</v>
          </cell>
          <cell r="I2122" t="b">
            <v>1</v>
          </cell>
          <cell r="J2122">
            <v>57719.28</v>
          </cell>
          <cell r="K2122">
            <v>0</v>
          </cell>
          <cell r="L2122">
            <v>0</v>
          </cell>
        </row>
        <row r="2123">
          <cell r="A2123" t="str">
            <v>05</v>
          </cell>
          <cell r="B2123" t="str">
            <v>25</v>
          </cell>
          <cell r="C2123" t="str">
            <v>05</v>
          </cell>
          <cell r="D2123" t="str">
            <v>4</v>
          </cell>
          <cell r="E2123" t="str">
            <v>0028</v>
          </cell>
          <cell r="F2123" t="str">
            <v>0001</v>
          </cell>
          <cell r="G2123" t="str">
            <v>12301</v>
          </cell>
          <cell r="H2123" t="str">
            <v>购材料</v>
          </cell>
          <cell r="I2123" t="b">
            <v>1</v>
          </cell>
          <cell r="J2123">
            <v>11152.5</v>
          </cell>
          <cell r="K2123">
            <v>0</v>
          </cell>
          <cell r="L2123">
            <v>0</v>
          </cell>
        </row>
        <row r="2124">
          <cell r="A2124" t="str">
            <v>05</v>
          </cell>
          <cell r="B2124" t="str">
            <v>25</v>
          </cell>
          <cell r="C2124" t="str">
            <v>05</v>
          </cell>
          <cell r="D2124" t="str">
            <v>5</v>
          </cell>
          <cell r="E2124" t="str">
            <v>0009</v>
          </cell>
          <cell r="F2124" t="str">
            <v>0001</v>
          </cell>
          <cell r="G2124" t="str">
            <v>12301</v>
          </cell>
          <cell r="H2124" t="str">
            <v>转购材料</v>
          </cell>
          <cell r="I2124" t="b">
            <v>1</v>
          </cell>
          <cell r="J2124">
            <v>2590</v>
          </cell>
          <cell r="K2124">
            <v>0</v>
          </cell>
          <cell r="L2124">
            <v>0</v>
          </cell>
        </row>
        <row r="2125">
          <cell r="A2125" t="str">
            <v>05</v>
          </cell>
          <cell r="B2125" t="str">
            <v>26</v>
          </cell>
          <cell r="C2125" t="str">
            <v>05</v>
          </cell>
          <cell r="D2125" t="str">
            <v>5</v>
          </cell>
          <cell r="E2125" t="str">
            <v>0015</v>
          </cell>
          <cell r="F2125" t="str">
            <v>0013</v>
          </cell>
          <cell r="G2125" t="str">
            <v>12301</v>
          </cell>
          <cell r="H2125" t="str">
            <v>转3月份各部门耗材料款</v>
          </cell>
          <cell r="I2125" t="b">
            <v>0</v>
          </cell>
          <cell r="J2125">
            <v>93800.21</v>
          </cell>
          <cell r="K2125">
            <v>0</v>
          </cell>
          <cell r="L2125">
            <v>0</v>
          </cell>
        </row>
        <row r="2126">
          <cell r="A2126" t="str">
            <v>05</v>
          </cell>
          <cell r="B2126" t="str">
            <v>29</v>
          </cell>
          <cell r="C2126" t="str">
            <v>05</v>
          </cell>
          <cell r="D2126" t="str">
            <v>5</v>
          </cell>
          <cell r="E2126" t="str">
            <v>0032</v>
          </cell>
          <cell r="F2126" t="str">
            <v>0001</v>
          </cell>
          <cell r="G2126" t="str">
            <v>12301</v>
          </cell>
          <cell r="H2126" t="str">
            <v>转购铁桶559个</v>
          </cell>
          <cell r="I2126" t="b">
            <v>1</v>
          </cell>
          <cell r="J2126">
            <v>71552</v>
          </cell>
          <cell r="K2126">
            <v>0</v>
          </cell>
          <cell r="L2126">
            <v>0</v>
          </cell>
        </row>
        <row r="2127">
          <cell r="A2127" t="str">
            <v>05</v>
          </cell>
          <cell r="B2127" t="str">
            <v>29</v>
          </cell>
          <cell r="C2127" t="str">
            <v>05</v>
          </cell>
          <cell r="D2127" t="str">
            <v>5</v>
          </cell>
          <cell r="E2127" t="str">
            <v>0033</v>
          </cell>
          <cell r="F2127" t="str">
            <v>0004</v>
          </cell>
          <cell r="G2127" t="str">
            <v>12301</v>
          </cell>
          <cell r="H2127" t="str">
            <v>结转本月业务支出成本</v>
          </cell>
          <cell r="I2127" t="b">
            <v>0</v>
          </cell>
          <cell r="J2127">
            <v>100860.42</v>
          </cell>
          <cell r="K2127">
            <v>0</v>
          </cell>
          <cell r="L2127">
            <v>0</v>
          </cell>
        </row>
        <row r="2128">
          <cell r="A2128" t="str">
            <v>06</v>
          </cell>
          <cell r="B2128" t="str">
            <v>10</v>
          </cell>
          <cell r="C2128" t="str">
            <v>06</v>
          </cell>
          <cell r="D2128" t="str">
            <v>2</v>
          </cell>
          <cell r="E2128" t="str">
            <v>0009</v>
          </cell>
          <cell r="F2128" t="str">
            <v>0001</v>
          </cell>
          <cell r="G2128" t="str">
            <v>12301</v>
          </cell>
          <cell r="H2128" t="str">
            <v>购材料</v>
          </cell>
          <cell r="I2128" t="b">
            <v>1</v>
          </cell>
          <cell r="J2128">
            <v>3254.4</v>
          </cell>
          <cell r="K2128">
            <v>0</v>
          </cell>
          <cell r="L2128">
            <v>0</v>
          </cell>
        </row>
        <row r="2129">
          <cell r="A2129" t="str">
            <v>06</v>
          </cell>
          <cell r="B2129" t="str">
            <v>15</v>
          </cell>
          <cell r="C2129" t="str">
            <v>06</v>
          </cell>
          <cell r="D2129" t="str">
            <v>4</v>
          </cell>
          <cell r="E2129" t="str">
            <v>0004</v>
          </cell>
          <cell r="F2129" t="str">
            <v>0001</v>
          </cell>
          <cell r="G2129" t="str">
            <v>12301</v>
          </cell>
          <cell r="H2129" t="str">
            <v>购材料</v>
          </cell>
          <cell r="I2129" t="b">
            <v>1</v>
          </cell>
          <cell r="J2129">
            <v>118918.81</v>
          </cell>
          <cell r="K2129">
            <v>0</v>
          </cell>
          <cell r="L2129">
            <v>0</v>
          </cell>
        </row>
        <row r="2130">
          <cell r="A2130" t="str">
            <v>06</v>
          </cell>
          <cell r="B2130" t="str">
            <v>26</v>
          </cell>
          <cell r="C2130" t="str">
            <v>06</v>
          </cell>
          <cell r="D2130" t="str">
            <v>5</v>
          </cell>
          <cell r="E2130" t="str">
            <v>0036</v>
          </cell>
          <cell r="F2130" t="str">
            <v>0001</v>
          </cell>
          <cell r="G2130" t="str">
            <v>12301</v>
          </cell>
          <cell r="H2130" t="str">
            <v>转冲销99.6.5-42#</v>
          </cell>
          <cell r="I2130" t="b">
            <v>1</v>
          </cell>
          <cell r="J2130">
            <v>-1046102.83</v>
          </cell>
          <cell r="K2130">
            <v>0</v>
          </cell>
          <cell r="L2130">
            <v>0</v>
          </cell>
        </row>
        <row r="2131">
          <cell r="A2131" t="str">
            <v>06</v>
          </cell>
          <cell r="B2131" t="str">
            <v>26</v>
          </cell>
          <cell r="C2131" t="str">
            <v>06</v>
          </cell>
          <cell r="D2131" t="str">
            <v>5</v>
          </cell>
          <cell r="E2131" t="str">
            <v>0036</v>
          </cell>
          <cell r="F2131" t="str">
            <v>0003</v>
          </cell>
          <cell r="G2131" t="str">
            <v>12301</v>
          </cell>
          <cell r="H2131" t="str">
            <v>转调正计划价差价</v>
          </cell>
          <cell r="I2131" t="b">
            <v>1</v>
          </cell>
          <cell r="J2131">
            <v>-46541.9</v>
          </cell>
          <cell r="K2131">
            <v>0</v>
          </cell>
          <cell r="L2131">
            <v>0</v>
          </cell>
        </row>
        <row r="2132">
          <cell r="A2132" t="str">
            <v>07</v>
          </cell>
          <cell r="B2132" t="str">
            <v>15</v>
          </cell>
          <cell r="C2132" t="str">
            <v>07</v>
          </cell>
          <cell r="D2132" t="str">
            <v>2</v>
          </cell>
          <cell r="E2132" t="str">
            <v>0010</v>
          </cell>
          <cell r="F2132" t="str">
            <v>0001</v>
          </cell>
          <cell r="G2132" t="str">
            <v>12301</v>
          </cell>
          <cell r="H2132" t="str">
            <v>购材料</v>
          </cell>
          <cell r="I2132" t="b">
            <v>1</v>
          </cell>
          <cell r="J2132">
            <v>15208.72</v>
          </cell>
          <cell r="K2132">
            <v>0</v>
          </cell>
          <cell r="L2132">
            <v>0</v>
          </cell>
        </row>
        <row r="2133">
          <cell r="A2133" t="str">
            <v>07</v>
          </cell>
          <cell r="B2133" t="str">
            <v>21</v>
          </cell>
          <cell r="C2133" t="str">
            <v>07</v>
          </cell>
          <cell r="D2133" t="str">
            <v>2</v>
          </cell>
          <cell r="E2133" t="str">
            <v>0020</v>
          </cell>
          <cell r="F2133" t="str">
            <v>0001</v>
          </cell>
          <cell r="G2133" t="str">
            <v>12301</v>
          </cell>
          <cell r="H2133" t="str">
            <v>购材料</v>
          </cell>
          <cell r="I2133" t="b">
            <v>1</v>
          </cell>
          <cell r="J2133">
            <v>4952</v>
          </cell>
          <cell r="K2133">
            <v>0</v>
          </cell>
          <cell r="L2133">
            <v>0</v>
          </cell>
        </row>
        <row r="2134">
          <cell r="A2134" t="str">
            <v>07</v>
          </cell>
          <cell r="B2134" t="str">
            <v>19</v>
          </cell>
          <cell r="C2134" t="str">
            <v>07</v>
          </cell>
          <cell r="D2134" t="str">
            <v>4</v>
          </cell>
          <cell r="E2134" t="str">
            <v>0018</v>
          </cell>
          <cell r="F2134" t="str">
            <v>0001</v>
          </cell>
          <cell r="G2134" t="str">
            <v>12301</v>
          </cell>
          <cell r="H2134" t="str">
            <v>购材料</v>
          </cell>
          <cell r="I2134" t="b">
            <v>1</v>
          </cell>
          <cell r="J2134">
            <v>42296.12</v>
          </cell>
          <cell r="K2134">
            <v>0</v>
          </cell>
          <cell r="L2134">
            <v>0</v>
          </cell>
        </row>
        <row r="2135">
          <cell r="A2135" t="str">
            <v>07</v>
          </cell>
          <cell r="B2135" t="str">
            <v>19</v>
          </cell>
          <cell r="C2135" t="str">
            <v>07</v>
          </cell>
          <cell r="D2135" t="str">
            <v>4</v>
          </cell>
          <cell r="E2135" t="str">
            <v>0020</v>
          </cell>
          <cell r="F2135" t="str">
            <v>0001</v>
          </cell>
          <cell r="G2135" t="str">
            <v>12301</v>
          </cell>
          <cell r="H2135" t="str">
            <v>购材料</v>
          </cell>
          <cell r="I2135" t="b">
            <v>1</v>
          </cell>
          <cell r="J2135">
            <v>80346.81</v>
          </cell>
          <cell r="K2135">
            <v>0</v>
          </cell>
          <cell r="L2135">
            <v>0</v>
          </cell>
        </row>
        <row r="2136">
          <cell r="A2136" t="str">
            <v>07</v>
          </cell>
          <cell r="B2136" t="str">
            <v>25</v>
          </cell>
          <cell r="C2136" t="str">
            <v>07</v>
          </cell>
          <cell r="D2136" t="str">
            <v>5</v>
          </cell>
          <cell r="E2136" t="str">
            <v>0015</v>
          </cell>
          <cell r="F2136" t="str">
            <v>0001</v>
          </cell>
          <cell r="G2136" t="str">
            <v>12301</v>
          </cell>
          <cell r="H2136" t="str">
            <v>转购材料</v>
          </cell>
          <cell r="I2136" t="b">
            <v>1</v>
          </cell>
          <cell r="J2136">
            <v>31974</v>
          </cell>
          <cell r="K2136">
            <v>0</v>
          </cell>
          <cell r="L2136">
            <v>0</v>
          </cell>
        </row>
        <row r="2137">
          <cell r="A2137" t="str">
            <v>07</v>
          </cell>
          <cell r="B2137" t="str">
            <v>25</v>
          </cell>
          <cell r="C2137" t="str">
            <v>07</v>
          </cell>
          <cell r="D2137" t="str">
            <v>5</v>
          </cell>
          <cell r="E2137" t="str">
            <v>0018</v>
          </cell>
          <cell r="F2137" t="str">
            <v>0001</v>
          </cell>
          <cell r="G2137" t="str">
            <v>12301</v>
          </cell>
          <cell r="H2137" t="str">
            <v>转购材料</v>
          </cell>
          <cell r="I2137" t="b">
            <v>1</v>
          </cell>
          <cell r="J2137">
            <v>3368.58</v>
          </cell>
          <cell r="K2137">
            <v>0</v>
          </cell>
          <cell r="L2137">
            <v>0</v>
          </cell>
        </row>
        <row r="2138">
          <cell r="A2138" t="str">
            <v>07</v>
          </cell>
          <cell r="B2138" t="str">
            <v>27</v>
          </cell>
          <cell r="C2138" t="str">
            <v>07</v>
          </cell>
          <cell r="D2138" t="str">
            <v>5</v>
          </cell>
          <cell r="E2138" t="str">
            <v>0028</v>
          </cell>
          <cell r="F2138" t="str">
            <v>0013</v>
          </cell>
          <cell r="G2138" t="str">
            <v>12301</v>
          </cell>
          <cell r="H2138" t="str">
            <v>转3月份各部门耗材料款</v>
          </cell>
          <cell r="I2138" t="b">
            <v>0</v>
          </cell>
          <cell r="J2138">
            <v>60727.81</v>
          </cell>
          <cell r="K2138">
            <v>0</v>
          </cell>
          <cell r="L2138">
            <v>0</v>
          </cell>
        </row>
        <row r="2139">
          <cell r="A2139" t="str">
            <v>07</v>
          </cell>
          <cell r="B2139" t="str">
            <v>28</v>
          </cell>
          <cell r="C2139" t="str">
            <v>07</v>
          </cell>
          <cell r="D2139" t="str">
            <v>5</v>
          </cell>
          <cell r="E2139" t="str">
            <v>0038</v>
          </cell>
          <cell r="F2139" t="str">
            <v>0004</v>
          </cell>
          <cell r="G2139" t="str">
            <v>12301</v>
          </cell>
          <cell r="H2139" t="str">
            <v>结转本月业务支出成本</v>
          </cell>
          <cell r="I2139" t="b">
            <v>0</v>
          </cell>
          <cell r="J2139">
            <v>252053.04</v>
          </cell>
          <cell r="K2139">
            <v>0</v>
          </cell>
          <cell r="L2139">
            <v>0</v>
          </cell>
        </row>
        <row r="2140">
          <cell r="A2140" t="str">
            <v>08</v>
          </cell>
          <cell r="B2140" t="str">
            <v>03</v>
          </cell>
          <cell r="C2140" t="str">
            <v>08</v>
          </cell>
          <cell r="D2140" t="str">
            <v>2</v>
          </cell>
          <cell r="E2140" t="str">
            <v>0003</v>
          </cell>
          <cell r="F2140" t="str">
            <v>0001</v>
          </cell>
          <cell r="G2140" t="str">
            <v>12301</v>
          </cell>
          <cell r="H2140" t="str">
            <v>购材料</v>
          </cell>
          <cell r="I2140" t="b">
            <v>1</v>
          </cell>
          <cell r="J2140">
            <v>5380.06</v>
          </cell>
          <cell r="K2140">
            <v>0</v>
          </cell>
          <cell r="L2140">
            <v>0</v>
          </cell>
        </row>
        <row r="2141">
          <cell r="A2141" t="str">
            <v>08</v>
          </cell>
          <cell r="B2141" t="str">
            <v>04</v>
          </cell>
          <cell r="C2141" t="str">
            <v>08</v>
          </cell>
          <cell r="D2141" t="str">
            <v>2</v>
          </cell>
          <cell r="E2141" t="str">
            <v>0007</v>
          </cell>
          <cell r="F2141" t="str">
            <v>0001</v>
          </cell>
          <cell r="G2141" t="str">
            <v>12301</v>
          </cell>
          <cell r="H2141" t="str">
            <v>购材料</v>
          </cell>
          <cell r="I2141" t="b">
            <v>1</v>
          </cell>
          <cell r="J2141">
            <v>2595.8000000000002</v>
          </cell>
          <cell r="K2141">
            <v>0</v>
          </cell>
          <cell r="L2141">
            <v>0</v>
          </cell>
        </row>
        <row r="2142">
          <cell r="A2142" t="str">
            <v>08</v>
          </cell>
          <cell r="B2142" t="str">
            <v>05</v>
          </cell>
          <cell r="C2142" t="str">
            <v>08</v>
          </cell>
          <cell r="D2142" t="str">
            <v>2</v>
          </cell>
          <cell r="E2142" t="str">
            <v>0009</v>
          </cell>
          <cell r="F2142" t="str">
            <v>0001</v>
          </cell>
          <cell r="G2142" t="str">
            <v>12301</v>
          </cell>
          <cell r="H2142" t="str">
            <v>购材料</v>
          </cell>
          <cell r="I2142" t="b">
            <v>1</v>
          </cell>
          <cell r="J2142">
            <v>26324.79</v>
          </cell>
          <cell r="K2142">
            <v>0</v>
          </cell>
          <cell r="L2142">
            <v>0</v>
          </cell>
        </row>
        <row r="2143">
          <cell r="A2143" t="str">
            <v>08</v>
          </cell>
          <cell r="B2143" t="str">
            <v>15</v>
          </cell>
          <cell r="C2143" t="str">
            <v>08</v>
          </cell>
          <cell r="D2143" t="str">
            <v>2</v>
          </cell>
          <cell r="E2143" t="str">
            <v>0017</v>
          </cell>
          <cell r="F2143" t="str">
            <v>0001</v>
          </cell>
          <cell r="G2143" t="str">
            <v>12301</v>
          </cell>
          <cell r="H2143" t="str">
            <v>购材料</v>
          </cell>
          <cell r="I2143" t="b">
            <v>1</v>
          </cell>
          <cell r="J2143">
            <v>250</v>
          </cell>
          <cell r="K2143">
            <v>0</v>
          </cell>
          <cell r="L2143">
            <v>0</v>
          </cell>
        </row>
        <row r="2144">
          <cell r="A2144" t="str">
            <v>08</v>
          </cell>
          <cell r="B2144" t="str">
            <v>08</v>
          </cell>
          <cell r="C2144" t="str">
            <v>08</v>
          </cell>
          <cell r="D2144" t="str">
            <v>4</v>
          </cell>
          <cell r="E2144" t="str">
            <v>0014</v>
          </cell>
          <cell r="F2144" t="str">
            <v>0001</v>
          </cell>
          <cell r="G2144" t="str">
            <v>12301</v>
          </cell>
          <cell r="H2144" t="str">
            <v>购材料</v>
          </cell>
          <cell r="I2144" t="b">
            <v>1</v>
          </cell>
          <cell r="J2144">
            <v>77209</v>
          </cell>
          <cell r="K2144">
            <v>0</v>
          </cell>
          <cell r="L2144">
            <v>0</v>
          </cell>
        </row>
        <row r="2145">
          <cell r="A2145" t="str">
            <v>08</v>
          </cell>
          <cell r="B2145" t="str">
            <v>20</v>
          </cell>
          <cell r="C2145" t="str">
            <v>08</v>
          </cell>
          <cell r="D2145" t="str">
            <v>4</v>
          </cell>
          <cell r="E2145" t="str">
            <v>0025</v>
          </cell>
          <cell r="F2145" t="str">
            <v>0001</v>
          </cell>
          <cell r="G2145" t="str">
            <v>12301</v>
          </cell>
          <cell r="H2145" t="str">
            <v>购材料</v>
          </cell>
          <cell r="I2145" t="b">
            <v>1</v>
          </cell>
          <cell r="J2145">
            <v>32500</v>
          </cell>
          <cell r="K2145">
            <v>0</v>
          </cell>
          <cell r="L2145">
            <v>0</v>
          </cell>
        </row>
        <row r="2146">
          <cell r="A2146" t="str">
            <v>08</v>
          </cell>
          <cell r="B2146" t="str">
            <v>27</v>
          </cell>
          <cell r="C2146" t="str">
            <v>08</v>
          </cell>
          <cell r="D2146" t="str">
            <v>5</v>
          </cell>
          <cell r="E2146" t="str">
            <v>0017</v>
          </cell>
          <cell r="F2146" t="str">
            <v>0003</v>
          </cell>
          <cell r="G2146" t="str">
            <v>12301</v>
          </cell>
          <cell r="H2146" t="str">
            <v>转本月管理部门等耗材料</v>
          </cell>
          <cell r="I2146" t="b">
            <v>0</v>
          </cell>
          <cell r="J2146">
            <v>546931.26</v>
          </cell>
          <cell r="K2146">
            <v>0</v>
          </cell>
          <cell r="L2146">
            <v>0</v>
          </cell>
        </row>
        <row r="2147">
          <cell r="A2147" t="str">
            <v>08</v>
          </cell>
          <cell r="B2147" t="str">
            <v>28</v>
          </cell>
          <cell r="C2147" t="str">
            <v>08</v>
          </cell>
          <cell r="D2147" t="str">
            <v>5</v>
          </cell>
          <cell r="E2147" t="str">
            <v>0025</v>
          </cell>
          <cell r="F2147" t="str">
            <v>0001</v>
          </cell>
          <cell r="G2147" t="str">
            <v>12301</v>
          </cell>
          <cell r="H2147" t="str">
            <v>转购硅藻土等</v>
          </cell>
          <cell r="I2147" t="b">
            <v>1</v>
          </cell>
          <cell r="J2147">
            <v>81025</v>
          </cell>
          <cell r="K2147">
            <v>0</v>
          </cell>
          <cell r="L2147">
            <v>0</v>
          </cell>
        </row>
        <row r="2148">
          <cell r="A2148" t="str">
            <v>08</v>
          </cell>
          <cell r="B2148" t="str">
            <v>28</v>
          </cell>
          <cell r="C2148" t="str">
            <v>08</v>
          </cell>
          <cell r="D2148" t="str">
            <v>5</v>
          </cell>
          <cell r="E2148" t="str">
            <v>0026</v>
          </cell>
          <cell r="F2148" t="str">
            <v>0001</v>
          </cell>
          <cell r="G2148" t="str">
            <v>12301</v>
          </cell>
          <cell r="H2148" t="str">
            <v>转购明胶.糖化酶</v>
          </cell>
          <cell r="I2148" t="b">
            <v>1</v>
          </cell>
          <cell r="J2148">
            <v>85250</v>
          </cell>
          <cell r="K2148">
            <v>0</v>
          </cell>
          <cell r="L2148">
            <v>0</v>
          </cell>
        </row>
        <row r="2149">
          <cell r="A2149" t="str">
            <v>08</v>
          </cell>
          <cell r="B2149" t="str">
            <v>28</v>
          </cell>
          <cell r="C2149" t="str">
            <v>08</v>
          </cell>
          <cell r="D2149" t="str">
            <v>5</v>
          </cell>
          <cell r="E2149" t="str">
            <v>0030</v>
          </cell>
          <cell r="F2149" t="str">
            <v>0004</v>
          </cell>
          <cell r="G2149" t="str">
            <v>12301</v>
          </cell>
          <cell r="H2149" t="str">
            <v>结转本月业务支出成本</v>
          </cell>
          <cell r="I2149" t="b">
            <v>0</v>
          </cell>
          <cell r="J2149">
            <v>856606.9</v>
          </cell>
          <cell r="K2149">
            <v>0</v>
          </cell>
          <cell r="L2149">
            <v>0</v>
          </cell>
        </row>
        <row r="2150">
          <cell r="A2150" t="str">
            <v>09</v>
          </cell>
          <cell r="B2150" t="str">
            <v>01</v>
          </cell>
          <cell r="C2150" t="str">
            <v>09</v>
          </cell>
          <cell r="D2150" t="str">
            <v>2</v>
          </cell>
          <cell r="E2150" t="str">
            <v>0002</v>
          </cell>
          <cell r="F2150" t="str">
            <v>0001</v>
          </cell>
          <cell r="G2150" t="str">
            <v>12301</v>
          </cell>
          <cell r="H2150" t="str">
            <v>购材料</v>
          </cell>
          <cell r="I2150" t="b">
            <v>1</v>
          </cell>
          <cell r="J2150">
            <v>1858.05</v>
          </cell>
          <cell r="K2150">
            <v>0</v>
          </cell>
          <cell r="L2150">
            <v>0</v>
          </cell>
        </row>
        <row r="2151">
          <cell r="A2151" t="str">
            <v>09</v>
          </cell>
          <cell r="B2151" t="str">
            <v>05</v>
          </cell>
          <cell r="C2151" t="str">
            <v>09</v>
          </cell>
          <cell r="D2151" t="str">
            <v>2</v>
          </cell>
          <cell r="E2151" t="str">
            <v>0003</v>
          </cell>
          <cell r="F2151" t="str">
            <v>0001</v>
          </cell>
          <cell r="G2151" t="str">
            <v>12301</v>
          </cell>
          <cell r="H2151" t="str">
            <v>购材料</v>
          </cell>
          <cell r="I2151" t="b">
            <v>1</v>
          </cell>
          <cell r="J2151">
            <v>16175.7</v>
          </cell>
          <cell r="K2151">
            <v>0</v>
          </cell>
          <cell r="L2151">
            <v>0</v>
          </cell>
        </row>
        <row r="2152">
          <cell r="A2152" t="str">
            <v>09</v>
          </cell>
          <cell r="B2152" t="str">
            <v>10</v>
          </cell>
          <cell r="C2152" t="str">
            <v>09</v>
          </cell>
          <cell r="D2152" t="str">
            <v>2</v>
          </cell>
          <cell r="E2152" t="str">
            <v>0007</v>
          </cell>
          <cell r="F2152" t="str">
            <v>0001</v>
          </cell>
          <cell r="G2152" t="str">
            <v>12301</v>
          </cell>
          <cell r="H2152" t="str">
            <v>购材料</v>
          </cell>
          <cell r="I2152" t="b">
            <v>1</v>
          </cell>
          <cell r="J2152">
            <v>7494.97</v>
          </cell>
          <cell r="K2152">
            <v>0</v>
          </cell>
          <cell r="L2152">
            <v>0</v>
          </cell>
        </row>
        <row r="2153">
          <cell r="A2153" t="str">
            <v>09</v>
          </cell>
          <cell r="B2153" t="str">
            <v>20</v>
          </cell>
          <cell r="C2153" t="str">
            <v>09</v>
          </cell>
          <cell r="D2153" t="str">
            <v>2</v>
          </cell>
          <cell r="E2153" t="str">
            <v>0013</v>
          </cell>
          <cell r="F2153" t="str">
            <v>0001</v>
          </cell>
          <cell r="G2153" t="str">
            <v>12301</v>
          </cell>
          <cell r="H2153" t="str">
            <v>购材料</v>
          </cell>
          <cell r="I2153" t="b">
            <v>1</v>
          </cell>
          <cell r="J2153">
            <v>39917.32</v>
          </cell>
          <cell r="K2153">
            <v>0</v>
          </cell>
          <cell r="L2153">
            <v>0</v>
          </cell>
        </row>
        <row r="2154">
          <cell r="A2154" t="str">
            <v>09</v>
          </cell>
          <cell r="B2154" t="str">
            <v>06</v>
          </cell>
          <cell r="C2154" t="str">
            <v>09</v>
          </cell>
          <cell r="D2154" t="str">
            <v>4</v>
          </cell>
          <cell r="E2154" t="str">
            <v>0008</v>
          </cell>
          <cell r="F2154" t="str">
            <v>0001</v>
          </cell>
          <cell r="G2154" t="str">
            <v>12301</v>
          </cell>
          <cell r="H2154" t="str">
            <v>购材料</v>
          </cell>
          <cell r="I2154" t="b">
            <v>1</v>
          </cell>
          <cell r="J2154">
            <v>193650</v>
          </cell>
          <cell r="K2154">
            <v>0</v>
          </cell>
          <cell r="L2154">
            <v>0</v>
          </cell>
        </row>
        <row r="2155">
          <cell r="A2155" t="str">
            <v>09</v>
          </cell>
          <cell r="B2155" t="str">
            <v>14</v>
          </cell>
          <cell r="C2155" t="str">
            <v>09</v>
          </cell>
          <cell r="D2155" t="str">
            <v>4</v>
          </cell>
          <cell r="E2155" t="str">
            <v>0016</v>
          </cell>
          <cell r="F2155" t="str">
            <v>0001</v>
          </cell>
          <cell r="G2155" t="str">
            <v>12301</v>
          </cell>
          <cell r="H2155" t="str">
            <v>购材料</v>
          </cell>
          <cell r="I2155" t="b">
            <v>1</v>
          </cell>
          <cell r="J2155">
            <v>105204.48</v>
          </cell>
          <cell r="K2155">
            <v>0</v>
          </cell>
          <cell r="L2155">
            <v>0</v>
          </cell>
        </row>
        <row r="2156">
          <cell r="A2156" t="str">
            <v>09</v>
          </cell>
          <cell r="B2156" t="str">
            <v>15</v>
          </cell>
          <cell r="C2156" t="str">
            <v>09</v>
          </cell>
          <cell r="D2156" t="str">
            <v>4</v>
          </cell>
          <cell r="E2156" t="str">
            <v>0018</v>
          </cell>
          <cell r="F2156" t="str">
            <v>0001</v>
          </cell>
          <cell r="G2156" t="str">
            <v>12301</v>
          </cell>
          <cell r="H2156" t="str">
            <v>购材料</v>
          </cell>
          <cell r="I2156" t="b">
            <v>1</v>
          </cell>
          <cell r="J2156">
            <v>45072.24</v>
          </cell>
          <cell r="K2156">
            <v>0</v>
          </cell>
          <cell r="L2156">
            <v>0</v>
          </cell>
        </row>
        <row r="2157">
          <cell r="A2157" t="str">
            <v>09</v>
          </cell>
          <cell r="B2157" t="str">
            <v>15</v>
          </cell>
          <cell r="C2157" t="str">
            <v>09</v>
          </cell>
          <cell r="D2157" t="str">
            <v>4</v>
          </cell>
          <cell r="E2157" t="str">
            <v>0019</v>
          </cell>
          <cell r="F2157" t="str">
            <v>0001</v>
          </cell>
          <cell r="G2157" t="str">
            <v>12301</v>
          </cell>
          <cell r="H2157" t="str">
            <v>购材料</v>
          </cell>
          <cell r="I2157" t="b">
            <v>1</v>
          </cell>
          <cell r="J2157">
            <v>34062.14</v>
          </cell>
          <cell r="K2157">
            <v>0</v>
          </cell>
          <cell r="L2157">
            <v>0</v>
          </cell>
        </row>
        <row r="2158">
          <cell r="A2158" t="str">
            <v>09</v>
          </cell>
          <cell r="B2158" t="str">
            <v>23</v>
          </cell>
          <cell r="C2158" t="str">
            <v>09</v>
          </cell>
          <cell r="D2158" t="str">
            <v>4</v>
          </cell>
          <cell r="E2158" t="str">
            <v>0026</v>
          </cell>
          <cell r="F2158" t="str">
            <v>0001</v>
          </cell>
          <cell r="G2158" t="str">
            <v>12301</v>
          </cell>
          <cell r="H2158" t="str">
            <v>购材料</v>
          </cell>
          <cell r="I2158" t="b">
            <v>1</v>
          </cell>
          <cell r="J2158">
            <v>490700</v>
          </cell>
          <cell r="K2158">
            <v>0</v>
          </cell>
          <cell r="L2158">
            <v>0</v>
          </cell>
        </row>
        <row r="2159">
          <cell r="A2159" t="str">
            <v>09</v>
          </cell>
          <cell r="B2159" t="str">
            <v>23</v>
          </cell>
          <cell r="C2159" t="str">
            <v>09</v>
          </cell>
          <cell r="D2159" t="str">
            <v>4</v>
          </cell>
          <cell r="E2159" t="str">
            <v>0029</v>
          </cell>
          <cell r="F2159" t="str">
            <v>0001</v>
          </cell>
          <cell r="G2159" t="str">
            <v>12301</v>
          </cell>
          <cell r="H2159" t="str">
            <v>购材料</v>
          </cell>
          <cell r="I2159" t="b">
            <v>1</v>
          </cell>
          <cell r="J2159">
            <v>50000</v>
          </cell>
          <cell r="K2159">
            <v>0</v>
          </cell>
          <cell r="L2159">
            <v>0</v>
          </cell>
        </row>
        <row r="2160">
          <cell r="A2160" t="str">
            <v>09</v>
          </cell>
          <cell r="B2160" t="str">
            <v>18</v>
          </cell>
          <cell r="C2160" t="str">
            <v>09</v>
          </cell>
          <cell r="D2160" t="str">
            <v>5</v>
          </cell>
          <cell r="E2160" t="str">
            <v>0007</v>
          </cell>
          <cell r="F2160" t="str">
            <v>0001</v>
          </cell>
          <cell r="G2160" t="str">
            <v>12301</v>
          </cell>
          <cell r="H2160" t="str">
            <v>转购活性炭等</v>
          </cell>
          <cell r="I2160" t="b">
            <v>1</v>
          </cell>
          <cell r="J2160">
            <v>123500</v>
          </cell>
          <cell r="K2160">
            <v>0</v>
          </cell>
          <cell r="L2160">
            <v>0</v>
          </cell>
        </row>
        <row r="2161">
          <cell r="A2161" t="str">
            <v>09</v>
          </cell>
          <cell r="B2161" t="str">
            <v>18</v>
          </cell>
          <cell r="C2161" t="str">
            <v>09</v>
          </cell>
          <cell r="D2161" t="str">
            <v>5</v>
          </cell>
          <cell r="E2161" t="str">
            <v>0008</v>
          </cell>
          <cell r="F2161" t="str">
            <v>0001</v>
          </cell>
          <cell r="G2161" t="str">
            <v>12301</v>
          </cell>
          <cell r="H2161" t="str">
            <v>转购硅溶胶等</v>
          </cell>
          <cell r="I2161" t="b">
            <v>1</v>
          </cell>
          <cell r="J2161">
            <v>141150</v>
          </cell>
          <cell r="K2161">
            <v>0</v>
          </cell>
          <cell r="L2161">
            <v>0</v>
          </cell>
        </row>
        <row r="2162">
          <cell r="A2162" t="str">
            <v>09</v>
          </cell>
          <cell r="B2162" t="str">
            <v>18</v>
          </cell>
          <cell r="C2162" t="str">
            <v>09</v>
          </cell>
          <cell r="D2162" t="str">
            <v>5</v>
          </cell>
          <cell r="E2162" t="str">
            <v>0009</v>
          </cell>
          <cell r="F2162" t="str">
            <v>0001</v>
          </cell>
          <cell r="G2162" t="str">
            <v>12301</v>
          </cell>
          <cell r="H2162" t="str">
            <v>转购糖化酶等</v>
          </cell>
          <cell r="I2162" t="b">
            <v>1</v>
          </cell>
          <cell r="J2162">
            <v>101240</v>
          </cell>
          <cell r="K2162">
            <v>0</v>
          </cell>
          <cell r="L2162">
            <v>0</v>
          </cell>
        </row>
        <row r="2163">
          <cell r="A2163" t="str">
            <v>09</v>
          </cell>
          <cell r="B2163" t="str">
            <v>24</v>
          </cell>
          <cell r="C2163" t="str">
            <v>09</v>
          </cell>
          <cell r="D2163" t="str">
            <v>5</v>
          </cell>
          <cell r="E2163" t="str">
            <v>0010</v>
          </cell>
          <cell r="F2163" t="str">
            <v>0001</v>
          </cell>
          <cell r="G2163" t="str">
            <v>12301</v>
          </cell>
          <cell r="H2163" t="str">
            <v>转购PVC管等</v>
          </cell>
          <cell r="I2163" t="b">
            <v>1</v>
          </cell>
          <cell r="J2163">
            <v>220403</v>
          </cell>
          <cell r="K2163">
            <v>0</v>
          </cell>
          <cell r="L2163">
            <v>0</v>
          </cell>
        </row>
        <row r="2164">
          <cell r="A2164" t="str">
            <v>09</v>
          </cell>
          <cell r="B2164" t="str">
            <v>25</v>
          </cell>
          <cell r="C2164" t="str">
            <v>09</v>
          </cell>
          <cell r="D2164" t="str">
            <v>5</v>
          </cell>
          <cell r="E2164" t="str">
            <v>0016</v>
          </cell>
          <cell r="F2164" t="str">
            <v>0003</v>
          </cell>
          <cell r="G2164" t="str">
            <v>12301</v>
          </cell>
          <cell r="H2164" t="str">
            <v>转本月管理部门耗材料</v>
          </cell>
          <cell r="I2164" t="b">
            <v>0</v>
          </cell>
          <cell r="J2164">
            <v>353093.38</v>
          </cell>
          <cell r="K2164">
            <v>0</v>
          </cell>
          <cell r="L2164">
            <v>0</v>
          </cell>
        </row>
        <row r="2165">
          <cell r="A2165" t="str">
            <v>09</v>
          </cell>
          <cell r="B2165" t="str">
            <v>28</v>
          </cell>
          <cell r="C2165" t="str">
            <v>09</v>
          </cell>
          <cell r="D2165" t="str">
            <v>5</v>
          </cell>
          <cell r="E2165" t="str">
            <v>0025</v>
          </cell>
          <cell r="F2165" t="str">
            <v>0004</v>
          </cell>
          <cell r="G2165" t="str">
            <v>12301</v>
          </cell>
          <cell r="H2165" t="str">
            <v>结转本月业务支出成本</v>
          </cell>
          <cell r="I2165" t="b">
            <v>0</v>
          </cell>
          <cell r="J2165">
            <v>1981097.2</v>
          </cell>
          <cell r="K2165">
            <v>0</v>
          </cell>
          <cell r="L2165">
            <v>0</v>
          </cell>
        </row>
        <row r="2166">
          <cell r="A2166" t="str">
            <v>09</v>
          </cell>
          <cell r="B2166" t="str">
            <v>28</v>
          </cell>
          <cell r="C2166" t="str">
            <v>09</v>
          </cell>
          <cell r="D2166" t="str">
            <v>5</v>
          </cell>
          <cell r="E2166" t="str">
            <v>0029</v>
          </cell>
          <cell r="F2166" t="str">
            <v>0005</v>
          </cell>
          <cell r="G2166" t="str">
            <v>12301</v>
          </cell>
          <cell r="H2166" t="str">
            <v>转预提桶及无菌袋各1218个</v>
          </cell>
          <cell r="I2166" t="b">
            <v>1</v>
          </cell>
          <cell r="J2166">
            <v>188790</v>
          </cell>
          <cell r="K2166">
            <v>0</v>
          </cell>
          <cell r="L2166">
            <v>0</v>
          </cell>
        </row>
        <row r="2167">
          <cell r="A2167" t="str">
            <v>09</v>
          </cell>
          <cell r="B2167" t="str">
            <v>28</v>
          </cell>
          <cell r="C2167" t="str">
            <v>09</v>
          </cell>
          <cell r="D2167" t="str">
            <v>5</v>
          </cell>
          <cell r="E2167" t="str">
            <v>0030</v>
          </cell>
          <cell r="F2167" t="str">
            <v>0005</v>
          </cell>
          <cell r="G2167" t="str">
            <v>12301</v>
          </cell>
          <cell r="H2167" t="str">
            <v>转外购果汁重加工耗桶及无菌袋</v>
          </cell>
          <cell r="I2167" t="b">
            <v>0</v>
          </cell>
          <cell r="J2167">
            <v>188790</v>
          </cell>
          <cell r="K2167">
            <v>0</v>
          </cell>
          <cell r="L2167">
            <v>0</v>
          </cell>
        </row>
        <row r="2168">
          <cell r="A2168" t="str">
            <v>10</v>
          </cell>
          <cell r="B2168" t="str">
            <v>05</v>
          </cell>
          <cell r="C2168" t="str">
            <v>10</v>
          </cell>
          <cell r="D2168" t="str">
            <v>2</v>
          </cell>
          <cell r="E2168" t="str">
            <v>0004</v>
          </cell>
          <cell r="F2168" t="str">
            <v>0001</v>
          </cell>
          <cell r="G2168" t="str">
            <v>12301</v>
          </cell>
          <cell r="H2168" t="str">
            <v>购材料</v>
          </cell>
          <cell r="I2168" t="b">
            <v>1</v>
          </cell>
          <cell r="J2168">
            <v>4028.6</v>
          </cell>
          <cell r="K2168">
            <v>0</v>
          </cell>
          <cell r="L2168">
            <v>0</v>
          </cell>
        </row>
        <row r="2169">
          <cell r="A2169" t="str">
            <v>10</v>
          </cell>
          <cell r="B2169" t="str">
            <v>10</v>
          </cell>
          <cell r="C2169" t="str">
            <v>10</v>
          </cell>
          <cell r="D2169" t="str">
            <v>2</v>
          </cell>
          <cell r="E2169" t="str">
            <v>0009</v>
          </cell>
          <cell r="F2169" t="str">
            <v>0001</v>
          </cell>
          <cell r="G2169" t="str">
            <v>12301</v>
          </cell>
          <cell r="H2169" t="str">
            <v>购材料</v>
          </cell>
          <cell r="I2169" t="b">
            <v>1</v>
          </cell>
          <cell r="J2169">
            <v>24651.200000000001</v>
          </cell>
          <cell r="K2169">
            <v>0</v>
          </cell>
          <cell r="L2169">
            <v>0</v>
          </cell>
        </row>
        <row r="2170">
          <cell r="A2170" t="str">
            <v>10</v>
          </cell>
          <cell r="B2170" t="str">
            <v>22</v>
          </cell>
          <cell r="C2170" t="str">
            <v>10</v>
          </cell>
          <cell r="D2170" t="str">
            <v>4</v>
          </cell>
          <cell r="E2170" t="str">
            <v>0024</v>
          </cell>
          <cell r="F2170" t="str">
            <v>0001</v>
          </cell>
          <cell r="G2170" t="str">
            <v>12301</v>
          </cell>
          <cell r="H2170" t="str">
            <v>购材料</v>
          </cell>
          <cell r="I2170" t="b">
            <v>1</v>
          </cell>
          <cell r="J2170">
            <v>37411.800000000003</v>
          </cell>
          <cell r="K2170">
            <v>0</v>
          </cell>
          <cell r="L2170">
            <v>0</v>
          </cell>
        </row>
        <row r="2171">
          <cell r="A2171" t="str">
            <v>10</v>
          </cell>
          <cell r="B2171" t="str">
            <v>22</v>
          </cell>
          <cell r="C2171" t="str">
            <v>10</v>
          </cell>
          <cell r="D2171" t="str">
            <v>4</v>
          </cell>
          <cell r="E2171" t="str">
            <v>0026</v>
          </cell>
          <cell r="F2171" t="str">
            <v>0001</v>
          </cell>
          <cell r="G2171" t="str">
            <v>12301</v>
          </cell>
          <cell r="H2171" t="str">
            <v>购材料</v>
          </cell>
          <cell r="I2171" t="b">
            <v>1</v>
          </cell>
          <cell r="J2171">
            <v>311103</v>
          </cell>
          <cell r="K2171">
            <v>0</v>
          </cell>
          <cell r="L2171">
            <v>0</v>
          </cell>
        </row>
        <row r="2172">
          <cell r="A2172" t="str">
            <v>10</v>
          </cell>
          <cell r="B2172" t="str">
            <v>22</v>
          </cell>
          <cell r="C2172" t="str">
            <v>10</v>
          </cell>
          <cell r="D2172" t="str">
            <v>4</v>
          </cell>
          <cell r="E2172" t="str">
            <v>0028</v>
          </cell>
          <cell r="F2172" t="str">
            <v>0001</v>
          </cell>
          <cell r="G2172" t="str">
            <v>12301</v>
          </cell>
          <cell r="H2172" t="str">
            <v>购材料</v>
          </cell>
          <cell r="I2172" t="b">
            <v>1</v>
          </cell>
          <cell r="J2172">
            <v>22026.7</v>
          </cell>
          <cell r="K2172">
            <v>0</v>
          </cell>
          <cell r="L2172">
            <v>0</v>
          </cell>
        </row>
        <row r="2173">
          <cell r="A2173" t="str">
            <v>10</v>
          </cell>
          <cell r="B2173" t="str">
            <v>22</v>
          </cell>
          <cell r="C2173" t="str">
            <v>10</v>
          </cell>
          <cell r="D2173" t="str">
            <v>4</v>
          </cell>
          <cell r="E2173" t="str">
            <v>0031</v>
          </cell>
          <cell r="F2173" t="str">
            <v>0001</v>
          </cell>
          <cell r="G2173" t="str">
            <v>12301</v>
          </cell>
          <cell r="H2173" t="str">
            <v>购无菌袋</v>
          </cell>
          <cell r="I2173" t="b">
            <v>1</v>
          </cell>
          <cell r="J2173">
            <v>1400000</v>
          </cell>
          <cell r="K2173">
            <v>0</v>
          </cell>
          <cell r="L2173">
            <v>0</v>
          </cell>
        </row>
        <row r="2174">
          <cell r="A2174" t="str">
            <v>10</v>
          </cell>
          <cell r="B2174" t="str">
            <v>24</v>
          </cell>
          <cell r="C2174" t="str">
            <v>10</v>
          </cell>
          <cell r="D2174" t="str">
            <v>5</v>
          </cell>
          <cell r="E2174" t="str">
            <v>0008</v>
          </cell>
          <cell r="F2174" t="str">
            <v>0003</v>
          </cell>
          <cell r="G2174" t="str">
            <v>12301</v>
          </cell>
          <cell r="H2174" t="str">
            <v>转本月耗材料</v>
          </cell>
          <cell r="I2174" t="b">
            <v>0</v>
          </cell>
          <cell r="J2174">
            <v>1487058.29</v>
          </cell>
          <cell r="K2174">
            <v>0</v>
          </cell>
          <cell r="L2174">
            <v>0</v>
          </cell>
        </row>
        <row r="2175">
          <cell r="A2175" t="str">
            <v>10</v>
          </cell>
          <cell r="B2175" t="str">
            <v>24</v>
          </cell>
          <cell r="C2175" t="str">
            <v>10</v>
          </cell>
          <cell r="D2175" t="str">
            <v>5</v>
          </cell>
          <cell r="E2175" t="str">
            <v>0011</v>
          </cell>
          <cell r="F2175" t="str">
            <v>0001</v>
          </cell>
          <cell r="G2175" t="str">
            <v>12301</v>
          </cell>
          <cell r="H2175" t="str">
            <v>转调正材料差额</v>
          </cell>
          <cell r="I2175" t="b">
            <v>1</v>
          </cell>
          <cell r="J2175">
            <v>54577.34</v>
          </cell>
          <cell r="K2175">
            <v>0</v>
          </cell>
          <cell r="L2175">
            <v>0</v>
          </cell>
        </row>
        <row r="2176">
          <cell r="A2176" t="str">
            <v>10</v>
          </cell>
          <cell r="B2176" t="str">
            <v>24</v>
          </cell>
          <cell r="C2176" t="str">
            <v>10</v>
          </cell>
          <cell r="D2176" t="str">
            <v>5</v>
          </cell>
          <cell r="E2176" t="str">
            <v>0011</v>
          </cell>
          <cell r="F2176" t="str">
            <v>0003</v>
          </cell>
          <cell r="G2176" t="str">
            <v>12301</v>
          </cell>
          <cell r="H2176" t="str">
            <v>转调正铁桶差额</v>
          </cell>
          <cell r="I2176" t="b">
            <v>0</v>
          </cell>
          <cell r="J2176">
            <v>-40040</v>
          </cell>
          <cell r="K2176">
            <v>0</v>
          </cell>
          <cell r="L2176">
            <v>0</v>
          </cell>
        </row>
        <row r="2177">
          <cell r="A2177" t="str">
            <v>10</v>
          </cell>
          <cell r="B2177" t="str">
            <v>28</v>
          </cell>
          <cell r="C2177" t="str">
            <v>10</v>
          </cell>
          <cell r="D2177" t="str">
            <v>5</v>
          </cell>
          <cell r="E2177" t="str">
            <v>0026</v>
          </cell>
          <cell r="F2177" t="str">
            <v>0004</v>
          </cell>
          <cell r="G2177" t="str">
            <v>12301</v>
          </cell>
          <cell r="H2177" t="str">
            <v>结转本月业务支出成本</v>
          </cell>
          <cell r="I2177" t="b">
            <v>0</v>
          </cell>
          <cell r="J2177">
            <v>1182620.1499999999</v>
          </cell>
          <cell r="K2177">
            <v>0</v>
          </cell>
          <cell r="L2177">
            <v>0</v>
          </cell>
        </row>
        <row r="2178">
          <cell r="A2178" t="str">
            <v>11</v>
          </cell>
          <cell r="B2178" t="str">
            <v>15</v>
          </cell>
          <cell r="C2178" t="str">
            <v>11</v>
          </cell>
          <cell r="D2178" t="str">
            <v>2</v>
          </cell>
          <cell r="E2178" t="str">
            <v>0017</v>
          </cell>
          <cell r="F2178" t="str">
            <v>0001</v>
          </cell>
          <cell r="G2178" t="str">
            <v>12301</v>
          </cell>
          <cell r="H2178" t="str">
            <v>购材料</v>
          </cell>
          <cell r="I2178" t="b">
            <v>1</v>
          </cell>
          <cell r="J2178">
            <v>5452.6</v>
          </cell>
          <cell r="K2178">
            <v>0</v>
          </cell>
          <cell r="L2178">
            <v>0</v>
          </cell>
        </row>
        <row r="2179">
          <cell r="A2179" t="str">
            <v>11</v>
          </cell>
          <cell r="B2179" t="str">
            <v>15</v>
          </cell>
          <cell r="C2179" t="str">
            <v>11</v>
          </cell>
          <cell r="D2179" t="str">
            <v>2</v>
          </cell>
          <cell r="E2179" t="str">
            <v>0018</v>
          </cell>
          <cell r="F2179" t="str">
            <v>0001</v>
          </cell>
          <cell r="G2179" t="str">
            <v>12301</v>
          </cell>
          <cell r="H2179" t="str">
            <v>购材料</v>
          </cell>
          <cell r="I2179" t="b">
            <v>1</v>
          </cell>
          <cell r="J2179">
            <v>2383.75</v>
          </cell>
          <cell r="K2179">
            <v>0</v>
          </cell>
          <cell r="L2179">
            <v>0</v>
          </cell>
        </row>
        <row r="2180">
          <cell r="A2180" t="str">
            <v>11</v>
          </cell>
          <cell r="B2180" t="str">
            <v>15</v>
          </cell>
          <cell r="C2180" t="str">
            <v>11</v>
          </cell>
          <cell r="D2180" t="str">
            <v>2</v>
          </cell>
          <cell r="E2180" t="str">
            <v>0019</v>
          </cell>
          <cell r="F2180" t="str">
            <v>0001</v>
          </cell>
          <cell r="G2180" t="str">
            <v>12301</v>
          </cell>
          <cell r="H2180" t="str">
            <v>购材料</v>
          </cell>
          <cell r="I2180" t="b">
            <v>1</v>
          </cell>
          <cell r="J2180">
            <v>22823.19</v>
          </cell>
          <cell r="K2180">
            <v>0</v>
          </cell>
          <cell r="L2180">
            <v>0</v>
          </cell>
        </row>
        <row r="2181">
          <cell r="A2181" t="str">
            <v>11</v>
          </cell>
          <cell r="B2181" t="str">
            <v>21</v>
          </cell>
          <cell r="C2181" t="str">
            <v>11</v>
          </cell>
          <cell r="D2181" t="str">
            <v>2</v>
          </cell>
          <cell r="E2181" t="str">
            <v>0024</v>
          </cell>
          <cell r="F2181" t="str">
            <v>0001</v>
          </cell>
          <cell r="G2181" t="str">
            <v>12301</v>
          </cell>
          <cell r="H2181" t="str">
            <v>购材料</v>
          </cell>
          <cell r="I2181" t="b">
            <v>1</v>
          </cell>
          <cell r="J2181">
            <v>18489</v>
          </cell>
          <cell r="K2181">
            <v>0</v>
          </cell>
          <cell r="L2181">
            <v>0</v>
          </cell>
        </row>
        <row r="2182">
          <cell r="A2182" t="str">
            <v>11</v>
          </cell>
          <cell r="B2182" t="str">
            <v>14</v>
          </cell>
          <cell r="C2182" t="str">
            <v>11</v>
          </cell>
          <cell r="D2182" t="str">
            <v>4</v>
          </cell>
          <cell r="E2182" t="str">
            <v>0015</v>
          </cell>
          <cell r="F2182" t="str">
            <v>0001</v>
          </cell>
          <cell r="G2182" t="str">
            <v>12301</v>
          </cell>
          <cell r="H2182" t="str">
            <v>购材料</v>
          </cell>
          <cell r="I2182" t="b">
            <v>1</v>
          </cell>
          <cell r="J2182">
            <v>66883.600000000006</v>
          </cell>
          <cell r="K2182">
            <v>0</v>
          </cell>
          <cell r="L2182">
            <v>0</v>
          </cell>
        </row>
        <row r="2183">
          <cell r="A2183" t="str">
            <v>11</v>
          </cell>
          <cell r="B2183" t="str">
            <v>15</v>
          </cell>
          <cell r="C2183" t="str">
            <v>11</v>
          </cell>
          <cell r="D2183" t="str">
            <v>4</v>
          </cell>
          <cell r="E2183" t="str">
            <v>0019</v>
          </cell>
          <cell r="F2183" t="str">
            <v>0001</v>
          </cell>
          <cell r="G2183" t="str">
            <v>12301</v>
          </cell>
          <cell r="H2183" t="str">
            <v>购材料</v>
          </cell>
          <cell r="I2183" t="b">
            <v>1</v>
          </cell>
          <cell r="J2183">
            <v>72125.84</v>
          </cell>
          <cell r="K2183">
            <v>0</v>
          </cell>
          <cell r="L2183">
            <v>0</v>
          </cell>
        </row>
        <row r="2184">
          <cell r="A2184" t="str">
            <v>11</v>
          </cell>
          <cell r="B2184" t="str">
            <v>15</v>
          </cell>
          <cell r="C2184" t="str">
            <v>11</v>
          </cell>
          <cell r="D2184" t="str">
            <v>4</v>
          </cell>
          <cell r="E2184" t="str">
            <v>0022</v>
          </cell>
          <cell r="F2184" t="str">
            <v>0001</v>
          </cell>
          <cell r="G2184" t="str">
            <v>12301</v>
          </cell>
          <cell r="H2184" t="str">
            <v>购材料</v>
          </cell>
          <cell r="I2184" t="b">
            <v>1</v>
          </cell>
          <cell r="J2184">
            <v>65250</v>
          </cell>
          <cell r="K2184">
            <v>0</v>
          </cell>
          <cell r="L2184">
            <v>0</v>
          </cell>
        </row>
        <row r="2185">
          <cell r="A2185" t="str">
            <v>11</v>
          </cell>
          <cell r="B2185" t="str">
            <v>23</v>
          </cell>
          <cell r="C2185" t="str">
            <v>11</v>
          </cell>
          <cell r="D2185" t="str">
            <v>4</v>
          </cell>
          <cell r="E2185" t="str">
            <v>0035</v>
          </cell>
          <cell r="F2185" t="str">
            <v>0001</v>
          </cell>
          <cell r="G2185" t="str">
            <v>12301</v>
          </cell>
          <cell r="H2185" t="str">
            <v>购材料</v>
          </cell>
          <cell r="I2185" t="b">
            <v>1</v>
          </cell>
          <cell r="J2185">
            <v>80600</v>
          </cell>
          <cell r="K2185">
            <v>0</v>
          </cell>
          <cell r="L2185">
            <v>0</v>
          </cell>
        </row>
        <row r="2186">
          <cell r="A2186" t="str">
            <v>11</v>
          </cell>
          <cell r="B2186" t="str">
            <v>23</v>
          </cell>
          <cell r="C2186" t="str">
            <v>11</v>
          </cell>
          <cell r="D2186" t="str">
            <v>4</v>
          </cell>
          <cell r="E2186" t="str">
            <v>0036</v>
          </cell>
          <cell r="F2186" t="str">
            <v>0001</v>
          </cell>
          <cell r="G2186" t="str">
            <v>12301</v>
          </cell>
          <cell r="H2186" t="str">
            <v>购材料</v>
          </cell>
          <cell r="I2186" t="b">
            <v>1</v>
          </cell>
          <cell r="J2186">
            <v>1124450</v>
          </cell>
          <cell r="K2186">
            <v>0</v>
          </cell>
          <cell r="L2186">
            <v>0</v>
          </cell>
        </row>
        <row r="2187">
          <cell r="A2187" t="str">
            <v>11</v>
          </cell>
          <cell r="B2187" t="str">
            <v>16</v>
          </cell>
          <cell r="C2187" t="str">
            <v>11</v>
          </cell>
          <cell r="D2187" t="str">
            <v>5</v>
          </cell>
          <cell r="E2187" t="str">
            <v>0001</v>
          </cell>
          <cell r="F2187" t="str">
            <v>0001</v>
          </cell>
          <cell r="G2187" t="str">
            <v>12301</v>
          </cell>
          <cell r="H2187" t="str">
            <v>转购编织袋.硅藻土</v>
          </cell>
          <cell r="I2187" t="b">
            <v>1</v>
          </cell>
          <cell r="J2187">
            <v>100100</v>
          </cell>
          <cell r="K2187">
            <v>0</v>
          </cell>
          <cell r="L2187">
            <v>0</v>
          </cell>
        </row>
        <row r="2188">
          <cell r="A2188" t="str">
            <v>11</v>
          </cell>
          <cell r="B2188" t="str">
            <v>16</v>
          </cell>
          <cell r="C2188" t="str">
            <v>11</v>
          </cell>
          <cell r="D2188" t="str">
            <v>5</v>
          </cell>
          <cell r="E2188" t="str">
            <v>0002</v>
          </cell>
          <cell r="F2188" t="str">
            <v>0001</v>
          </cell>
          <cell r="G2188" t="str">
            <v>12301</v>
          </cell>
          <cell r="H2188" t="str">
            <v>转购机械密封.火碱</v>
          </cell>
          <cell r="I2188" t="b">
            <v>1</v>
          </cell>
          <cell r="J2188">
            <v>10350</v>
          </cell>
          <cell r="K2188">
            <v>0</v>
          </cell>
          <cell r="L2188">
            <v>0</v>
          </cell>
        </row>
        <row r="2189">
          <cell r="A2189" t="str">
            <v>11</v>
          </cell>
          <cell r="B2189" t="str">
            <v>16</v>
          </cell>
          <cell r="C2189" t="str">
            <v>11</v>
          </cell>
          <cell r="D2189" t="str">
            <v>5</v>
          </cell>
          <cell r="E2189" t="str">
            <v>0003</v>
          </cell>
          <cell r="F2189" t="str">
            <v>0001</v>
          </cell>
          <cell r="G2189" t="str">
            <v>12301</v>
          </cell>
          <cell r="H2189" t="str">
            <v>转购维生素C.明胶</v>
          </cell>
          <cell r="I2189" t="b">
            <v>1</v>
          </cell>
          <cell r="J2189">
            <v>224250</v>
          </cell>
          <cell r="K2189">
            <v>0</v>
          </cell>
          <cell r="L2189">
            <v>0</v>
          </cell>
        </row>
        <row r="2190">
          <cell r="A2190" t="str">
            <v>11</v>
          </cell>
          <cell r="B2190" t="str">
            <v>26</v>
          </cell>
          <cell r="C2190" t="str">
            <v>11</v>
          </cell>
          <cell r="D2190" t="str">
            <v>5</v>
          </cell>
          <cell r="E2190" t="str">
            <v>0021</v>
          </cell>
          <cell r="F2190" t="str">
            <v>0003</v>
          </cell>
          <cell r="G2190" t="str">
            <v>12301</v>
          </cell>
          <cell r="H2190" t="str">
            <v>转本月公司各部门耗材料</v>
          </cell>
          <cell r="I2190" t="b">
            <v>0</v>
          </cell>
          <cell r="J2190">
            <v>974759.48</v>
          </cell>
          <cell r="K2190">
            <v>0</v>
          </cell>
          <cell r="L2190">
            <v>0</v>
          </cell>
        </row>
        <row r="2191">
          <cell r="A2191" t="str">
            <v>11</v>
          </cell>
          <cell r="B2191" t="str">
            <v>26</v>
          </cell>
          <cell r="C2191" t="str">
            <v>11</v>
          </cell>
          <cell r="D2191" t="str">
            <v>5</v>
          </cell>
          <cell r="E2191" t="str">
            <v>0021</v>
          </cell>
          <cell r="F2191" t="str">
            <v>0005</v>
          </cell>
          <cell r="G2191" t="str">
            <v>12301</v>
          </cell>
          <cell r="H2191" t="str">
            <v>转订正差价</v>
          </cell>
          <cell r="I2191" t="b">
            <v>0</v>
          </cell>
          <cell r="J2191">
            <v>30</v>
          </cell>
          <cell r="K2191">
            <v>0</v>
          </cell>
          <cell r="L2191">
            <v>0</v>
          </cell>
        </row>
        <row r="2192">
          <cell r="A2192" t="str">
            <v>11</v>
          </cell>
          <cell r="B2192" t="str">
            <v>30</v>
          </cell>
          <cell r="C2192" t="str">
            <v>11</v>
          </cell>
          <cell r="D2192" t="str">
            <v>5</v>
          </cell>
          <cell r="E2192" t="str">
            <v>0033</v>
          </cell>
          <cell r="F2192" t="str">
            <v>0004</v>
          </cell>
          <cell r="G2192" t="str">
            <v>12301</v>
          </cell>
          <cell r="H2192" t="str">
            <v>结转本月业务支出成本</v>
          </cell>
          <cell r="I2192" t="b">
            <v>0</v>
          </cell>
          <cell r="J2192">
            <v>1388433.52</v>
          </cell>
          <cell r="K2192">
            <v>0</v>
          </cell>
          <cell r="L2192">
            <v>0</v>
          </cell>
        </row>
        <row r="2193">
          <cell r="A2193" t="str">
            <v>12</v>
          </cell>
          <cell r="B2193" t="str">
            <v>01</v>
          </cell>
          <cell r="C2193" t="str">
            <v>12</v>
          </cell>
          <cell r="D2193" t="str">
            <v>2</v>
          </cell>
          <cell r="E2193" t="str">
            <v>0001</v>
          </cell>
          <cell r="F2193" t="str">
            <v>0001</v>
          </cell>
          <cell r="G2193" t="str">
            <v>12301</v>
          </cell>
          <cell r="H2193" t="str">
            <v>购材料</v>
          </cell>
          <cell r="I2193" t="b">
            <v>1</v>
          </cell>
          <cell r="J2193">
            <v>1811.5</v>
          </cell>
          <cell r="K2193">
            <v>0</v>
          </cell>
          <cell r="L2193">
            <v>0</v>
          </cell>
        </row>
        <row r="2194">
          <cell r="A2194" t="str">
            <v>12</v>
          </cell>
          <cell r="B2194" t="str">
            <v>01</v>
          </cell>
          <cell r="C2194" t="str">
            <v>12</v>
          </cell>
          <cell r="D2194" t="str">
            <v>2</v>
          </cell>
          <cell r="E2194" t="str">
            <v>0002</v>
          </cell>
          <cell r="F2194" t="str">
            <v>0001</v>
          </cell>
          <cell r="G2194" t="str">
            <v>12301</v>
          </cell>
          <cell r="H2194" t="str">
            <v>购材料</v>
          </cell>
          <cell r="I2194" t="b">
            <v>1</v>
          </cell>
          <cell r="J2194">
            <v>1759.6</v>
          </cell>
          <cell r="K2194">
            <v>0</v>
          </cell>
          <cell r="L2194">
            <v>0</v>
          </cell>
        </row>
        <row r="2195">
          <cell r="A2195" t="str">
            <v>12</v>
          </cell>
          <cell r="B2195" t="str">
            <v>02</v>
          </cell>
          <cell r="C2195" t="str">
            <v>12</v>
          </cell>
          <cell r="D2195" t="str">
            <v>2</v>
          </cell>
          <cell r="E2195" t="str">
            <v>0003</v>
          </cell>
          <cell r="F2195" t="str">
            <v>0001</v>
          </cell>
          <cell r="G2195" t="str">
            <v>12301</v>
          </cell>
          <cell r="H2195" t="str">
            <v>购材料</v>
          </cell>
          <cell r="I2195" t="b">
            <v>1</v>
          </cell>
          <cell r="J2195">
            <v>5941.5</v>
          </cell>
          <cell r="K2195">
            <v>0</v>
          </cell>
          <cell r="L2195">
            <v>0</v>
          </cell>
        </row>
        <row r="2196">
          <cell r="A2196" t="str">
            <v>12</v>
          </cell>
          <cell r="B2196" t="str">
            <v>15</v>
          </cell>
          <cell r="C2196" t="str">
            <v>12</v>
          </cell>
          <cell r="D2196" t="str">
            <v>2</v>
          </cell>
          <cell r="E2196" t="str">
            <v>0016</v>
          </cell>
          <cell r="F2196" t="str">
            <v>0001</v>
          </cell>
          <cell r="G2196" t="str">
            <v>12301</v>
          </cell>
          <cell r="H2196" t="str">
            <v>购材料</v>
          </cell>
          <cell r="I2196" t="b">
            <v>1</v>
          </cell>
          <cell r="J2196">
            <v>11867.66</v>
          </cell>
          <cell r="K2196">
            <v>0</v>
          </cell>
          <cell r="L2196">
            <v>0</v>
          </cell>
        </row>
        <row r="2197">
          <cell r="A2197" t="str">
            <v>12</v>
          </cell>
          <cell r="B2197" t="str">
            <v>21</v>
          </cell>
          <cell r="C2197" t="str">
            <v>12</v>
          </cell>
          <cell r="D2197" t="str">
            <v>2</v>
          </cell>
          <cell r="E2197" t="str">
            <v>0023</v>
          </cell>
          <cell r="F2197" t="str">
            <v>0001</v>
          </cell>
          <cell r="G2197" t="str">
            <v>12301</v>
          </cell>
          <cell r="H2197" t="str">
            <v>购材料</v>
          </cell>
          <cell r="I2197" t="b">
            <v>1</v>
          </cell>
          <cell r="J2197">
            <v>1880.2</v>
          </cell>
          <cell r="K2197">
            <v>0</v>
          </cell>
          <cell r="L2197">
            <v>0</v>
          </cell>
        </row>
        <row r="2198">
          <cell r="A2198" t="str">
            <v>12</v>
          </cell>
          <cell r="B2198" t="str">
            <v>10</v>
          </cell>
          <cell r="C2198" t="str">
            <v>12</v>
          </cell>
          <cell r="D2198" t="str">
            <v>4</v>
          </cell>
          <cell r="E2198" t="str">
            <v>0019</v>
          </cell>
          <cell r="F2198" t="str">
            <v>0001</v>
          </cell>
          <cell r="G2198" t="str">
            <v>12301</v>
          </cell>
          <cell r="H2198" t="str">
            <v>购材料</v>
          </cell>
          <cell r="I2198" t="b">
            <v>1</v>
          </cell>
          <cell r="J2198">
            <v>84375</v>
          </cell>
          <cell r="K2198">
            <v>0</v>
          </cell>
          <cell r="L2198">
            <v>0</v>
          </cell>
        </row>
        <row r="2199">
          <cell r="A2199" t="str">
            <v>12</v>
          </cell>
          <cell r="B2199" t="str">
            <v>20</v>
          </cell>
          <cell r="C2199" t="str">
            <v>12</v>
          </cell>
          <cell r="D2199" t="str">
            <v>4</v>
          </cell>
          <cell r="E2199" t="str">
            <v>0033</v>
          </cell>
          <cell r="F2199" t="str">
            <v>0001</v>
          </cell>
          <cell r="G2199" t="str">
            <v>12301</v>
          </cell>
          <cell r="H2199" t="str">
            <v>购材料</v>
          </cell>
          <cell r="I2199" t="b">
            <v>1</v>
          </cell>
          <cell r="J2199">
            <v>185321.59</v>
          </cell>
          <cell r="K2199">
            <v>0</v>
          </cell>
          <cell r="L2199">
            <v>0</v>
          </cell>
        </row>
        <row r="2200">
          <cell r="A2200" t="str">
            <v>12</v>
          </cell>
          <cell r="B2200" t="str">
            <v>23</v>
          </cell>
          <cell r="C2200" t="str">
            <v>12</v>
          </cell>
          <cell r="D2200" t="str">
            <v>4</v>
          </cell>
          <cell r="E2200" t="str">
            <v>0052</v>
          </cell>
          <cell r="F2200" t="str">
            <v>0001</v>
          </cell>
          <cell r="G2200" t="str">
            <v>12301</v>
          </cell>
          <cell r="H2200" t="str">
            <v>购材料</v>
          </cell>
          <cell r="I2200" t="b">
            <v>1</v>
          </cell>
          <cell r="J2200">
            <v>73506.100000000006</v>
          </cell>
          <cell r="K2200">
            <v>0</v>
          </cell>
          <cell r="L2200">
            <v>0</v>
          </cell>
        </row>
        <row r="2201">
          <cell r="A2201" t="str">
            <v>12</v>
          </cell>
          <cell r="B2201" t="str">
            <v>20</v>
          </cell>
          <cell r="C2201" t="str">
            <v>12</v>
          </cell>
          <cell r="D2201" t="str">
            <v>5</v>
          </cell>
          <cell r="E2201" t="str">
            <v>0007</v>
          </cell>
          <cell r="F2201" t="str">
            <v>0002</v>
          </cell>
          <cell r="G2201" t="str">
            <v>12301</v>
          </cell>
          <cell r="H2201" t="str">
            <v>转购灯罩等</v>
          </cell>
          <cell r="I2201" t="b">
            <v>1</v>
          </cell>
          <cell r="J2201">
            <v>2379</v>
          </cell>
          <cell r="K2201">
            <v>0</v>
          </cell>
          <cell r="L2201">
            <v>0</v>
          </cell>
        </row>
        <row r="2202">
          <cell r="A2202" t="str">
            <v>12</v>
          </cell>
          <cell r="B2202" t="str">
            <v>20</v>
          </cell>
          <cell r="C2202" t="str">
            <v>12</v>
          </cell>
          <cell r="D2202" t="str">
            <v>5</v>
          </cell>
          <cell r="E2202" t="str">
            <v>0013</v>
          </cell>
          <cell r="F2202" t="str">
            <v>0001</v>
          </cell>
          <cell r="G2202" t="str">
            <v>12301</v>
          </cell>
          <cell r="H2202" t="str">
            <v>转购硅藻土.苹果酸等</v>
          </cell>
          <cell r="I2202" t="b">
            <v>1</v>
          </cell>
          <cell r="J2202">
            <v>71040</v>
          </cell>
          <cell r="K2202">
            <v>0</v>
          </cell>
          <cell r="L2202">
            <v>0</v>
          </cell>
        </row>
        <row r="2203">
          <cell r="A2203" t="str">
            <v>12</v>
          </cell>
          <cell r="B2203" t="str">
            <v>20</v>
          </cell>
          <cell r="C2203" t="str">
            <v>12</v>
          </cell>
          <cell r="D2203" t="str">
            <v>5</v>
          </cell>
          <cell r="E2203" t="str">
            <v>0014</v>
          </cell>
          <cell r="F2203" t="str">
            <v>0001</v>
          </cell>
          <cell r="G2203" t="str">
            <v>12301</v>
          </cell>
          <cell r="H2203" t="str">
            <v>转购明胶.糖化酶等</v>
          </cell>
          <cell r="I2203" t="b">
            <v>1</v>
          </cell>
          <cell r="J2203">
            <v>97728</v>
          </cell>
          <cell r="K2203">
            <v>0</v>
          </cell>
          <cell r="L2203">
            <v>0</v>
          </cell>
        </row>
        <row r="2204">
          <cell r="A2204" t="str">
            <v>12</v>
          </cell>
          <cell r="B2204" t="str">
            <v>27</v>
          </cell>
          <cell r="C2204" t="str">
            <v>12</v>
          </cell>
          <cell r="D2204" t="str">
            <v>5</v>
          </cell>
          <cell r="E2204" t="str">
            <v>0035</v>
          </cell>
          <cell r="F2204" t="str">
            <v>0001</v>
          </cell>
          <cell r="G2204" t="str">
            <v>12301</v>
          </cell>
          <cell r="H2204" t="str">
            <v>转冲6月5-36#材料差价</v>
          </cell>
          <cell r="I2204" t="b">
            <v>1</v>
          </cell>
          <cell r="J2204">
            <v>46541.9</v>
          </cell>
          <cell r="K2204">
            <v>0</v>
          </cell>
          <cell r="L2204">
            <v>0</v>
          </cell>
        </row>
        <row r="2205">
          <cell r="A2205" t="str">
            <v>12</v>
          </cell>
          <cell r="B2205" t="str">
            <v>27</v>
          </cell>
          <cell r="C2205" t="str">
            <v>12</v>
          </cell>
          <cell r="D2205" t="str">
            <v>5</v>
          </cell>
          <cell r="E2205" t="str">
            <v>0039</v>
          </cell>
          <cell r="F2205" t="str">
            <v>0003</v>
          </cell>
          <cell r="G2205" t="str">
            <v>12301</v>
          </cell>
          <cell r="H2205" t="str">
            <v>转本月耗材料</v>
          </cell>
          <cell r="I2205" t="b">
            <v>0</v>
          </cell>
          <cell r="J2205">
            <v>1043521.84</v>
          </cell>
          <cell r="K2205">
            <v>0</v>
          </cell>
          <cell r="L2205">
            <v>0</v>
          </cell>
        </row>
        <row r="2206">
          <cell r="A2206" t="str">
            <v>12</v>
          </cell>
          <cell r="B2206" t="str">
            <v>29</v>
          </cell>
          <cell r="C2206" t="str">
            <v>12</v>
          </cell>
          <cell r="D2206" t="str">
            <v>5</v>
          </cell>
          <cell r="E2206" t="str">
            <v>0077</v>
          </cell>
          <cell r="F2206" t="str">
            <v>0001</v>
          </cell>
          <cell r="G2206" t="str">
            <v>12301</v>
          </cell>
          <cell r="H2206" t="str">
            <v>转入库铁桶31153个</v>
          </cell>
          <cell r="I2206" t="b">
            <v>1</v>
          </cell>
          <cell r="J2206">
            <v>3738360</v>
          </cell>
          <cell r="K2206">
            <v>0</v>
          </cell>
          <cell r="L2206">
            <v>0</v>
          </cell>
        </row>
        <row r="2207">
          <cell r="A2207" t="str">
            <v>12</v>
          </cell>
          <cell r="B2207" t="str">
            <v>29</v>
          </cell>
          <cell r="C2207" t="str">
            <v>12</v>
          </cell>
          <cell r="D2207" t="str">
            <v>5</v>
          </cell>
          <cell r="E2207" t="str">
            <v>0078</v>
          </cell>
          <cell r="F2207" t="str">
            <v>0001</v>
          </cell>
          <cell r="G2207" t="str">
            <v>12301</v>
          </cell>
          <cell r="H2207" t="str">
            <v>转暂估入库塑料袋39580个</v>
          </cell>
          <cell r="I2207" t="b">
            <v>1</v>
          </cell>
          <cell r="J2207">
            <v>197900</v>
          </cell>
          <cell r="K2207">
            <v>0</v>
          </cell>
          <cell r="L2207">
            <v>0</v>
          </cell>
        </row>
        <row r="2208">
          <cell r="A2208" t="str">
            <v>12</v>
          </cell>
          <cell r="B2208" t="str">
            <v>29</v>
          </cell>
          <cell r="C2208" t="str">
            <v>12</v>
          </cell>
          <cell r="D2208" t="str">
            <v>5</v>
          </cell>
          <cell r="E2208" t="str">
            <v>0084</v>
          </cell>
          <cell r="F2208" t="str">
            <v>0004</v>
          </cell>
          <cell r="G2208" t="str">
            <v>12301</v>
          </cell>
          <cell r="H2208" t="str">
            <v>结转本月业务支出成本</v>
          </cell>
          <cell r="I2208" t="b">
            <v>0</v>
          </cell>
          <cell r="J2208">
            <v>794218.56</v>
          </cell>
          <cell r="K2208">
            <v>0</v>
          </cell>
          <cell r="L2208">
            <v>0</v>
          </cell>
        </row>
        <row r="2209">
          <cell r="A2209" t="str">
            <v>02</v>
          </cell>
          <cell r="B2209" t="str">
            <v>29</v>
          </cell>
          <cell r="C2209" t="str">
            <v>02</v>
          </cell>
          <cell r="D2209" t="str">
            <v>5</v>
          </cell>
          <cell r="E2209" t="str">
            <v>0047</v>
          </cell>
          <cell r="F2209" t="str">
            <v>0001</v>
          </cell>
          <cell r="G2209" t="str">
            <v>12303</v>
          </cell>
          <cell r="H2209" t="str">
            <v>转购尚进果汁1000吨</v>
          </cell>
          <cell r="I2209" t="b">
            <v>1</v>
          </cell>
          <cell r="J2209">
            <v>4500000</v>
          </cell>
          <cell r="K2209">
            <v>0</v>
          </cell>
          <cell r="L2209">
            <v>1000</v>
          </cell>
        </row>
        <row r="2210">
          <cell r="A2210" t="str">
            <v>02</v>
          </cell>
          <cell r="B2210" t="str">
            <v>29</v>
          </cell>
          <cell r="C2210" t="str">
            <v>02</v>
          </cell>
          <cell r="D2210" t="str">
            <v>5</v>
          </cell>
          <cell r="E2210" t="str">
            <v>0048</v>
          </cell>
          <cell r="F2210" t="str">
            <v>0001</v>
          </cell>
          <cell r="G2210" t="str">
            <v>12303</v>
          </cell>
          <cell r="H2210" t="str">
            <v>转预提外购果汁1322.617吨果汁</v>
          </cell>
          <cell r="I2210" t="b">
            <v>1</v>
          </cell>
          <cell r="J2210">
            <v>5740344.2300000004</v>
          </cell>
          <cell r="K2210">
            <v>0</v>
          </cell>
          <cell r="L2210">
            <v>1322.617</v>
          </cell>
        </row>
        <row r="2211">
          <cell r="A2211" t="str">
            <v>02</v>
          </cell>
          <cell r="B2211" t="str">
            <v>29</v>
          </cell>
          <cell r="C2211" t="str">
            <v>02</v>
          </cell>
          <cell r="D2211" t="str">
            <v>5</v>
          </cell>
          <cell r="E2211" t="str">
            <v>0049</v>
          </cell>
          <cell r="F2211" t="str">
            <v>0002</v>
          </cell>
          <cell r="G2211" t="str">
            <v>12303</v>
          </cell>
          <cell r="H2211" t="str">
            <v>转出库2322.617吨果汁重加工</v>
          </cell>
          <cell r="I2211" t="b">
            <v>0</v>
          </cell>
          <cell r="J2211">
            <v>10240344.23</v>
          </cell>
          <cell r="K2211">
            <v>0</v>
          </cell>
          <cell r="L2211">
            <v>2322.6170000000002</v>
          </cell>
        </row>
        <row r="2212">
          <cell r="A2212" t="str">
            <v>04</v>
          </cell>
          <cell r="B2212" t="str">
            <v>26</v>
          </cell>
          <cell r="C2212" t="str">
            <v>04</v>
          </cell>
          <cell r="D2212" t="str">
            <v>5</v>
          </cell>
          <cell r="E2212" t="str">
            <v>0030</v>
          </cell>
          <cell r="F2212" t="str">
            <v>0001</v>
          </cell>
          <cell r="G2212" t="str">
            <v>12303</v>
          </cell>
          <cell r="H2212" t="str">
            <v>转预提外购果汁84.33吨</v>
          </cell>
          <cell r="I2212" t="b">
            <v>1</v>
          </cell>
          <cell r="J2212">
            <v>324346.15000000002</v>
          </cell>
          <cell r="K2212">
            <v>0</v>
          </cell>
          <cell r="L2212">
            <v>84.33</v>
          </cell>
        </row>
        <row r="2213">
          <cell r="A2213" t="str">
            <v>04</v>
          </cell>
          <cell r="B2213" t="str">
            <v>26</v>
          </cell>
          <cell r="C2213" t="str">
            <v>04</v>
          </cell>
          <cell r="D2213" t="str">
            <v>5</v>
          </cell>
          <cell r="E2213" t="str">
            <v>0030</v>
          </cell>
          <cell r="F2213" t="str">
            <v>0003</v>
          </cell>
          <cell r="G2213" t="str">
            <v>12303</v>
          </cell>
          <cell r="H2213" t="str">
            <v>转预提尚进果汁1900.25吨</v>
          </cell>
          <cell r="I2213" t="b">
            <v>1</v>
          </cell>
          <cell r="J2213">
            <v>8551125</v>
          </cell>
          <cell r="K2213">
            <v>0</v>
          </cell>
          <cell r="L2213">
            <v>1900.25</v>
          </cell>
        </row>
        <row r="2214">
          <cell r="A2214" t="str">
            <v>04</v>
          </cell>
          <cell r="B2214" t="str">
            <v>28</v>
          </cell>
          <cell r="C2214" t="str">
            <v>04</v>
          </cell>
          <cell r="D2214" t="str">
            <v>5</v>
          </cell>
          <cell r="E2214" t="str">
            <v>0031</v>
          </cell>
          <cell r="F2214" t="str">
            <v>0002</v>
          </cell>
          <cell r="G2214" t="str">
            <v>12303</v>
          </cell>
          <cell r="H2214" t="str">
            <v>转重加工外购果汁1984.58吨成本</v>
          </cell>
          <cell r="I2214" t="b">
            <v>0</v>
          </cell>
          <cell r="J2214">
            <v>8875471.1500000004</v>
          </cell>
          <cell r="K2214">
            <v>0</v>
          </cell>
          <cell r="L2214">
            <v>1984.58</v>
          </cell>
        </row>
        <row r="2215">
          <cell r="A2215" t="str">
            <v>08</v>
          </cell>
          <cell r="B2215" t="str">
            <v>27</v>
          </cell>
          <cell r="C2215" t="str">
            <v>08</v>
          </cell>
          <cell r="D2215" t="str">
            <v>5</v>
          </cell>
          <cell r="E2215" t="str">
            <v>0018</v>
          </cell>
          <cell r="F2215" t="str">
            <v>0001</v>
          </cell>
          <cell r="G2215" t="str">
            <v>12303</v>
          </cell>
          <cell r="H2215" t="str">
            <v>转入库外购果汁532.717吨</v>
          </cell>
          <cell r="I2215" t="b">
            <v>1</v>
          </cell>
          <cell r="J2215">
            <v>2048911.53</v>
          </cell>
          <cell r="K2215">
            <v>0</v>
          </cell>
          <cell r="L2215">
            <v>532.71699999999998</v>
          </cell>
        </row>
        <row r="2216">
          <cell r="A2216" t="str">
            <v>08</v>
          </cell>
          <cell r="B2216" t="str">
            <v>27</v>
          </cell>
          <cell r="C2216" t="str">
            <v>08</v>
          </cell>
          <cell r="D2216" t="str">
            <v>5</v>
          </cell>
          <cell r="E2216" t="str">
            <v>0019</v>
          </cell>
          <cell r="F2216" t="str">
            <v>0002</v>
          </cell>
          <cell r="G2216" t="str">
            <v>12303</v>
          </cell>
          <cell r="H2216" t="str">
            <v>转出库外购果汁532.717吨重加工</v>
          </cell>
          <cell r="I2216" t="b">
            <v>0</v>
          </cell>
          <cell r="J2216">
            <v>2048911.53</v>
          </cell>
          <cell r="K2216">
            <v>0</v>
          </cell>
          <cell r="L2216">
            <v>532.71699999999998</v>
          </cell>
        </row>
        <row r="2217">
          <cell r="A2217" t="str">
            <v>09</v>
          </cell>
          <cell r="B2217" t="str">
            <v>28</v>
          </cell>
          <cell r="C2217" t="str">
            <v>09</v>
          </cell>
          <cell r="D2217" t="str">
            <v>5</v>
          </cell>
          <cell r="E2217" t="str">
            <v>0029</v>
          </cell>
          <cell r="F2217" t="str">
            <v>0001</v>
          </cell>
          <cell r="G2217" t="str">
            <v>12303</v>
          </cell>
          <cell r="H2217" t="str">
            <v>转入库外购苹果汁1552.488吨</v>
          </cell>
          <cell r="I2217" t="b">
            <v>1</v>
          </cell>
          <cell r="J2217">
            <v>5646887.3200000003</v>
          </cell>
          <cell r="K2217">
            <v>0</v>
          </cell>
          <cell r="L2217">
            <v>1552.4880000000001</v>
          </cell>
        </row>
        <row r="2218">
          <cell r="A2218" t="str">
            <v>09</v>
          </cell>
          <cell r="B2218" t="str">
            <v>28</v>
          </cell>
          <cell r="C2218" t="str">
            <v>09</v>
          </cell>
          <cell r="D2218" t="str">
            <v>5</v>
          </cell>
          <cell r="E2218" t="str">
            <v>0029</v>
          </cell>
          <cell r="F2218" t="str">
            <v>0002</v>
          </cell>
          <cell r="G2218" t="str">
            <v>12303</v>
          </cell>
          <cell r="H2218" t="str">
            <v>转入库外购梨汁58.289吨</v>
          </cell>
          <cell r="I2218" t="b">
            <v>1</v>
          </cell>
          <cell r="J2218">
            <v>274008.12</v>
          </cell>
          <cell r="K2218">
            <v>0</v>
          </cell>
          <cell r="L2218">
            <v>58.289000000000001</v>
          </cell>
        </row>
        <row r="2219">
          <cell r="A2219" t="str">
            <v>09</v>
          </cell>
          <cell r="B2219" t="str">
            <v>28</v>
          </cell>
          <cell r="C2219" t="str">
            <v>09</v>
          </cell>
          <cell r="D2219" t="str">
            <v>5</v>
          </cell>
          <cell r="E2219" t="str">
            <v>0030</v>
          </cell>
          <cell r="F2219" t="str">
            <v>0003</v>
          </cell>
          <cell r="G2219" t="str">
            <v>12303</v>
          </cell>
          <cell r="H2219" t="str">
            <v>转出库外购苹果汁及梨汁重加工</v>
          </cell>
          <cell r="I2219" t="b">
            <v>0</v>
          </cell>
          <cell r="J2219">
            <v>5920895.4400000004</v>
          </cell>
          <cell r="K2219">
            <v>0</v>
          </cell>
          <cell r="L2219">
            <v>1610.777</v>
          </cell>
        </row>
        <row r="2220">
          <cell r="A2220" t="str">
            <v>10</v>
          </cell>
          <cell r="B2220" t="str">
            <v>26</v>
          </cell>
          <cell r="C2220" t="str">
            <v>10</v>
          </cell>
          <cell r="D2220" t="str">
            <v>5</v>
          </cell>
          <cell r="E2220" t="str">
            <v>0021</v>
          </cell>
          <cell r="F2220" t="str">
            <v>0001</v>
          </cell>
          <cell r="G2220" t="str">
            <v>12303</v>
          </cell>
          <cell r="H2220" t="str">
            <v>转入库外购苹果汁1963.5吨</v>
          </cell>
          <cell r="I2220" t="b">
            <v>1</v>
          </cell>
          <cell r="J2220">
            <v>6751735.2400000002</v>
          </cell>
          <cell r="K2220">
            <v>0</v>
          </cell>
          <cell r="L2220">
            <v>1963.5</v>
          </cell>
        </row>
        <row r="2221">
          <cell r="A2221" t="str">
            <v>10</v>
          </cell>
          <cell r="B2221" t="str">
            <v>28</v>
          </cell>
          <cell r="C2221" t="str">
            <v>10</v>
          </cell>
          <cell r="D2221" t="str">
            <v>5</v>
          </cell>
          <cell r="E2221" t="str">
            <v>0022</v>
          </cell>
          <cell r="F2221" t="str">
            <v>0002</v>
          </cell>
          <cell r="G2221" t="str">
            <v>12303</v>
          </cell>
          <cell r="H2221" t="str">
            <v>转本月出库1963.5吨果汁重加工</v>
          </cell>
          <cell r="I2221" t="b">
            <v>0</v>
          </cell>
          <cell r="J2221">
            <v>6751735.2400000002</v>
          </cell>
          <cell r="K2221">
            <v>0</v>
          </cell>
          <cell r="L2221">
            <v>1963.5</v>
          </cell>
        </row>
        <row r="2222">
          <cell r="A2222" t="str">
            <v>11</v>
          </cell>
          <cell r="B2222" t="str">
            <v>29</v>
          </cell>
          <cell r="C2222" t="str">
            <v>11</v>
          </cell>
          <cell r="D2222" t="str">
            <v>5</v>
          </cell>
          <cell r="E2222" t="str">
            <v>0026</v>
          </cell>
          <cell r="F2222" t="str">
            <v>0001</v>
          </cell>
          <cell r="G2222" t="str">
            <v>12303</v>
          </cell>
          <cell r="H2222" t="str">
            <v>转入库外购苹果汁2242.192吨</v>
          </cell>
          <cell r="I2222" t="b">
            <v>1</v>
          </cell>
          <cell r="J2222">
            <v>7588418.9800000004</v>
          </cell>
          <cell r="K2222">
            <v>0</v>
          </cell>
          <cell r="L2222">
            <v>2242.192</v>
          </cell>
        </row>
        <row r="2223">
          <cell r="A2223" t="str">
            <v>11</v>
          </cell>
          <cell r="B2223" t="str">
            <v>29</v>
          </cell>
          <cell r="C2223" t="str">
            <v>11</v>
          </cell>
          <cell r="D2223" t="str">
            <v>5</v>
          </cell>
          <cell r="E2223" t="str">
            <v>0026</v>
          </cell>
          <cell r="F2223" t="str">
            <v>0003</v>
          </cell>
          <cell r="G2223" t="str">
            <v>12303</v>
          </cell>
          <cell r="H2223" t="str">
            <v>转入库外购梨汁308吨</v>
          </cell>
          <cell r="I2223" t="b">
            <v>1</v>
          </cell>
          <cell r="J2223">
            <v>1000341.88</v>
          </cell>
          <cell r="K2223">
            <v>0</v>
          </cell>
          <cell r="L2223">
            <v>308</v>
          </cell>
        </row>
        <row r="2224">
          <cell r="A2224" t="str">
            <v>11</v>
          </cell>
          <cell r="B2224" t="str">
            <v>29</v>
          </cell>
          <cell r="C2224" t="str">
            <v>11</v>
          </cell>
          <cell r="D2224" t="str">
            <v>5</v>
          </cell>
          <cell r="E2224" t="str">
            <v>0027</v>
          </cell>
          <cell r="F2224" t="str">
            <v>0002</v>
          </cell>
          <cell r="G2224" t="str">
            <v>12303</v>
          </cell>
          <cell r="H2224" t="str">
            <v>转本月出库2242.192吨苹果汁加工</v>
          </cell>
          <cell r="I2224" t="b">
            <v>0</v>
          </cell>
          <cell r="J2224">
            <v>7588418.9800000004</v>
          </cell>
          <cell r="K2224">
            <v>0</v>
          </cell>
          <cell r="L2224">
            <v>2242.192</v>
          </cell>
        </row>
        <row r="2225">
          <cell r="A2225" t="str">
            <v>11</v>
          </cell>
          <cell r="B2225" t="str">
            <v>29</v>
          </cell>
          <cell r="C2225" t="str">
            <v>11</v>
          </cell>
          <cell r="D2225" t="str">
            <v>5</v>
          </cell>
          <cell r="E2225" t="str">
            <v>0027</v>
          </cell>
          <cell r="F2225" t="str">
            <v>0004</v>
          </cell>
          <cell r="G2225" t="str">
            <v>12303</v>
          </cell>
          <cell r="H2225" t="str">
            <v>转本月出库308吨梨汁重加工</v>
          </cell>
          <cell r="I2225" t="b">
            <v>0</v>
          </cell>
          <cell r="J2225">
            <v>1000341.88</v>
          </cell>
          <cell r="K2225">
            <v>0</v>
          </cell>
          <cell r="L2225">
            <v>308</v>
          </cell>
        </row>
        <row r="2226">
          <cell r="A2226" t="str">
            <v>12</v>
          </cell>
          <cell r="B2226" t="str">
            <v>29</v>
          </cell>
          <cell r="C2226" t="str">
            <v>12</v>
          </cell>
          <cell r="D2226" t="str">
            <v>5</v>
          </cell>
          <cell r="E2226" t="str">
            <v>0079</v>
          </cell>
          <cell r="F2226" t="str">
            <v>0001</v>
          </cell>
          <cell r="G2226" t="str">
            <v>12303</v>
          </cell>
          <cell r="H2226" t="str">
            <v>转入库外购苹果汁1844.413吨</v>
          </cell>
          <cell r="I2226" t="b">
            <v>1</v>
          </cell>
          <cell r="J2226">
            <v>5493163.5300000003</v>
          </cell>
          <cell r="K2226">
            <v>0</v>
          </cell>
          <cell r="L2226">
            <v>1844.413</v>
          </cell>
        </row>
        <row r="2227">
          <cell r="A2227" t="str">
            <v>12</v>
          </cell>
          <cell r="B2227" t="str">
            <v>29</v>
          </cell>
          <cell r="C2227" t="str">
            <v>12</v>
          </cell>
          <cell r="D2227" t="str">
            <v>5</v>
          </cell>
          <cell r="E2227" t="str">
            <v>0079</v>
          </cell>
          <cell r="F2227" t="str">
            <v>0003</v>
          </cell>
          <cell r="G2227" t="str">
            <v>12303</v>
          </cell>
          <cell r="H2227" t="str">
            <v>转入库外购梨汁68.965</v>
          </cell>
          <cell r="I2227" t="b">
            <v>1</v>
          </cell>
          <cell r="J2227">
            <v>127331.21</v>
          </cell>
          <cell r="K2227">
            <v>0</v>
          </cell>
          <cell r="L2227">
            <v>68.965000000000003</v>
          </cell>
        </row>
        <row r="2228">
          <cell r="A2228" t="str">
            <v>12</v>
          </cell>
          <cell r="B2228" t="str">
            <v>29</v>
          </cell>
          <cell r="C2228" t="str">
            <v>12</v>
          </cell>
          <cell r="D2228" t="str">
            <v>5</v>
          </cell>
          <cell r="E2228" t="str">
            <v>0080</v>
          </cell>
          <cell r="F2228" t="str">
            <v>0002</v>
          </cell>
          <cell r="G2228" t="str">
            <v>12303</v>
          </cell>
          <cell r="H2228" t="str">
            <v>转本月出库1844.413吨苹果汁重加</v>
          </cell>
          <cell r="I2228" t="b">
            <v>0</v>
          </cell>
          <cell r="J2228">
            <v>5493163.5300000003</v>
          </cell>
          <cell r="K2228">
            <v>0</v>
          </cell>
          <cell r="L2228">
            <v>1844.413</v>
          </cell>
        </row>
        <row r="2229">
          <cell r="A2229" t="str">
            <v>12</v>
          </cell>
          <cell r="B2229" t="str">
            <v>29</v>
          </cell>
          <cell r="C2229" t="str">
            <v>12</v>
          </cell>
          <cell r="D2229" t="str">
            <v>5</v>
          </cell>
          <cell r="E2229" t="str">
            <v>0080</v>
          </cell>
          <cell r="F2229" t="str">
            <v>0004</v>
          </cell>
          <cell r="G2229" t="str">
            <v>12303</v>
          </cell>
          <cell r="H2229" t="str">
            <v>转本月出库68.965吨梨汁重加工</v>
          </cell>
          <cell r="I2229" t="b">
            <v>0</v>
          </cell>
          <cell r="J2229">
            <v>127331.21</v>
          </cell>
          <cell r="K2229">
            <v>0</v>
          </cell>
          <cell r="L2229">
            <v>68.965000000000003</v>
          </cell>
        </row>
        <row r="2230">
          <cell r="A2230" t="str">
            <v>02</v>
          </cell>
          <cell r="B2230" t="str">
            <v>01</v>
          </cell>
          <cell r="C2230" t="str">
            <v>02</v>
          </cell>
          <cell r="D2230" t="str">
            <v>2</v>
          </cell>
          <cell r="E2230" t="str">
            <v>0001</v>
          </cell>
          <cell r="F2230" t="str">
            <v>0001</v>
          </cell>
          <cell r="G2230" t="str">
            <v>131</v>
          </cell>
          <cell r="H2230" t="str">
            <v>付装车费.运费</v>
          </cell>
          <cell r="I2230" t="b">
            <v>1</v>
          </cell>
          <cell r="J2230">
            <v>2541.1999999999998</v>
          </cell>
          <cell r="K2230">
            <v>0</v>
          </cell>
          <cell r="L2230">
            <v>0</v>
          </cell>
        </row>
        <row r="2231">
          <cell r="A2231" t="str">
            <v>02</v>
          </cell>
          <cell r="B2231" t="str">
            <v>02</v>
          </cell>
          <cell r="C2231" t="str">
            <v>02</v>
          </cell>
          <cell r="D2231" t="str">
            <v>2</v>
          </cell>
          <cell r="E2231" t="str">
            <v>0007</v>
          </cell>
          <cell r="F2231" t="str">
            <v>0003</v>
          </cell>
          <cell r="G2231" t="str">
            <v>131</v>
          </cell>
          <cell r="H2231" t="str">
            <v>购材料差价</v>
          </cell>
          <cell r="I2231" t="b">
            <v>1</v>
          </cell>
          <cell r="J2231">
            <v>-956.8</v>
          </cell>
          <cell r="K2231">
            <v>0</v>
          </cell>
          <cell r="L2231">
            <v>0</v>
          </cell>
        </row>
        <row r="2232">
          <cell r="A2232" t="str">
            <v>02</v>
          </cell>
          <cell r="B2232" t="str">
            <v>21</v>
          </cell>
          <cell r="C2232" t="str">
            <v>02</v>
          </cell>
          <cell r="D2232" t="str">
            <v>2</v>
          </cell>
          <cell r="E2232" t="str">
            <v>0039</v>
          </cell>
          <cell r="F2232" t="str">
            <v>0002</v>
          </cell>
          <cell r="G2232" t="str">
            <v>131</v>
          </cell>
          <cell r="H2232" t="str">
            <v>购材料差价</v>
          </cell>
          <cell r="I2232" t="b">
            <v>1</v>
          </cell>
          <cell r="J2232">
            <v>510.93</v>
          </cell>
          <cell r="K2232">
            <v>0</v>
          </cell>
          <cell r="L2232">
            <v>0</v>
          </cell>
        </row>
        <row r="2233">
          <cell r="A2233" t="str">
            <v>02</v>
          </cell>
          <cell r="B2233" t="str">
            <v>21</v>
          </cell>
          <cell r="C2233" t="str">
            <v>02</v>
          </cell>
          <cell r="D2233" t="str">
            <v>2</v>
          </cell>
          <cell r="E2233" t="str">
            <v>0040</v>
          </cell>
          <cell r="F2233" t="str">
            <v>0002</v>
          </cell>
          <cell r="G2233" t="str">
            <v>131</v>
          </cell>
          <cell r="H2233" t="str">
            <v>购材料差价</v>
          </cell>
          <cell r="I2233" t="b">
            <v>1</v>
          </cell>
          <cell r="J2233">
            <v>-517.65</v>
          </cell>
          <cell r="K2233">
            <v>0</v>
          </cell>
          <cell r="L2233">
            <v>0</v>
          </cell>
        </row>
        <row r="2234">
          <cell r="A2234" t="str">
            <v>02</v>
          </cell>
          <cell r="B2234" t="str">
            <v>10</v>
          </cell>
          <cell r="C2234" t="str">
            <v>02</v>
          </cell>
          <cell r="D2234" t="str">
            <v>4</v>
          </cell>
          <cell r="E2234" t="str">
            <v>0009</v>
          </cell>
          <cell r="F2234" t="str">
            <v>0003</v>
          </cell>
          <cell r="G2234" t="str">
            <v>131</v>
          </cell>
          <cell r="H2234" t="str">
            <v>购材料差价</v>
          </cell>
          <cell r="I2234" t="b">
            <v>1</v>
          </cell>
          <cell r="J2234">
            <v>-7650.23</v>
          </cell>
          <cell r="K2234">
            <v>0</v>
          </cell>
          <cell r="L2234">
            <v>0</v>
          </cell>
        </row>
        <row r="2235">
          <cell r="A2235" t="str">
            <v>02</v>
          </cell>
          <cell r="B2235" t="str">
            <v>14</v>
          </cell>
          <cell r="C2235" t="str">
            <v>02</v>
          </cell>
          <cell r="D2235" t="str">
            <v>4</v>
          </cell>
          <cell r="E2235" t="str">
            <v>0014</v>
          </cell>
          <cell r="F2235" t="str">
            <v>0003</v>
          </cell>
          <cell r="G2235" t="str">
            <v>131</v>
          </cell>
          <cell r="H2235" t="str">
            <v>购材料差价</v>
          </cell>
          <cell r="I2235" t="b">
            <v>1</v>
          </cell>
          <cell r="J2235">
            <v>-17986.64</v>
          </cell>
          <cell r="K2235">
            <v>0</v>
          </cell>
          <cell r="L2235">
            <v>0</v>
          </cell>
        </row>
        <row r="2236">
          <cell r="A2236" t="str">
            <v>02</v>
          </cell>
          <cell r="B2236" t="str">
            <v>18</v>
          </cell>
          <cell r="C2236" t="str">
            <v>02</v>
          </cell>
          <cell r="D2236" t="str">
            <v>4</v>
          </cell>
          <cell r="E2236" t="str">
            <v>0020</v>
          </cell>
          <cell r="F2236" t="str">
            <v>0003</v>
          </cell>
          <cell r="G2236" t="str">
            <v>131</v>
          </cell>
          <cell r="H2236" t="str">
            <v>购材料差价</v>
          </cell>
          <cell r="I2236" t="b">
            <v>1</v>
          </cell>
          <cell r="J2236">
            <v>-20067.2</v>
          </cell>
          <cell r="K2236">
            <v>0</v>
          </cell>
          <cell r="L2236">
            <v>0</v>
          </cell>
        </row>
        <row r="2237">
          <cell r="A2237" t="str">
            <v>02</v>
          </cell>
          <cell r="B2237" t="str">
            <v>18</v>
          </cell>
          <cell r="C2237" t="str">
            <v>02</v>
          </cell>
          <cell r="D2237" t="str">
            <v>4</v>
          </cell>
          <cell r="E2237" t="str">
            <v>0021</v>
          </cell>
          <cell r="F2237" t="str">
            <v>0003</v>
          </cell>
          <cell r="G2237" t="str">
            <v>131</v>
          </cell>
          <cell r="H2237" t="str">
            <v>购材料差价</v>
          </cell>
          <cell r="I2237" t="b">
            <v>1</v>
          </cell>
          <cell r="J2237">
            <v>-7695.19</v>
          </cell>
          <cell r="K2237">
            <v>0</v>
          </cell>
          <cell r="L2237">
            <v>0</v>
          </cell>
        </row>
        <row r="2238">
          <cell r="A2238" t="str">
            <v>02</v>
          </cell>
          <cell r="B2238" t="str">
            <v>18</v>
          </cell>
          <cell r="C2238" t="str">
            <v>02</v>
          </cell>
          <cell r="D2238" t="str">
            <v>4</v>
          </cell>
          <cell r="E2238" t="str">
            <v>0024</v>
          </cell>
          <cell r="F2238" t="str">
            <v>0001</v>
          </cell>
          <cell r="G2238" t="str">
            <v>131</v>
          </cell>
          <cell r="H2238" t="str">
            <v>付运费</v>
          </cell>
          <cell r="I2238" t="b">
            <v>1</v>
          </cell>
          <cell r="J2238">
            <v>73106.570000000007</v>
          </cell>
          <cell r="K2238">
            <v>0</v>
          </cell>
          <cell r="L2238">
            <v>0</v>
          </cell>
        </row>
        <row r="2239">
          <cell r="A2239" t="str">
            <v>02</v>
          </cell>
          <cell r="B2239" t="str">
            <v>19</v>
          </cell>
          <cell r="C2239" t="str">
            <v>02</v>
          </cell>
          <cell r="D2239" t="str">
            <v>4</v>
          </cell>
          <cell r="E2239" t="str">
            <v>0025</v>
          </cell>
          <cell r="F2239" t="str">
            <v>0002</v>
          </cell>
          <cell r="G2239" t="str">
            <v>131</v>
          </cell>
          <cell r="H2239" t="str">
            <v>付运费</v>
          </cell>
          <cell r="I2239" t="b">
            <v>1</v>
          </cell>
          <cell r="J2239">
            <v>16456.16</v>
          </cell>
          <cell r="K2239">
            <v>0</v>
          </cell>
          <cell r="L2239">
            <v>0</v>
          </cell>
        </row>
        <row r="2240">
          <cell r="A2240" t="str">
            <v>02</v>
          </cell>
          <cell r="B2240" t="str">
            <v>19</v>
          </cell>
          <cell r="C2240" t="str">
            <v>02</v>
          </cell>
          <cell r="D2240" t="str">
            <v>4</v>
          </cell>
          <cell r="E2240" t="str">
            <v>0026</v>
          </cell>
          <cell r="F2240" t="str">
            <v>0002</v>
          </cell>
          <cell r="G2240" t="str">
            <v>131</v>
          </cell>
          <cell r="H2240" t="str">
            <v>付运费</v>
          </cell>
          <cell r="I2240" t="b">
            <v>1</v>
          </cell>
          <cell r="J2240">
            <v>12257.95</v>
          </cell>
          <cell r="K2240">
            <v>0</v>
          </cell>
          <cell r="L2240">
            <v>0</v>
          </cell>
        </row>
        <row r="2241">
          <cell r="A2241" t="str">
            <v>02</v>
          </cell>
          <cell r="B2241" t="str">
            <v>20</v>
          </cell>
          <cell r="C2241" t="str">
            <v>02</v>
          </cell>
          <cell r="D2241" t="str">
            <v>4</v>
          </cell>
          <cell r="E2241" t="str">
            <v>0029</v>
          </cell>
          <cell r="F2241" t="str">
            <v>0001</v>
          </cell>
          <cell r="G2241" t="str">
            <v>131</v>
          </cell>
          <cell r="H2241" t="str">
            <v>付运费</v>
          </cell>
          <cell r="I2241" t="b">
            <v>1</v>
          </cell>
          <cell r="J2241">
            <v>788.58</v>
          </cell>
          <cell r="K2241">
            <v>0</v>
          </cell>
          <cell r="L2241">
            <v>0</v>
          </cell>
        </row>
        <row r="2242">
          <cell r="A2242" t="str">
            <v>02</v>
          </cell>
          <cell r="B2242" t="str">
            <v>22</v>
          </cell>
          <cell r="C2242" t="str">
            <v>02</v>
          </cell>
          <cell r="D2242" t="str">
            <v>5</v>
          </cell>
          <cell r="E2242" t="str">
            <v>0010</v>
          </cell>
          <cell r="F2242" t="str">
            <v>0003</v>
          </cell>
          <cell r="G2242" t="str">
            <v>131</v>
          </cell>
          <cell r="H2242" t="str">
            <v>转购材料差价</v>
          </cell>
          <cell r="I2242" t="b">
            <v>1</v>
          </cell>
          <cell r="J2242">
            <v>-1065.3900000000001</v>
          </cell>
          <cell r="K2242">
            <v>0</v>
          </cell>
          <cell r="L2242">
            <v>0</v>
          </cell>
        </row>
        <row r="2243">
          <cell r="A2243" t="str">
            <v>02</v>
          </cell>
          <cell r="B2243" t="str">
            <v>22</v>
          </cell>
          <cell r="C2243" t="str">
            <v>02</v>
          </cell>
          <cell r="D2243" t="str">
            <v>5</v>
          </cell>
          <cell r="E2243" t="str">
            <v>0011</v>
          </cell>
          <cell r="F2243" t="str">
            <v>0003</v>
          </cell>
          <cell r="G2243" t="str">
            <v>131</v>
          </cell>
          <cell r="H2243" t="str">
            <v>转购明胶等差价</v>
          </cell>
          <cell r="I2243" t="b">
            <v>1</v>
          </cell>
          <cell r="J2243">
            <v>-1070.51</v>
          </cell>
          <cell r="K2243">
            <v>0</v>
          </cell>
          <cell r="L2243">
            <v>0</v>
          </cell>
        </row>
        <row r="2244">
          <cell r="A2244" t="str">
            <v>03</v>
          </cell>
          <cell r="B2244" t="str">
            <v>05</v>
          </cell>
          <cell r="C2244" t="str">
            <v>03</v>
          </cell>
          <cell r="D2244" t="str">
            <v>2</v>
          </cell>
          <cell r="E2244" t="str">
            <v>0003</v>
          </cell>
          <cell r="F2244" t="str">
            <v>0002</v>
          </cell>
          <cell r="G2244" t="str">
            <v>131</v>
          </cell>
          <cell r="H2244" t="str">
            <v>购材料差价</v>
          </cell>
          <cell r="I2244" t="b">
            <v>1</v>
          </cell>
          <cell r="J2244">
            <v>676.54</v>
          </cell>
          <cell r="K2244">
            <v>0</v>
          </cell>
          <cell r="L2244">
            <v>0</v>
          </cell>
        </row>
        <row r="2245">
          <cell r="A2245" t="str">
            <v>03</v>
          </cell>
          <cell r="B2245" t="str">
            <v>25</v>
          </cell>
          <cell r="C2245" t="str">
            <v>03</v>
          </cell>
          <cell r="D2245" t="str">
            <v>2</v>
          </cell>
          <cell r="E2245" t="str">
            <v>0023</v>
          </cell>
          <cell r="F2245" t="str">
            <v>0001</v>
          </cell>
          <cell r="G2245" t="str">
            <v>131</v>
          </cell>
          <cell r="H2245" t="str">
            <v>付运费</v>
          </cell>
          <cell r="I2245" t="b">
            <v>1</v>
          </cell>
          <cell r="J2245">
            <v>1503.6</v>
          </cell>
          <cell r="K2245">
            <v>0</v>
          </cell>
          <cell r="L2245">
            <v>0</v>
          </cell>
        </row>
        <row r="2246">
          <cell r="A2246" t="str">
            <v>03</v>
          </cell>
          <cell r="B2246" t="str">
            <v>02</v>
          </cell>
          <cell r="C2246" t="str">
            <v>03</v>
          </cell>
          <cell r="D2246" t="str">
            <v>4</v>
          </cell>
          <cell r="E2246" t="str">
            <v>0003</v>
          </cell>
          <cell r="F2246" t="str">
            <v>0002</v>
          </cell>
          <cell r="G2246" t="str">
            <v>131</v>
          </cell>
          <cell r="H2246" t="str">
            <v>付材料差异</v>
          </cell>
          <cell r="I2246" t="b">
            <v>1</v>
          </cell>
          <cell r="J2246">
            <v>-818.04</v>
          </cell>
          <cell r="K2246">
            <v>0</v>
          </cell>
          <cell r="L2246">
            <v>0</v>
          </cell>
        </row>
        <row r="2247">
          <cell r="A2247" t="str">
            <v>03</v>
          </cell>
          <cell r="B2247" t="str">
            <v>10</v>
          </cell>
          <cell r="C2247" t="str">
            <v>03</v>
          </cell>
          <cell r="D2247" t="str">
            <v>4</v>
          </cell>
          <cell r="E2247" t="str">
            <v>0011</v>
          </cell>
          <cell r="F2247" t="str">
            <v>0002</v>
          </cell>
          <cell r="G2247" t="str">
            <v>131</v>
          </cell>
          <cell r="H2247" t="str">
            <v>付材料差异</v>
          </cell>
          <cell r="I2247" t="b">
            <v>1</v>
          </cell>
          <cell r="J2247">
            <v>-13073.09</v>
          </cell>
          <cell r="K2247">
            <v>0</v>
          </cell>
          <cell r="L2247">
            <v>0</v>
          </cell>
        </row>
        <row r="2248">
          <cell r="A2248" t="str">
            <v>03</v>
          </cell>
          <cell r="B2248" t="str">
            <v>10</v>
          </cell>
          <cell r="C2248" t="str">
            <v>03</v>
          </cell>
          <cell r="D2248" t="str">
            <v>4</v>
          </cell>
          <cell r="E2248" t="str">
            <v>0012</v>
          </cell>
          <cell r="F2248" t="str">
            <v>0002</v>
          </cell>
          <cell r="G2248" t="str">
            <v>131</v>
          </cell>
          <cell r="H2248" t="str">
            <v>付材料差异</v>
          </cell>
          <cell r="I2248" t="b">
            <v>1</v>
          </cell>
          <cell r="J2248">
            <v>-4626.76</v>
          </cell>
          <cell r="K2248">
            <v>0</v>
          </cell>
          <cell r="L2248">
            <v>0</v>
          </cell>
        </row>
        <row r="2249">
          <cell r="A2249" t="str">
            <v>03</v>
          </cell>
          <cell r="B2249" t="str">
            <v>13</v>
          </cell>
          <cell r="C2249" t="str">
            <v>03</v>
          </cell>
          <cell r="D2249" t="str">
            <v>4</v>
          </cell>
          <cell r="E2249" t="str">
            <v>0015</v>
          </cell>
          <cell r="F2249" t="str">
            <v>0002</v>
          </cell>
          <cell r="G2249" t="str">
            <v>131</v>
          </cell>
          <cell r="H2249" t="str">
            <v>付材料差异</v>
          </cell>
          <cell r="I2249" t="b">
            <v>1</v>
          </cell>
          <cell r="J2249">
            <v>-7230.85</v>
          </cell>
          <cell r="K2249">
            <v>0</v>
          </cell>
          <cell r="L2249">
            <v>0</v>
          </cell>
        </row>
        <row r="2250">
          <cell r="A2250" t="str">
            <v>03</v>
          </cell>
          <cell r="B2250" t="str">
            <v>14</v>
          </cell>
          <cell r="C2250" t="str">
            <v>03</v>
          </cell>
          <cell r="D2250" t="str">
            <v>4</v>
          </cell>
          <cell r="E2250" t="str">
            <v>0019</v>
          </cell>
          <cell r="F2250" t="str">
            <v>0003</v>
          </cell>
          <cell r="G2250" t="str">
            <v>131</v>
          </cell>
          <cell r="H2250" t="str">
            <v>付材料差异</v>
          </cell>
          <cell r="I2250" t="b">
            <v>1</v>
          </cell>
          <cell r="J2250">
            <v>-174.53</v>
          </cell>
          <cell r="K2250">
            <v>0</v>
          </cell>
          <cell r="L2250">
            <v>0</v>
          </cell>
        </row>
        <row r="2251">
          <cell r="A2251" t="str">
            <v>03</v>
          </cell>
          <cell r="B2251" t="str">
            <v>27</v>
          </cell>
          <cell r="C2251" t="str">
            <v>03</v>
          </cell>
          <cell r="D2251" t="str">
            <v>5</v>
          </cell>
          <cell r="E2251" t="str">
            <v>0007</v>
          </cell>
          <cell r="F2251" t="str">
            <v>0003</v>
          </cell>
          <cell r="G2251" t="str">
            <v>131</v>
          </cell>
          <cell r="H2251" t="str">
            <v>转购明胶差价</v>
          </cell>
          <cell r="I2251" t="b">
            <v>1</v>
          </cell>
          <cell r="J2251">
            <v>-3831.19</v>
          </cell>
          <cell r="K2251">
            <v>0</v>
          </cell>
          <cell r="L2251">
            <v>0</v>
          </cell>
        </row>
        <row r="2252">
          <cell r="A2252" t="str">
            <v>03</v>
          </cell>
          <cell r="B2252" t="str">
            <v>27</v>
          </cell>
          <cell r="C2252" t="str">
            <v>03</v>
          </cell>
          <cell r="D2252" t="str">
            <v>5</v>
          </cell>
          <cell r="E2252" t="str">
            <v>0008</v>
          </cell>
          <cell r="F2252" t="str">
            <v>0003</v>
          </cell>
          <cell r="G2252" t="str">
            <v>131</v>
          </cell>
          <cell r="H2252" t="str">
            <v>转购硅溶胶.硅藻土差价</v>
          </cell>
          <cell r="I2252" t="b">
            <v>1</v>
          </cell>
          <cell r="J2252">
            <v>-4894.8900000000003</v>
          </cell>
          <cell r="K2252">
            <v>0</v>
          </cell>
          <cell r="L2252">
            <v>0</v>
          </cell>
        </row>
        <row r="2253">
          <cell r="A2253" t="str">
            <v>04</v>
          </cell>
          <cell r="B2253" t="str">
            <v>20</v>
          </cell>
          <cell r="C2253" t="str">
            <v>04</v>
          </cell>
          <cell r="D2253" t="str">
            <v>2</v>
          </cell>
          <cell r="E2253" t="str">
            <v>0011</v>
          </cell>
          <cell r="F2253" t="str">
            <v>0002</v>
          </cell>
          <cell r="G2253" t="str">
            <v>131</v>
          </cell>
          <cell r="H2253" t="str">
            <v>购材料差价</v>
          </cell>
          <cell r="I2253" t="b">
            <v>1</v>
          </cell>
          <cell r="J2253">
            <v>-918.06</v>
          </cell>
          <cell r="K2253">
            <v>0</v>
          </cell>
          <cell r="L2253">
            <v>0</v>
          </cell>
        </row>
        <row r="2254">
          <cell r="A2254" t="str">
            <v>04</v>
          </cell>
          <cell r="B2254" t="str">
            <v>12</v>
          </cell>
          <cell r="C2254" t="str">
            <v>04</v>
          </cell>
          <cell r="D2254" t="str">
            <v>4</v>
          </cell>
          <cell r="E2254" t="str">
            <v>0010</v>
          </cell>
          <cell r="F2254" t="str">
            <v>0002</v>
          </cell>
          <cell r="G2254" t="str">
            <v>131</v>
          </cell>
          <cell r="H2254" t="str">
            <v>购材料差异</v>
          </cell>
          <cell r="I2254" t="b">
            <v>1</v>
          </cell>
          <cell r="J2254">
            <v>-11922.98</v>
          </cell>
          <cell r="K2254">
            <v>0</v>
          </cell>
          <cell r="L2254">
            <v>0</v>
          </cell>
        </row>
        <row r="2255">
          <cell r="A2255" t="str">
            <v>04</v>
          </cell>
          <cell r="B2255" t="str">
            <v>20</v>
          </cell>
          <cell r="C2255" t="str">
            <v>04</v>
          </cell>
          <cell r="D2255" t="str">
            <v>4</v>
          </cell>
          <cell r="E2255" t="str">
            <v>0024</v>
          </cell>
          <cell r="F2255" t="str">
            <v>0001</v>
          </cell>
          <cell r="G2255" t="str">
            <v>131</v>
          </cell>
          <cell r="H2255" t="str">
            <v>付材料运费</v>
          </cell>
          <cell r="I2255" t="b">
            <v>1</v>
          </cell>
          <cell r="J2255">
            <v>8593.48</v>
          </cell>
          <cell r="K2255">
            <v>0</v>
          </cell>
          <cell r="L2255">
            <v>0</v>
          </cell>
        </row>
        <row r="2256">
          <cell r="A2256" t="str">
            <v>05</v>
          </cell>
          <cell r="B2256" t="str">
            <v>21</v>
          </cell>
          <cell r="C2256" t="str">
            <v>05</v>
          </cell>
          <cell r="D2256" t="str">
            <v>2</v>
          </cell>
          <cell r="E2256" t="str">
            <v>0016</v>
          </cell>
          <cell r="F2256" t="str">
            <v>0002</v>
          </cell>
          <cell r="G2256" t="str">
            <v>131</v>
          </cell>
          <cell r="H2256" t="str">
            <v>购材料差价</v>
          </cell>
          <cell r="I2256" t="b">
            <v>1</v>
          </cell>
          <cell r="J2256">
            <v>-848.53</v>
          </cell>
          <cell r="K2256">
            <v>0</v>
          </cell>
          <cell r="L2256">
            <v>0</v>
          </cell>
        </row>
        <row r="2257">
          <cell r="A2257" t="str">
            <v>05</v>
          </cell>
          <cell r="B2257" t="str">
            <v>09</v>
          </cell>
          <cell r="C2257" t="str">
            <v>05</v>
          </cell>
          <cell r="D2257" t="str">
            <v>4</v>
          </cell>
          <cell r="E2257" t="str">
            <v>0002</v>
          </cell>
          <cell r="F2257" t="str">
            <v>0001</v>
          </cell>
          <cell r="G2257" t="str">
            <v>131</v>
          </cell>
          <cell r="H2257" t="str">
            <v>付材料运费</v>
          </cell>
          <cell r="I2257" t="b">
            <v>1</v>
          </cell>
          <cell r="J2257">
            <v>2132.6799999999998</v>
          </cell>
          <cell r="K2257">
            <v>0</v>
          </cell>
          <cell r="L2257">
            <v>0</v>
          </cell>
        </row>
        <row r="2258">
          <cell r="A2258" t="str">
            <v>05</v>
          </cell>
          <cell r="B2258" t="str">
            <v>15</v>
          </cell>
          <cell r="C2258" t="str">
            <v>05</v>
          </cell>
          <cell r="D2258" t="str">
            <v>4</v>
          </cell>
          <cell r="E2258" t="str">
            <v>0011</v>
          </cell>
          <cell r="F2258" t="str">
            <v>0002</v>
          </cell>
          <cell r="G2258" t="str">
            <v>131</v>
          </cell>
          <cell r="H2258" t="str">
            <v>购材料差价</v>
          </cell>
          <cell r="I2258" t="b">
            <v>1</v>
          </cell>
          <cell r="J2258">
            <v>457.68</v>
          </cell>
          <cell r="K2258">
            <v>0</v>
          </cell>
          <cell r="L2258">
            <v>0</v>
          </cell>
        </row>
        <row r="2259">
          <cell r="A2259" t="str">
            <v>05</v>
          </cell>
          <cell r="B2259" t="str">
            <v>18</v>
          </cell>
          <cell r="C2259" t="str">
            <v>05</v>
          </cell>
          <cell r="D2259" t="str">
            <v>4</v>
          </cell>
          <cell r="E2259" t="str">
            <v>0018</v>
          </cell>
          <cell r="F2259" t="str">
            <v>0002</v>
          </cell>
          <cell r="G2259" t="str">
            <v>131</v>
          </cell>
          <cell r="H2259" t="str">
            <v>购材料差价</v>
          </cell>
          <cell r="I2259" t="b">
            <v>1</v>
          </cell>
          <cell r="J2259">
            <v>-4951.76</v>
          </cell>
          <cell r="K2259">
            <v>0</v>
          </cell>
          <cell r="L2259">
            <v>0</v>
          </cell>
        </row>
        <row r="2260">
          <cell r="A2260" t="str">
            <v>05</v>
          </cell>
          <cell r="B2260" t="str">
            <v>25</v>
          </cell>
          <cell r="C2260" t="str">
            <v>05</v>
          </cell>
          <cell r="D2260" t="str">
            <v>4</v>
          </cell>
          <cell r="E2260" t="str">
            <v>0028</v>
          </cell>
          <cell r="F2260" t="str">
            <v>0002</v>
          </cell>
          <cell r="G2260" t="str">
            <v>131</v>
          </cell>
          <cell r="H2260" t="str">
            <v>购材料差价</v>
          </cell>
          <cell r="I2260" t="b">
            <v>1</v>
          </cell>
          <cell r="J2260">
            <v>-665.35</v>
          </cell>
          <cell r="K2260">
            <v>0</v>
          </cell>
          <cell r="L2260">
            <v>0</v>
          </cell>
        </row>
        <row r="2261">
          <cell r="A2261" t="str">
            <v>05</v>
          </cell>
          <cell r="B2261" t="str">
            <v>25</v>
          </cell>
          <cell r="C2261" t="str">
            <v>05</v>
          </cell>
          <cell r="D2261" t="str">
            <v>5</v>
          </cell>
          <cell r="E2261" t="str">
            <v>0009</v>
          </cell>
          <cell r="F2261" t="str">
            <v>0002</v>
          </cell>
          <cell r="G2261" t="str">
            <v>131</v>
          </cell>
          <cell r="H2261" t="str">
            <v>转购材料差价</v>
          </cell>
          <cell r="I2261" t="b">
            <v>1</v>
          </cell>
          <cell r="J2261">
            <v>19.059999999999999</v>
          </cell>
          <cell r="K2261">
            <v>0</v>
          </cell>
          <cell r="L2261">
            <v>0</v>
          </cell>
        </row>
        <row r="2262">
          <cell r="A2262" t="str">
            <v>05</v>
          </cell>
          <cell r="B2262" t="str">
            <v>29</v>
          </cell>
          <cell r="C2262" t="str">
            <v>05</v>
          </cell>
          <cell r="D2262" t="str">
            <v>5</v>
          </cell>
          <cell r="E2262" t="str">
            <v>0032</v>
          </cell>
          <cell r="F2262" t="str">
            <v>0002</v>
          </cell>
          <cell r="G2262" t="str">
            <v>131</v>
          </cell>
          <cell r="H2262" t="str">
            <v>转购铁桶559个差价</v>
          </cell>
          <cell r="I2262" t="b">
            <v>1</v>
          </cell>
          <cell r="J2262">
            <v>-5140.8900000000003</v>
          </cell>
          <cell r="K2262">
            <v>0</v>
          </cell>
          <cell r="L2262">
            <v>0</v>
          </cell>
        </row>
        <row r="2263">
          <cell r="A2263" t="str">
            <v>06</v>
          </cell>
          <cell r="B2263" t="str">
            <v>10</v>
          </cell>
          <cell r="C2263" t="str">
            <v>06</v>
          </cell>
          <cell r="D2263" t="str">
            <v>2</v>
          </cell>
          <cell r="E2263" t="str">
            <v>0009</v>
          </cell>
          <cell r="F2263" t="str">
            <v>0002</v>
          </cell>
          <cell r="G2263" t="str">
            <v>131</v>
          </cell>
          <cell r="H2263" t="str">
            <v>购材料差价</v>
          </cell>
          <cell r="I2263" t="b">
            <v>1</v>
          </cell>
          <cell r="J2263">
            <v>750.54</v>
          </cell>
          <cell r="K2263">
            <v>0</v>
          </cell>
          <cell r="L2263">
            <v>0</v>
          </cell>
        </row>
        <row r="2264">
          <cell r="A2264" t="str">
            <v>06</v>
          </cell>
          <cell r="B2264" t="str">
            <v>15</v>
          </cell>
          <cell r="C2264" t="str">
            <v>06</v>
          </cell>
          <cell r="D2264" t="str">
            <v>4</v>
          </cell>
          <cell r="E2264" t="str">
            <v>0004</v>
          </cell>
          <cell r="F2264" t="str">
            <v>0002</v>
          </cell>
          <cell r="G2264" t="str">
            <v>131</v>
          </cell>
          <cell r="H2264" t="str">
            <v>购材料差价</v>
          </cell>
          <cell r="I2264" t="b">
            <v>1</v>
          </cell>
          <cell r="J2264">
            <v>-2649.58</v>
          </cell>
          <cell r="K2264">
            <v>0</v>
          </cell>
          <cell r="L2264">
            <v>0</v>
          </cell>
        </row>
        <row r="2265">
          <cell r="A2265" t="str">
            <v>06</v>
          </cell>
          <cell r="B2265" t="str">
            <v>26</v>
          </cell>
          <cell r="C2265" t="str">
            <v>06</v>
          </cell>
          <cell r="D2265" t="str">
            <v>5</v>
          </cell>
          <cell r="E2265" t="str">
            <v>0036</v>
          </cell>
          <cell r="F2265" t="str">
            <v>0004</v>
          </cell>
          <cell r="G2265" t="str">
            <v>131</v>
          </cell>
          <cell r="H2265" t="str">
            <v>转调正计划价差价</v>
          </cell>
          <cell r="I2265" t="b">
            <v>1</v>
          </cell>
          <cell r="J2265">
            <v>46541.9</v>
          </cell>
          <cell r="K2265">
            <v>0</v>
          </cell>
          <cell r="L2265">
            <v>0</v>
          </cell>
        </row>
        <row r="2266">
          <cell r="A2266" t="str">
            <v>07</v>
          </cell>
          <cell r="B2266" t="str">
            <v>15</v>
          </cell>
          <cell r="C2266" t="str">
            <v>07</v>
          </cell>
          <cell r="D2266" t="str">
            <v>2</v>
          </cell>
          <cell r="E2266" t="str">
            <v>0010</v>
          </cell>
          <cell r="F2266" t="str">
            <v>0002</v>
          </cell>
          <cell r="G2266" t="str">
            <v>131</v>
          </cell>
          <cell r="H2266" t="str">
            <v>购材料差价</v>
          </cell>
          <cell r="I2266" t="b">
            <v>1</v>
          </cell>
          <cell r="J2266">
            <v>45.74</v>
          </cell>
          <cell r="K2266">
            <v>0</v>
          </cell>
          <cell r="L2266">
            <v>0</v>
          </cell>
        </row>
        <row r="2267">
          <cell r="A2267" t="str">
            <v>07</v>
          </cell>
          <cell r="B2267" t="str">
            <v>21</v>
          </cell>
          <cell r="C2267" t="str">
            <v>07</v>
          </cell>
          <cell r="D2267" t="str">
            <v>2</v>
          </cell>
          <cell r="E2267" t="str">
            <v>0020</v>
          </cell>
          <cell r="F2267" t="str">
            <v>0002</v>
          </cell>
          <cell r="G2267" t="str">
            <v>131</v>
          </cell>
          <cell r="H2267" t="str">
            <v>购材料差价</v>
          </cell>
          <cell r="I2267" t="b">
            <v>1</v>
          </cell>
          <cell r="J2267">
            <v>320.52</v>
          </cell>
          <cell r="K2267">
            <v>0</v>
          </cell>
          <cell r="L2267">
            <v>0</v>
          </cell>
        </row>
        <row r="2268">
          <cell r="A2268" t="str">
            <v>07</v>
          </cell>
          <cell r="B2268" t="str">
            <v>19</v>
          </cell>
          <cell r="C2268" t="str">
            <v>07</v>
          </cell>
          <cell r="D2268" t="str">
            <v>4</v>
          </cell>
          <cell r="E2268" t="str">
            <v>0018</v>
          </cell>
          <cell r="F2268" t="str">
            <v>0002</v>
          </cell>
          <cell r="G2268" t="str">
            <v>131</v>
          </cell>
          <cell r="H2268" t="str">
            <v>购材料差价</v>
          </cell>
          <cell r="I2268" t="b">
            <v>1</v>
          </cell>
          <cell r="J2268">
            <v>-3555.96</v>
          </cell>
          <cell r="K2268">
            <v>0</v>
          </cell>
          <cell r="L2268">
            <v>0</v>
          </cell>
        </row>
        <row r="2269">
          <cell r="A2269" t="str">
            <v>07</v>
          </cell>
          <cell r="B2269" t="str">
            <v>19</v>
          </cell>
          <cell r="C2269" t="str">
            <v>07</v>
          </cell>
          <cell r="D2269" t="str">
            <v>4</v>
          </cell>
          <cell r="E2269" t="str">
            <v>0020</v>
          </cell>
          <cell r="F2269" t="str">
            <v>0002</v>
          </cell>
          <cell r="G2269" t="str">
            <v>131</v>
          </cell>
          <cell r="H2269" t="str">
            <v>购材料差价</v>
          </cell>
          <cell r="I2269" t="b">
            <v>1</v>
          </cell>
          <cell r="J2269">
            <v>-3810.16</v>
          </cell>
          <cell r="K2269">
            <v>0</v>
          </cell>
          <cell r="L2269">
            <v>0</v>
          </cell>
        </row>
        <row r="2270">
          <cell r="A2270" t="str">
            <v>07</v>
          </cell>
          <cell r="B2270" t="str">
            <v>25</v>
          </cell>
          <cell r="C2270" t="str">
            <v>07</v>
          </cell>
          <cell r="D2270" t="str">
            <v>5</v>
          </cell>
          <cell r="E2270" t="str">
            <v>0015</v>
          </cell>
          <cell r="F2270" t="str">
            <v>0003</v>
          </cell>
          <cell r="G2270" t="str">
            <v>131</v>
          </cell>
          <cell r="H2270" t="str">
            <v>转购材料差价</v>
          </cell>
          <cell r="I2270" t="b">
            <v>1</v>
          </cell>
          <cell r="J2270">
            <v>-6560.33</v>
          </cell>
          <cell r="K2270">
            <v>0</v>
          </cell>
          <cell r="L2270">
            <v>0</v>
          </cell>
        </row>
        <row r="2271">
          <cell r="A2271" t="str">
            <v>07</v>
          </cell>
          <cell r="B2271" t="str">
            <v>25</v>
          </cell>
          <cell r="C2271" t="str">
            <v>07</v>
          </cell>
          <cell r="D2271" t="str">
            <v>5</v>
          </cell>
          <cell r="E2271" t="str">
            <v>0018</v>
          </cell>
          <cell r="F2271" t="str">
            <v>0002</v>
          </cell>
          <cell r="G2271" t="str">
            <v>131</v>
          </cell>
          <cell r="H2271" t="str">
            <v>转购材料差价</v>
          </cell>
          <cell r="I2271" t="b">
            <v>1</v>
          </cell>
          <cell r="J2271">
            <v>43.55</v>
          </cell>
          <cell r="K2271">
            <v>0</v>
          </cell>
          <cell r="L2271">
            <v>0</v>
          </cell>
        </row>
        <row r="2272">
          <cell r="A2272" t="str">
            <v>08</v>
          </cell>
          <cell r="B2272" t="str">
            <v>03</v>
          </cell>
          <cell r="C2272" t="str">
            <v>08</v>
          </cell>
          <cell r="D2272" t="str">
            <v>2</v>
          </cell>
          <cell r="E2272" t="str">
            <v>0003</v>
          </cell>
          <cell r="F2272" t="str">
            <v>0002</v>
          </cell>
          <cell r="G2272" t="str">
            <v>131</v>
          </cell>
          <cell r="H2272" t="str">
            <v>购材料差价</v>
          </cell>
          <cell r="I2272" t="b">
            <v>1</v>
          </cell>
          <cell r="J2272">
            <v>-330.06</v>
          </cell>
          <cell r="K2272">
            <v>0</v>
          </cell>
          <cell r="L2272">
            <v>0</v>
          </cell>
        </row>
        <row r="2273">
          <cell r="A2273" t="str">
            <v>08</v>
          </cell>
          <cell r="B2273" t="str">
            <v>04</v>
          </cell>
          <cell r="C2273" t="str">
            <v>08</v>
          </cell>
          <cell r="D2273" t="str">
            <v>2</v>
          </cell>
          <cell r="E2273" t="str">
            <v>0007</v>
          </cell>
          <cell r="F2273" t="str">
            <v>0002</v>
          </cell>
          <cell r="G2273" t="str">
            <v>131</v>
          </cell>
          <cell r="H2273" t="str">
            <v>购材料差价</v>
          </cell>
          <cell r="I2273" t="b">
            <v>1</v>
          </cell>
          <cell r="J2273">
            <v>-415.6</v>
          </cell>
          <cell r="K2273">
            <v>0</v>
          </cell>
          <cell r="L2273">
            <v>0</v>
          </cell>
        </row>
        <row r="2274">
          <cell r="A2274" t="str">
            <v>08</v>
          </cell>
          <cell r="B2274" t="str">
            <v>15</v>
          </cell>
          <cell r="C2274" t="str">
            <v>08</v>
          </cell>
          <cell r="D2274" t="str">
            <v>2</v>
          </cell>
          <cell r="E2274" t="str">
            <v>0017</v>
          </cell>
          <cell r="F2274" t="str">
            <v>0002</v>
          </cell>
          <cell r="G2274" t="str">
            <v>131</v>
          </cell>
          <cell r="H2274" t="str">
            <v>购材料差价</v>
          </cell>
          <cell r="I2274" t="b">
            <v>1</v>
          </cell>
          <cell r="J2274">
            <v>-19.23</v>
          </cell>
          <cell r="K2274">
            <v>0</v>
          </cell>
          <cell r="L2274">
            <v>0</v>
          </cell>
        </row>
        <row r="2275">
          <cell r="A2275" t="str">
            <v>08</v>
          </cell>
          <cell r="B2275" t="str">
            <v>03</v>
          </cell>
          <cell r="C2275" t="str">
            <v>08</v>
          </cell>
          <cell r="D2275" t="str">
            <v>4</v>
          </cell>
          <cell r="E2275" t="str">
            <v>0004</v>
          </cell>
          <cell r="F2275" t="str">
            <v>0001</v>
          </cell>
          <cell r="G2275" t="str">
            <v>131</v>
          </cell>
          <cell r="H2275" t="str">
            <v>付材料运费</v>
          </cell>
          <cell r="I2275" t="b">
            <v>1</v>
          </cell>
          <cell r="J2275">
            <v>21277.95</v>
          </cell>
          <cell r="K2275">
            <v>0</v>
          </cell>
          <cell r="L2275">
            <v>0</v>
          </cell>
        </row>
        <row r="2276">
          <cell r="A2276" t="str">
            <v>08</v>
          </cell>
          <cell r="B2276" t="str">
            <v>08</v>
          </cell>
          <cell r="C2276" t="str">
            <v>08</v>
          </cell>
          <cell r="D2276" t="str">
            <v>4</v>
          </cell>
          <cell r="E2276" t="str">
            <v>0014</v>
          </cell>
          <cell r="F2276" t="str">
            <v>0002</v>
          </cell>
          <cell r="G2276" t="str">
            <v>131</v>
          </cell>
          <cell r="H2276" t="str">
            <v>购材料差价</v>
          </cell>
          <cell r="I2276" t="b">
            <v>1</v>
          </cell>
          <cell r="J2276">
            <v>-6715.71</v>
          </cell>
          <cell r="K2276">
            <v>0</v>
          </cell>
          <cell r="L2276">
            <v>0</v>
          </cell>
        </row>
        <row r="2277">
          <cell r="A2277" t="str">
            <v>08</v>
          </cell>
          <cell r="B2277" t="str">
            <v>20</v>
          </cell>
          <cell r="C2277" t="str">
            <v>08</v>
          </cell>
          <cell r="D2277" t="str">
            <v>4</v>
          </cell>
          <cell r="E2277" t="str">
            <v>0025</v>
          </cell>
          <cell r="F2277" t="str">
            <v>0002</v>
          </cell>
          <cell r="G2277" t="str">
            <v>131</v>
          </cell>
          <cell r="H2277" t="str">
            <v>购材料差价</v>
          </cell>
          <cell r="I2277" t="b">
            <v>1</v>
          </cell>
          <cell r="J2277">
            <v>-118.6</v>
          </cell>
          <cell r="K2277">
            <v>0</v>
          </cell>
          <cell r="L2277">
            <v>0</v>
          </cell>
        </row>
        <row r="2278">
          <cell r="A2278" t="str">
            <v>08</v>
          </cell>
          <cell r="B2278" t="str">
            <v>28</v>
          </cell>
          <cell r="C2278" t="str">
            <v>08</v>
          </cell>
          <cell r="D2278" t="str">
            <v>5</v>
          </cell>
          <cell r="E2278" t="str">
            <v>0025</v>
          </cell>
          <cell r="F2278" t="str">
            <v>0003</v>
          </cell>
          <cell r="G2278" t="str">
            <v>131</v>
          </cell>
          <cell r="H2278" t="str">
            <v>转购硅藻土等差价</v>
          </cell>
          <cell r="I2278" t="b">
            <v>1</v>
          </cell>
          <cell r="J2278">
            <v>-3332.65</v>
          </cell>
          <cell r="K2278">
            <v>0</v>
          </cell>
          <cell r="L2278">
            <v>0</v>
          </cell>
        </row>
        <row r="2279">
          <cell r="A2279" t="str">
            <v>08</v>
          </cell>
          <cell r="B2279" t="str">
            <v>28</v>
          </cell>
          <cell r="C2279" t="str">
            <v>08</v>
          </cell>
          <cell r="D2279" t="str">
            <v>5</v>
          </cell>
          <cell r="E2279" t="str">
            <v>0026</v>
          </cell>
          <cell r="F2279" t="str">
            <v>0003</v>
          </cell>
          <cell r="G2279" t="str">
            <v>131</v>
          </cell>
          <cell r="H2279" t="str">
            <v>转购明胶.糖化酶等差价</v>
          </cell>
          <cell r="I2279" t="b">
            <v>1</v>
          </cell>
          <cell r="J2279">
            <v>-4053.41</v>
          </cell>
          <cell r="K2279">
            <v>0</v>
          </cell>
          <cell r="L2279">
            <v>0</v>
          </cell>
        </row>
        <row r="2280">
          <cell r="A2280" t="str">
            <v>09</v>
          </cell>
          <cell r="B2280" t="str">
            <v>01</v>
          </cell>
          <cell r="C2280" t="str">
            <v>09</v>
          </cell>
          <cell r="D2280" t="str">
            <v>2</v>
          </cell>
          <cell r="E2280" t="str">
            <v>0002</v>
          </cell>
          <cell r="F2280" t="str">
            <v>0002</v>
          </cell>
          <cell r="G2280" t="str">
            <v>131</v>
          </cell>
          <cell r="H2280" t="str">
            <v>购材料差价</v>
          </cell>
          <cell r="I2280" t="b">
            <v>1</v>
          </cell>
          <cell r="J2280">
            <v>-50.55</v>
          </cell>
          <cell r="K2280">
            <v>0</v>
          </cell>
          <cell r="L2280">
            <v>0</v>
          </cell>
        </row>
        <row r="2281">
          <cell r="A2281" t="str">
            <v>09</v>
          </cell>
          <cell r="B2281" t="str">
            <v>05</v>
          </cell>
          <cell r="C2281" t="str">
            <v>09</v>
          </cell>
          <cell r="D2281" t="str">
            <v>2</v>
          </cell>
          <cell r="E2281" t="str">
            <v>0003</v>
          </cell>
          <cell r="F2281" t="str">
            <v>0002</v>
          </cell>
          <cell r="G2281" t="str">
            <v>131</v>
          </cell>
          <cell r="H2281" t="str">
            <v>购材料差价</v>
          </cell>
          <cell r="I2281" t="b">
            <v>1</v>
          </cell>
          <cell r="J2281">
            <v>1170.8399999999999</v>
          </cell>
          <cell r="K2281">
            <v>0</v>
          </cell>
          <cell r="L2281">
            <v>0</v>
          </cell>
        </row>
        <row r="2282">
          <cell r="A2282" t="str">
            <v>09</v>
          </cell>
          <cell r="B2282" t="str">
            <v>10</v>
          </cell>
          <cell r="C2282" t="str">
            <v>09</v>
          </cell>
          <cell r="D2282" t="str">
            <v>2</v>
          </cell>
          <cell r="E2282" t="str">
            <v>0007</v>
          </cell>
          <cell r="F2282" t="str">
            <v>0002</v>
          </cell>
          <cell r="G2282" t="str">
            <v>131</v>
          </cell>
          <cell r="H2282" t="str">
            <v>购材料差价</v>
          </cell>
          <cell r="I2282" t="b">
            <v>1</v>
          </cell>
          <cell r="J2282">
            <v>262.12</v>
          </cell>
          <cell r="K2282">
            <v>0</v>
          </cell>
          <cell r="L2282">
            <v>0</v>
          </cell>
        </row>
        <row r="2283">
          <cell r="A2283" t="str">
            <v>09</v>
          </cell>
          <cell r="B2283" t="str">
            <v>20</v>
          </cell>
          <cell r="C2283" t="str">
            <v>09</v>
          </cell>
          <cell r="D2283" t="str">
            <v>2</v>
          </cell>
          <cell r="E2283" t="str">
            <v>0013</v>
          </cell>
          <cell r="F2283" t="str">
            <v>0002</v>
          </cell>
          <cell r="G2283" t="str">
            <v>131</v>
          </cell>
          <cell r="H2283" t="str">
            <v>购材料差价</v>
          </cell>
          <cell r="I2283" t="b">
            <v>1</v>
          </cell>
          <cell r="J2283">
            <v>-704.43</v>
          </cell>
          <cell r="K2283">
            <v>0</v>
          </cell>
          <cell r="L2283">
            <v>0</v>
          </cell>
        </row>
        <row r="2284">
          <cell r="A2284" t="str">
            <v>09</v>
          </cell>
          <cell r="B2284" t="str">
            <v>01</v>
          </cell>
          <cell r="C2284" t="str">
            <v>09</v>
          </cell>
          <cell r="D2284" t="str">
            <v>4</v>
          </cell>
          <cell r="E2284" t="str">
            <v>0002</v>
          </cell>
          <cell r="F2284" t="str">
            <v>0001</v>
          </cell>
          <cell r="G2284" t="str">
            <v>131</v>
          </cell>
          <cell r="H2284" t="str">
            <v>付运费</v>
          </cell>
          <cell r="I2284" t="b">
            <v>1</v>
          </cell>
          <cell r="J2284">
            <v>5200</v>
          </cell>
          <cell r="K2284">
            <v>0</v>
          </cell>
          <cell r="L2284">
            <v>0</v>
          </cell>
        </row>
        <row r="2285">
          <cell r="A2285" t="str">
            <v>09</v>
          </cell>
          <cell r="B2285" t="str">
            <v>01</v>
          </cell>
          <cell r="C2285" t="str">
            <v>09</v>
          </cell>
          <cell r="D2285" t="str">
            <v>4</v>
          </cell>
          <cell r="E2285" t="str">
            <v>0003</v>
          </cell>
          <cell r="F2285" t="str">
            <v>0001</v>
          </cell>
          <cell r="G2285" t="str">
            <v>131</v>
          </cell>
          <cell r="H2285" t="str">
            <v>付运费</v>
          </cell>
          <cell r="I2285" t="b">
            <v>1</v>
          </cell>
          <cell r="J2285">
            <v>16719.169999999998</v>
          </cell>
          <cell r="K2285">
            <v>0</v>
          </cell>
          <cell r="L2285">
            <v>0</v>
          </cell>
        </row>
        <row r="2286">
          <cell r="A2286" t="str">
            <v>09</v>
          </cell>
          <cell r="B2286" t="str">
            <v>06</v>
          </cell>
          <cell r="C2286" t="str">
            <v>09</v>
          </cell>
          <cell r="D2286" t="str">
            <v>4</v>
          </cell>
          <cell r="E2286" t="str">
            <v>0008</v>
          </cell>
          <cell r="F2286" t="str">
            <v>0002</v>
          </cell>
          <cell r="G2286" t="str">
            <v>131</v>
          </cell>
          <cell r="H2286" t="str">
            <v>购材料差价</v>
          </cell>
          <cell r="I2286" t="b">
            <v>1</v>
          </cell>
          <cell r="J2286">
            <v>-6427.78</v>
          </cell>
          <cell r="K2286">
            <v>0</v>
          </cell>
          <cell r="L2286">
            <v>0</v>
          </cell>
        </row>
        <row r="2287">
          <cell r="A2287" t="str">
            <v>09</v>
          </cell>
          <cell r="B2287" t="str">
            <v>12</v>
          </cell>
          <cell r="C2287" t="str">
            <v>09</v>
          </cell>
          <cell r="D2287" t="str">
            <v>4</v>
          </cell>
          <cell r="E2287" t="str">
            <v>0015</v>
          </cell>
          <cell r="F2287" t="str">
            <v>0001</v>
          </cell>
          <cell r="G2287" t="str">
            <v>131</v>
          </cell>
          <cell r="H2287" t="str">
            <v>付进口无菌袋报关费等</v>
          </cell>
          <cell r="I2287" t="b">
            <v>1</v>
          </cell>
          <cell r="J2287">
            <v>4546</v>
          </cell>
          <cell r="K2287">
            <v>0</v>
          </cell>
          <cell r="L2287">
            <v>0</v>
          </cell>
        </row>
        <row r="2288">
          <cell r="A2288" t="str">
            <v>09</v>
          </cell>
          <cell r="B2288" t="str">
            <v>14</v>
          </cell>
          <cell r="C2288" t="str">
            <v>09</v>
          </cell>
          <cell r="D2288" t="str">
            <v>4</v>
          </cell>
          <cell r="E2288" t="str">
            <v>0016</v>
          </cell>
          <cell r="F2288" t="str">
            <v>0002</v>
          </cell>
          <cell r="G2288" t="str">
            <v>131</v>
          </cell>
          <cell r="H2288" t="str">
            <v>购材料差价</v>
          </cell>
          <cell r="I2288" t="b">
            <v>1</v>
          </cell>
          <cell r="J2288">
            <v>-9256.7000000000007</v>
          </cell>
          <cell r="K2288">
            <v>0</v>
          </cell>
          <cell r="L2288">
            <v>0</v>
          </cell>
        </row>
        <row r="2289">
          <cell r="A2289" t="str">
            <v>09</v>
          </cell>
          <cell r="B2289" t="str">
            <v>15</v>
          </cell>
          <cell r="C2289" t="str">
            <v>09</v>
          </cell>
          <cell r="D2289" t="str">
            <v>4</v>
          </cell>
          <cell r="E2289" t="str">
            <v>0018</v>
          </cell>
          <cell r="F2289" t="str">
            <v>0002</v>
          </cell>
          <cell r="G2289" t="str">
            <v>131</v>
          </cell>
          <cell r="H2289" t="str">
            <v>购材料差价</v>
          </cell>
          <cell r="I2289" t="b">
            <v>1</v>
          </cell>
          <cell r="J2289">
            <v>-122.72</v>
          </cell>
          <cell r="K2289">
            <v>0</v>
          </cell>
          <cell r="L2289">
            <v>0</v>
          </cell>
        </row>
        <row r="2290">
          <cell r="A2290" t="str">
            <v>09</v>
          </cell>
          <cell r="B2290" t="str">
            <v>15</v>
          </cell>
          <cell r="C2290" t="str">
            <v>09</v>
          </cell>
          <cell r="D2290" t="str">
            <v>4</v>
          </cell>
          <cell r="E2290" t="str">
            <v>0019</v>
          </cell>
          <cell r="F2290" t="str">
            <v>0002</v>
          </cell>
          <cell r="G2290" t="str">
            <v>131</v>
          </cell>
          <cell r="H2290" t="str">
            <v>购材料差价</v>
          </cell>
          <cell r="I2290" t="b">
            <v>1</v>
          </cell>
          <cell r="J2290">
            <v>-1158.6199999999999</v>
          </cell>
          <cell r="K2290">
            <v>0</v>
          </cell>
          <cell r="L2290">
            <v>0</v>
          </cell>
        </row>
        <row r="2291">
          <cell r="A2291" t="str">
            <v>09</v>
          </cell>
          <cell r="B2291" t="str">
            <v>23</v>
          </cell>
          <cell r="C2291" t="str">
            <v>09</v>
          </cell>
          <cell r="D2291" t="str">
            <v>4</v>
          </cell>
          <cell r="E2291" t="str">
            <v>0026</v>
          </cell>
          <cell r="F2291" t="str">
            <v>0002</v>
          </cell>
          <cell r="G2291" t="str">
            <v>131</v>
          </cell>
          <cell r="H2291" t="str">
            <v>购材料差价</v>
          </cell>
          <cell r="I2291" t="b">
            <v>1</v>
          </cell>
          <cell r="J2291">
            <v>-13105.64</v>
          </cell>
          <cell r="K2291">
            <v>0</v>
          </cell>
          <cell r="L2291">
            <v>0</v>
          </cell>
        </row>
        <row r="2292">
          <cell r="A2292" t="str">
            <v>09</v>
          </cell>
          <cell r="B2292" t="str">
            <v>23</v>
          </cell>
          <cell r="C2292" t="str">
            <v>09</v>
          </cell>
          <cell r="D2292" t="str">
            <v>4</v>
          </cell>
          <cell r="E2292" t="str">
            <v>0029</v>
          </cell>
          <cell r="F2292" t="str">
            <v>0002</v>
          </cell>
          <cell r="G2292" t="str">
            <v>131</v>
          </cell>
          <cell r="H2292" t="str">
            <v>购材料差价</v>
          </cell>
          <cell r="I2292" t="b">
            <v>1</v>
          </cell>
          <cell r="J2292">
            <v>427.35</v>
          </cell>
          <cell r="K2292">
            <v>0</v>
          </cell>
          <cell r="L2292">
            <v>0</v>
          </cell>
        </row>
        <row r="2293">
          <cell r="A2293" t="str">
            <v>09</v>
          </cell>
          <cell r="B2293" t="str">
            <v>18</v>
          </cell>
          <cell r="C2293" t="str">
            <v>09</v>
          </cell>
          <cell r="D2293" t="str">
            <v>5</v>
          </cell>
          <cell r="E2293" t="str">
            <v>0007</v>
          </cell>
          <cell r="F2293" t="str">
            <v>0005</v>
          </cell>
          <cell r="G2293" t="str">
            <v>131</v>
          </cell>
          <cell r="H2293" t="str">
            <v>转购活性炭等差价</v>
          </cell>
          <cell r="I2293" t="b">
            <v>1</v>
          </cell>
          <cell r="J2293">
            <v>-3841.88</v>
          </cell>
          <cell r="K2293">
            <v>0</v>
          </cell>
          <cell r="L2293">
            <v>0</v>
          </cell>
        </row>
        <row r="2294">
          <cell r="A2294" t="str">
            <v>09</v>
          </cell>
          <cell r="B2294" t="str">
            <v>18</v>
          </cell>
          <cell r="C2294" t="str">
            <v>09</v>
          </cell>
          <cell r="D2294" t="str">
            <v>5</v>
          </cell>
          <cell r="E2294" t="str">
            <v>0008</v>
          </cell>
          <cell r="F2294" t="str">
            <v>0003</v>
          </cell>
          <cell r="G2294" t="str">
            <v>131</v>
          </cell>
          <cell r="H2294" t="str">
            <v>转购硅溶胶等及运费差价</v>
          </cell>
          <cell r="I2294" t="b">
            <v>1</v>
          </cell>
          <cell r="J2294">
            <v>3730.08</v>
          </cell>
          <cell r="K2294">
            <v>0</v>
          </cell>
          <cell r="L2294">
            <v>0</v>
          </cell>
        </row>
        <row r="2295">
          <cell r="A2295" t="str">
            <v>09</v>
          </cell>
          <cell r="B2295" t="str">
            <v>18</v>
          </cell>
          <cell r="C2295" t="str">
            <v>09</v>
          </cell>
          <cell r="D2295" t="str">
            <v>5</v>
          </cell>
          <cell r="E2295" t="str">
            <v>0009</v>
          </cell>
          <cell r="F2295" t="str">
            <v>0004</v>
          </cell>
          <cell r="G2295" t="str">
            <v>131</v>
          </cell>
          <cell r="H2295" t="str">
            <v>转购糖化酶等差价</v>
          </cell>
          <cell r="I2295" t="b">
            <v>1</v>
          </cell>
          <cell r="J2295">
            <v>-6117.19</v>
          </cell>
          <cell r="K2295">
            <v>0</v>
          </cell>
          <cell r="L2295">
            <v>0</v>
          </cell>
        </row>
        <row r="2296">
          <cell r="A2296" t="str">
            <v>09</v>
          </cell>
          <cell r="B2296" t="str">
            <v>24</v>
          </cell>
          <cell r="C2296" t="str">
            <v>09</v>
          </cell>
          <cell r="D2296" t="str">
            <v>5</v>
          </cell>
          <cell r="E2296" t="str">
            <v>0010</v>
          </cell>
          <cell r="F2296" t="str">
            <v>0003</v>
          </cell>
          <cell r="G2296" t="str">
            <v>131</v>
          </cell>
          <cell r="H2296" t="str">
            <v>转购PVC管等差价</v>
          </cell>
          <cell r="I2296" t="b">
            <v>1</v>
          </cell>
          <cell r="J2296">
            <v>-125.11</v>
          </cell>
          <cell r="K2296">
            <v>0</v>
          </cell>
          <cell r="L2296">
            <v>0</v>
          </cell>
        </row>
        <row r="2297">
          <cell r="A2297" t="str">
            <v>10</v>
          </cell>
          <cell r="B2297" t="str">
            <v>05</v>
          </cell>
          <cell r="C2297" t="str">
            <v>10</v>
          </cell>
          <cell r="D2297" t="str">
            <v>2</v>
          </cell>
          <cell r="E2297" t="str">
            <v>0004</v>
          </cell>
          <cell r="F2297" t="str">
            <v>0002</v>
          </cell>
          <cell r="G2297" t="str">
            <v>131</v>
          </cell>
          <cell r="H2297" t="str">
            <v>购材料差价</v>
          </cell>
          <cell r="I2297" t="b">
            <v>1</v>
          </cell>
          <cell r="J2297">
            <v>-556.78</v>
          </cell>
          <cell r="K2297">
            <v>0</v>
          </cell>
          <cell r="L2297">
            <v>0</v>
          </cell>
        </row>
        <row r="2298">
          <cell r="A2298" t="str">
            <v>10</v>
          </cell>
          <cell r="B2298" t="str">
            <v>10</v>
          </cell>
          <cell r="C2298" t="str">
            <v>10</v>
          </cell>
          <cell r="D2298" t="str">
            <v>2</v>
          </cell>
          <cell r="E2298" t="str">
            <v>0009</v>
          </cell>
          <cell r="F2298" t="str">
            <v>0002</v>
          </cell>
          <cell r="G2298" t="str">
            <v>131</v>
          </cell>
          <cell r="H2298" t="str">
            <v>购材料差价</v>
          </cell>
          <cell r="I2298" t="b">
            <v>1</v>
          </cell>
          <cell r="J2298">
            <v>100.89</v>
          </cell>
          <cell r="K2298">
            <v>0</v>
          </cell>
          <cell r="L2298">
            <v>0</v>
          </cell>
        </row>
        <row r="2299">
          <cell r="A2299" t="str">
            <v>10</v>
          </cell>
          <cell r="B2299" t="str">
            <v>10</v>
          </cell>
          <cell r="C2299" t="str">
            <v>10</v>
          </cell>
          <cell r="D2299" t="str">
            <v>2</v>
          </cell>
          <cell r="E2299" t="str">
            <v>0010</v>
          </cell>
          <cell r="F2299" t="str">
            <v>0001</v>
          </cell>
          <cell r="G2299" t="str">
            <v>131</v>
          </cell>
          <cell r="H2299" t="str">
            <v>付进口液体酶费用</v>
          </cell>
          <cell r="I2299" t="b">
            <v>1</v>
          </cell>
          <cell r="J2299">
            <v>554.91999999999996</v>
          </cell>
          <cell r="K2299">
            <v>0</v>
          </cell>
          <cell r="L2299">
            <v>0</v>
          </cell>
        </row>
        <row r="2300">
          <cell r="A2300" t="str">
            <v>10</v>
          </cell>
          <cell r="B2300" t="str">
            <v>03</v>
          </cell>
          <cell r="C2300" t="str">
            <v>10</v>
          </cell>
          <cell r="D2300" t="str">
            <v>4</v>
          </cell>
          <cell r="E2300" t="str">
            <v>0004</v>
          </cell>
          <cell r="F2300" t="str">
            <v>0001</v>
          </cell>
          <cell r="G2300" t="str">
            <v>131</v>
          </cell>
          <cell r="H2300" t="str">
            <v>付材料运费</v>
          </cell>
          <cell r="I2300" t="b">
            <v>1</v>
          </cell>
          <cell r="J2300">
            <v>2062.37</v>
          </cell>
          <cell r="K2300">
            <v>0</v>
          </cell>
          <cell r="L2300">
            <v>0</v>
          </cell>
        </row>
        <row r="2301">
          <cell r="A2301" t="str">
            <v>10</v>
          </cell>
          <cell r="B2301" t="str">
            <v>03</v>
          </cell>
          <cell r="C2301" t="str">
            <v>10</v>
          </cell>
          <cell r="D2301" t="str">
            <v>4</v>
          </cell>
          <cell r="E2301" t="str">
            <v>0006</v>
          </cell>
          <cell r="F2301" t="str">
            <v>0001</v>
          </cell>
          <cell r="G2301" t="str">
            <v>131</v>
          </cell>
          <cell r="H2301" t="str">
            <v>付材料运费</v>
          </cell>
          <cell r="I2301" t="b">
            <v>1</v>
          </cell>
          <cell r="J2301">
            <v>35212.65</v>
          </cell>
          <cell r="K2301">
            <v>0</v>
          </cell>
          <cell r="L2301">
            <v>0</v>
          </cell>
        </row>
        <row r="2302">
          <cell r="A2302" t="str">
            <v>10</v>
          </cell>
          <cell r="B2302" t="str">
            <v>05</v>
          </cell>
          <cell r="C2302" t="str">
            <v>10</v>
          </cell>
          <cell r="D2302" t="str">
            <v>4</v>
          </cell>
          <cell r="E2302" t="str">
            <v>0008</v>
          </cell>
          <cell r="F2302" t="str">
            <v>0001</v>
          </cell>
          <cell r="G2302" t="str">
            <v>131</v>
          </cell>
          <cell r="H2302" t="str">
            <v>付进口无菌袋卫检费</v>
          </cell>
          <cell r="I2302" t="b">
            <v>1</v>
          </cell>
          <cell r="J2302">
            <v>2167</v>
          </cell>
          <cell r="K2302">
            <v>0</v>
          </cell>
          <cell r="L2302">
            <v>0</v>
          </cell>
        </row>
        <row r="2303">
          <cell r="A2303" t="str">
            <v>10</v>
          </cell>
          <cell r="B2303" t="str">
            <v>22</v>
          </cell>
          <cell r="C2303" t="str">
            <v>10</v>
          </cell>
          <cell r="D2303" t="str">
            <v>4</v>
          </cell>
          <cell r="E2303" t="str">
            <v>0024</v>
          </cell>
          <cell r="F2303" t="str">
            <v>0002</v>
          </cell>
          <cell r="G2303" t="str">
            <v>131</v>
          </cell>
          <cell r="H2303" t="str">
            <v>购材料差价</v>
          </cell>
          <cell r="I2303" t="b">
            <v>1</v>
          </cell>
          <cell r="J2303">
            <v>-2036.03</v>
          </cell>
          <cell r="K2303">
            <v>0</v>
          </cell>
          <cell r="L2303">
            <v>0</v>
          </cell>
        </row>
        <row r="2304">
          <cell r="A2304" t="str">
            <v>10</v>
          </cell>
          <cell r="B2304" t="str">
            <v>22</v>
          </cell>
          <cell r="C2304" t="str">
            <v>10</v>
          </cell>
          <cell r="D2304" t="str">
            <v>4</v>
          </cell>
          <cell r="E2304" t="str">
            <v>0026</v>
          </cell>
          <cell r="F2304" t="str">
            <v>0002</v>
          </cell>
          <cell r="G2304" t="str">
            <v>131</v>
          </cell>
          <cell r="H2304" t="str">
            <v>购材料差价</v>
          </cell>
          <cell r="I2304" t="b">
            <v>1</v>
          </cell>
          <cell r="J2304">
            <v>-17517.64</v>
          </cell>
          <cell r="K2304">
            <v>0</v>
          </cell>
          <cell r="L2304">
            <v>0</v>
          </cell>
        </row>
        <row r="2305">
          <cell r="A2305" t="str">
            <v>10</v>
          </cell>
          <cell r="B2305" t="str">
            <v>22</v>
          </cell>
          <cell r="C2305" t="str">
            <v>10</v>
          </cell>
          <cell r="D2305" t="str">
            <v>4</v>
          </cell>
          <cell r="E2305" t="str">
            <v>0028</v>
          </cell>
          <cell r="F2305" t="str">
            <v>0002</v>
          </cell>
          <cell r="G2305" t="str">
            <v>131</v>
          </cell>
          <cell r="H2305" t="str">
            <v>购材料差价</v>
          </cell>
          <cell r="I2305" t="b">
            <v>1</v>
          </cell>
          <cell r="J2305">
            <v>-451.04</v>
          </cell>
          <cell r="K2305">
            <v>0</v>
          </cell>
          <cell r="L2305">
            <v>0</v>
          </cell>
        </row>
        <row r="2306">
          <cell r="A2306" t="str">
            <v>10</v>
          </cell>
          <cell r="B2306" t="str">
            <v>22</v>
          </cell>
          <cell r="C2306" t="str">
            <v>10</v>
          </cell>
          <cell r="D2306" t="str">
            <v>4</v>
          </cell>
          <cell r="E2306" t="str">
            <v>0031</v>
          </cell>
          <cell r="F2306" t="str">
            <v>0002</v>
          </cell>
          <cell r="G2306" t="str">
            <v>131</v>
          </cell>
          <cell r="H2306" t="str">
            <v>购无菌袋差价</v>
          </cell>
          <cell r="I2306" t="b">
            <v>1</v>
          </cell>
          <cell r="J2306">
            <v>-105200</v>
          </cell>
          <cell r="K2306">
            <v>0</v>
          </cell>
          <cell r="L2306">
            <v>0</v>
          </cell>
        </row>
        <row r="2307">
          <cell r="A2307" t="str">
            <v>10</v>
          </cell>
          <cell r="B2307" t="str">
            <v>24</v>
          </cell>
          <cell r="C2307" t="str">
            <v>10</v>
          </cell>
          <cell r="D2307" t="str">
            <v>5</v>
          </cell>
          <cell r="E2307" t="str">
            <v>0011</v>
          </cell>
          <cell r="F2307" t="str">
            <v>0002</v>
          </cell>
          <cell r="G2307" t="str">
            <v>131</v>
          </cell>
          <cell r="H2307" t="str">
            <v>转调正材料差额</v>
          </cell>
          <cell r="I2307" t="b">
            <v>1</v>
          </cell>
          <cell r="J2307">
            <v>-54577.34</v>
          </cell>
          <cell r="K2307">
            <v>0</v>
          </cell>
          <cell r="L2307">
            <v>0</v>
          </cell>
        </row>
        <row r="2308">
          <cell r="A2308" t="str">
            <v>11</v>
          </cell>
          <cell r="B2308" t="str">
            <v>05</v>
          </cell>
          <cell r="C2308" t="str">
            <v>11</v>
          </cell>
          <cell r="D2308" t="str">
            <v>2</v>
          </cell>
          <cell r="E2308" t="str">
            <v>0006</v>
          </cell>
          <cell r="F2308" t="str">
            <v>0001</v>
          </cell>
          <cell r="G2308" t="str">
            <v>131</v>
          </cell>
          <cell r="H2308" t="str">
            <v>付材料运费</v>
          </cell>
          <cell r="I2308" t="b">
            <v>1</v>
          </cell>
          <cell r="J2308">
            <v>6021.38</v>
          </cell>
          <cell r="K2308">
            <v>0</v>
          </cell>
          <cell r="L2308">
            <v>0</v>
          </cell>
        </row>
        <row r="2309">
          <cell r="A2309" t="str">
            <v>11</v>
          </cell>
          <cell r="B2309" t="str">
            <v>07</v>
          </cell>
          <cell r="C2309" t="str">
            <v>11</v>
          </cell>
          <cell r="D2309" t="str">
            <v>2</v>
          </cell>
          <cell r="E2309" t="str">
            <v>0008</v>
          </cell>
          <cell r="F2309" t="str">
            <v>0001</v>
          </cell>
          <cell r="G2309" t="str">
            <v>131</v>
          </cell>
          <cell r="H2309" t="str">
            <v>付进口材料运费</v>
          </cell>
          <cell r="I2309" t="b">
            <v>1</v>
          </cell>
          <cell r="J2309">
            <v>5216.3900000000003</v>
          </cell>
          <cell r="K2309">
            <v>0</v>
          </cell>
          <cell r="L2309">
            <v>0</v>
          </cell>
        </row>
        <row r="2310">
          <cell r="A2310" t="str">
            <v>11</v>
          </cell>
          <cell r="B2310" t="str">
            <v>15</v>
          </cell>
          <cell r="C2310" t="str">
            <v>11</v>
          </cell>
          <cell r="D2310" t="str">
            <v>2</v>
          </cell>
          <cell r="E2310" t="str">
            <v>0017</v>
          </cell>
          <cell r="F2310" t="str">
            <v>0002</v>
          </cell>
          <cell r="G2310" t="str">
            <v>131</v>
          </cell>
          <cell r="H2310" t="str">
            <v>购材料差价</v>
          </cell>
          <cell r="I2310" t="b">
            <v>1</v>
          </cell>
          <cell r="J2310">
            <v>908.9</v>
          </cell>
          <cell r="K2310">
            <v>0</v>
          </cell>
          <cell r="L2310">
            <v>0</v>
          </cell>
        </row>
        <row r="2311">
          <cell r="A2311" t="str">
            <v>11</v>
          </cell>
          <cell r="B2311" t="str">
            <v>15</v>
          </cell>
          <cell r="C2311" t="str">
            <v>11</v>
          </cell>
          <cell r="D2311" t="str">
            <v>2</v>
          </cell>
          <cell r="E2311" t="str">
            <v>0018</v>
          </cell>
          <cell r="F2311" t="str">
            <v>0002</v>
          </cell>
          <cell r="G2311" t="str">
            <v>131</v>
          </cell>
          <cell r="H2311" t="str">
            <v>购材料差价</v>
          </cell>
          <cell r="I2311" t="b">
            <v>1</v>
          </cell>
          <cell r="J2311">
            <v>170.85</v>
          </cell>
          <cell r="K2311">
            <v>0</v>
          </cell>
          <cell r="L2311">
            <v>0</v>
          </cell>
        </row>
        <row r="2312">
          <cell r="A2312" t="str">
            <v>11</v>
          </cell>
          <cell r="B2312" t="str">
            <v>15</v>
          </cell>
          <cell r="C2312" t="str">
            <v>11</v>
          </cell>
          <cell r="D2312" t="str">
            <v>2</v>
          </cell>
          <cell r="E2312" t="str">
            <v>0019</v>
          </cell>
          <cell r="F2312" t="str">
            <v>0003</v>
          </cell>
          <cell r="G2312" t="str">
            <v>131</v>
          </cell>
          <cell r="H2312" t="str">
            <v>购材料差价</v>
          </cell>
          <cell r="I2312" t="b">
            <v>1</v>
          </cell>
          <cell r="J2312">
            <v>-287.99</v>
          </cell>
          <cell r="K2312">
            <v>0</v>
          </cell>
          <cell r="L2312">
            <v>0</v>
          </cell>
        </row>
        <row r="2313">
          <cell r="A2313" t="str">
            <v>11</v>
          </cell>
          <cell r="B2313" t="str">
            <v>18</v>
          </cell>
          <cell r="C2313" t="str">
            <v>11</v>
          </cell>
          <cell r="D2313" t="str">
            <v>2</v>
          </cell>
          <cell r="E2313" t="str">
            <v>0021</v>
          </cell>
          <cell r="F2313" t="str">
            <v>0002</v>
          </cell>
          <cell r="G2313" t="str">
            <v>131</v>
          </cell>
          <cell r="H2313" t="str">
            <v>付材料运费</v>
          </cell>
          <cell r="I2313" t="b">
            <v>1</v>
          </cell>
          <cell r="J2313">
            <v>3357.3</v>
          </cell>
          <cell r="K2313">
            <v>0</v>
          </cell>
          <cell r="L2313">
            <v>0</v>
          </cell>
        </row>
        <row r="2314">
          <cell r="A2314" t="str">
            <v>11</v>
          </cell>
          <cell r="B2314" t="str">
            <v>21</v>
          </cell>
          <cell r="C2314" t="str">
            <v>11</v>
          </cell>
          <cell r="D2314" t="str">
            <v>2</v>
          </cell>
          <cell r="E2314" t="str">
            <v>0024</v>
          </cell>
          <cell r="F2314" t="str">
            <v>0003</v>
          </cell>
          <cell r="G2314" t="str">
            <v>131</v>
          </cell>
          <cell r="H2314" t="str">
            <v>购材料差价</v>
          </cell>
          <cell r="I2314" t="b">
            <v>1</v>
          </cell>
          <cell r="J2314">
            <v>-962.03</v>
          </cell>
          <cell r="K2314">
            <v>0</v>
          </cell>
          <cell r="L2314">
            <v>0</v>
          </cell>
        </row>
        <row r="2315">
          <cell r="A2315" t="str">
            <v>11</v>
          </cell>
          <cell r="B2315" t="str">
            <v>10</v>
          </cell>
          <cell r="C2315" t="str">
            <v>11</v>
          </cell>
          <cell r="D2315" t="str">
            <v>4</v>
          </cell>
          <cell r="E2315" t="str">
            <v>0010</v>
          </cell>
          <cell r="F2315" t="str">
            <v>0001</v>
          </cell>
          <cell r="G2315" t="str">
            <v>131</v>
          </cell>
          <cell r="H2315" t="str">
            <v>付材料运费</v>
          </cell>
          <cell r="I2315" t="b">
            <v>1</v>
          </cell>
          <cell r="J2315">
            <v>37562.550000000003</v>
          </cell>
          <cell r="K2315">
            <v>0</v>
          </cell>
          <cell r="L2315">
            <v>0</v>
          </cell>
        </row>
        <row r="2316">
          <cell r="A2316" t="str">
            <v>11</v>
          </cell>
          <cell r="B2316" t="str">
            <v>14</v>
          </cell>
          <cell r="C2316" t="str">
            <v>11</v>
          </cell>
          <cell r="D2316" t="str">
            <v>4</v>
          </cell>
          <cell r="E2316" t="str">
            <v>0015</v>
          </cell>
          <cell r="F2316" t="str">
            <v>0002</v>
          </cell>
          <cell r="G2316" t="str">
            <v>131</v>
          </cell>
          <cell r="H2316" t="str">
            <v>购材料差价</v>
          </cell>
          <cell r="I2316" t="b">
            <v>1</v>
          </cell>
          <cell r="J2316">
            <v>-4351.3599999999997</v>
          </cell>
          <cell r="K2316">
            <v>0</v>
          </cell>
          <cell r="L2316">
            <v>0</v>
          </cell>
        </row>
        <row r="2317">
          <cell r="A2317" t="str">
            <v>11</v>
          </cell>
          <cell r="B2317" t="str">
            <v>15</v>
          </cell>
          <cell r="C2317" t="str">
            <v>11</v>
          </cell>
          <cell r="D2317" t="str">
            <v>4</v>
          </cell>
          <cell r="E2317" t="str">
            <v>0019</v>
          </cell>
          <cell r="F2317" t="str">
            <v>0002</v>
          </cell>
          <cell r="G2317" t="str">
            <v>131</v>
          </cell>
          <cell r="H2317" t="str">
            <v>购材料差价</v>
          </cell>
          <cell r="I2317" t="b">
            <v>1</v>
          </cell>
          <cell r="J2317">
            <v>-5725.39</v>
          </cell>
          <cell r="K2317">
            <v>0</v>
          </cell>
          <cell r="L2317">
            <v>0</v>
          </cell>
        </row>
        <row r="2318">
          <cell r="A2318" t="str">
            <v>11</v>
          </cell>
          <cell r="B2318" t="str">
            <v>15</v>
          </cell>
          <cell r="C2318" t="str">
            <v>11</v>
          </cell>
          <cell r="D2318" t="str">
            <v>4</v>
          </cell>
          <cell r="E2318" t="str">
            <v>0022</v>
          </cell>
          <cell r="F2318" t="str">
            <v>0002</v>
          </cell>
          <cell r="G2318" t="str">
            <v>131</v>
          </cell>
          <cell r="H2318" t="str">
            <v>购材料差价</v>
          </cell>
          <cell r="I2318" t="b">
            <v>1</v>
          </cell>
          <cell r="J2318">
            <v>-2618.8000000000002</v>
          </cell>
          <cell r="K2318">
            <v>0</v>
          </cell>
          <cell r="L2318">
            <v>0</v>
          </cell>
        </row>
        <row r="2319">
          <cell r="A2319" t="str">
            <v>11</v>
          </cell>
          <cell r="B2319" t="str">
            <v>23</v>
          </cell>
          <cell r="C2319" t="str">
            <v>11</v>
          </cell>
          <cell r="D2319" t="str">
            <v>4</v>
          </cell>
          <cell r="E2319" t="str">
            <v>0035</v>
          </cell>
          <cell r="F2319" t="str">
            <v>0002</v>
          </cell>
          <cell r="G2319" t="str">
            <v>131</v>
          </cell>
          <cell r="H2319" t="str">
            <v>购材料差价</v>
          </cell>
          <cell r="I2319" t="b">
            <v>1</v>
          </cell>
          <cell r="J2319">
            <v>-4620.83</v>
          </cell>
          <cell r="K2319">
            <v>0</v>
          </cell>
          <cell r="L2319">
            <v>0</v>
          </cell>
        </row>
        <row r="2320">
          <cell r="A2320" t="str">
            <v>11</v>
          </cell>
          <cell r="B2320" t="str">
            <v>23</v>
          </cell>
          <cell r="C2320" t="str">
            <v>11</v>
          </cell>
          <cell r="D2320" t="str">
            <v>4</v>
          </cell>
          <cell r="E2320" t="str">
            <v>0036</v>
          </cell>
          <cell r="F2320" t="str">
            <v>0002</v>
          </cell>
          <cell r="G2320" t="str">
            <v>131</v>
          </cell>
          <cell r="H2320" t="str">
            <v>购材料差价</v>
          </cell>
          <cell r="I2320" t="b">
            <v>1</v>
          </cell>
          <cell r="J2320">
            <v>-35324.550000000003</v>
          </cell>
          <cell r="K2320">
            <v>0</v>
          </cell>
          <cell r="L2320">
            <v>0</v>
          </cell>
        </row>
        <row r="2321">
          <cell r="A2321" t="str">
            <v>11</v>
          </cell>
          <cell r="B2321" t="str">
            <v>16</v>
          </cell>
          <cell r="C2321" t="str">
            <v>11</v>
          </cell>
          <cell r="D2321" t="str">
            <v>5</v>
          </cell>
          <cell r="E2321" t="str">
            <v>0001</v>
          </cell>
          <cell r="F2321" t="str">
            <v>0002</v>
          </cell>
          <cell r="G2321" t="str">
            <v>131</v>
          </cell>
          <cell r="H2321" t="str">
            <v>转购编织袋.硅藻土差价</v>
          </cell>
          <cell r="I2321" t="b">
            <v>1</v>
          </cell>
          <cell r="J2321">
            <v>-3176.92</v>
          </cell>
          <cell r="K2321">
            <v>0</v>
          </cell>
          <cell r="L2321">
            <v>0</v>
          </cell>
        </row>
        <row r="2322">
          <cell r="A2322" t="str">
            <v>11</v>
          </cell>
          <cell r="B2322" t="str">
            <v>16</v>
          </cell>
          <cell r="C2322" t="str">
            <v>11</v>
          </cell>
          <cell r="D2322" t="str">
            <v>5</v>
          </cell>
          <cell r="E2322" t="str">
            <v>0002</v>
          </cell>
          <cell r="F2322" t="str">
            <v>0002</v>
          </cell>
          <cell r="G2322" t="str">
            <v>131</v>
          </cell>
          <cell r="H2322" t="str">
            <v>转购机械密封.火碱差价</v>
          </cell>
          <cell r="I2322" t="b">
            <v>1</v>
          </cell>
          <cell r="J2322">
            <v>-606.41</v>
          </cell>
          <cell r="K2322">
            <v>0</v>
          </cell>
          <cell r="L2322">
            <v>0</v>
          </cell>
        </row>
        <row r="2323">
          <cell r="A2323" t="str">
            <v>11</v>
          </cell>
          <cell r="B2323" t="str">
            <v>16</v>
          </cell>
          <cell r="C2323" t="str">
            <v>11</v>
          </cell>
          <cell r="D2323" t="str">
            <v>5</v>
          </cell>
          <cell r="E2323" t="str">
            <v>0003</v>
          </cell>
          <cell r="F2323" t="str">
            <v>0002</v>
          </cell>
          <cell r="G2323" t="str">
            <v>131</v>
          </cell>
          <cell r="H2323" t="str">
            <v>转购维生素C.明胶差价</v>
          </cell>
          <cell r="I2323" t="b">
            <v>1</v>
          </cell>
          <cell r="J2323">
            <v>-7583.32</v>
          </cell>
          <cell r="K2323">
            <v>0</v>
          </cell>
          <cell r="L2323">
            <v>0</v>
          </cell>
        </row>
        <row r="2324">
          <cell r="A2324" t="str">
            <v>11</v>
          </cell>
          <cell r="B2324" t="str">
            <v>26</v>
          </cell>
          <cell r="C2324" t="str">
            <v>11</v>
          </cell>
          <cell r="D2324" t="str">
            <v>5</v>
          </cell>
          <cell r="E2324" t="str">
            <v>0021</v>
          </cell>
          <cell r="F2324" t="str">
            <v>0004</v>
          </cell>
          <cell r="G2324" t="str">
            <v>131</v>
          </cell>
          <cell r="H2324" t="str">
            <v>转订正差价</v>
          </cell>
          <cell r="I2324" t="b">
            <v>1</v>
          </cell>
          <cell r="J2324">
            <v>30</v>
          </cell>
          <cell r="K2324">
            <v>0</v>
          </cell>
          <cell r="L2324">
            <v>0</v>
          </cell>
        </row>
        <row r="2325">
          <cell r="A2325" t="str">
            <v>12</v>
          </cell>
          <cell r="B2325" t="str">
            <v>01</v>
          </cell>
          <cell r="C2325" t="str">
            <v>12</v>
          </cell>
          <cell r="D2325" t="str">
            <v>2</v>
          </cell>
          <cell r="E2325" t="str">
            <v>0001</v>
          </cell>
          <cell r="F2325" t="str">
            <v>0002</v>
          </cell>
          <cell r="G2325" t="str">
            <v>131</v>
          </cell>
          <cell r="H2325" t="str">
            <v>购材料差价</v>
          </cell>
          <cell r="I2325" t="b">
            <v>1</v>
          </cell>
          <cell r="J2325">
            <v>-123.5</v>
          </cell>
          <cell r="K2325">
            <v>0</v>
          </cell>
          <cell r="L2325">
            <v>0</v>
          </cell>
        </row>
        <row r="2326">
          <cell r="A2326" t="str">
            <v>12</v>
          </cell>
          <cell r="B2326" t="str">
            <v>01</v>
          </cell>
          <cell r="C2326" t="str">
            <v>12</v>
          </cell>
          <cell r="D2326" t="str">
            <v>2</v>
          </cell>
          <cell r="E2326" t="str">
            <v>0002</v>
          </cell>
          <cell r="F2326" t="str">
            <v>0002</v>
          </cell>
          <cell r="G2326" t="str">
            <v>131</v>
          </cell>
          <cell r="H2326" t="str">
            <v>购材料差价</v>
          </cell>
          <cell r="I2326" t="b">
            <v>1</v>
          </cell>
          <cell r="J2326">
            <v>-181.9</v>
          </cell>
          <cell r="K2326">
            <v>0</v>
          </cell>
          <cell r="L2326">
            <v>0</v>
          </cell>
        </row>
        <row r="2327">
          <cell r="A2327" t="str">
            <v>12</v>
          </cell>
          <cell r="B2327" t="str">
            <v>02</v>
          </cell>
          <cell r="C2327" t="str">
            <v>12</v>
          </cell>
          <cell r="D2327" t="str">
            <v>2</v>
          </cell>
          <cell r="E2327" t="str">
            <v>0003</v>
          </cell>
          <cell r="F2327" t="str">
            <v>0002</v>
          </cell>
          <cell r="G2327" t="str">
            <v>131</v>
          </cell>
          <cell r="H2327" t="str">
            <v>购材料差价</v>
          </cell>
          <cell r="I2327" t="b">
            <v>1</v>
          </cell>
          <cell r="J2327">
            <v>435.4</v>
          </cell>
          <cell r="K2327">
            <v>0</v>
          </cell>
          <cell r="L2327">
            <v>0</v>
          </cell>
        </row>
        <row r="2328">
          <cell r="A2328" t="str">
            <v>12</v>
          </cell>
          <cell r="B2328" t="str">
            <v>15</v>
          </cell>
          <cell r="C2328" t="str">
            <v>12</v>
          </cell>
          <cell r="D2328" t="str">
            <v>2</v>
          </cell>
          <cell r="E2328" t="str">
            <v>0016</v>
          </cell>
          <cell r="F2328" t="str">
            <v>0002</v>
          </cell>
          <cell r="G2328" t="str">
            <v>131</v>
          </cell>
          <cell r="H2328" t="str">
            <v>购材料差价</v>
          </cell>
          <cell r="I2328" t="b">
            <v>1</v>
          </cell>
          <cell r="J2328">
            <v>-51.67</v>
          </cell>
          <cell r="K2328">
            <v>0</v>
          </cell>
          <cell r="L2328">
            <v>0</v>
          </cell>
        </row>
        <row r="2329">
          <cell r="A2329" t="str">
            <v>12</v>
          </cell>
          <cell r="B2329" t="str">
            <v>21</v>
          </cell>
          <cell r="C2329" t="str">
            <v>12</v>
          </cell>
          <cell r="D2329" t="str">
            <v>2</v>
          </cell>
          <cell r="E2329" t="str">
            <v>0023</v>
          </cell>
          <cell r="F2329" t="str">
            <v>0002</v>
          </cell>
          <cell r="G2329" t="str">
            <v>131</v>
          </cell>
          <cell r="H2329" t="str">
            <v>购材料差价</v>
          </cell>
          <cell r="I2329" t="b">
            <v>1</v>
          </cell>
          <cell r="J2329">
            <v>172.8</v>
          </cell>
          <cell r="K2329">
            <v>0</v>
          </cell>
          <cell r="L2329">
            <v>0</v>
          </cell>
        </row>
        <row r="2330">
          <cell r="A2330" t="str">
            <v>12</v>
          </cell>
          <cell r="B2330" t="str">
            <v>10</v>
          </cell>
          <cell r="C2330" t="str">
            <v>12</v>
          </cell>
          <cell r="D2330" t="str">
            <v>4</v>
          </cell>
          <cell r="E2330" t="str">
            <v>0019</v>
          </cell>
          <cell r="F2330" t="str">
            <v>0003</v>
          </cell>
          <cell r="G2330" t="str">
            <v>131</v>
          </cell>
          <cell r="H2330" t="str">
            <v>购材料差价</v>
          </cell>
          <cell r="I2330" t="b">
            <v>1</v>
          </cell>
          <cell r="J2330">
            <v>-376.85</v>
          </cell>
          <cell r="K2330">
            <v>0</v>
          </cell>
          <cell r="L2330">
            <v>0</v>
          </cell>
        </row>
        <row r="2331">
          <cell r="A2331" t="str">
            <v>12</v>
          </cell>
          <cell r="B2331" t="str">
            <v>19</v>
          </cell>
          <cell r="C2331" t="str">
            <v>12</v>
          </cell>
          <cell r="D2331" t="str">
            <v>4</v>
          </cell>
          <cell r="E2331" t="str">
            <v>0029</v>
          </cell>
          <cell r="F2331" t="str">
            <v>0001</v>
          </cell>
          <cell r="G2331" t="str">
            <v>131</v>
          </cell>
          <cell r="H2331" t="str">
            <v>付运费</v>
          </cell>
          <cell r="I2331" t="b">
            <v>1</v>
          </cell>
          <cell r="J2331">
            <v>2062.37</v>
          </cell>
          <cell r="K2331">
            <v>0</v>
          </cell>
          <cell r="L2331">
            <v>0</v>
          </cell>
        </row>
        <row r="2332">
          <cell r="A2332" t="str">
            <v>12</v>
          </cell>
          <cell r="B2332" t="str">
            <v>20</v>
          </cell>
          <cell r="C2332" t="str">
            <v>12</v>
          </cell>
          <cell r="D2332" t="str">
            <v>4</v>
          </cell>
          <cell r="E2332" t="str">
            <v>0033</v>
          </cell>
          <cell r="F2332" t="str">
            <v>0003</v>
          </cell>
          <cell r="G2332" t="str">
            <v>131</v>
          </cell>
          <cell r="H2332" t="str">
            <v>购材料差价</v>
          </cell>
          <cell r="I2332" t="b">
            <v>1</v>
          </cell>
          <cell r="J2332">
            <v>-4922.1000000000004</v>
          </cell>
          <cell r="K2332">
            <v>0</v>
          </cell>
          <cell r="L2332">
            <v>0</v>
          </cell>
        </row>
        <row r="2333">
          <cell r="A2333" t="str">
            <v>12</v>
          </cell>
          <cell r="B2333" t="str">
            <v>23</v>
          </cell>
          <cell r="C2333" t="str">
            <v>12</v>
          </cell>
          <cell r="D2333" t="str">
            <v>4</v>
          </cell>
          <cell r="E2333" t="str">
            <v>0052</v>
          </cell>
          <cell r="F2333" t="str">
            <v>0002</v>
          </cell>
          <cell r="G2333" t="str">
            <v>131</v>
          </cell>
          <cell r="H2333" t="str">
            <v>购材料差价</v>
          </cell>
          <cell r="I2333" t="b">
            <v>1</v>
          </cell>
          <cell r="J2333">
            <v>-1250.3900000000001</v>
          </cell>
          <cell r="K2333">
            <v>0</v>
          </cell>
          <cell r="L2333">
            <v>0</v>
          </cell>
        </row>
        <row r="2334">
          <cell r="A2334" t="str">
            <v>12</v>
          </cell>
          <cell r="B2334" t="str">
            <v>20</v>
          </cell>
          <cell r="C2334" t="str">
            <v>12</v>
          </cell>
          <cell r="D2334" t="str">
            <v>5</v>
          </cell>
          <cell r="E2334" t="str">
            <v>0008</v>
          </cell>
          <cell r="F2334" t="str">
            <v>0002</v>
          </cell>
          <cell r="G2334" t="str">
            <v>131</v>
          </cell>
          <cell r="H2334" t="str">
            <v>转报销运费</v>
          </cell>
          <cell r="I2334" t="b">
            <v>1</v>
          </cell>
          <cell r="J2334">
            <v>204</v>
          </cell>
          <cell r="K2334">
            <v>0</v>
          </cell>
          <cell r="L2334">
            <v>0</v>
          </cell>
        </row>
        <row r="2335">
          <cell r="A2335" t="str">
            <v>12</v>
          </cell>
          <cell r="B2335" t="str">
            <v>20</v>
          </cell>
          <cell r="C2335" t="str">
            <v>12</v>
          </cell>
          <cell r="D2335" t="str">
            <v>5</v>
          </cell>
          <cell r="E2335" t="str">
            <v>0013</v>
          </cell>
          <cell r="F2335" t="str">
            <v>0003</v>
          </cell>
          <cell r="G2335" t="str">
            <v>131</v>
          </cell>
          <cell r="H2335" t="str">
            <v>转购硅藻土.苹果酸等差价</v>
          </cell>
          <cell r="I2335" t="b">
            <v>1</v>
          </cell>
          <cell r="J2335">
            <v>-1210.94</v>
          </cell>
          <cell r="K2335">
            <v>0</v>
          </cell>
          <cell r="L2335">
            <v>0</v>
          </cell>
        </row>
        <row r="2336">
          <cell r="A2336" t="str">
            <v>12</v>
          </cell>
          <cell r="B2336" t="str">
            <v>20</v>
          </cell>
          <cell r="C2336" t="str">
            <v>12</v>
          </cell>
          <cell r="D2336" t="str">
            <v>5</v>
          </cell>
          <cell r="E2336" t="str">
            <v>0014</v>
          </cell>
          <cell r="F2336" t="str">
            <v>0003</v>
          </cell>
          <cell r="G2336" t="str">
            <v>131</v>
          </cell>
          <cell r="H2336" t="str">
            <v>转购明胶.糖化酶等差价</v>
          </cell>
          <cell r="I2336" t="b">
            <v>1</v>
          </cell>
          <cell r="J2336">
            <v>-6938.86</v>
          </cell>
          <cell r="K2336">
            <v>0</v>
          </cell>
          <cell r="L2336">
            <v>0</v>
          </cell>
        </row>
        <row r="2337">
          <cell r="A2337" t="str">
            <v>12</v>
          </cell>
          <cell r="B2337" t="str">
            <v>27</v>
          </cell>
          <cell r="C2337" t="str">
            <v>12</v>
          </cell>
          <cell r="D2337" t="str">
            <v>5</v>
          </cell>
          <cell r="E2337" t="str">
            <v>0035</v>
          </cell>
          <cell r="F2337" t="str">
            <v>0002</v>
          </cell>
          <cell r="G2337" t="str">
            <v>131</v>
          </cell>
          <cell r="H2337" t="str">
            <v>转冲6月5-36#材料差价</v>
          </cell>
          <cell r="I2337" t="b">
            <v>0</v>
          </cell>
          <cell r="J2337">
            <v>46541.9</v>
          </cell>
          <cell r="K2337">
            <v>0</v>
          </cell>
          <cell r="L2337">
            <v>0</v>
          </cell>
        </row>
        <row r="2338">
          <cell r="A2338" t="str">
            <v>12</v>
          </cell>
          <cell r="B2338" t="str">
            <v>29</v>
          </cell>
          <cell r="C2338" t="str">
            <v>12</v>
          </cell>
          <cell r="D2338" t="str">
            <v>5</v>
          </cell>
          <cell r="E2338" t="str">
            <v>0077</v>
          </cell>
          <cell r="F2338" t="str">
            <v>0002</v>
          </cell>
          <cell r="G2338" t="str">
            <v>131</v>
          </cell>
          <cell r="H2338" t="str">
            <v>转入库铁桶31153个差价</v>
          </cell>
          <cell r="I2338" t="b">
            <v>1</v>
          </cell>
          <cell r="J2338">
            <v>-37383.599999999999</v>
          </cell>
          <cell r="K2338">
            <v>0</v>
          </cell>
          <cell r="L2338">
            <v>0</v>
          </cell>
        </row>
        <row r="2339">
          <cell r="A2339" t="str">
            <v>12</v>
          </cell>
          <cell r="B2339" t="str">
            <v>29</v>
          </cell>
          <cell r="C2339" t="str">
            <v>12</v>
          </cell>
          <cell r="D2339" t="str">
            <v>5</v>
          </cell>
          <cell r="E2339" t="str">
            <v>0082</v>
          </cell>
          <cell r="F2339" t="str">
            <v>0002</v>
          </cell>
          <cell r="G2339" t="str">
            <v>131</v>
          </cell>
          <cell r="H2339" t="str">
            <v>结转材料成本节支差价</v>
          </cell>
          <cell r="I2339" t="b">
            <v>1</v>
          </cell>
          <cell r="J2339">
            <v>867287.71</v>
          </cell>
          <cell r="K2339">
            <v>0</v>
          </cell>
          <cell r="L2339">
            <v>0</v>
          </cell>
        </row>
        <row r="2340">
          <cell r="A2340" t="str">
            <v>12</v>
          </cell>
          <cell r="B2340" t="str">
            <v>29</v>
          </cell>
          <cell r="C2340" t="str">
            <v>12</v>
          </cell>
          <cell r="D2340" t="str">
            <v>5</v>
          </cell>
          <cell r="E2340" t="str">
            <v>0076</v>
          </cell>
          <cell r="F2340" t="str">
            <v>0001</v>
          </cell>
          <cell r="G2340" t="str">
            <v>13301</v>
          </cell>
          <cell r="H2340" t="str">
            <v>转入委托加工铁桶款</v>
          </cell>
          <cell r="I2340" t="b">
            <v>1</v>
          </cell>
          <cell r="J2340">
            <v>2808192.38</v>
          </cell>
          <cell r="K2340">
            <v>0</v>
          </cell>
          <cell r="L2340">
            <v>0</v>
          </cell>
        </row>
        <row r="2341">
          <cell r="A2341" t="str">
            <v>12</v>
          </cell>
          <cell r="B2341" t="str">
            <v>29</v>
          </cell>
          <cell r="C2341" t="str">
            <v>12</v>
          </cell>
          <cell r="D2341" t="str">
            <v>5</v>
          </cell>
          <cell r="E2341" t="str">
            <v>0077</v>
          </cell>
          <cell r="F2341" t="str">
            <v>0003</v>
          </cell>
          <cell r="G2341" t="str">
            <v>13301</v>
          </cell>
          <cell r="H2341" t="str">
            <v>转出委托加工铁桶31153个</v>
          </cell>
          <cell r="I2341" t="b">
            <v>0</v>
          </cell>
          <cell r="J2341">
            <v>2808192.38</v>
          </cell>
          <cell r="K2341">
            <v>0</v>
          </cell>
          <cell r="L2341">
            <v>0</v>
          </cell>
        </row>
        <row r="2342">
          <cell r="A2342" t="str">
            <v>02</v>
          </cell>
          <cell r="B2342" t="str">
            <v>29</v>
          </cell>
          <cell r="C2342" t="str">
            <v>02</v>
          </cell>
          <cell r="D2342" t="str">
            <v>5</v>
          </cell>
          <cell r="E2342" t="str">
            <v>0051</v>
          </cell>
          <cell r="F2342" t="str">
            <v>0001</v>
          </cell>
          <cell r="G2342" t="str">
            <v>13701</v>
          </cell>
          <cell r="H2342" t="str">
            <v>转本月入库2322.617吨重加工果汁</v>
          </cell>
          <cell r="I2342" t="b">
            <v>1</v>
          </cell>
          <cell r="J2342">
            <v>11603765.99</v>
          </cell>
          <cell r="K2342">
            <v>0</v>
          </cell>
          <cell r="L2342">
            <v>2322.6170000000002</v>
          </cell>
        </row>
        <row r="2343">
          <cell r="A2343" t="str">
            <v>02</v>
          </cell>
          <cell r="B2343" t="str">
            <v>29</v>
          </cell>
          <cell r="C2343" t="str">
            <v>02</v>
          </cell>
          <cell r="D2343" t="str">
            <v>5</v>
          </cell>
          <cell r="E2343" t="str">
            <v>0052</v>
          </cell>
          <cell r="F2343" t="str">
            <v>0004</v>
          </cell>
          <cell r="G2343" t="str">
            <v>13701</v>
          </cell>
          <cell r="H2343" t="str">
            <v>结转本月产品销售成本</v>
          </cell>
          <cell r="I2343" t="b">
            <v>0</v>
          </cell>
          <cell r="J2343">
            <v>12046973.26</v>
          </cell>
          <cell r="K2343">
            <v>0</v>
          </cell>
          <cell r="L2343">
            <v>2533.2449999999999</v>
          </cell>
        </row>
        <row r="2344">
          <cell r="A2344" t="str">
            <v>03</v>
          </cell>
          <cell r="B2344" t="str">
            <v>28</v>
          </cell>
          <cell r="C2344" t="str">
            <v>03</v>
          </cell>
          <cell r="D2344" t="str">
            <v>5</v>
          </cell>
          <cell r="E2344" t="str">
            <v>0021</v>
          </cell>
          <cell r="F2344" t="str">
            <v>0004</v>
          </cell>
          <cell r="G2344" t="str">
            <v>13701</v>
          </cell>
          <cell r="H2344" t="str">
            <v>结转本月产品销售成本</v>
          </cell>
          <cell r="I2344" t="b">
            <v>0</v>
          </cell>
          <cell r="J2344">
            <v>3717850.95</v>
          </cell>
          <cell r="K2344">
            <v>0</v>
          </cell>
          <cell r="L2344">
            <v>781.79200000000003</v>
          </cell>
        </row>
        <row r="2345">
          <cell r="A2345" t="str">
            <v>04</v>
          </cell>
          <cell r="B2345" t="str">
            <v>28</v>
          </cell>
          <cell r="C2345" t="str">
            <v>04</v>
          </cell>
          <cell r="D2345" t="str">
            <v>5</v>
          </cell>
          <cell r="E2345" t="str">
            <v>0032</v>
          </cell>
          <cell r="F2345" t="str">
            <v>0001</v>
          </cell>
          <cell r="G2345" t="str">
            <v>13701</v>
          </cell>
          <cell r="H2345" t="str">
            <v>转本月入库2139.13吨重加工果汁</v>
          </cell>
          <cell r="I2345" t="b">
            <v>1</v>
          </cell>
          <cell r="J2345">
            <v>9656908.6500000004</v>
          </cell>
          <cell r="K2345">
            <v>0</v>
          </cell>
          <cell r="L2345">
            <v>2139.13</v>
          </cell>
        </row>
        <row r="2346">
          <cell r="A2346" t="str">
            <v>04</v>
          </cell>
          <cell r="B2346" t="str">
            <v>28</v>
          </cell>
          <cell r="C2346" t="str">
            <v>04</v>
          </cell>
          <cell r="D2346" t="str">
            <v>5</v>
          </cell>
          <cell r="E2346" t="str">
            <v>0033</v>
          </cell>
          <cell r="F2346" t="str">
            <v>0003</v>
          </cell>
          <cell r="G2346" t="str">
            <v>13701</v>
          </cell>
          <cell r="H2346" t="str">
            <v>结转本月产品销售成本</v>
          </cell>
          <cell r="I2346" t="b">
            <v>0</v>
          </cell>
          <cell r="J2346">
            <v>3266972.45</v>
          </cell>
          <cell r="K2346">
            <v>0</v>
          </cell>
          <cell r="L2346">
            <v>712.35</v>
          </cell>
        </row>
        <row r="2347">
          <cell r="A2347" t="str">
            <v>05</v>
          </cell>
          <cell r="B2347" t="str">
            <v>29</v>
          </cell>
          <cell r="C2347" t="str">
            <v>05</v>
          </cell>
          <cell r="D2347" t="str">
            <v>5</v>
          </cell>
          <cell r="E2347" t="str">
            <v>0034</v>
          </cell>
          <cell r="F2347" t="str">
            <v>0002</v>
          </cell>
          <cell r="G2347" t="str">
            <v>13701</v>
          </cell>
          <cell r="H2347" t="str">
            <v>结转本月产品销售成本</v>
          </cell>
          <cell r="I2347" t="b">
            <v>0</v>
          </cell>
          <cell r="J2347">
            <v>4855628.66</v>
          </cell>
          <cell r="K2347">
            <v>0</v>
          </cell>
          <cell r="L2347">
            <v>1058.75</v>
          </cell>
        </row>
        <row r="2348">
          <cell r="A2348" t="str">
            <v>06</v>
          </cell>
          <cell r="B2348" t="str">
            <v>25</v>
          </cell>
          <cell r="C2348" t="str">
            <v>06</v>
          </cell>
          <cell r="D2348" t="str">
            <v>5</v>
          </cell>
          <cell r="E2348" t="str">
            <v>0023</v>
          </cell>
          <cell r="F2348" t="str">
            <v>0002</v>
          </cell>
          <cell r="G2348" t="str">
            <v>13701</v>
          </cell>
          <cell r="H2348" t="str">
            <v>结转本月产品销售成本</v>
          </cell>
          <cell r="I2348" t="b">
            <v>0</v>
          </cell>
          <cell r="J2348">
            <v>1538666.75</v>
          </cell>
          <cell r="K2348">
            <v>0</v>
          </cell>
          <cell r="L2348">
            <v>335.5</v>
          </cell>
        </row>
        <row r="2349">
          <cell r="A2349" t="str">
            <v>07</v>
          </cell>
          <cell r="B2349" t="str">
            <v>28</v>
          </cell>
          <cell r="C2349" t="str">
            <v>07</v>
          </cell>
          <cell r="D2349" t="str">
            <v>5</v>
          </cell>
          <cell r="E2349" t="str">
            <v>0040</v>
          </cell>
          <cell r="F2349" t="str">
            <v>0004</v>
          </cell>
          <cell r="G2349" t="str">
            <v>13701</v>
          </cell>
          <cell r="H2349" t="str">
            <v>结转本月产品销售成本</v>
          </cell>
          <cell r="I2349" t="b">
            <v>0</v>
          </cell>
          <cell r="J2349">
            <v>1028338.45</v>
          </cell>
          <cell r="K2349">
            <v>0</v>
          </cell>
          <cell r="L2349">
            <v>224.22499999999999</v>
          </cell>
        </row>
        <row r="2350">
          <cell r="A2350" t="str">
            <v>08</v>
          </cell>
          <cell r="B2350" t="str">
            <v>27</v>
          </cell>
          <cell r="C2350" t="str">
            <v>08</v>
          </cell>
          <cell r="D2350" t="str">
            <v>5</v>
          </cell>
          <cell r="E2350" t="str">
            <v>0020</v>
          </cell>
          <cell r="F2350" t="str">
            <v>0002</v>
          </cell>
          <cell r="G2350" t="str">
            <v>13701</v>
          </cell>
          <cell r="H2350" t="str">
            <v>转本月入库532.717吨果汁成本</v>
          </cell>
          <cell r="I2350" t="b">
            <v>1</v>
          </cell>
          <cell r="J2350">
            <v>2316217.5299999998</v>
          </cell>
          <cell r="K2350">
            <v>0</v>
          </cell>
          <cell r="L2350">
            <v>532.71699999999998</v>
          </cell>
        </row>
        <row r="2351">
          <cell r="A2351" t="str">
            <v>08</v>
          </cell>
          <cell r="B2351" t="str">
            <v>28</v>
          </cell>
          <cell r="C2351" t="str">
            <v>08</v>
          </cell>
          <cell r="D2351" t="str">
            <v>5</v>
          </cell>
          <cell r="E2351" t="str">
            <v>0029</v>
          </cell>
          <cell r="F2351" t="str">
            <v>0004</v>
          </cell>
          <cell r="G2351" t="str">
            <v>13701</v>
          </cell>
          <cell r="H2351" t="str">
            <v>结转本月产品销售成本</v>
          </cell>
          <cell r="I2351" t="b">
            <v>0</v>
          </cell>
          <cell r="J2351">
            <v>4150278.04</v>
          </cell>
          <cell r="K2351">
            <v>0</v>
          </cell>
          <cell r="L2351">
            <v>925.48</v>
          </cell>
        </row>
        <row r="2352">
          <cell r="A2352" t="str">
            <v>09</v>
          </cell>
          <cell r="B2352" t="str">
            <v>30</v>
          </cell>
          <cell r="C2352" t="str">
            <v>09</v>
          </cell>
          <cell r="D2352" t="str">
            <v>5</v>
          </cell>
          <cell r="E2352" t="str">
            <v>0032</v>
          </cell>
          <cell r="F2352" t="str">
            <v>0002</v>
          </cell>
          <cell r="G2352" t="str">
            <v>13701</v>
          </cell>
          <cell r="H2352" t="str">
            <v>转本月入库芮城果汁重加工352吨</v>
          </cell>
          <cell r="I2352" t="b">
            <v>1</v>
          </cell>
          <cell r="J2352">
            <v>1668141.59</v>
          </cell>
          <cell r="K2352">
            <v>0</v>
          </cell>
          <cell r="L2352">
            <v>352</v>
          </cell>
        </row>
        <row r="2353">
          <cell r="A2353" t="str">
            <v>09</v>
          </cell>
          <cell r="B2353" t="str">
            <v>30</v>
          </cell>
          <cell r="C2353" t="str">
            <v>09</v>
          </cell>
          <cell r="D2353" t="str">
            <v>5</v>
          </cell>
          <cell r="E2353" t="str">
            <v>0032</v>
          </cell>
          <cell r="F2353" t="str">
            <v>0003</v>
          </cell>
          <cell r="G2353" t="str">
            <v>13701</v>
          </cell>
          <cell r="H2353" t="str">
            <v>本月入库外购重加工果汁1552.488</v>
          </cell>
          <cell r="I2353" t="b">
            <v>1</v>
          </cell>
          <cell r="J2353">
            <v>6433470.3200000003</v>
          </cell>
          <cell r="K2353">
            <v>0</v>
          </cell>
          <cell r="L2353">
            <v>1552.4880000000001</v>
          </cell>
        </row>
        <row r="2354">
          <cell r="A2354" t="str">
            <v>09</v>
          </cell>
          <cell r="B2354" t="str">
            <v>30</v>
          </cell>
          <cell r="C2354" t="str">
            <v>09</v>
          </cell>
          <cell r="D2354" t="str">
            <v>5</v>
          </cell>
          <cell r="E2354" t="str">
            <v>0035</v>
          </cell>
          <cell r="F2354" t="str">
            <v>0004</v>
          </cell>
          <cell r="G2354" t="str">
            <v>13701</v>
          </cell>
          <cell r="H2354" t="str">
            <v>结转本月产品销售成本</v>
          </cell>
          <cell r="I2354" t="b">
            <v>0</v>
          </cell>
          <cell r="J2354">
            <v>2644123.6800000002</v>
          </cell>
          <cell r="K2354">
            <v>0</v>
          </cell>
          <cell r="L2354">
            <v>616.73400000000004</v>
          </cell>
        </row>
        <row r="2355">
          <cell r="A2355" t="str">
            <v>10</v>
          </cell>
          <cell r="B2355" t="str">
            <v>28</v>
          </cell>
          <cell r="C2355" t="str">
            <v>10</v>
          </cell>
          <cell r="D2355" t="str">
            <v>5</v>
          </cell>
          <cell r="E2355" t="str">
            <v>0023</v>
          </cell>
          <cell r="F2355" t="str">
            <v>0001</v>
          </cell>
          <cell r="G2355" t="str">
            <v>13701</v>
          </cell>
          <cell r="H2355" t="str">
            <v>转本月入库重加工果汁1963.5吨</v>
          </cell>
          <cell r="I2355" t="b">
            <v>1</v>
          </cell>
          <cell r="J2355">
            <v>7648785.2400000002</v>
          </cell>
          <cell r="K2355">
            <v>0</v>
          </cell>
          <cell r="L2355">
            <v>1963.5</v>
          </cell>
        </row>
        <row r="2356">
          <cell r="A2356" t="str">
            <v>10</v>
          </cell>
          <cell r="B2356" t="str">
            <v>28</v>
          </cell>
          <cell r="C2356" t="str">
            <v>10</v>
          </cell>
          <cell r="D2356" t="str">
            <v>5</v>
          </cell>
          <cell r="E2356" t="str">
            <v>0028</v>
          </cell>
          <cell r="F2356" t="str">
            <v>0004</v>
          </cell>
          <cell r="G2356" t="str">
            <v>13701</v>
          </cell>
          <cell r="H2356" t="str">
            <v>结转本月产品销售成本</v>
          </cell>
          <cell r="I2356" t="b">
            <v>0</v>
          </cell>
          <cell r="J2356">
            <v>1881325.08</v>
          </cell>
          <cell r="K2356">
            <v>0</v>
          </cell>
          <cell r="L2356">
            <v>462.01499999999999</v>
          </cell>
        </row>
        <row r="2357">
          <cell r="A2357" t="str">
            <v>11</v>
          </cell>
          <cell r="B2357" t="str">
            <v>30</v>
          </cell>
          <cell r="C2357" t="str">
            <v>11</v>
          </cell>
          <cell r="D2357" t="str">
            <v>5</v>
          </cell>
          <cell r="E2357" t="str">
            <v>0031</v>
          </cell>
          <cell r="F2357" t="str">
            <v>0001</v>
          </cell>
          <cell r="G2357" t="str">
            <v>13701</v>
          </cell>
          <cell r="H2357" t="str">
            <v>转本月入库重加工苹果汁2242.192</v>
          </cell>
          <cell r="I2357" t="b">
            <v>1</v>
          </cell>
          <cell r="J2357">
            <v>8771788.9800000004</v>
          </cell>
          <cell r="K2357">
            <v>0</v>
          </cell>
          <cell r="L2357">
            <v>2242.192</v>
          </cell>
        </row>
        <row r="2358">
          <cell r="A2358" t="str">
            <v>11</v>
          </cell>
          <cell r="B2358" t="str">
            <v>30</v>
          </cell>
          <cell r="C2358" t="str">
            <v>11</v>
          </cell>
          <cell r="D2358" t="str">
            <v>5</v>
          </cell>
          <cell r="E2358" t="str">
            <v>0032</v>
          </cell>
          <cell r="F2358" t="str">
            <v>0003</v>
          </cell>
          <cell r="G2358" t="str">
            <v>13701</v>
          </cell>
          <cell r="H2358" t="str">
            <v>结转本月产品销售成本</v>
          </cell>
          <cell r="I2358" t="b">
            <v>0</v>
          </cell>
          <cell r="J2358">
            <v>385886.57</v>
          </cell>
          <cell r="K2358">
            <v>0</v>
          </cell>
          <cell r="L2358">
            <v>96.35</v>
          </cell>
        </row>
        <row r="2359">
          <cell r="A2359" t="str">
            <v>12</v>
          </cell>
          <cell r="B2359" t="str">
            <v>29</v>
          </cell>
          <cell r="C2359" t="str">
            <v>12</v>
          </cell>
          <cell r="D2359" t="str">
            <v>5</v>
          </cell>
          <cell r="E2359" t="str">
            <v>0083</v>
          </cell>
          <cell r="F2359" t="str">
            <v>0001</v>
          </cell>
          <cell r="G2359" t="str">
            <v>13701</v>
          </cell>
          <cell r="H2359" t="str">
            <v>转本月入库重加工苹果汁1838.558</v>
          </cell>
          <cell r="I2359" t="b">
            <v>1</v>
          </cell>
          <cell r="J2359">
            <v>5633325.8200000003</v>
          </cell>
          <cell r="K2359">
            <v>0</v>
          </cell>
          <cell r="L2359">
            <v>1838.558</v>
          </cell>
        </row>
        <row r="2360">
          <cell r="A2360" t="str">
            <v>12</v>
          </cell>
          <cell r="B2360" t="str">
            <v>29</v>
          </cell>
          <cell r="C2360" t="str">
            <v>12</v>
          </cell>
          <cell r="D2360" t="str">
            <v>5</v>
          </cell>
          <cell r="E2360" t="str">
            <v>0085</v>
          </cell>
          <cell r="F2360" t="str">
            <v>0003</v>
          </cell>
          <cell r="G2360" t="str">
            <v>13701</v>
          </cell>
          <cell r="H2360" t="str">
            <v>结转本月产品销售成本</v>
          </cell>
          <cell r="I2360" t="b">
            <v>0</v>
          </cell>
          <cell r="J2360">
            <v>6640433.9100000001</v>
          </cell>
          <cell r="K2360">
            <v>0</v>
          </cell>
          <cell r="L2360">
            <v>1765.5</v>
          </cell>
        </row>
        <row r="2361">
          <cell r="A2361" t="str">
            <v>02</v>
          </cell>
          <cell r="B2361" t="str">
            <v>29</v>
          </cell>
          <cell r="C2361" t="str">
            <v>02</v>
          </cell>
          <cell r="D2361" t="str">
            <v>5</v>
          </cell>
          <cell r="E2361" t="str">
            <v>0052</v>
          </cell>
          <cell r="F2361" t="str">
            <v>0005</v>
          </cell>
          <cell r="G2361" t="str">
            <v>13704</v>
          </cell>
          <cell r="H2361" t="str">
            <v>结转本月产品销售成本</v>
          </cell>
          <cell r="I2361" t="b">
            <v>0</v>
          </cell>
          <cell r="J2361">
            <v>6402.49</v>
          </cell>
          <cell r="K2361">
            <v>0</v>
          </cell>
          <cell r="L2361">
            <v>1.675</v>
          </cell>
        </row>
        <row r="2362">
          <cell r="A2362" t="str">
            <v>03</v>
          </cell>
          <cell r="B2362" t="str">
            <v>28</v>
          </cell>
          <cell r="C2362" t="str">
            <v>03</v>
          </cell>
          <cell r="D2362" t="str">
            <v>5</v>
          </cell>
          <cell r="E2362" t="str">
            <v>0021</v>
          </cell>
          <cell r="F2362" t="str">
            <v>0005</v>
          </cell>
          <cell r="G2362" t="str">
            <v>13704</v>
          </cell>
          <cell r="H2362" t="str">
            <v>结转本月产品销售成本</v>
          </cell>
          <cell r="I2362" t="b">
            <v>0</v>
          </cell>
          <cell r="J2362">
            <v>7109.63</v>
          </cell>
          <cell r="K2362">
            <v>0</v>
          </cell>
          <cell r="L2362">
            <v>1.86</v>
          </cell>
        </row>
        <row r="2363">
          <cell r="A2363" t="str">
            <v>07</v>
          </cell>
          <cell r="B2363" t="str">
            <v>28</v>
          </cell>
          <cell r="C2363" t="str">
            <v>07</v>
          </cell>
          <cell r="D2363" t="str">
            <v>5</v>
          </cell>
          <cell r="E2363" t="str">
            <v>0040</v>
          </cell>
          <cell r="F2363" t="str">
            <v>0005</v>
          </cell>
          <cell r="G2363" t="str">
            <v>13704</v>
          </cell>
          <cell r="H2363" t="str">
            <v>结转本月产品销售成本</v>
          </cell>
          <cell r="I2363" t="b">
            <v>0</v>
          </cell>
          <cell r="J2363">
            <v>22628.49</v>
          </cell>
          <cell r="K2363">
            <v>0</v>
          </cell>
          <cell r="L2363">
            <v>5.92</v>
          </cell>
        </row>
        <row r="2364">
          <cell r="A2364" t="str">
            <v>08</v>
          </cell>
          <cell r="B2364" t="str">
            <v>28</v>
          </cell>
          <cell r="C2364" t="str">
            <v>08</v>
          </cell>
          <cell r="D2364" t="str">
            <v>5</v>
          </cell>
          <cell r="E2364" t="str">
            <v>0029</v>
          </cell>
          <cell r="F2364" t="str">
            <v>0005</v>
          </cell>
          <cell r="G2364" t="str">
            <v>13704</v>
          </cell>
          <cell r="H2364" t="str">
            <v>结转本月产品销售成本</v>
          </cell>
          <cell r="I2364" t="b">
            <v>0</v>
          </cell>
          <cell r="J2364">
            <v>68.8</v>
          </cell>
          <cell r="K2364">
            <v>0</v>
          </cell>
          <cell r="L2364">
            <v>1.7999999999999999E-2</v>
          </cell>
        </row>
        <row r="2365">
          <cell r="A2365" t="str">
            <v>09</v>
          </cell>
          <cell r="B2365" t="str">
            <v>30</v>
          </cell>
          <cell r="C2365" t="str">
            <v>09</v>
          </cell>
          <cell r="D2365" t="str">
            <v>5</v>
          </cell>
          <cell r="E2365" t="str">
            <v>0035</v>
          </cell>
          <cell r="F2365" t="str">
            <v>0005</v>
          </cell>
          <cell r="G2365" t="str">
            <v>13704</v>
          </cell>
          <cell r="H2365" t="str">
            <v>结转本月产品销售成本</v>
          </cell>
          <cell r="I2365" t="b">
            <v>0</v>
          </cell>
          <cell r="J2365">
            <v>1681.85</v>
          </cell>
          <cell r="K2365">
            <v>0</v>
          </cell>
          <cell r="L2365">
            <v>0.44</v>
          </cell>
        </row>
        <row r="2366">
          <cell r="A2366" t="str">
            <v>10</v>
          </cell>
          <cell r="B2366" t="str">
            <v>28</v>
          </cell>
          <cell r="C2366" t="str">
            <v>10</v>
          </cell>
          <cell r="D2366" t="str">
            <v>5</v>
          </cell>
          <cell r="E2366" t="str">
            <v>0028</v>
          </cell>
          <cell r="F2366" t="str">
            <v>0005</v>
          </cell>
          <cell r="G2366" t="str">
            <v>13704</v>
          </cell>
          <cell r="H2366" t="str">
            <v>结转本月产品销售成本</v>
          </cell>
          <cell r="I2366" t="b">
            <v>0</v>
          </cell>
          <cell r="J2366">
            <v>8485.68</v>
          </cell>
          <cell r="K2366">
            <v>0</v>
          </cell>
          <cell r="L2366">
            <v>2.2200000000000002</v>
          </cell>
        </row>
        <row r="2367">
          <cell r="A2367" t="str">
            <v>09</v>
          </cell>
          <cell r="B2367" t="str">
            <v>30</v>
          </cell>
          <cell r="C2367" t="str">
            <v>09</v>
          </cell>
          <cell r="D2367" t="str">
            <v>5</v>
          </cell>
          <cell r="E2367" t="str">
            <v>0032</v>
          </cell>
          <cell r="F2367" t="str">
            <v>0001</v>
          </cell>
          <cell r="G2367" t="str">
            <v>13712</v>
          </cell>
          <cell r="H2367" t="str">
            <v>转本月入库梨汁58.289吨</v>
          </cell>
          <cell r="I2367" t="b">
            <v>1</v>
          </cell>
          <cell r="J2367">
            <v>301725.12</v>
          </cell>
          <cell r="K2367">
            <v>0</v>
          </cell>
          <cell r="L2367">
            <v>58.289000000000001</v>
          </cell>
        </row>
        <row r="2368">
          <cell r="A2368" t="str">
            <v>11</v>
          </cell>
          <cell r="B2368" t="str">
            <v>30</v>
          </cell>
          <cell r="C2368" t="str">
            <v>11</v>
          </cell>
          <cell r="D2368" t="str">
            <v>5</v>
          </cell>
          <cell r="E2368" t="str">
            <v>0031</v>
          </cell>
          <cell r="F2368" t="str">
            <v>0002</v>
          </cell>
          <cell r="G2368" t="str">
            <v>13712</v>
          </cell>
          <cell r="H2368" t="str">
            <v>转本月入库重加工梨汁308吨</v>
          </cell>
          <cell r="I2368" t="b">
            <v>1</v>
          </cell>
          <cell r="J2368">
            <v>1148181.8799999999</v>
          </cell>
          <cell r="K2368">
            <v>0</v>
          </cell>
          <cell r="L2368">
            <v>308</v>
          </cell>
        </row>
        <row r="2369">
          <cell r="A2369" t="str">
            <v>12</v>
          </cell>
          <cell r="B2369" t="str">
            <v>29</v>
          </cell>
          <cell r="C2369" t="str">
            <v>12</v>
          </cell>
          <cell r="D2369" t="str">
            <v>5</v>
          </cell>
          <cell r="E2369" t="str">
            <v>0083</v>
          </cell>
          <cell r="F2369" t="str">
            <v>0002</v>
          </cell>
          <cell r="G2369" t="str">
            <v>13712</v>
          </cell>
          <cell r="H2369" t="str">
            <v>转本月入库重加工梨汁68.965吨</v>
          </cell>
          <cell r="I2369" t="b">
            <v>1</v>
          </cell>
          <cell r="J2369">
            <v>160212.21</v>
          </cell>
          <cell r="K2369">
            <v>0</v>
          </cell>
          <cell r="L2369">
            <v>68.965000000000003</v>
          </cell>
        </row>
        <row r="2370">
          <cell r="A2370" t="str">
            <v>12</v>
          </cell>
          <cell r="B2370" t="str">
            <v>29</v>
          </cell>
          <cell r="C2370" t="str">
            <v>12</v>
          </cell>
          <cell r="D2370" t="str">
            <v>5</v>
          </cell>
          <cell r="E2370" t="str">
            <v>0085</v>
          </cell>
          <cell r="F2370" t="str">
            <v>0004</v>
          </cell>
          <cell r="G2370" t="str">
            <v>13712</v>
          </cell>
          <cell r="H2370" t="str">
            <v>结转本月产品销售成本</v>
          </cell>
          <cell r="I2370" t="b">
            <v>0</v>
          </cell>
          <cell r="J2370">
            <v>282832.55</v>
          </cell>
          <cell r="K2370">
            <v>0</v>
          </cell>
          <cell r="L2370">
            <v>77</v>
          </cell>
        </row>
        <row r="2371">
          <cell r="A2371" t="str">
            <v>03</v>
          </cell>
          <cell r="B2371" t="str">
            <v>27</v>
          </cell>
          <cell r="C2371" t="str">
            <v>03</v>
          </cell>
          <cell r="D2371" t="str">
            <v>5</v>
          </cell>
          <cell r="E2371" t="str">
            <v>0003</v>
          </cell>
          <cell r="F2371" t="str">
            <v>0002</v>
          </cell>
          <cell r="G2371" t="str">
            <v>13901</v>
          </cell>
          <cell r="H2371" t="str">
            <v>转出期初存货抵扣已征税款额</v>
          </cell>
          <cell r="I2371" t="b">
            <v>0</v>
          </cell>
          <cell r="J2371">
            <v>86207.67</v>
          </cell>
          <cell r="K2371">
            <v>0</v>
          </cell>
          <cell r="L2371">
            <v>0</v>
          </cell>
        </row>
        <row r="2372">
          <cell r="A2372" t="str">
            <v>06</v>
          </cell>
          <cell r="B2372" t="str">
            <v>26</v>
          </cell>
          <cell r="C2372" t="str">
            <v>06</v>
          </cell>
          <cell r="D2372" t="str">
            <v>5</v>
          </cell>
          <cell r="E2372" t="str">
            <v>0031</v>
          </cell>
          <cell r="F2372" t="str">
            <v>0001</v>
          </cell>
          <cell r="G2372" t="str">
            <v>15101</v>
          </cell>
          <cell r="H2372" t="str">
            <v>冲销99年8月5-67#凭证</v>
          </cell>
          <cell r="I2372" t="b">
            <v>1</v>
          </cell>
          <cell r="J2372">
            <v>-22084516.870000001</v>
          </cell>
          <cell r="K2372">
            <v>0</v>
          </cell>
          <cell r="L2372">
            <v>0</v>
          </cell>
        </row>
        <row r="2373">
          <cell r="A2373" t="str">
            <v>06</v>
          </cell>
          <cell r="B2373" t="str">
            <v>26</v>
          </cell>
          <cell r="C2373" t="str">
            <v>06</v>
          </cell>
          <cell r="D2373" t="str">
            <v>5</v>
          </cell>
          <cell r="E2373" t="str">
            <v>0031</v>
          </cell>
          <cell r="F2373" t="str">
            <v>0003</v>
          </cell>
          <cell r="G2373" t="str">
            <v>15101</v>
          </cell>
          <cell r="H2373" t="str">
            <v>冲销99年9月5-44#凭证</v>
          </cell>
          <cell r="I2373" t="b">
            <v>1</v>
          </cell>
          <cell r="J2373">
            <v>-1760000</v>
          </cell>
          <cell r="K2373">
            <v>0</v>
          </cell>
          <cell r="L2373">
            <v>0</v>
          </cell>
        </row>
        <row r="2374">
          <cell r="A2374" t="str">
            <v>06</v>
          </cell>
          <cell r="B2374" t="str">
            <v>26</v>
          </cell>
          <cell r="C2374" t="str">
            <v>06</v>
          </cell>
          <cell r="D2374" t="str">
            <v>5</v>
          </cell>
          <cell r="E2374" t="str">
            <v>0033</v>
          </cell>
          <cell r="F2374" t="str">
            <v>0001</v>
          </cell>
          <cell r="G2374" t="str">
            <v>15101</v>
          </cell>
          <cell r="H2374" t="str">
            <v>转以资产向鲁菱增资款</v>
          </cell>
          <cell r="I2374" t="b">
            <v>1</v>
          </cell>
          <cell r="J2374">
            <v>22084516.870000001</v>
          </cell>
          <cell r="K2374">
            <v>0</v>
          </cell>
          <cell r="L2374">
            <v>0</v>
          </cell>
        </row>
        <row r="2375">
          <cell r="A2375" t="str">
            <v>06</v>
          </cell>
          <cell r="B2375" t="str">
            <v>26</v>
          </cell>
          <cell r="C2375" t="str">
            <v>06</v>
          </cell>
          <cell r="D2375" t="str">
            <v>5</v>
          </cell>
          <cell r="E2375" t="str">
            <v>0034</v>
          </cell>
          <cell r="F2375" t="str">
            <v>0001</v>
          </cell>
          <cell r="G2375" t="str">
            <v>15101</v>
          </cell>
          <cell r="H2375" t="str">
            <v>转订正99年9.5-44#凭证</v>
          </cell>
          <cell r="I2375" t="b">
            <v>1</v>
          </cell>
          <cell r="J2375">
            <v>1760000</v>
          </cell>
          <cell r="K2375">
            <v>0</v>
          </cell>
          <cell r="L2375">
            <v>0</v>
          </cell>
        </row>
        <row r="2376">
          <cell r="A2376" t="str">
            <v>12</v>
          </cell>
          <cell r="B2376" t="str">
            <v>30</v>
          </cell>
          <cell r="C2376" t="str">
            <v>12</v>
          </cell>
          <cell r="D2376" t="str">
            <v>5</v>
          </cell>
          <cell r="E2376" t="str">
            <v>0086</v>
          </cell>
          <cell r="F2376" t="str">
            <v>0002</v>
          </cell>
          <cell r="G2376" t="str">
            <v>15103</v>
          </cell>
          <cell r="H2376" t="str">
            <v>转冲99年12月5-73#凭证</v>
          </cell>
          <cell r="I2376" t="b">
            <v>1</v>
          </cell>
          <cell r="J2376">
            <v>5218278.91</v>
          </cell>
          <cell r="K2376">
            <v>0</v>
          </cell>
          <cell r="L2376">
            <v>0</v>
          </cell>
        </row>
        <row r="2377">
          <cell r="A2377" t="str">
            <v>12</v>
          </cell>
          <cell r="B2377" t="str">
            <v>30</v>
          </cell>
          <cell r="C2377" t="str">
            <v>12</v>
          </cell>
          <cell r="D2377" t="str">
            <v>5</v>
          </cell>
          <cell r="E2377" t="str">
            <v>0086</v>
          </cell>
          <cell r="F2377" t="str">
            <v>0004</v>
          </cell>
          <cell r="G2377" t="str">
            <v>15103</v>
          </cell>
          <cell r="H2377" t="str">
            <v>转冲99年12月5-74#凭证</v>
          </cell>
          <cell r="I2377" t="b">
            <v>1</v>
          </cell>
          <cell r="J2377">
            <v>7258290.0899999999</v>
          </cell>
          <cell r="K2377">
            <v>0</v>
          </cell>
          <cell r="L2377">
            <v>0</v>
          </cell>
        </row>
        <row r="2378">
          <cell r="A2378" t="str">
            <v>12</v>
          </cell>
          <cell r="B2378" t="str">
            <v>08</v>
          </cell>
          <cell r="C2378" t="str">
            <v>12</v>
          </cell>
          <cell r="D2378" t="str">
            <v>5</v>
          </cell>
          <cell r="E2378" t="str">
            <v>0005</v>
          </cell>
          <cell r="F2378" t="str">
            <v>0001</v>
          </cell>
          <cell r="G2378" t="str">
            <v>15106</v>
          </cell>
          <cell r="H2378" t="str">
            <v>转向韩城投资款</v>
          </cell>
          <cell r="I2378" t="b">
            <v>1</v>
          </cell>
          <cell r="J2378">
            <v>7000000</v>
          </cell>
          <cell r="K2378">
            <v>0</v>
          </cell>
          <cell r="L2378">
            <v>0</v>
          </cell>
        </row>
        <row r="2379">
          <cell r="A2379" t="str">
            <v>06</v>
          </cell>
          <cell r="B2379" t="str">
            <v>26</v>
          </cell>
          <cell r="C2379" t="str">
            <v>06</v>
          </cell>
          <cell r="D2379" t="str">
            <v>5</v>
          </cell>
          <cell r="E2379" t="str">
            <v>0032</v>
          </cell>
          <cell r="F2379" t="str">
            <v>0001</v>
          </cell>
          <cell r="G2379" t="str">
            <v>16101</v>
          </cell>
          <cell r="H2379" t="str">
            <v>转评估盘盈干燥箱</v>
          </cell>
          <cell r="I2379" t="b">
            <v>1</v>
          </cell>
          <cell r="J2379">
            <v>7640</v>
          </cell>
          <cell r="K2379">
            <v>0</v>
          </cell>
          <cell r="L2379">
            <v>0</v>
          </cell>
        </row>
        <row r="2380">
          <cell r="A2380" t="str">
            <v>06</v>
          </cell>
          <cell r="B2380" t="str">
            <v>26</v>
          </cell>
          <cell r="C2380" t="str">
            <v>06</v>
          </cell>
          <cell r="D2380" t="str">
            <v>5</v>
          </cell>
          <cell r="E2380" t="str">
            <v>0032</v>
          </cell>
          <cell r="F2380" t="str">
            <v>0002</v>
          </cell>
          <cell r="G2380" t="str">
            <v>16101</v>
          </cell>
          <cell r="H2380" t="str">
            <v>转评估盘盈温度计</v>
          </cell>
          <cell r="I2380" t="b">
            <v>1</v>
          </cell>
          <cell r="J2380">
            <v>1000</v>
          </cell>
          <cell r="K2380">
            <v>0</v>
          </cell>
          <cell r="L2380">
            <v>0</v>
          </cell>
        </row>
        <row r="2381">
          <cell r="A2381" t="str">
            <v>06</v>
          </cell>
          <cell r="B2381" t="str">
            <v>26</v>
          </cell>
          <cell r="C2381" t="str">
            <v>06</v>
          </cell>
          <cell r="D2381" t="str">
            <v>5</v>
          </cell>
          <cell r="E2381" t="str">
            <v>0032</v>
          </cell>
          <cell r="F2381" t="str">
            <v>0003</v>
          </cell>
          <cell r="G2381" t="str">
            <v>16101</v>
          </cell>
          <cell r="H2381" t="str">
            <v>转评估盘盈备件</v>
          </cell>
          <cell r="I2381" t="b">
            <v>1</v>
          </cell>
          <cell r="J2381">
            <v>165927.87</v>
          </cell>
          <cell r="K2381">
            <v>0</v>
          </cell>
          <cell r="L2381">
            <v>0</v>
          </cell>
        </row>
        <row r="2382">
          <cell r="A2382" t="str">
            <v>06</v>
          </cell>
          <cell r="B2382" t="str">
            <v>26</v>
          </cell>
          <cell r="C2382" t="str">
            <v>06</v>
          </cell>
          <cell r="D2382" t="str">
            <v>5</v>
          </cell>
          <cell r="E2382" t="str">
            <v>0033</v>
          </cell>
          <cell r="F2382" t="str">
            <v>0005</v>
          </cell>
          <cell r="G2382" t="str">
            <v>16101</v>
          </cell>
          <cell r="H2382" t="str">
            <v>转增资资产原值</v>
          </cell>
          <cell r="I2382" t="b">
            <v>0</v>
          </cell>
          <cell r="J2382">
            <v>1260767.8700000001</v>
          </cell>
          <cell r="K2382">
            <v>0</v>
          </cell>
          <cell r="L2382">
            <v>0</v>
          </cell>
        </row>
        <row r="2383">
          <cell r="A2383" t="str">
            <v>06</v>
          </cell>
          <cell r="B2383" t="str">
            <v>26</v>
          </cell>
          <cell r="C2383" t="str">
            <v>06</v>
          </cell>
          <cell r="D2383" t="str">
            <v>5</v>
          </cell>
          <cell r="E2383" t="str">
            <v>0035</v>
          </cell>
          <cell r="F2383" t="str">
            <v>0001</v>
          </cell>
          <cell r="G2383" t="str">
            <v>16101</v>
          </cell>
          <cell r="H2383" t="str">
            <v>转户</v>
          </cell>
          <cell r="I2383" t="b">
            <v>1</v>
          </cell>
          <cell r="J2383">
            <v>1028033.83</v>
          </cell>
          <cell r="K2383">
            <v>0</v>
          </cell>
          <cell r="L2383">
            <v>0</v>
          </cell>
        </row>
        <row r="2384">
          <cell r="A2384" t="str">
            <v>10</v>
          </cell>
          <cell r="B2384" t="str">
            <v>12</v>
          </cell>
          <cell r="C2384" t="str">
            <v>10</v>
          </cell>
          <cell r="D2384" t="str">
            <v>2</v>
          </cell>
          <cell r="E2384" t="str">
            <v>0012</v>
          </cell>
          <cell r="F2384" t="str">
            <v>0001</v>
          </cell>
          <cell r="G2384" t="str">
            <v>16101</v>
          </cell>
          <cell r="H2384" t="str">
            <v>购高速离心机</v>
          </cell>
          <cell r="I2384" t="b">
            <v>1</v>
          </cell>
          <cell r="J2384">
            <v>7860</v>
          </cell>
          <cell r="K2384">
            <v>0</v>
          </cell>
          <cell r="L2384">
            <v>0</v>
          </cell>
        </row>
        <row r="2385">
          <cell r="A2385" t="str">
            <v>02</v>
          </cell>
          <cell r="B2385" t="str">
            <v>19</v>
          </cell>
          <cell r="C2385" t="str">
            <v>02</v>
          </cell>
          <cell r="D2385" t="str">
            <v>2</v>
          </cell>
          <cell r="E2385" t="str">
            <v>0034</v>
          </cell>
          <cell r="F2385" t="str">
            <v>0001</v>
          </cell>
          <cell r="G2385" t="str">
            <v>16102</v>
          </cell>
          <cell r="H2385" t="str">
            <v>购音响一套</v>
          </cell>
          <cell r="I2385" t="b">
            <v>1</v>
          </cell>
          <cell r="J2385">
            <v>2138</v>
          </cell>
          <cell r="K2385">
            <v>0</v>
          </cell>
          <cell r="L2385">
            <v>0</v>
          </cell>
        </row>
        <row r="2386">
          <cell r="A2386" t="str">
            <v>03</v>
          </cell>
          <cell r="B2386" t="str">
            <v>17</v>
          </cell>
          <cell r="C2386" t="str">
            <v>03</v>
          </cell>
          <cell r="D2386" t="str">
            <v>2</v>
          </cell>
          <cell r="E2386" t="str">
            <v>0015</v>
          </cell>
          <cell r="F2386" t="str">
            <v>0001</v>
          </cell>
          <cell r="G2386" t="str">
            <v>16102</v>
          </cell>
          <cell r="H2386" t="str">
            <v>购电动双组架.色谱柱</v>
          </cell>
          <cell r="I2386" t="b">
            <v>1</v>
          </cell>
          <cell r="J2386">
            <v>10113</v>
          </cell>
          <cell r="K2386">
            <v>0</v>
          </cell>
          <cell r="L2386">
            <v>0</v>
          </cell>
        </row>
        <row r="2387">
          <cell r="A2387" t="str">
            <v>04</v>
          </cell>
          <cell r="B2387" t="str">
            <v>03</v>
          </cell>
          <cell r="C2387" t="str">
            <v>04</v>
          </cell>
          <cell r="D2387" t="str">
            <v>4</v>
          </cell>
          <cell r="E2387" t="str">
            <v>0004</v>
          </cell>
          <cell r="F2387" t="str">
            <v>0002</v>
          </cell>
          <cell r="G2387" t="str">
            <v>16102</v>
          </cell>
          <cell r="H2387" t="str">
            <v>付霓虹灯工程款</v>
          </cell>
          <cell r="I2387" t="b">
            <v>1</v>
          </cell>
          <cell r="J2387">
            <v>150000</v>
          </cell>
          <cell r="K2387">
            <v>0</v>
          </cell>
          <cell r="L2387">
            <v>0</v>
          </cell>
        </row>
        <row r="2388">
          <cell r="A2388" t="str">
            <v>05</v>
          </cell>
          <cell r="B2388" t="str">
            <v>12</v>
          </cell>
          <cell r="C2388" t="str">
            <v>05</v>
          </cell>
          <cell r="D2388" t="str">
            <v>2</v>
          </cell>
          <cell r="E2388" t="str">
            <v>0004</v>
          </cell>
          <cell r="F2388" t="str">
            <v>0001</v>
          </cell>
          <cell r="G2388" t="str">
            <v>16102</v>
          </cell>
          <cell r="H2388" t="str">
            <v>购固定资产</v>
          </cell>
          <cell r="I2388" t="b">
            <v>1</v>
          </cell>
          <cell r="J2388">
            <v>19523</v>
          </cell>
          <cell r="K2388">
            <v>0</v>
          </cell>
          <cell r="L2388">
            <v>0</v>
          </cell>
        </row>
        <row r="2389">
          <cell r="A2389" t="str">
            <v>06</v>
          </cell>
          <cell r="B2389" t="str">
            <v>01</v>
          </cell>
          <cell r="C2389" t="str">
            <v>06</v>
          </cell>
          <cell r="D2389" t="str">
            <v>2</v>
          </cell>
          <cell r="E2389" t="str">
            <v>0001</v>
          </cell>
          <cell r="F2389" t="str">
            <v>0003</v>
          </cell>
          <cell r="G2389" t="str">
            <v>16102</v>
          </cell>
          <cell r="H2389" t="str">
            <v>购手机.疏通机一台</v>
          </cell>
          <cell r="I2389" t="b">
            <v>1</v>
          </cell>
          <cell r="J2389">
            <v>3200</v>
          </cell>
          <cell r="K2389">
            <v>0</v>
          </cell>
          <cell r="L2389">
            <v>0</v>
          </cell>
        </row>
        <row r="2390">
          <cell r="A2390" t="str">
            <v>06</v>
          </cell>
          <cell r="B2390" t="str">
            <v>26</v>
          </cell>
          <cell r="C2390" t="str">
            <v>06</v>
          </cell>
          <cell r="D2390" t="str">
            <v>5</v>
          </cell>
          <cell r="E2390" t="str">
            <v>0031</v>
          </cell>
          <cell r="F2390" t="str">
            <v>0004</v>
          </cell>
          <cell r="G2390" t="str">
            <v>16102</v>
          </cell>
          <cell r="H2390" t="str">
            <v>冲销99年9月5-44#凭证</v>
          </cell>
          <cell r="I2390" t="b">
            <v>0</v>
          </cell>
          <cell r="J2390">
            <v>-1760000</v>
          </cell>
          <cell r="K2390">
            <v>0</v>
          </cell>
          <cell r="L2390">
            <v>0</v>
          </cell>
        </row>
        <row r="2391">
          <cell r="A2391" t="str">
            <v>12</v>
          </cell>
          <cell r="B2391" t="str">
            <v>27</v>
          </cell>
          <cell r="C2391" t="str">
            <v>12</v>
          </cell>
          <cell r="D2391" t="str">
            <v>5</v>
          </cell>
          <cell r="E2391" t="str">
            <v>0036</v>
          </cell>
          <cell r="F2391" t="str">
            <v>0003</v>
          </cell>
          <cell r="G2391" t="str">
            <v>16102</v>
          </cell>
          <cell r="H2391" t="str">
            <v>转清理出售文登叉车原值</v>
          </cell>
          <cell r="I2391" t="b">
            <v>0</v>
          </cell>
          <cell r="J2391">
            <v>76000</v>
          </cell>
          <cell r="K2391">
            <v>0</v>
          </cell>
          <cell r="L2391">
            <v>0</v>
          </cell>
        </row>
        <row r="2392">
          <cell r="A2392" t="str">
            <v>12</v>
          </cell>
          <cell r="B2392" t="str">
            <v>31</v>
          </cell>
          <cell r="C2392" t="str">
            <v>12</v>
          </cell>
          <cell r="D2392" t="str">
            <v>5</v>
          </cell>
          <cell r="E2392" t="str">
            <v>0095</v>
          </cell>
          <cell r="F2392" t="str">
            <v>0003</v>
          </cell>
          <cell r="G2392" t="str">
            <v>16102</v>
          </cell>
          <cell r="H2392" t="str">
            <v>转完工北后院工程款</v>
          </cell>
          <cell r="I2392" t="b">
            <v>1</v>
          </cell>
          <cell r="J2392">
            <v>1132340.5</v>
          </cell>
          <cell r="K2392">
            <v>0</v>
          </cell>
          <cell r="L2392">
            <v>0</v>
          </cell>
        </row>
        <row r="2393">
          <cell r="A2393" t="str">
            <v>12</v>
          </cell>
          <cell r="B2393" t="str">
            <v>31</v>
          </cell>
          <cell r="C2393" t="str">
            <v>12</v>
          </cell>
          <cell r="D2393" t="str">
            <v>5</v>
          </cell>
          <cell r="E2393" t="str">
            <v>0095</v>
          </cell>
          <cell r="F2393" t="str">
            <v>0005</v>
          </cell>
          <cell r="G2393" t="str">
            <v>16102</v>
          </cell>
          <cell r="H2393" t="str">
            <v>转供电设施完工工程款</v>
          </cell>
          <cell r="I2393" t="b">
            <v>1</v>
          </cell>
          <cell r="J2393">
            <v>450000</v>
          </cell>
          <cell r="K2393">
            <v>0</v>
          </cell>
          <cell r="L2393">
            <v>0</v>
          </cell>
        </row>
        <row r="2394">
          <cell r="A2394" t="str">
            <v>12</v>
          </cell>
          <cell r="B2394" t="str">
            <v>31</v>
          </cell>
          <cell r="C2394" t="str">
            <v>12</v>
          </cell>
          <cell r="D2394" t="str">
            <v>5</v>
          </cell>
          <cell r="E2394" t="str">
            <v>0095</v>
          </cell>
          <cell r="F2394" t="str">
            <v>0007</v>
          </cell>
          <cell r="G2394" t="str">
            <v>16102</v>
          </cell>
          <cell r="H2394" t="str">
            <v>转院内道路另星工程款</v>
          </cell>
          <cell r="I2394" t="b">
            <v>1</v>
          </cell>
          <cell r="J2394">
            <v>1851299.23</v>
          </cell>
          <cell r="K2394">
            <v>0</v>
          </cell>
          <cell r="L2394">
            <v>0</v>
          </cell>
        </row>
        <row r="2395">
          <cell r="A2395" t="str">
            <v>12</v>
          </cell>
          <cell r="B2395" t="str">
            <v>31</v>
          </cell>
          <cell r="C2395" t="str">
            <v>12</v>
          </cell>
          <cell r="D2395" t="str">
            <v>5</v>
          </cell>
          <cell r="E2395" t="str">
            <v>0095</v>
          </cell>
          <cell r="F2395" t="str">
            <v>0009</v>
          </cell>
          <cell r="G2395" t="str">
            <v>16102</v>
          </cell>
          <cell r="H2395" t="str">
            <v>转中鲁水池完工工程款</v>
          </cell>
          <cell r="I2395" t="b">
            <v>1</v>
          </cell>
          <cell r="J2395">
            <v>3461239.12</v>
          </cell>
          <cell r="K2395">
            <v>0</v>
          </cell>
          <cell r="L2395">
            <v>0</v>
          </cell>
        </row>
        <row r="2396">
          <cell r="A2396" t="str">
            <v>12</v>
          </cell>
          <cell r="B2396" t="str">
            <v>31</v>
          </cell>
          <cell r="C2396" t="str">
            <v>12</v>
          </cell>
          <cell r="D2396" t="str">
            <v>5</v>
          </cell>
          <cell r="E2396" t="str">
            <v>0095</v>
          </cell>
          <cell r="F2396" t="str">
            <v>0011</v>
          </cell>
          <cell r="G2396" t="str">
            <v>16102</v>
          </cell>
          <cell r="H2396" t="str">
            <v>转砼院.围墙及其他完工工程款</v>
          </cell>
          <cell r="I2396" t="b">
            <v>1</v>
          </cell>
          <cell r="J2396">
            <v>735382.77</v>
          </cell>
          <cell r="K2396">
            <v>0</v>
          </cell>
          <cell r="L2396">
            <v>0</v>
          </cell>
        </row>
        <row r="2397">
          <cell r="A2397" t="str">
            <v>12</v>
          </cell>
          <cell r="B2397" t="str">
            <v>31</v>
          </cell>
          <cell r="C2397" t="str">
            <v>12</v>
          </cell>
          <cell r="D2397" t="str">
            <v>5</v>
          </cell>
          <cell r="E2397" t="str">
            <v>0095</v>
          </cell>
          <cell r="F2397" t="str">
            <v>0013</v>
          </cell>
          <cell r="G2397" t="str">
            <v>16102</v>
          </cell>
          <cell r="H2397" t="str">
            <v>转东院路面完工工程款</v>
          </cell>
          <cell r="I2397" t="b">
            <v>1</v>
          </cell>
          <cell r="J2397">
            <v>207995.87</v>
          </cell>
          <cell r="K2397">
            <v>0</v>
          </cell>
          <cell r="L2397">
            <v>0</v>
          </cell>
        </row>
        <row r="2398">
          <cell r="A2398" t="str">
            <v>06</v>
          </cell>
          <cell r="B2398" t="str">
            <v>26</v>
          </cell>
          <cell r="C2398" t="str">
            <v>06</v>
          </cell>
          <cell r="D2398" t="str">
            <v>5</v>
          </cell>
          <cell r="E2398" t="str">
            <v>0031</v>
          </cell>
          <cell r="F2398" t="str">
            <v>0002</v>
          </cell>
          <cell r="G2398" t="str">
            <v>16103</v>
          </cell>
          <cell r="H2398" t="str">
            <v>冲销99年8月5-67#凭证</v>
          </cell>
          <cell r="I2398" t="b">
            <v>0</v>
          </cell>
          <cell r="J2398">
            <v>-22084516.870000001</v>
          </cell>
          <cell r="K2398">
            <v>0</v>
          </cell>
          <cell r="L2398">
            <v>0</v>
          </cell>
        </row>
        <row r="2399">
          <cell r="A2399" t="str">
            <v>06</v>
          </cell>
          <cell r="B2399" t="str">
            <v>26</v>
          </cell>
          <cell r="C2399" t="str">
            <v>06</v>
          </cell>
          <cell r="D2399" t="str">
            <v>5</v>
          </cell>
          <cell r="E2399" t="str">
            <v>0033</v>
          </cell>
          <cell r="F2399" t="str">
            <v>0004</v>
          </cell>
          <cell r="G2399" t="str">
            <v>16103</v>
          </cell>
          <cell r="H2399" t="str">
            <v>转增资资产原值</v>
          </cell>
          <cell r="I2399" t="b">
            <v>0</v>
          </cell>
          <cell r="J2399">
            <v>21084795.940000001</v>
          </cell>
          <cell r="K2399">
            <v>0</v>
          </cell>
          <cell r="L2399">
            <v>0</v>
          </cell>
        </row>
        <row r="2400">
          <cell r="A2400" t="str">
            <v>06</v>
          </cell>
          <cell r="B2400" t="str">
            <v>26</v>
          </cell>
          <cell r="C2400" t="str">
            <v>06</v>
          </cell>
          <cell r="D2400" t="str">
            <v>5</v>
          </cell>
          <cell r="E2400" t="str">
            <v>0035</v>
          </cell>
          <cell r="F2400" t="str">
            <v>0002</v>
          </cell>
          <cell r="G2400" t="str">
            <v>16103</v>
          </cell>
          <cell r="H2400" t="str">
            <v>转户</v>
          </cell>
          <cell r="I2400" t="b">
            <v>0</v>
          </cell>
          <cell r="J2400">
            <v>1028033.83</v>
          </cell>
          <cell r="K2400">
            <v>0</v>
          </cell>
          <cell r="L2400">
            <v>0</v>
          </cell>
        </row>
        <row r="2401">
          <cell r="A2401" t="str">
            <v>02</v>
          </cell>
          <cell r="B2401" t="str">
            <v>26</v>
          </cell>
          <cell r="C2401" t="str">
            <v>02</v>
          </cell>
          <cell r="D2401" t="str">
            <v>5</v>
          </cell>
          <cell r="E2401" t="str">
            <v>0021</v>
          </cell>
          <cell r="F2401" t="str">
            <v>0008</v>
          </cell>
          <cell r="G2401" t="str">
            <v>16501</v>
          </cell>
          <cell r="H2401" t="str">
            <v>转计提本月公司各部门折旧费</v>
          </cell>
          <cell r="I2401" t="b">
            <v>0</v>
          </cell>
          <cell r="J2401">
            <v>82190.28</v>
          </cell>
          <cell r="K2401">
            <v>0</v>
          </cell>
          <cell r="L2401">
            <v>0</v>
          </cell>
        </row>
        <row r="2402">
          <cell r="A2402" t="str">
            <v>03</v>
          </cell>
          <cell r="B2402" t="str">
            <v>27</v>
          </cell>
          <cell r="C2402" t="str">
            <v>03</v>
          </cell>
          <cell r="D2402" t="str">
            <v>5</v>
          </cell>
          <cell r="E2402" t="str">
            <v>0004</v>
          </cell>
          <cell r="F2402" t="str">
            <v>0008</v>
          </cell>
          <cell r="G2402" t="str">
            <v>16501</v>
          </cell>
          <cell r="H2402" t="str">
            <v>转计提1.3月公司各部门折旧费</v>
          </cell>
          <cell r="I2402" t="b">
            <v>0</v>
          </cell>
          <cell r="J2402">
            <v>164380.56</v>
          </cell>
          <cell r="K2402">
            <v>0</v>
          </cell>
          <cell r="L2402">
            <v>0</v>
          </cell>
        </row>
        <row r="2403">
          <cell r="A2403" t="str">
            <v>04</v>
          </cell>
          <cell r="B2403" t="str">
            <v>20</v>
          </cell>
          <cell r="C2403" t="str">
            <v>04</v>
          </cell>
          <cell r="D2403" t="str">
            <v>5</v>
          </cell>
          <cell r="E2403" t="str">
            <v>0001</v>
          </cell>
          <cell r="F2403" t="str">
            <v>0008</v>
          </cell>
          <cell r="G2403" t="str">
            <v>16501</v>
          </cell>
          <cell r="H2403" t="str">
            <v>转计提4月公司各部门折旧费</v>
          </cell>
          <cell r="I2403" t="b">
            <v>0</v>
          </cell>
          <cell r="J2403">
            <v>82190.28</v>
          </cell>
          <cell r="K2403">
            <v>0</v>
          </cell>
          <cell r="L2403">
            <v>0</v>
          </cell>
        </row>
        <row r="2404">
          <cell r="A2404" t="str">
            <v>05</v>
          </cell>
          <cell r="B2404" t="str">
            <v>25</v>
          </cell>
          <cell r="C2404" t="str">
            <v>05</v>
          </cell>
          <cell r="D2404" t="str">
            <v>5</v>
          </cell>
          <cell r="E2404" t="str">
            <v>0011</v>
          </cell>
          <cell r="F2404" t="str">
            <v>0008</v>
          </cell>
          <cell r="G2404" t="str">
            <v>16501</v>
          </cell>
          <cell r="H2404" t="str">
            <v>转计提本月公司各部门折旧费</v>
          </cell>
          <cell r="I2404" t="b">
            <v>0</v>
          </cell>
          <cell r="J2404">
            <v>82190.28</v>
          </cell>
          <cell r="K2404">
            <v>0</v>
          </cell>
          <cell r="L2404">
            <v>0</v>
          </cell>
        </row>
        <row r="2405">
          <cell r="A2405" t="str">
            <v>06</v>
          </cell>
          <cell r="B2405" t="str">
            <v>16</v>
          </cell>
          <cell r="C2405" t="str">
            <v>06</v>
          </cell>
          <cell r="D2405" t="str">
            <v>5</v>
          </cell>
          <cell r="E2405" t="str">
            <v>0005</v>
          </cell>
          <cell r="F2405" t="str">
            <v>0008</v>
          </cell>
          <cell r="G2405" t="str">
            <v>16501</v>
          </cell>
          <cell r="H2405" t="str">
            <v>转计提本月公司各部门折旧费</v>
          </cell>
          <cell r="I2405" t="b">
            <v>0</v>
          </cell>
          <cell r="J2405">
            <v>82190.28</v>
          </cell>
          <cell r="K2405">
            <v>0</v>
          </cell>
          <cell r="L2405">
            <v>0</v>
          </cell>
        </row>
        <row r="2406">
          <cell r="A2406" t="str">
            <v>06</v>
          </cell>
          <cell r="B2406" t="str">
            <v>26</v>
          </cell>
          <cell r="C2406" t="str">
            <v>06</v>
          </cell>
          <cell r="D2406" t="str">
            <v>5</v>
          </cell>
          <cell r="E2406" t="str">
            <v>0035</v>
          </cell>
          <cell r="F2406" t="str">
            <v>0004</v>
          </cell>
          <cell r="G2406" t="str">
            <v>16501</v>
          </cell>
          <cell r="H2406" t="str">
            <v>转户</v>
          </cell>
          <cell r="I2406" t="b">
            <v>0</v>
          </cell>
          <cell r="J2406">
            <v>982742.94</v>
          </cell>
          <cell r="K2406">
            <v>0</v>
          </cell>
          <cell r="L2406">
            <v>0</v>
          </cell>
        </row>
        <row r="2407">
          <cell r="A2407" t="str">
            <v>07</v>
          </cell>
          <cell r="B2407" t="str">
            <v>24</v>
          </cell>
          <cell r="C2407" t="str">
            <v>07</v>
          </cell>
          <cell r="D2407" t="str">
            <v>5</v>
          </cell>
          <cell r="E2407" t="str">
            <v>0009</v>
          </cell>
          <cell r="F2407" t="str">
            <v>0008</v>
          </cell>
          <cell r="G2407" t="str">
            <v>16501</v>
          </cell>
          <cell r="H2407" t="str">
            <v>转计提本月公司各部门折旧费</v>
          </cell>
          <cell r="I2407" t="b">
            <v>0</v>
          </cell>
          <cell r="J2407">
            <v>82190.28</v>
          </cell>
          <cell r="K2407">
            <v>0</v>
          </cell>
          <cell r="L2407">
            <v>0</v>
          </cell>
        </row>
        <row r="2408">
          <cell r="A2408" t="str">
            <v>08</v>
          </cell>
          <cell r="B2408" t="str">
            <v>27</v>
          </cell>
          <cell r="C2408" t="str">
            <v>08</v>
          </cell>
          <cell r="D2408" t="str">
            <v>5</v>
          </cell>
          <cell r="E2408" t="str">
            <v>0015</v>
          </cell>
          <cell r="F2408" t="str">
            <v>0003</v>
          </cell>
          <cell r="G2408" t="str">
            <v>16501</v>
          </cell>
          <cell r="H2408" t="str">
            <v>转计提折旧费</v>
          </cell>
          <cell r="I2408" t="b">
            <v>0</v>
          </cell>
          <cell r="J2408">
            <v>115712.12</v>
          </cell>
          <cell r="K2408">
            <v>0</v>
          </cell>
          <cell r="L2408">
            <v>0</v>
          </cell>
        </row>
        <row r="2409">
          <cell r="A2409" t="str">
            <v>09</v>
          </cell>
          <cell r="B2409" t="str">
            <v>25</v>
          </cell>
          <cell r="C2409" t="str">
            <v>09</v>
          </cell>
          <cell r="D2409" t="str">
            <v>5</v>
          </cell>
          <cell r="E2409" t="str">
            <v>0019</v>
          </cell>
          <cell r="F2409" t="str">
            <v>0002</v>
          </cell>
          <cell r="G2409" t="str">
            <v>16501</v>
          </cell>
          <cell r="H2409" t="str">
            <v>转计提折旧费</v>
          </cell>
          <cell r="I2409" t="b">
            <v>0</v>
          </cell>
          <cell r="J2409">
            <v>98951.2</v>
          </cell>
          <cell r="K2409">
            <v>0</v>
          </cell>
          <cell r="L2409">
            <v>0</v>
          </cell>
        </row>
        <row r="2410">
          <cell r="A2410" t="str">
            <v>10</v>
          </cell>
          <cell r="B2410" t="str">
            <v>24</v>
          </cell>
          <cell r="C2410" t="str">
            <v>10</v>
          </cell>
          <cell r="D2410" t="str">
            <v>5</v>
          </cell>
          <cell r="E2410" t="str">
            <v>0010</v>
          </cell>
          <cell r="F2410" t="str">
            <v>0002</v>
          </cell>
          <cell r="G2410" t="str">
            <v>16501</v>
          </cell>
          <cell r="H2410" t="str">
            <v>转计提折旧费</v>
          </cell>
          <cell r="I2410" t="b">
            <v>0</v>
          </cell>
          <cell r="J2410">
            <v>98724.11</v>
          </cell>
          <cell r="K2410">
            <v>0</v>
          </cell>
          <cell r="L2410">
            <v>0</v>
          </cell>
        </row>
        <row r="2411">
          <cell r="A2411" t="str">
            <v>11</v>
          </cell>
          <cell r="B2411" t="str">
            <v>29</v>
          </cell>
          <cell r="C2411" t="str">
            <v>11</v>
          </cell>
          <cell r="D2411" t="str">
            <v>5</v>
          </cell>
          <cell r="E2411" t="str">
            <v>0024</v>
          </cell>
          <cell r="F2411" t="str">
            <v>0002</v>
          </cell>
          <cell r="G2411" t="str">
            <v>16501</v>
          </cell>
          <cell r="H2411" t="str">
            <v>转计提折旧费</v>
          </cell>
          <cell r="I2411" t="b">
            <v>0</v>
          </cell>
          <cell r="J2411">
            <v>98724.11</v>
          </cell>
          <cell r="K2411">
            <v>0</v>
          </cell>
          <cell r="L2411">
            <v>0</v>
          </cell>
        </row>
        <row r="2412">
          <cell r="A2412" t="str">
            <v>12</v>
          </cell>
          <cell r="B2412" t="str">
            <v>25</v>
          </cell>
          <cell r="C2412" t="str">
            <v>12</v>
          </cell>
          <cell r="D2412" t="str">
            <v>5</v>
          </cell>
          <cell r="E2412" t="str">
            <v>0027</v>
          </cell>
          <cell r="F2412" t="str">
            <v>0002</v>
          </cell>
          <cell r="G2412" t="str">
            <v>16501</v>
          </cell>
          <cell r="H2412" t="str">
            <v>转计提折旧费</v>
          </cell>
          <cell r="I2412" t="b">
            <v>0</v>
          </cell>
          <cell r="J2412">
            <v>98786.99</v>
          </cell>
          <cell r="K2412">
            <v>0</v>
          </cell>
          <cell r="L2412">
            <v>0</v>
          </cell>
        </row>
        <row r="2413">
          <cell r="A2413" t="str">
            <v>12</v>
          </cell>
          <cell r="B2413" t="str">
            <v>27</v>
          </cell>
          <cell r="C2413" t="str">
            <v>12</v>
          </cell>
          <cell r="D2413" t="str">
            <v>5</v>
          </cell>
          <cell r="E2413" t="str">
            <v>0036</v>
          </cell>
          <cell r="F2413" t="str">
            <v>0002</v>
          </cell>
          <cell r="G2413" t="str">
            <v>16501</v>
          </cell>
          <cell r="H2413" t="str">
            <v>转清理出售文登叉车折旧</v>
          </cell>
          <cell r="I2413" t="b">
            <v>1</v>
          </cell>
          <cell r="J2413">
            <v>40736</v>
          </cell>
          <cell r="K2413">
            <v>0</v>
          </cell>
          <cell r="L2413">
            <v>0</v>
          </cell>
        </row>
        <row r="2414">
          <cell r="A2414" t="str">
            <v>06</v>
          </cell>
          <cell r="B2414" t="str">
            <v>26</v>
          </cell>
          <cell r="C2414" t="str">
            <v>06</v>
          </cell>
          <cell r="D2414" t="str">
            <v>5</v>
          </cell>
          <cell r="E2414" t="str">
            <v>0033</v>
          </cell>
          <cell r="F2414" t="str">
            <v>0002</v>
          </cell>
          <cell r="G2414" t="str">
            <v>16502</v>
          </cell>
          <cell r="H2414" t="str">
            <v>转资产累计折旧</v>
          </cell>
          <cell r="I2414" t="b">
            <v>1</v>
          </cell>
          <cell r="J2414">
            <v>4539527.5599999996</v>
          </cell>
          <cell r="K2414">
            <v>0</v>
          </cell>
          <cell r="L2414">
            <v>0</v>
          </cell>
        </row>
        <row r="2415">
          <cell r="A2415" t="str">
            <v>06</v>
          </cell>
          <cell r="B2415" t="str">
            <v>26</v>
          </cell>
          <cell r="C2415" t="str">
            <v>06</v>
          </cell>
          <cell r="D2415" t="str">
            <v>5</v>
          </cell>
          <cell r="E2415" t="str">
            <v>0035</v>
          </cell>
          <cell r="F2415" t="str">
            <v>0003</v>
          </cell>
          <cell r="G2415" t="str">
            <v>16502</v>
          </cell>
          <cell r="H2415" t="str">
            <v>转户</v>
          </cell>
          <cell r="I2415" t="b">
            <v>1</v>
          </cell>
          <cell r="J2415">
            <v>982742.94</v>
          </cell>
          <cell r="K2415">
            <v>0</v>
          </cell>
          <cell r="L2415">
            <v>0</v>
          </cell>
        </row>
        <row r="2416">
          <cell r="A2416" t="str">
            <v>06</v>
          </cell>
          <cell r="B2416" t="str">
            <v>01</v>
          </cell>
          <cell r="C2416" t="str">
            <v>06</v>
          </cell>
          <cell r="D2416" t="str">
            <v>1</v>
          </cell>
          <cell r="E2416" t="str">
            <v>0001</v>
          </cell>
          <cell r="F2416" t="str">
            <v>0005</v>
          </cell>
          <cell r="G2416" t="str">
            <v>166</v>
          </cell>
          <cell r="H2416" t="str">
            <v>收货款</v>
          </cell>
          <cell r="I2416" t="b">
            <v>0</v>
          </cell>
          <cell r="J2416">
            <v>6000</v>
          </cell>
          <cell r="K2416">
            <v>0</v>
          </cell>
          <cell r="L2416">
            <v>0</v>
          </cell>
        </row>
        <row r="2417">
          <cell r="A2417" t="str">
            <v>12</v>
          </cell>
          <cell r="B2417" t="str">
            <v>20</v>
          </cell>
          <cell r="C2417" t="str">
            <v>12</v>
          </cell>
          <cell r="D2417" t="str">
            <v>1</v>
          </cell>
          <cell r="E2417" t="str">
            <v>0005</v>
          </cell>
          <cell r="F2417" t="str">
            <v>0006</v>
          </cell>
          <cell r="G2417" t="str">
            <v>166</v>
          </cell>
          <cell r="H2417" t="str">
            <v>收旧叉车款</v>
          </cell>
          <cell r="I2417" t="b">
            <v>0</v>
          </cell>
          <cell r="J2417">
            <v>8000</v>
          </cell>
          <cell r="K2417">
            <v>0</v>
          </cell>
          <cell r="L2417">
            <v>0</v>
          </cell>
        </row>
        <row r="2418">
          <cell r="A2418" t="str">
            <v>12</v>
          </cell>
          <cell r="B2418" t="str">
            <v>26</v>
          </cell>
          <cell r="C2418" t="str">
            <v>12</v>
          </cell>
          <cell r="D2418" t="str">
            <v>5</v>
          </cell>
          <cell r="E2418" t="str">
            <v>0033</v>
          </cell>
          <cell r="F2418" t="str">
            <v>0002</v>
          </cell>
          <cell r="G2418" t="str">
            <v>166</v>
          </cell>
          <cell r="H2418" t="str">
            <v>结转清理130汽车净损失</v>
          </cell>
          <cell r="I2418" t="b">
            <v>0</v>
          </cell>
          <cell r="J2418">
            <v>4955.41</v>
          </cell>
          <cell r="K2418">
            <v>0</v>
          </cell>
          <cell r="L2418">
            <v>0</v>
          </cell>
        </row>
        <row r="2419">
          <cell r="A2419" t="str">
            <v>12</v>
          </cell>
          <cell r="B2419" t="str">
            <v>27</v>
          </cell>
          <cell r="C2419" t="str">
            <v>12</v>
          </cell>
          <cell r="D2419" t="str">
            <v>5</v>
          </cell>
          <cell r="E2419" t="str">
            <v>0036</v>
          </cell>
          <cell r="F2419" t="str">
            <v>0001</v>
          </cell>
          <cell r="G2419" t="str">
            <v>166</v>
          </cell>
          <cell r="H2419" t="str">
            <v>转清理出售文登叉车1台</v>
          </cell>
          <cell r="I2419" t="b">
            <v>1</v>
          </cell>
          <cell r="J2419">
            <v>35264</v>
          </cell>
          <cell r="K2419">
            <v>0</v>
          </cell>
          <cell r="L2419">
            <v>0</v>
          </cell>
        </row>
        <row r="2420">
          <cell r="A2420" t="str">
            <v>12</v>
          </cell>
          <cell r="B2420" t="str">
            <v>27</v>
          </cell>
          <cell r="C2420" t="str">
            <v>12</v>
          </cell>
          <cell r="D2420" t="str">
            <v>5</v>
          </cell>
          <cell r="E2420" t="str">
            <v>0036</v>
          </cell>
          <cell r="F2420" t="str">
            <v>0005</v>
          </cell>
          <cell r="G2420" t="str">
            <v>166</v>
          </cell>
          <cell r="H2420" t="str">
            <v>结转清理出售文登叉车净损失</v>
          </cell>
          <cell r="I2420" t="b">
            <v>0</v>
          </cell>
          <cell r="J2420">
            <v>27264</v>
          </cell>
          <cell r="K2420">
            <v>0</v>
          </cell>
          <cell r="L2420">
            <v>0</v>
          </cell>
        </row>
        <row r="2421">
          <cell r="A2421" t="str">
            <v>02</v>
          </cell>
          <cell r="B2421" t="str">
            <v>22</v>
          </cell>
          <cell r="C2421" t="str">
            <v>02</v>
          </cell>
          <cell r="D2421" t="str">
            <v>1</v>
          </cell>
          <cell r="E2421" t="str">
            <v>0015</v>
          </cell>
          <cell r="F2421" t="str">
            <v>0002</v>
          </cell>
          <cell r="G2421" t="str">
            <v>16701</v>
          </cell>
          <cell r="H2421" t="str">
            <v>暂借款</v>
          </cell>
          <cell r="I2421" t="b">
            <v>0</v>
          </cell>
          <cell r="J2421">
            <v>150000</v>
          </cell>
          <cell r="K2421">
            <v>0</v>
          </cell>
          <cell r="L2421">
            <v>0</v>
          </cell>
        </row>
        <row r="2422">
          <cell r="A2422" t="str">
            <v>02</v>
          </cell>
          <cell r="B2422" t="str">
            <v>20</v>
          </cell>
          <cell r="C2422" t="str">
            <v>02</v>
          </cell>
          <cell r="D2422" t="str">
            <v>3</v>
          </cell>
          <cell r="E2422" t="str">
            <v>0008</v>
          </cell>
          <cell r="F2422" t="str">
            <v>0002</v>
          </cell>
          <cell r="G2422" t="str">
            <v>16701</v>
          </cell>
          <cell r="H2422" t="str">
            <v>收回借款</v>
          </cell>
          <cell r="I2422" t="b">
            <v>0</v>
          </cell>
          <cell r="J2422">
            <v>2500000</v>
          </cell>
          <cell r="K2422">
            <v>0</v>
          </cell>
          <cell r="L2422">
            <v>0</v>
          </cell>
        </row>
        <row r="2423">
          <cell r="A2423" t="str">
            <v>02</v>
          </cell>
          <cell r="B2423" t="str">
            <v>15</v>
          </cell>
          <cell r="C2423" t="str">
            <v>02</v>
          </cell>
          <cell r="D2423" t="str">
            <v>4</v>
          </cell>
          <cell r="E2423" t="str">
            <v>0019</v>
          </cell>
          <cell r="F2423" t="str">
            <v>0002</v>
          </cell>
          <cell r="G2423" t="str">
            <v>16701</v>
          </cell>
          <cell r="H2423" t="str">
            <v>暂借款</v>
          </cell>
          <cell r="I2423" t="b">
            <v>1</v>
          </cell>
          <cell r="J2423">
            <v>100000</v>
          </cell>
          <cell r="K2423">
            <v>0</v>
          </cell>
          <cell r="L2423">
            <v>0</v>
          </cell>
        </row>
        <row r="2424">
          <cell r="A2424" t="str">
            <v>03</v>
          </cell>
          <cell r="B2424" t="str">
            <v>12</v>
          </cell>
          <cell r="C2424" t="str">
            <v>03</v>
          </cell>
          <cell r="D2424" t="str">
            <v>3</v>
          </cell>
          <cell r="E2424" t="str">
            <v>0008</v>
          </cell>
          <cell r="F2424" t="str">
            <v>0002</v>
          </cell>
          <cell r="G2424" t="str">
            <v>16701</v>
          </cell>
          <cell r="H2424" t="str">
            <v>收回借款</v>
          </cell>
          <cell r="I2424" t="b">
            <v>0</v>
          </cell>
          <cell r="J2424">
            <v>917003.63</v>
          </cell>
          <cell r="K2424">
            <v>0</v>
          </cell>
          <cell r="L2424">
            <v>0</v>
          </cell>
        </row>
        <row r="2425">
          <cell r="A2425" t="str">
            <v>03</v>
          </cell>
          <cell r="B2425" t="str">
            <v>14</v>
          </cell>
          <cell r="C2425" t="str">
            <v>03</v>
          </cell>
          <cell r="D2425" t="str">
            <v>4</v>
          </cell>
          <cell r="E2425" t="str">
            <v>0018</v>
          </cell>
          <cell r="F2425" t="str">
            <v>0001</v>
          </cell>
          <cell r="G2425" t="str">
            <v>16701</v>
          </cell>
          <cell r="H2425" t="str">
            <v>付借款</v>
          </cell>
          <cell r="I2425" t="b">
            <v>1</v>
          </cell>
          <cell r="J2425">
            <v>100000</v>
          </cell>
          <cell r="K2425">
            <v>0</v>
          </cell>
          <cell r="L2425">
            <v>0</v>
          </cell>
        </row>
        <row r="2426">
          <cell r="A2426" t="str">
            <v>04</v>
          </cell>
          <cell r="B2426" t="str">
            <v>10</v>
          </cell>
          <cell r="C2426" t="str">
            <v>04</v>
          </cell>
          <cell r="D2426" t="str">
            <v>3</v>
          </cell>
          <cell r="E2426" t="str">
            <v>0002</v>
          </cell>
          <cell r="F2426" t="str">
            <v>0005</v>
          </cell>
          <cell r="G2426" t="str">
            <v>16701</v>
          </cell>
          <cell r="H2426" t="str">
            <v>收回借款</v>
          </cell>
          <cell r="I2426" t="b">
            <v>0</v>
          </cell>
          <cell r="J2426">
            <v>600000</v>
          </cell>
          <cell r="K2426">
            <v>0</v>
          </cell>
          <cell r="L2426">
            <v>0</v>
          </cell>
        </row>
        <row r="2427">
          <cell r="A2427" t="str">
            <v>04</v>
          </cell>
          <cell r="B2427" t="str">
            <v>19</v>
          </cell>
          <cell r="C2427" t="str">
            <v>04</v>
          </cell>
          <cell r="D2427" t="str">
            <v>4</v>
          </cell>
          <cell r="E2427" t="str">
            <v>0022</v>
          </cell>
          <cell r="F2427" t="str">
            <v>0011</v>
          </cell>
          <cell r="G2427" t="str">
            <v>16701</v>
          </cell>
          <cell r="H2427" t="str">
            <v>收回借款</v>
          </cell>
          <cell r="I2427" t="b">
            <v>0</v>
          </cell>
          <cell r="J2427">
            <v>1500</v>
          </cell>
          <cell r="K2427">
            <v>0</v>
          </cell>
          <cell r="L2427">
            <v>0</v>
          </cell>
        </row>
        <row r="2428">
          <cell r="A2428" t="str">
            <v>05</v>
          </cell>
          <cell r="B2428" t="str">
            <v>22</v>
          </cell>
          <cell r="C2428" t="str">
            <v>05</v>
          </cell>
          <cell r="D2428" t="str">
            <v>3</v>
          </cell>
          <cell r="E2428" t="str">
            <v>0004</v>
          </cell>
          <cell r="F2428" t="str">
            <v>0002</v>
          </cell>
          <cell r="G2428" t="str">
            <v>16701</v>
          </cell>
          <cell r="H2428" t="str">
            <v>暂借款</v>
          </cell>
          <cell r="I2428" t="b">
            <v>0</v>
          </cell>
          <cell r="J2428">
            <v>400000</v>
          </cell>
          <cell r="K2428">
            <v>0</v>
          </cell>
          <cell r="L2428">
            <v>0</v>
          </cell>
        </row>
        <row r="2429">
          <cell r="A2429" t="str">
            <v>05</v>
          </cell>
          <cell r="B2429" t="str">
            <v>25</v>
          </cell>
          <cell r="C2429" t="str">
            <v>05</v>
          </cell>
          <cell r="D2429" t="str">
            <v>5</v>
          </cell>
          <cell r="E2429" t="str">
            <v>0013</v>
          </cell>
          <cell r="F2429" t="str">
            <v>0005</v>
          </cell>
          <cell r="G2429" t="str">
            <v>16701</v>
          </cell>
          <cell r="H2429" t="str">
            <v>转二厂代扣东进张万彬借款</v>
          </cell>
          <cell r="I2429" t="b">
            <v>0</v>
          </cell>
          <cell r="J2429">
            <v>900</v>
          </cell>
          <cell r="K2429">
            <v>0</v>
          </cell>
          <cell r="L2429">
            <v>0</v>
          </cell>
        </row>
        <row r="2430">
          <cell r="A2430" t="str">
            <v>07</v>
          </cell>
          <cell r="B2430" t="str">
            <v>20</v>
          </cell>
          <cell r="C2430" t="str">
            <v>07</v>
          </cell>
          <cell r="D2430" t="str">
            <v>1</v>
          </cell>
          <cell r="E2430" t="str">
            <v>0009</v>
          </cell>
          <cell r="F2430" t="str">
            <v>0002</v>
          </cell>
          <cell r="G2430" t="str">
            <v>16701</v>
          </cell>
          <cell r="H2430" t="str">
            <v>暂借款</v>
          </cell>
          <cell r="I2430" t="b">
            <v>0</v>
          </cell>
          <cell r="J2430">
            <v>74396.7</v>
          </cell>
          <cell r="K2430">
            <v>0</v>
          </cell>
          <cell r="L2430">
            <v>0</v>
          </cell>
        </row>
        <row r="2431">
          <cell r="A2431" t="str">
            <v>07</v>
          </cell>
          <cell r="B2431" t="str">
            <v>18</v>
          </cell>
          <cell r="C2431" t="str">
            <v>07</v>
          </cell>
          <cell r="D2431" t="str">
            <v>4</v>
          </cell>
          <cell r="E2431" t="str">
            <v>0016</v>
          </cell>
          <cell r="F2431" t="str">
            <v>0002</v>
          </cell>
          <cell r="G2431" t="str">
            <v>16701</v>
          </cell>
          <cell r="H2431" t="str">
            <v>暂借款</v>
          </cell>
          <cell r="I2431" t="b">
            <v>1</v>
          </cell>
          <cell r="J2431">
            <v>830000</v>
          </cell>
          <cell r="K2431">
            <v>0</v>
          </cell>
          <cell r="L2431">
            <v>0</v>
          </cell>
        </row>
        <row r="2432">
          <cell r="A2432" t="str">
            <v>07</v>
          </cell>
          <cell r="B2432" t="str">
            <v>24</v>
          </cell>
          <cell r="C2432" t="str">
            <v>07</v>
          </cell>
          <cell r="D2432" t="str">
            <v>5</v>
          </cell>
          <cell r="E2432" t="str">
            <v>0005</v>
          </cell>
          <cell r="F2432" t="str">
            <v>0002</v>
          </cell>
          <cell r="G2432" t="str">
            <v>16701</v>
          </cell>
          <cell r="H2432" t="str">
            <v>转收99年度东进公司收益</v>
          </cell>
          <cell r="I2432" t="b">
            <v>1</v>
          </cell>
          <cell r="J2432">
            <v>1436576.65</v>
          </cell>
          <cell r="K2432">
            <v>0</v>
          </cell>
          <cell r="L2432">
            <v>0</v>
          </cell>
        </row>
        <row r="2433">
          <cell r="A2433" t="str">
            <v>08</v>
          </cell>
          <cell r="B2433" t="str">
            <v>02</v>
          </cell>
          <cell r="C2433" t="str">
            <v>08</v>
          </cell>
          <cell r="D2433" t="str">
            <v>3</v>
          </cell>
          <cell r="E2433" t="str">
            <v>0002</v>
          </cell>
          <cell r="F2433" t="str">
            <v>0002</v>
          </cell>
          <cell r="G2433" t="str">
            <v>16701</v>
          </cell>
          <cell r="H2433" t="str">
            <v>暂借款</v>
          </cell>
          <cell r="I2433" t="b">
            <v>0</v>
          </cell>
          <cell r="J2433">
            <v>400000</v>
          </cell>
          <cell r="K2433">
            <v>0</v>
          </cell>
          <cell r="L2433">
            <v>0</v>
          </cell>
        </row>
        <row r="2434">
          <cell r="A2434" t="str">
            <v>12</v>
          </cell>
          <cell r="B2434" t="str">
            <v>30</v>
          </cell>
          <cell r="C2434" t="str">
            <v>12</v>
          </cell>
          <cell r="D2434" t="str">
            <v>4</v>
          </cell>
          <cell r="E2434" t="str">
            <v>0059</v>
          </cell>
          <cell r="F2434" t="str">
            <v>0002</v>
          </cell>
          <cell r="G2434" t="str">
            <v>16701</v>
          </cell>
          <cell r="H2434" t="str">
            <v>代付工会经费</v>
          </cell>
          <cell r="I2434" t="b">
            <v>1</v>
          </cell>
          <cell r="J2434">
            <v>38127.050000000003</v>
          </cell>
          <cell r="K2434">
            <v>0</v>
          </cell>
          <cell r="L2434">
            <v>0</v>
          </cell>
        </row>
        <row r="2435">
          <cell r="A2435" t="str">
            <v>12</v>
          </cell>
          <cell r="B2435" t="str">
            <v>28</v>
          </cell>
          <cell r="C2435" t="str">
            <v>12</v>
          </cell>
          <cell r="D2435" t="str">
            <v>5</v>
          </cell>
          <cell r="E2435" t="str">
            <v>0044</v>
          </cell>
          <cell r="F2435" t="str">
            <v>0002</v>
          </cell>
          <cell r="G2435" t="str">
            <v>16701</v>
          </cell>
          <cell r="H2435" t="str">
            <v>转东进公司住房补贴款</v>
          </cell>
          <cell r="I2435" t="b">
            <v>1</v>
          </cell>
          <cell r="J2435">
            <v>369010.23</v>
          </cell>
          <cell r="K2435">
            <v>0</v>
          </cell>
          <cell r="L2435">
            <v>0</v>
          </cell>
        </row>
        <row r="2436">
          <cell r="A2436" t="str">
            <v>12</v>
          </cell>
          <cell r="B2436" t="str">
            <v>30</v>
          </cell>
          <cell r="C2436" t="str">
            <v>12</v>
          </cell>
          <cell r="D2436" t="str">
            <v>5</v>
          </cell>
          <cell r="E2436" t="str">
            <v>0086</v>
          </cell>
          <cell r="F2436" t="str">
            <v>0003</v>
          </cell>
          <cell r="G2436" t="str">
            <v>16701</v>
          </cell>
          <cell r="H2436" t="str">
            <v>转冲99年12月5-74#凭证</v>
          </cell>
          <cell r="I2436" t="b">
            <v>1</v>
          </cell>
          <cell r="J2436">
            <v>-7258290.0899999999</v>
          </cell>
          <cell r="K2436">
            <v>0</v>
          </cell>
          <cell r="L2436">
            <v>0</v>
          </cell>
        </row>
        <row r="2437">
          <cell r="A2437" t="str">
            <v>12</v>
          </cell>
          <cell r="B2437" t="str">
            <v>31</v>
          </cell>
          <cell r="C2437" t="str">
            <v>12</v>
          </cell>
          <cell r="D2437" t="str">
            <v>5</v>
          </cell>
          <cell r="E2437" t="str">
            <v>0095</v>
          </cell>
          <cell r="F2437" t="str">
            <v>0004</v>
          </cell>
          <cell r="G2437" t="str">
            <v>16901</v>
          </cell>
          <cell r="H2437" t="str">
            <v>转完工北后院工程款</v>
          </cell>
          <cell r="I2437" t="b">
            <v>0</v>
          </cell>
          <cell r="J2437">
            <v>1132340.5</v>
          </cell>
          <cell r="K2437">
            <v>0</v>
          </cell>
          <cell r="L2437">
            <v>0</v>
          </cell>
        </row>
        <row r="2438">
          <cell r="A2438" t="str">
            <v>04</v>
          </cell>
          <cell r="B2438" t="str">
            <v>03</v>
          </cell>
          <cell r="C2438" t="str">
            <v>04</v>
          </cell>
          <cell r="D2438" t="str">
            <v>4</v>
          </cell>
          <cell r="E2438" t="str">
            <v>0004</v>
          </cell>
          <cell r="F2438" t="str">
            <v>0001</v>
          </cell>
          <cell r="G2438" t="str">
            <v>16903</v>
          </cell>
          <cell r="H2438" t="str">
            <v>付土地开发费</v>
          </cell>
          <cell r="I2438" t="b">
            <v>1</v>
          </cell>
          <cell r="J2438">
            <v>300000</v>
          </cell>
          <cell r="K2438">
            <v>0</v>
          </cell>
          <cell r="L2438">
            <v>0</v>
          </cell>
        </row>
        <row r="2439">
          <cell r="A2439" t="str">
            <v>12</v>
          </cell>
          <cell r="B2439" t="str">
            <v>21</v>
          </cell>
          <cell r="C2439" t="str">
            <v>12</v>
          </cell>
          <cell r="D2439" t="str">
            <v>4</v>
          </cell>
          <cell r="E2439" t="str">
            <v>0047</v>
          </cell>
          <cell r="F2439" t="str">
            <v>0001</v>
          </cell>
          <cell r="G2439" t="str">
            <v>16903</v>
          </cell>
          <cell r="H2439" t="str">
            <v>付土地补偿费</v>
          </cell>
          <cell r="I2439" t="b">
            <v>1</v>
          </cell>
          <cell r="J2439">
            <v>100000</v>
          </cell>
          <cell r="K2439">
            <v>0</v>
          </cell>
          <cell r="L2439">
            <v>0</v>
          </cell>
        </row>
        <row r="2440">
          <cell r="A2440" t="str">
            <v>12</v>
          </cell>
          <cell r="B2440" t="str">
            <v>25</v>
          </cell>
          <cell r="C2440" t="str">
            <v>12</v>
          </cell>
          <cell r="D2440" t="str">
            <v>5</v>
          </cell>
          <cell r="E2440" t="str">
            <v>0026</v>
          </cell>
          <cell r="F2440" t="str">
            <v>0002</v>
          </cell>
          <cell r="G2440" t="str">
            <v>16903</v>
          </cell>
          <cell r="H2440" t="str">
            <v>转订出11月2-1#凭证错制</v>
          </cell>
          <cell r="I2440" t="b">
            <v>1</v>
          </cell>
          <cell r="J2440">
            <v>30000</v>
          </cell>
          <cell r="K2440">
            <v>0</v>
          </cell>
          <cell r="L2440">
            <v>0</v>
          </cell>
        </row>
        <row r="2441">
          <cell r="A2441" t="str">
            <v>12</v>
          </cell>
          <cell r="B2441" t="str">
            <v>31</v>
          </cell>
          <cell r="C2441" t="str">
            <v>12</v>
          </cell>
          <cell r="D2441" t="str">
            <v>5</v>
          </cell>
          <cell r="E2441" t="str">
            <v>0094</v>
          </cell>
          <cell r="F2441" t="str">
            <v>0002</v>
          </cell>
          <cell r="G2441" t="str">
            <v>16903</v>
          </cell>
          <cell r="H2441" t="str">
            <v>转夏西土地开发费.出让金</v>
          </cell>
          <cell r="I2441" t="b">
            <v>0</v>
          </cell>
          <cell r="J2441">
            <v>300000</v>
          </cell>
          <cell r="K2441">
            <v>0</v>
          </cell>
          <cell r="L2441">
            <v>0</v>
          </cell>
        </row>
        <row r="2442">
          <cell r="A2442" t="str">
            <v>12</v>
          </cell>
          <cell r="B2442" t="str">
            <v>31</v>
          </cell>
          <cell r="C2442" t="str">
            <v>12</v>
          </cell>
          <cell r="D2442" t="str">
            <v>5</v>
          </cell>
          <cell r="E2442" t="str">
            <v>0094</v>
          </cell>
          <cell r="F2442" t="str">
            <v>0004</v>
          </cell>
          <cell r="G2442" t="str">
            <v>16903</v>
          </cell>
          <cell r="H2442" t="str">
            <v>转出付夏西土地补偿费</v>
          </cell>
          <cell r="I2442" t="b">
            <v>0</v>
          </cell>
          <cell r="J2442">
            <v>130000</v>
          </cell>
          <cell r="K2442">
            <v>0</v>
          </cell>
          <cell r="L2442">
            <v>0</v>
          </cell>
        </row>
        <row r="2443">
          <cell r="A2443" t="str">
            <v>03</v>
          </cell>
          <cell r="B2443" t="str">
            <v>13</v>
          </cell>
          <cell r="C2443" t="str">
            <v>03</v>
          </cell>
          <cell r="D2443" t="str">
            <v>4</v>
          </cell>
          <cell r="E2443" t="str">
            <v>0016</v>
          </cell>
          <cell r="F2443" t="str">
            <v>0002</v>
          </cell>
          <cell r="G2443" t="str">
            <v>16904</v>
          </cell>
          <cell r="H2443" t="str">
            <v>付设计费</v>
          </cell>
          <cell r="I2443" t="b">
            <v>1</v>
          </cell>
          <cell r="J2443">
            <v>30000</v>
          </cell>
          <cell r="K2443">
            <v>0</v>
          </cell>
          <cell r="L2443">
            <v>0</v>
          </cell>
        </row>
        <row r="2444">
          <cell r="A2444" t="str">
            <v>04</v>
          </cell>
          <cell r="B2444" t="str">
            <v>20</v>
          </cell>
          <cell r="C2444" t="str">
            <v>04</v>
          </cell>
          <cell r="D2444" t="str">
            <v>4</v>
          </cell>
          <cell r="E2444" t="str">
            <v>0028</v>
          </cell>
          <cell r="F2444" t="str">
            <v>0001</v>
          </cell>
          <cell r="G2444" t="str">
            <v>16904</v>
          </cell>
          <cell r="H2444" t="str">
            <v>付新果汁车间管理费</v>
          </cell>
          <cell r="I2444" t="b">
            <v>1</v>
          </cell>
          <cell r="J2444">
            <v>129771</v>
          </cell>
          <cell r="K2444">
            <v>0</v>
          </cell>
          <cell r="L2444">
            <v>0</v>
          </cell>
        </row>
        <row r="2445">
          <cell r="A2445" t="str">
            <v>09</v>
          </cell>
          <cell r="B2445" t="str">
            <v>24</v>
          </cell>
          <cell r="C2445" t="str">
            <v>09</v>
          </cell>
          <cell r="D2445" t="str">
            <v>5</v>
          </cell>
          <cell r="E2445" t="str">
            <v>0012</v>
          </cell>
          <cell r="F2445" t="str">
            <v>0001</v>
          </cell>
          <cell r="G2445" t="str">
            <v>16904</v>
          </cell>
          <cell r="H2445" t="str">
            <v>转新果汁车间材料工程款</v>
          </cell>
          <cell r="I2445" t="b">
            <v>1</v>
          </cell>
          <cell r="J2445">
            <v>2200000</v>
          </cell>
          <cell r="K2445">
            <v>0</v>
          </cell>
          <cell r="L2445">
            <v>0</v>
          </cell>
        </row>
        <row r="2446">
          <cell r="A2446" t="str">
            <v>10</v>
          </cell>
          <cell r="B2446" t="str">
            <v>26</v>
          </cell>
          <cell r="C2446" t="str">
            <v>10</v>
          </cell>
          <cell r="D2446" t="str">
            <v>5</v>
          </cell>
          <cell r="E2446" t="str">
            <v>0019</v>
          </cell>
          <cell r="F2446" t="str">
            <v>0001</v>
          </cell>
          <cell r="G2446" t="str">
            <v>16904</v>
          </cell>
          <cell r="H2446" t="str">
            <v>转果汁车间基础地面等另星工程款</v>
          </cell>
          <cell r="I2446" t="b">
            <v>1</v>
          </cell>
          <cell r="J2446">
            <v>691195.36</v>
          </cell>
          <cell r="K2446">
            <v>0</v>
          </cell>
          <cell r="L2446">
            <v>0</v>
          </cell>
        </row>
        <row r="2447">
          <cell r="A2447" t="str">
            <v>12</v>
          </cell>
          <cell r="B2447" t="str">
            <v>31</v>
          </cell>
          <cell r="C2447" t="str">
            <v>12</v>
          </cell>
          <cell r="D2447" t="str">
            <v>5</v>
          </cell>
          <cell r="E2447" t="str">
            <v>0095</v>
          </cell>
          <cell r="F2447" t="str">
            <v>0002</v>
          </cell>
          <cell r="G2447" t="str">
            <v>16904</v>
          </cell>
          <cell r="H2447" t="str">
            <v>转出代付鲁菱新果汁车间款</v>
          </cell>
          <cell r="I2447" t="b">
            <v>0</v>
          </cell>
          <cell r="J2447">
            <v>3050966.36</v>
          </cell>
          <cell r="K2447">
            <v>0</v>
          </cell>
          <cell r="L2447">
            <v>0</v>
          </cell>
        </row>
        <row r="2448">
          <cell r="A2448" t="str">
            <v>06</v>
          </cell>
          <cell r="B2448" t="str">
            <v>20</v>
          </cell>
          <cell r="C2448" t="str">
            <v>06</v>
          </cell>
          <cell r="D2448" t="str">
            <v>4</v>
          </cell>
          <cell r="E2448" t="str">
            <v>0009</v>
          </cell>
          <cell r="F2448" t="str">
            <v>0002</v>
          </cell>
          <cell r="G2448" t="str">
            <v>16905</v>
          </cell>
          <cell r="H2448" t="str">
            <v>供电.配电贴费</v>
          </cell>
          <cell r="I2448" t="b">
            <v>1</v>
          </cell>
          <cell r="J2448">
            <v>450000</v>
          </cell>
          <cell r="K2448">
            <v>0</v>
          </cell>
          <cell r="L2448">
            <v>0</v>
          </cell>
        </row>
        <row r="2449">
          <cell r="A2449" t="str">
            <v>07</v>
          </cell>
          <cell r="B2449" t="str">
            <v>15</v>
          </cell>
          <cell r="C2449" t="str">
            <v>07</v>
          </cell>
          <cell r="D2449" t="str">
            <v>4</v>
          </cell>
          <cell r="E2449" t="str">
            <v>0011</v>
          </cell>
          <cell r="F2449" t="str">
            <v>0003</v>
          </cell>
          <cell r="G2449" t="str">
            <v>16905</v>
          </cell>
          <cell r="H2449" t="str">
            <v>付工程款</v>
          </cell>
          <cell r="I2449" t="b">
            <v>1</v>
          </cell>
          <cell r="J2449">
            <v>100000</v>
          </cell>
          <cell r="K2449">
            <v>0</v>
          </cell>
          <cell r="L2449">
            <v>0</v>
          </cell>
        </row>
        <row r="2450">
          <cell r="A2450" t="str">
            <v>12</v>
          </cell>
          <cell r="B2450" t="str">
            <v>25</v>
          </cell>
          <cell r="C2450" t="str">
            <v>12</v>
          </cell>
          <cell r="D2450" t="str">
            <v>5</v>
          </cell>
          <cell r="E2450" t="str">
            <v>0025</v>
          </cell>
          <cell r="F2450" t="str">
            <v>0004</v>
          </cell>
          <cell r="G2450" t="str">
            <v>16905</v>
          </cell>
          <cell r="H2450" t="str">
            <v>转7月4-11#代付工程款</v>
          </cell>
          <cell r="I2450" t="b">
            <v>0</v>
          </cell>
          <cell r="J2450">
            <v>100000</v>
          </cell>
          <cell r="K2450">
            <v>0</v>
          </cell>
          <cell r="L2450">
            <v>0</v>
          </cell>
        </row>
        <row r="2451">
          <cell r="A2451" t="str">
            <v>12</v>
          </cell>
          <cell r="B2451" t="str">
            <v>31</v>
          </cell>
          <cell r="C2451" t="str">
            <v>12</v>
          </cell>
          <cell r="D2451" t="str">
            <v>5</v>
          </cell>
          <cell r="E2451" t="str">
            <v>0095</v>
          </cell>
          <cell r="F2451" t="str">
            <v>0006</v>
          </cell>
          <cell r="G2451" t="str">
            <v>16905</v>
          </cell>
          <cell r="H2451" t="str">
            <v>转供电设施完工工程款</v>
          </cell>
          <cell r="I2451" t="b">
            <v>0</v>
          </cell>
          <cell r="J2451">
            <v>450000</v>
          </cell>
          <cell r="K2451">
            <v>0</v>
          </cell>
          <cell r="L2451">
            <v>0</v>
          </cell>
        </row>
        <row r="2452">
          <cell r="A2452" t="str">
            <v>10</v>
          </cell>
          <cell r="B2452" t="str">
            <v>26</v>
          </cell>
          <cell r="C2452" t="str">
            <v>10</v>
          </cell>
          <cell r="D2452" t="str">
            <v>5</v>
          </cell>
          <cell r="E2452" t="str">
            <v>0017</v>
          </cell>
          <cell r="F2452" t="str">
            <v>0001</v>
          </cell>
          <cell r="G2452" t="str">
            <v>16906</v>
          </cell>
          <cell r="H2452" t="str">
            <v>转道路另星工程款</v>
          </cell>
          <cell r="I2452" t="b">
            <v>1</v>
          </cell>
          <cell r="J2452">
            <v>1851299.23</v>
          </cell>
          <cell r="K2452">
            <v>0</v>
          </cell>
          <cell r="L2452">
            <v>0</v>
          </cell>
        </row>
        <row r="2453">
          <cell r="A2453" t="str">
            <v>12</v>
          </cell>
          <cell r="B2453" t="str">
            <v>31</v>
          </cell>
          <cell r="C2453" t="str">
            <v>12</v>
          </cell>
          <cell r="D2453" t="str">
            <v>5</v>
          </cell>
          <cell r="E2453" t="str">
            <v>0095</v>
          </cell>
          <cell r="F2453" t="str">
            <v>0008</v>
          </cell>
          <cell r="G2453" t="str">
            <v>16906</v>
          </cell>
          <cell r="H2453" t="str">
            <v>转院内道路另星工程款</v>
          </cell>
          <cell r="I2453" t="b">
            <v>0</v>
          </cell>
          <cell r="J2453">
            <v>1851299.23</v>
          </cell>
          <cell r="K2453">
            <v>0</v>
          </cell>
          <cell r="L2453">
            <v>0</v>
          </cell>
        </row>
        <row r="2454">
          <cell r="A2454" t="str">
            <v>10</v>
          </cell>
          <cell r="B2454" t="str">
            <v>26</v>
          </cell>
          <cell r="C2454" t="str">
            <v>10</v>
          </cell>
          <cell r="D2454" t="str">
            <v>5</v>
          </cell>
          <cell r="E2454" t="str">
            <v>0017</v>
          </cell>
          <cell r="F2454" t="str">
            <v>0002</v>
          </cell>
          <cell r="G2454" t="str">
            <v>16907</v>
          </cell>
          <cell r="H2454" t="str">
            <v>转水池工程款</v>
          </cell>
          <cell r="I2454" t="b">
            <v>1</v>
          </cell>
          <cell r="J2454">
            <v>3461239.12</v>
          </cell>
          <cell r="K2454">
            <v>0</v>
          </cell>
          <cell r="L2454">
            <v>0</v>
          </cell>
        </row>
        <row r="2455">
          <cell r="A2455" t="str">
            <v>12</v>
          </cell>
          <cell r="B2455" t="str">
            <v>31</v>
          </cell>
          <cell r="C2455" t="str">
            <v>12</v>
          </cell>
          <cell r="D2455" t="str">
            <v>5</v>
          </cell>
          <cell r="E2455" t="str">
            <v>0095</v>
          </cell>
          <cell r="F2455" t="str">
            <v>0010</v>
          </cell>
          <cell r="G2455" t="str">
            <v>16907</v>
          </cell>
          <cell r="H2455" t="str">
            <v>转中鲁水池完工工程款</v>
          </cell>
          <cell r="I2455" t="b">
            <v>0</v>
          </cell>
          <cell r="J2455">
            <v>3461239.12</v>
          </cell>
          <cell r="K2455">
            <v>0</v>
          </cell>
          <cell r="L2455">
            <v>0</v>
          </cell>
        </row>
        <row r="2456">
          <cell r="A2456" t="str">
            <v>10</v>
          </cell>
          <cell r="B2456" t="str">
            <v>26</v>
          </cell>
          <cell r="C2456" t="str">
            <v>10</v>
          </cell>
          <cell r="D2456" t="str">
            <v>5</v>
          </cell>
          <cell r="E2456" t="str">
            <v>0018</v>
          </cell>
          <cell r="F2456" t="str">
            <v>0001</v>
          </cell>
          <cell r="G2456" t="str">
            <v>16908</v>
          </cell>
          <cell r="H2456" t="str">
            <v>转砼院.围墙及其他工程款</v>
          </cell>
          <cell r="I2456" t="b">
            <v>1</v>
          </cell>
          <cell r="J2456">
            <v>735382.77</v>
          </cell>
          <cell r="K2456">
            <v>0</v>
          </cell>
          <cell r="L2456">
            <v>0</v>
          </cell>
        </row>
        <row r="2457">
          <cell r="A2457" t="str">
            <v>12</v>
          </cell>
          <cell r="B2457" t="str">
            <v>31</v>
          </cell>
          <cell r="C2457" t="str">
            <v>12</v>
          </cell>
          <cell r="D2457" t="str">
            <v>5</v>
          </cell>
          <cell r="E2457" t="str">
            <v>0095</v>
          </cell>
          <cell r="F2457" t="str">
            <v>0012</v>
          </cell>
          <cell r="G2457" t="str">
            <v>16908</v>
          </cell>
          <cell r="H2457" t="str">
            <v>转砼院.围墙及其他完工工程款</v>
          </cell>
          <cell r="I2457" t="b">
            <v>0</v>
          </cell>
          <cell r="J2457">
            <v>735382.77</v>
          </cell>
          <cell r="K2457">
            <v>0</v>
          </cell>
          <cell r="L2457">
            <v>0</v>
          </cell>
        </row>
        <row r="2458">
          <cell r="A2458" t="str">
            <v>10</v>
          </cell>
          <cell r="B2458" t="str">
            <v>26</v>
          </cell>
          <cell r="C2458" t="str">
            <v>10</v>
          </cell>
          <cell r="D2458" t="str">
            <v>5</v>
          </cell>
          <cell r="E2458" t="str">
            <v>0018</v>
          </cell>
          <cell r="F2458" t="str">
            <v>0002</v>
          </cell>
          <cell r="G2458" t="str">
            <v>16910</v>
          </cell>
          <cell r="H2458" t="str">
            <v>转砼路面工程款</v>
          </cell>
          <cell r="I2458" t="b">
            <v>1</v>
          </cell>
          <cell r="J2458">
            <v>207995.87</v>
          </cell>
          <cell r="K2458">
            <v>0</v>
          </cell>
          <cell r="L2458">
            <v>0</v>
          </cell>
        </row>
        <row r="2459">
          <cell r="A2459" t="str">
            <v>12</v>
          </cell>
          <cell r="B2459" t="str">
            <v>31</v>
          </cell>
          <cell r="C2459" t="str">
            <v>12</v>
          </cell>
          <cell r="D2459" t="str">
            <v>5</v>
          </cell>
          <cell r="E2459" t="str">
            <v>0095</v>
          </cell>
          <cell r="F2459" t="str">
            <v>0014</v>
          </cell>
          <cell r="G2459" t="str">
            <v>16910</v>
          </cell>
          <cell r="H2459" t="str">
            <v>转东院路面完工工程款</v>
          </cell>
          <cell r="I2459" t="b">
            <v>0</v>
          </cell>
          <cell r="J2459">
            <v>207995.87</v>
          </cell>
          <cell r="K2459">
            <v>0</v>
          </cell>
          <cell r="L2459">
            <v>0</v>
          </cell>
        </row>
        <row r="2460">
          <cell r="A2460" t="str">
            <v>02</v>
          </cell>
          <cell r="B2460" t="str">
            <v>15</v>
          </cell>
          <cell r="C2460" t="str">
            <v>02</v>
          </cell>
          <cell r="D2460" t="str">
            <v>4</v>
          </cell>
          <cell r="E2460" t="str">
            <v>0018</v>
          </cell>
          <cell r="F2460" t="str">
            <v>0002</v>
          </cell>
          <cell r="G2460" t="str">
            <v>16955</v>
          </cell>
          <cell r="H2460" t="str">
            <v>付土地款</v>
          </cell>
          <cell r="I2460" t="b">
            <v>1</v>
          </cell>
          <cell r="J2460">
            <v>100000</v>
          </cell>
          <cell r="K2460">
            <v>0</v>
          </cell>
          <cell r="L2460">
            <v>0</v>
          </cell>
        </row>
        <row r="2461">
          <cell r="A2461" t="str">
            <v>11</v>
          </cell>
          <cell r="B2461" t="str">
            <v>16</v>
          </cell>
          <cell r="C2461" t="str">
            <v>11</v>
          </cell>
          <cell r="D2461" t="str">
            <v>5</v>
          </cell>
          <cell r="E2461" t="str">
            <v>0004</v>
          </cell>
          <cell r="F2461" t="str">
            <v>0002</v>
          </cell>
          <cell r="G2461" t="str">
            <v>16955</v>
          </cell>
          <cell r="H2461" t="str">
            <v>转订正2000年2月4-18#凭证</v>
          </cell>
          <cell r="I2461" t="b">
            <v>0</v>
          </cell>
          <cell r="J2461">
            <v>100000</v>
          </cell>
          <cell r="K2461">
            <v>0</v>
          </cell>
          <cell r="L2461">
            <v>0</v>
          </cell>
        </row>
        <row r="2462">
          <cell r="A2462" t="str">
            <v>06</v>
          </cell>
          <cell r="B2462" t="str">
            <v>26</v>
          </cell>
          <cell r="C2462" t="str">
            <v>06</v>
          </cell>
          <cell r="D2462" t="str">
            <v>5</v>
          </cell>
          <cell r="E2462" t="str">
            <v>0034</v>
          </cell>
          <cell r="F2462" t="str">
            <v>0003</v>
          </cell>
          <cell r="G2462" t="str">
            <v>17101</v>
          </cell>
          <cell r="H2462" t="str">
            <v>转订正99年9.5-44#凭证</v>
          </cell>
          <cell r="I2462" t="b">
            <v>0</v>
          </cell>
          <cell r="J2462">
            <v>964951.14</v>
          </cell>
          <cell r="K2462">
            <v>0</v>
          </cell>
          <cell r="L2462">
            <v>0</v>
          </cell>
        </row>
        <row r="2463">
          <cell r="A2463" t="str">
            <v>12</v>
          </cell>
          <cell r="B2463" t="str">
            <v>30</v>
          </cell>
          <cell r="C2463" t="str">
            <v>12</v>
          </cell>
          <cell r="D2463" t="str">
            <v>5</v>
          </cell>
          <cell r="E2463" t="str">
            <v>0091</v>
          </cell>
          <cell r="F2463" t="str">
            <v>0001</v>
          </cell>
          <cell r="G2463" t="str">
            <v>17101</v>
          </cell>
          <cell r="H2463" t="str">
            <v>转夏西土地补偿费</v>
          </cell>
          <cell r="I2463" t="b">
            <v>1</v>
          </cell>
          <cell r="J2463">
            <v>552800</v>
          </cell>
          <cell r="K2463">
            <v>0</v>
          </cell>
          <cell r="L2463">
            <v>0</v>
          </cell>
        </row>
        <row r="2464">
          <cell r="A2464" t="str">
            <v>12</v>
          </cell>
          <cell r="B2464" t="str">
            <v>31</v>
          </cell>
          <cell r="C2464" t="str">
            <v>12</v>
          </cell>
          <cell r="D2464" t="str">
            <v>5</v>
          </cell>
          <cell r="E2464" t="str">
            <v>0094</v>
          </cell>
          <cell r="F2464" t="str">
            <v>0001</v>
          </cell>
          <cell r="G2464" t="str">
            <v>17101</v>
          </cell>
          <cell r="H2464" t="str">
            <v>转夏西土地开发费.出让金</v>
          </cell>
          <cell r="I2464" t="b">
            <v>1</v>
          </cell>
          <cell r="J2464">
            <v>300000</v>
          </cell>
          <cell r="K2464">
            <v>0</v>
          </cell>
          <cell r="L2464">
            <v>0</v>
          </cell>
        </row>
        <row r="2465">
          <cell r="A2465" t="str">
            <v>06</v>
          </cell>
          <cell r="B2465" t="str">
            <v>26</v>
          </cell>
          <cell r="C2465" t="str">
            <v>06</v>
          </cell>
          <cell r="D2465" t="str">
            <v>5</v>
          </cell>
          <cell r="E2465" t="str">
            <v>0032</v>
          </cell>
          <cell r="F2465" t="str">
            <v>0004</v>
          </cell>
          <cell r="G2465" t="str">
            <v>19102</v>
          </cell>
          <cell r="H2465" t="str">
            <v>转评估盘盈备件.温度计.干燥箱</v>
          </cell>
          <cell r="I2465" t="b">
            <v>0</v>
          </cell>
          <cell r="J2465">
            <v>174567.87</v>
          </cell>
          <cell r="K2465">
            <v>0</v>
          </cell>
          <cell r="L2465">
            <v>0</v>
          </cell>
        </row>
        <row r="2466">
          <cell r="A2466" t="str">
            <v>12</v>
          </cell>
          <cell r="B2466" t="str">
            <v>26</v>
          </cell>
          <cell r="C2466" t="str">
            <v>12</v>
          </cell>
          <cell r="D2466" t="str">
            <v>5</v>
          </cell>
          <cell r="E2466" t="str">
            <v>0033</v>
          </cell>
          <cell r="F2466" t="str">
            <v>0003</v>
          </cell>
          <cell r="G2466" t="str">
            <v>19102</v>
          </cell>
          <cell r="H2466" t="str">
            <v>转销评估盘盈备件.温度计.干燥箱</v>
          </cell>
          <cell r="I2466" t="b">
            <v>1</v>
          </cell>
          <cell r="J2466">
            <v>174567.87</v>
          </cell>
          <cell r="K2466">
            <v>0</v>
          </cell>
          <cell r="L2466">
            <v>0</v>
          </cell>
        </row>
        <row r="2467">
          <cell r="A2467" t="str">
            <v>04</v>
          </cell>
          <cell r="B2467" t="str">
            <v>20</v>
          </cell>
          <cell r="C2467" t="str">
            <v>04</v>
          </cell>
          <cell r="D2467" t="str">
            <v>4</v>
          </cell>
          <cell r="E2467" t="str">
            <v>0030</v>
          </cell>
          <cell r="F2467" t="str">
            <v>0001</v>
          </cell>
          <cell r="G2467" t="str">
            <v>20101</v>
          </cell>
          <cell r="H2467" t="str">
            <v>还借款</v>
          </cell>
          <cell r="I2467" t="b">
            <v>1</v>
          </cell>
          <cell r="J2467">
            <v>3000000</v>
          </cell>
          <cell r="K2467">
            <v>0</v>
          </cell>
          <cell r="L2467">
            <v>0</v>
          </cell>
        </row>
        <row r="2468">
          <cell r="A2468" t="str">
            <v>07</v>
          </cell>
          <cell r="B2468" t="str">
            <v>01</v>
          </cell>
          <cell r="C2468" t="str">
            <v>07</v>
          </cell>
          <cell r="D2468" t="str">
            <v>3</v>
          </cell>
          <cell r="E2468" t="str">
            <v>0001</v>
          </cell>
          <cell r="F2468" t="str">
            <v>0002</v>
          </cell>
          <cell r="G2468" t="str">
            <v>20101</v>
          </cell>
          <cell r="H2468" t="str">
            <v>收借款</v>
          </cell>
          <cell r="I2468" t="b">
            <v>0</v>
          </cell>
          <cell r="J2468">
            <v>10550000</v>
          </cell>
          <cell r="K2468">
            <v>0</v>
          </cell>
          <cell r="L2468">
            <v>0</v>
          </cell>
        </row>
        <row r="2469">
          <cell r="A2469" t="str">
            <v>07</v>
          </cell>
          <cell r="B2469" t="str">
            <v>01</v>
          </cell>
          <cell r="C2469" t="str">
            <v>07</v>
          </cell>
          <cell r="D2469" t="str">
            <v>4</v>
          </cell>
          <cell r="E2469" t="str">
            <v>0003</v>
          </cell>
          <cell r="F2469" t="str">
            <v>0001</v>
          </cell>
          <cell r="G2469" t="str">
            <v>20101</v>
          </cell>
          <cell r="H2469" t="str">
            <v>还借款</v>
          </cell>
          <cell r="I2469" t="b">
            <v>1</v>
          </cell>
          <cell r="J2469">
            <v>10550000</v>
          </cell>
          <cell r="K2469">
            <v>0</v>
          </cell>
          <cell r="L2469">
            <v>0</v>
          </cell>
        </row>
        <row r="2470">
          <cell r="A2470" t="str">
            <v>12</v>
          </cell>
          <cell r="B2470" t="str">
            <v>31</v>
          </cell>
          <cell r="C2470" t="str">
            <v>12</v>
          </cell>
          <cell r="D2470" t="str">
            <v>5</v>
          </cell>
          <cell r="E2470" t="str">
            <v>0096</v>
          </cell>
          <cell r="F2470" t="str">
            <v>0001</v>
          </cell>
          <cell r="G2470" t="str">
            <v>20101</v>
          </cell>
          <cell r="H2470" t="str">
            <v>转户</v>
          </cell>
          <cell r="I2470" t="b">
            <v>0</v>
          </cell>
          <cell r="J2470">
            <v>3000000</v>
          </cell>
          <cell r="K2470">
            <v>0</v>
          </cell>
          <cell r="L2470">
            <v>0</v>
          </cell>
        </row>
        <row r="2471">
          <cell r="A2471" t="str">
            <v>03</v>
          </cell>
          <cell r="B2471" t="str">
            <v>16</v>
          </cell>
          <cell r="C2471" t="str">
            <v>03</v>
          </cell>
          <cell r="D2471" t="str">
            <v>4</v>
          </cell>
          <cell r="E2471" t="str">
            <v>0022</v>
          </cell>
          <cell r="F2471" t="str">
            <v>0001</v>
          </cell>
          <cell r="G2471" t="str">
            <v>2010201</v>
          </cell>
          <cell r="H2471" t="str">
            <v>还借款</v>
          </cell>
          <cell r="I2471" t="b">
            <v>1</v>
          </cell>
          <cell r="J2471">
            <v>10000000</v>
          </cell>
          <cell r="K2471">
            <v>0</v>
          </cell>
          <cell r="L2471">
            <v>0</v>
          </cell>
        </row>
        <row r="2472">
          <cell r="A2472" t="str">
            <v>04</v>
          </cell>
          <cell r="B2472" t="str">
            <v>01</v>
          </cell>
          <cell r="C2472" t="str">
            <v>04</v>
          </cell>
          <cell r="D2472" t="str">
            <v>4</v>
          </cell>
          <cell r="E2472" t="str">
            <v>0002</v>
          </cell>
          <cell r="F2472" t="str">
            <v>0003</v>
          </cell>
          <cell r="G2472" t="str">
            <v>2010201</v>
          </cell>
          <cell r="H2472" t="str">
            <v>还借款</v>
          </cell>
          <cell r="I2472" t="b">
            <v>1</v>
          </cell>
          <cell r="J2472">
            <v>19500000</v>
          </cell>
          <cell r="K2472">
            <v>0</v>
          </cell>
          <cell r="L2472">
            <v>0</v>
          </cell>
        </row>
        <row r="2473">
          <cell r="A2473" t="str">
            <v>08</v>
          </cell>
          <cell r="B2473" t="str">
            <v>02</v>
          </cell>
          <cell r="C2473" t="str">
            <v>08</v>
          </cell>
          <cell r="D2473" t="str">
            <v>3</v>
          </cell>
          <cell r="E2473" t="str">
            <v>0002</v>
          </cell>
          <cell r="F2473" t="str">
            <v>0003</v>
          </cell>
          <cell r="G2473" t="str">
            <v>2010201</v>
          </cell>
          <cell r="H2473" t="str">
            <v>暂借款</v>
          </cell>
          <cell r="I2473" t="b">
            <v>0</v>
          </cell>
          <cell r="J2473">
            <v>9500000</v>
          </cell>
          <cell r="K2473">
            <v>0</v>
          </cell>
          <cell r="L2473">
            <v>0</v>
          </cell>
        </row>
        <row r="2474">
          <cell r="A2474" t="str">
            <v>09</v>
          </cell>
          <cell r="B2474" t="str">
            <v>05</v>
          </cell>
          <cell r="C2474" t="str">
            <v>09</v>
          </cell>
          <cell r="D2474" t="str">
            <v>3</v>
          </cell>
          <cell r="E2474" t="str">
            <v>0003</v>
          </cell>
          <cell r="F2474" t="str">
            <v>0002</v>
          </cell>
          <cell r="G2474" t="str">
            <v>2010201</v>
          </cell>
          <cell r="H2474" t="str">
            <v>收借款</v>
          </cell>
          <cell r="I2474" t="b">
            <v>0</v>
          </cell>
          <cell r="J2474">
            <v>9500000</v>
          </cell>
          <cell r="K2474">
            <v>0</v>
          </cell>
          <cell r="L2474">
            <v>0</v>
          </cell>
        </row>
        <row r="2475">
          <cell r="A2475" t="str">
            <v>10</v>
          </cell>
          <cell r="B2475" t="str">
            <v>18</v>
          </cell>
          <cell r="C2475" t="str">
            <v>10</v>
          </cell>
          <cell r="D2475" t="str">
            <v>3</v>
          </cell>
          <cell r="E2475" t="str">
            <v>0003</v>
          </cell>
          <cell r="F2475" t="str">
            <v>0002</v>
          </cell>
          <cell r="G2475" t="str">
            <v>2010201</v>
          </cell>
          <cell r="H2475" t="str">
            <v>收借款</v>
          </cell>
          <cell r="I2475" t="b">
            <v>0</v>
          </cell>
          <cell r="J2475">
            <v>22000000</v>
          </cell>
          <cell r="K2475">
            <v>0</v>
          </cell>
          <cell r="L2475">
            <v>0</v>
          </cell>
        </row>
        <row r="2476">
          <cell r="A2476" t="str">
            <v>11</v>
          </cell>
          <cell r="B2476" t="str">
            <v>03</v>
          </cell>
          <cell r="C2476" t="str">
            <v>11</v>
          </cell>
          <cell r="D2476" t="str">
            <v>3</v>
          </cell>
          <cell r="E2476" t="str">
            <v>0002</v>
          </cell>
          <cell r="F2476" t="str">
            <v>0004</v>
          </cell>
          <cell r="G2476" t="str">
            <v>2010201</v>
          </cell>
          <cell r="H2476" t="str">
            <v>收借款</v>
          </cell>
          <cell r="I2476" t="b">
            <v>0</v>
          </cell>
          <cell r="J2476">
            <v>8000000</v>
          </cell>
          <cell r="K2476">
            <v>0</v>
          </cell>
          <cell r="L2476">
            <v>0</v>
          </cell>
        </row>
        <row r="2477">
          <cell r="A2477" t="str">
            <v>11</v>
          </cell>
          <cell r="B2477" t="str">
            <v>16</v>
          </cell>
          <cell r="C2477" t="str">
            <v>11</v>
          </cell>
          <cell r="D2477" t="str">
            <v>3</v>
          </cell>
          <cell r="E2477" t="str">
            <v>0003</v>
          </cell>
          <cell r="F2477" t="str">
            <v>0002</v>
          </cell>
          <cell r="G2477" t="str">
            <v>2010201</v>
          </cell>
          <cell r="H2477" t="str">
            <v>收借款</v>
          </cell>
          <cell r="I2477" t="b">
            <v>0</v>
          </cell>
          <cell r="J2477">
            <v>10000000</v>
          </cell>
          <cell r="K2477">
            <v>0</v>
          </cell>
          <cell r="L2477">
            <v>0</v>
          </cell>
        </row>
        <row r="2478">
          <cell r="A2478" t="str">
            <v>12</v>
          </cell>
          <cell r="B2478" t="str">
            <v>01</v>
          </cell>
          <cell r="C2478" t="str">
            <v>12</v>
          </cell>
          <cell r="D2478" t="str">
            <v>3</v>
          </cell>
          <cell r="E2478" t="str">
            <v>0001</v>
          </cell>
          <cell r="F2478" t="str">
            <v>0002</v>
          </cell>
          <cell r="G2478" t="str">
            <v>2010201</v>
          </cell>
          <cell r="H2478" t="str">
            <v>收借款</v>
          </cell>
          <cell r="I2478" t="b">
            <v>0</v>
          </cell>
          <cell r="J2478">
            <v>10000000</v>
          </cell>
          <cell r="K2478">
            <v>0</v>
          </cell>
          <cell r="L2478">
            <v>0</v>
          </cell>
        </row>
        <row r="2479">
          <cell r="A2479" t="str">
            <v>12</v>
          </cell>
          <cell r="B2479" t="str">
            <v>25</v>
          </cell>
          <cell r="C2479" t="str">
            <v>12</v>
          </cell>
          <cell r="D2479" t="str">
            <v>3</v>
          </cell>
          <cell r="E2479" t="str">
            <v>0016</v>
          </cell>
          <cell r="F2479" t="str">
            <v>0002</v>
          </cell>
          <cell r="G2479" t="str">
            <v>2010201</v>
          </cell>
          <cell r="H2479" t="str">
            <v>收借款</v>
          </cell>
          <cell r="I2479" t="b">
            <v>0</v>
          </cell>
          <cell r="J2479">
            <v>10000000</v>
          </cell>
          <cell r="K2479">
            <v>0</v>
          </cell>
          <cell r="L2479">
            <v>0</v>
          </cell>
        </row>
        <row r="2480">
          <cell r="A2480" t="str">
            <v>12</v>
          </cell>
          <cell r="B2480" t="str">
            <v>23</v>
          </cell>
          <cell r="C2480" t="str">
            <v>12</v>
          </cell>
          <cell r="D2480" t="str">
            <v>4</v>
          </cell>
          <cell r="E2480" t="str">
            <v>0050</v>
          </cell>
          <cell r="F2480" t="str">
            <v>0001</v>
          </cell>
          <cell r="G2480" t="str">
            <v>2010201</v>
          </cell>
          <cell r="H2480" t="str">
            <v>还贷款</v>
          </cell>
          <cell r="I2480" t="b">
            <v>1</v>
          </cell>
          <cell r="J2480">
            <v>10000000</v>
          </cell>
          <cell r="K2480">
            <v>0</v>
          </cell>
          <cell r="L2480">
            <v>0</v>
          </cell>
        </row>
        <row r="2481">
          <cell r="A2481" t="str">
            <v>12</v>
          </cell>
          <cell r="B2481" t="str">
            <v>25</v>
          </cell>
          <cell r="C2481" t="str">
            <v>12</v>
          </cell>
          <cell r="D2481" t="str">
            <v>4</v>
          </cell>
          <cell r="E2481" t="str">
            <v>0054</v>
          </cell>
          <cell r="F2481" t="str">
            <v>0001</v>
          </cell>
          <cell r="G2481" t="str">
            <v>2010201</v>
          </cell>
          <cell r="H2481" t="str">
            <v>还借款</v>
          </cell>
          <cell r="I2481" t="b">
            <v>1</v>
          </cell>
          <cell r="J2481">
            <v>10000000</v>
          </cell>
          <cell r="K2481">
            <v>0</v>
          </cell>
          <cell r="L2481">
            <v>0</v>
          </cell>
        </row>
        <row r="2482">
          <cell r="A2482" t="str">
            <v>02</v>
          </cell>
          <cell r="B2482" t="str">
            <v>01</v>
          </cell>
          <cell r="C2482" t="str">
            <v>02</v>
          </cell>
          <cell r="D2482" t="str">
            <v>3</v>
          </cell>
          <cell r="E2482" t="str">
            <v>0001</v>
          </cell>
          <cell r="F2482" t="str">
            <v>0002</v>
          </cell>
          <cell r="G2482" t="str">
            <v>2010202</v>
          </cell>
          <cell r="H2482" t="str">
            <v>收押汇借款USD71640.00*8.2653</v>
          </cell>
          <cell r="I2482" t="b">
            <v>0</v>
          </cell>
          <cell r="J2482">
            <v>592126.1</v>
          </cell>
          <cell r="K2482">
            <v>71640</v>
          </cell>
          <cell r="L2482">
            <v>0</v>
          </cell>
        </row>
        <row r="2483">
          <cell r="A2483" t="str">
            <v>02</v>
          </cell>
          <cell r="B2483" t="str">
            <v>28</v>
          </cell>
          <cell r="C2483" t="str">
            <v>02</v>
          </cell>
          <cell r="D2483" t="str">
            <v>5</v>
          </cell>
          <cell r="E2483" t="str">
            <v>0032</v>
          </cell>
          <cell r="F2483" t="str">
            <v>0004</v>
          </cell>
          <cell r="G2483" t="str">
            <v>2010202</v>
          </cell>
          <cell r="H2483" t="str">
            <v>转FVE9931/9932#发票扣押汇借款</v>
          </cell>
          <cell r="I2483" t="b">
            <v>1</v>
          </cell>
          <cell r="J2483">
            <v>413355</v>
          </cell>
          <cell r="K2483">
            <v>50000</v>
          </cell>
          <cell r="L2483">
            <v>0</v>
          </cell>
        </row>
        <row r="2484">
          <cell r="A2484" t="str">
            <v>02</v>
          </cell>
          <cell r="B2484" t="str">
            <v>28</v>
          </cell>
          <cell r="C2484" t="str">
            <v>02</v>
          </cell>
          <cell r="D2484" t="str">
            <v>5</v>
          </cell>
          <cell r="E2484" t="str">
            <v>0034</v>
          </cell>
          <cell r="F2484" t="str">
            <v>0004</v>
          </cell>
          <cell r="G2484" t="str">
            <v>2010202</v>
          </cell>
          <cell r="H2484" t="str">
            <v>转FVE9947-9951#发票扣押汇借款</v>
          </cell>
          <cell r="I2484" t="b">
            <v>1</v>
          </cell>
          <cell r="J2484">
            <v>2066725</v>
          </cell>
          <cell r="K2484">
            <v>250000</v>
          </cell>
          <cell r="L2484">
            <v>0</v>
          </cell>
        </row>
        <row r="2485">
          <cell r="A2485" t="str">
            <v>02</v>
          </cell>
          <cell r="B2485" t="str">
            <v>28</v>
          </cell>
          <cell r="C2485" t="str">
            <v>02</v>
          </cell>
          <cell r="D2485" t="str">
            <v>5</v>
          </cell>
          <cell r="E2485" t="str">
            <v>0035</v>
          </cell>
          <cell r="F2485" t="str">
            <v>0004</v>
          </cell>
          <cell r="G2485" t="str">
            <v>2010202</v>
          </cell>
          <cell r="H2485" t="str">
            <v>转FVE9956#发票中行扣押汇借款</v>
          </cell>
          <cell r="I2485" t="b">
            <v>1</v>
          </cell>
          <cell r="J2485">
            <v>1949025.47</v>
          </cell>
          <cell r="K2485">
            <v>235754</v>
          </cell>
          <cell r="L2485">
            <v>0</v>
          </cell>
        </row>
        <row r="2486">
          <cell r="A2486" t="str">
            <v>03</v>
          </cell>
          <cell r="B2486" t="str">
            <v>28</v>
          </cell>
          <cell r="C2486" t="str">
            <v>03</v>
          </cell>
          <cell r="D2486" t="str">
            <v>5</v>
          </cell>
          <cell r="E2486" t="str">
            <v>0017</v>
          </cell>
          <cell r="F2486" t="str">
            <v>0004</v>
          </cell>
          <cell r="G2486" t="str">
            <v>2010202</v>
          </cell>
          <cell r="H2486" t="str">
            <v>转FVE9966#发票中行扣押汇借款</v>
          </cell>
          <cell r="I2486" t="b">
            <v>1</v>
          </cell>
          <cell r="J2486">
            <v>592240.72</v>
          </cell>
          <cell r="K2486">
            <v>71640</v>
          </cell>
          <cell r="L2486">
            <v>0</v>
          </cell>
        </row>
        <row r="2487">
          <cell r="A2487" t="str">
            <v>04</v>
          </cell>
          <cell r="B2487" t="str">
            <v>10</v>
          </cell>
          <cell r="C2487" t="str">
            <v>04</v>
          </cell>
          <cell r="D2487" t="str">
            <v>3</v>
          </cell>
          <cell r="E2487" t="str">
            <v>0003</v>
          </cell>
          <cell r="F2487" t="str">
            <v>0002</v>
          </cell>
          <cell r="G2487" t="str">
            <v>2010202</v>
          </cell>
          <cell r="H2487" t="str">
            <v>收押汇借款USD4725.00*8.2663</v>
          </cell>
          <cell r="I2487" t="b">
            <v>0</v>
          </cell>
          <cell r="J2487">
            <v>39058.269999999997</v>
          </cell>
          <cell r="K2487">
            <v>4725</v>
          </cell>
          <cell r="L2487">
            <v>0</v>
          </cell>
        </row>
        <row r="2488">
          <cell r="A2488" t="str">
            <v>04</v>
          </cell>
          <cell r="B2488" t="str">
            <v>20</v>
          </cell>
          <cell r="C2488" t="str">
            <v>04</v>
          </cell>
          <cell r="D2488" t="str">
            <v>3</v>
          </cell>
          <cell r="E2488" t="str">
            <v>0004</v>
          </cell>
          <cell r="F2488" t="str">
            <v>0002</v>
          </cell>
          <cell r="G2488" t="str">
            <v>2010202</v>
          </cell>
          <cell r="H2488" t="str">
            <v>押汇借款USD962.5*8.2663</v>
          </cell>
          <cell r="I2488" t="b">
            <v>0</v>
          </cell>
          <cell r="J2488">
            <v>7956.31</v>
          </cell>
          <cell r="K2488">
            <v>962.5</v>
          </cell>
          <cell r="L2488">
            <v>0</v>
          </cell>
        </row>
        <row r="2489">
          <cell r="A2489" t="str">
            <v>04</v>
          </cell>
          <cell r="B2489" t="str">
            <v>26</v>
          </cell>
          <cell r="C2489" t="str">
            <v>04</v>
          </cell>
          <cell r="D2489" t="str">
            <v>5</v>
          </cell>
          <cell r="E2489" t="str">
            <v>0027</v>
          </cell>
          <cell r="F2489" t="str">
            <v>0003</v>
          </cell>
          <cell r="G2489" t="str">
            <v>2010202</v>
          </cell>
          <cell r="H2489" t="str">
            <v>转FVE9981#发票扣海运费</v>
          </cell>
          <cell r="I2489" t="b">
            <v>1</v>
          </cell>
          <cell r="J2489">
            <v>39062.04</v>
          </cell>
          <cell r="K2489">
            <v>4725</v>
          </cell>
          <cell r="L2489">
            <v>0</v>
          </cell>
        </row>
        <row r="2490">
          <cell r="A2490" t="str">
            <v>05</v>
          </cell>
          <cell r="B2490" t="str">
            <v>25</v>
          </cell>
          <cell r="C2490" t="str">
            <v>05</v>
          </cell>
          <cell r="D2490" t="str">
            <v>3</v>
          </cell>
          <cell r="E2490" t="str">
            <v>0005</v>
          </cell>
          <cell r="F2490" t="str">
            <v>0002</v>
          </cell>
          <cell r="G2490" t="str">
            <v>2010202</v>
          </cell>
          <cell r="H2490" t="str">
            <v>收押汇借款USD14437.50*8.2675</v>
          </cell>
          <cell r="I2490" t="b">
            <v>0</v>
          </cell>
          <cell r="J2490">
            <v>119362.03</v>
          </cell>
          <cell r="K2490">
            <v>14437.5</v>
          </cell>
          <cell r="L2490">
            <v>0</v>
          </cell>
        </row>
        <row r="2491">
          <cell r="A2491" t="str">
            <v>05</v>
          </cell>
          <cell r="B2491" t="str">
            <v>26</v>
          </cell>
          <cell r="C2491" t="str">
            <v>05</v>
          </cell>
          <cell r="D2491" t="str">
            <v>5</v>
          </cell>
          <cell r="E2491" t="str">
            <v>0019</v>
          </cell>
          <cell r="F2491" t="str">
            <v>0003</v>
          </cell>
          <cell r="G2491" t="str">
            <v>2010202</v>
          </cell>
          <cell r="H2491" t="str">
            <v>转FVE9964#发票中行扣押汇借款</v>
          </cell>
          <cell r="I2491" t="b">
            <v>1</v>
          </cell>
          <cell r="J2491">
            <v>7957.16</v>
          </cell>
          <cell r="K2491">
            <v>962.5</v>
          </cell>
          <cell r="L2491">
            <v>0</v>
          </cell>
        </row>
        <row r="2492">
          <cell r="A2492" t="str">
            <v>06</v>
          </cell>
          <cell r="B2492" t="str">
            <v>23</v>
          </cell>
          <cell r="C2492" t="str">
            <v>06</v>
          </cell>
          <cell r="D2492" t="str">
            <v>5</v>
          </cell>
          <cell r="E2492" t="str">
            <v>0013</v>
          </cell>
          <cell r="F2492" t="str">
            <v>0003</v>
          </cell>
          <cell r="G2492" t="str">
            <v>2010202</v>
          </cell>
          <cell r="H2492" t="str">
            <v>转FVE9987#发票中行扣押汇借款</v>
          </cell>
          <cell r="I2492" t="b">
            <v>1</v>
          </cell>
          <cell r="J2492">
            <v>119317.28</v>
          </cell>
          <cell r="K2492">
            <v>14437.5</v>
          </cell>
          <cell r="L2492">
            <v>0</v>
          </cell>
        </row>
        <row r="2493">
          <cell r="A2493" t="str">
            <v>06</v>
          </cell>
          <cell r="B2493" t="str">
            <v>23</v>
          </cell>
          <cell r="C2493" t="str">
            <v>06</v>
          </cell>
          <cell r="D2493" t="str">
            <v>5</v>
          </cell>
          <cell r="E2493" t="str">
            <v>0014</v>
          </cell>
          <cell r="F2493" t="str">
            <v>0001</v>
          </cell>
          <cell r="G2493" t="str">
            <v>2010202</v>
          </cell>
          <cell r="H2493" t="str">
            <v>调汇率差</v>
          </cell>
          <cell r="I2493" t="b">
            <v>1</v>
          </cell>
          <cell r="J2493">
            <v>58891.54</v>
          </cell>
          <cell r="K2493">
            <v>0</v>
          </cell>
          <cell r="L2493">
            <v>0</v>
          </cell>
        </row>
        <row r="2494">
          <cell r="A2494" t="str">
            <v>08</v>
          </cell>
          <cell r="B2494" t="str">
            <v>20</v>
          </cell>
          <cell r="C2494" t="str">
            <v>08</v>
          </cell>
          <cell r="D2494" t="str">
            <v>3</v>
          </cell>
          <cell r="E2494" t="str">
            <v>0008</v>
          </cell>
          <cell r="F2494" t="str">
            <v>0002</v>
          </cell>
          <cell r="G2494" t="str">
            <v>2010202</v>
          </cell>
          <cell r="H2494" t="str">
            <v>收押汇借款USD51318.67*8.2668</v>
          </cell>
          <cell r="I2494" t="b">
            <v>0</v>
          </cell>
          <cell r="J2494">
            <v>424241.18</v>
          </cell>
          <cell r="K2494">
            <v>51318.67</v>
          </cell>
          <cell r="L2494">
            <v>0</v>
          </cell>
        </row>
        <row r="2495">
          <cell r="A2495" t="str">
            <v>08</v>
          </cell>
          <cell r="B2495" t="str">
            <v>24</v>
          </cell>
          <cell r="C2495" t="str">
            <v>08</v>
          </cell>
          <cell r="D2495" t="str">
            <v>5</v>
          </cell>
          <cell r="E2495" t="str">
            <v>0013</v>
          </cell>
          <cell r="F2495" t="str">
            <v>0004</v>
          </cell>
          <cell r="G2495" t="str">
            <v>2010202</v>
          </cell>
          <cell r="H2495" t="str">
            <v>转FVE99109#发票中行扣押汇借款</v>
          </cell>
          <cell r="I2495" t="b">
            <v>1</v>
          </cell>
          <cell r="J2495">
            <v>424266.84</v>
          </cell>
          <cell r="K2495">
            <v>51318.67</v>
          </cell>
          <cell r="L2495">
            <v>0</v>
          </cell>
        </row>
        <row r="2496">
          <cell r="A2496" t="str">
            <v>12</v>
          </cell>
          <cell r="B2496" t="str">
            <v>31</v>
          </cell>
          <cell r="C2496" t="str">
            <v>12</v>
          </cell>
          <cell r="D2496" t="str">
            <v>5</v>
          </cell>
          <cell r="E2496" t="str">
            <v>0096</v>
          </cell>
          <cell r="F2496" t="str">
            <v>0004</v>
          </cell>
          <cell r="G2496" t="str">
            <v>2010202</v>
          </cell>
          <cell r="H2496" t="str">
            <v>转核销汇率差价</v>
          </cell>
          <cell r="I2496" t="b">
            <v>0</v>
          </cell>
          <cell r="J2496">
            <v>25.66</v>
          </cell>
          <cell r="K2496">
            <v>0</v>
          </cell>
          <cell r="L2496">
            <v>0</v>
          </cell>
        </row>
        <row r="2497">
          <cell r="A2497" t="str">
            <v>02</v>
          </cell>
          <cell r="B2497" t="str">
            <v>15</v>
          </cell>
          <cell r="C2497" t="str">
            <v>02</v>
          </cell>
          <cell r="D2497" t="str">
            <v>4</v>
          </cell>
          <cell r="E2497" t="str">
            <v>0018</v>
          </cell>
          <cell r="F2497" t="str">
            <v>0001</v>
          </cell>
          <cell r="G2497" t="str">
            <v>20103</v>
          </cell>
          <cell r="H2497" t="str">
            <v>还借款</v>
          </cell>
          <cell r="I2497" t="b">
            <v>1</v>
          </cell>
          <cell r="J2497">
            <v>10000000</v>
          </cell>
          <cell r="K2497">
            <v>0</v>
          </cell>
          <cell r="L2497">
            <v>0</v>
          </cell>
        </row>
        <row r="2498">
          <cell r="A2498" t="str">
            <v>04</v>
          </cell>
          <cell r="B2498" t="str">
            <v>01</v>
          </cell>
          <cell r="C2498" t="str">
            <v>04</v>
          </cell>
          <cell r="D2498" t="str">
            <v>3</v>
          </cell>
          <cell r="E2498" t="str">
            <v>0001</v>
          </cell>
          <cell r="F2498" t="str">
            <v>0004</v>
          </cell>
          <cell r="G2498" t="str">
            <v>20103</v>
          </cell>
          <cell r="H2498" t="str">
            <v>收借款</v>
          </cell>
          <cell r="I2498" t="b">
            <v>0</v>
          </cell>
          <cell r="J2498">
            <v>10000000</v>
          </cell>
          <cell r="K2498">
            <v>0</v>
          </cell>
          <cell r="L2498">
            <v>0</v>
          </cell>
        </row>
        <row r="2499">
          <cell r="A2499" t="str">
            <v>07</v>
          </cell>
          <cell r="B2499" t="str">
            <v>24</v>
          </cell>
          <cell r="C2499" t="str">
            <v>07</v>
          </cell>
          <cell r="D2499" t="str">
            <v>5</v>
          </cell>
          <cell r="E2499" t="str">
            <v>0007</v>
          </cell>
          <cell r="F2499" t="str">
            <v>0006</v>
          </cell>
          <cell r="G2499" t="str">
            <v>20103</v>
          </cell>
          <cell r="H2499" t="str">
            <v>转收国投公司借款</v>
          </cell>
          <cell r="I2499" t="b">
            <v>0</v>
          </cell>
          <cell r="J2499">
            <v>5000000</v>
          </cell>
          <cell r="K2499">
            <v>0</v>
          </cell>
          <cell r="L2499">
            <v>0</v>
          </cell>
        </row>
        <row r="2500">
          <cell r="A2500" t="str">
            <v>11</v>
          </cell>
          <cell r="B2500" t="str">
            <v>03</v>
          </cell>
          <cell r="C2500" t="str">
            <v>11</v>
          </cell>
          <cell r="D2500" t="str">
            <v>3</v>
          </cell>
          <cell r="E2500" t="str">
            <v>0002</v>
          </cell>
          <cell r="F2500" t="str">
            <v>0002</v>
          </cell>
          <cell r="G2500" t="str">
            <v>20103</v>
          </cell>
          <cell r="H2500" t="str">
            <v>收借款</v>
          </cell>
          <cell r="I2500" t="b">
            <v>0</v>
          </cell>
          <cell r="J2500">
            <v>100000</v>
          </cell>
          <cell r="K2500">
            <v>0</v>
          </cell>
          <cell r="L2500">
            <v>0</v>
          </cell>
        </row>
        <row r="2501">
          <cell r="A2501" t="str">
            <v>12</v>
          </cell>
          <cell r="B2501" t="str">
            <v>31</v>
          </cell>
          <cell r="C2501" t="str">
            <v>12</v>
          </cell>
          <cell r="D2501" t="str">
            <v>5</v>
          </cell>
          <cell r="E2501" t="str">
            <v>0096</v>
          </cell>
          <cell r="F2501" t="str">
            <v>0007</v>
          </cell>
          <cell r="G2501" t="str">
            <v>20103</v>
          </cell>
          <cell r="H2501" t="str">
            <v>转11月3-2#凭证错制</v>
          </cell>
          <cell r="I2501" t="b">
            <v>1</v>
          </cell>
          <cell r="J2501">
            <v>100000</v>
          </cell>
          <cell r="K2501">
            <v>0</v>
          </cell>
          <cell r="L2501">
            <v>0</v>
          </cell>
        </row>
        <row r="2502">
          <cell r="A2502" t="str">
            <v>12</v>
          </cell>
          <cell r="B2502" t="str">
            <v>31</v>
          </cell>
          <cell r="C2502" t="str">
            <v>12</v>
          </cell>
          <cell r="D2502" t="str">
            <v>5</v>
          </cell>
          <cell r="E2502" t="str">
            <v>0096</v>
          </cell>
          <cell r="F2502" t="str">
            <v>0002</v>
          </cell>
          <cell r="G2502" t="str">
            <v>20104</v>
          </cell>
          <cell r="H2502" t="str">
            <v>转户</v>
          </cell>
          <cell r="I2502" t="b">
            <v>1</v>
          </cell>
          <cell r="J2502">
            <v>3000000</v>
          </cell>
          <cell r="K2502">
            <v>0</v>
          </cell>
          <cell r="L2502">
            <v>0</v>
          </cell>
        </row>
        <row r="2503">
          <cell r="A2503" t="str">
            <v>02</v>
          </cell>
          <cell r="B2503" t="str">
            <v>10</v>
          </cell>
          <cell r="C2503" t="str">
            <v>02</v>
          </cell>
          <cell r="D2503" t="str">
            <v>4</v>
          </cell>
          <cell r="E2503" t="str">
            <v>0011</v>
          </cell>
          <cell r="F2503" t="str">
            <v>0001</v>
          </cell>
          <cell r="G2503" t="str">
            <v>20105</v>
          </cell>
          <cell r="H2503" t="str">
            <v>还借款</v>
          </cell>
          <cell r="I2503" t="b">
            <v>1</v>
          </cell>
          <cell r="J2503">
            <v>300000</v>
          </cell>
          <cell r="K2503">
            <v>0</v>
          </cell>
          <cell r="L2503">
            <v>0</v>
          </cell>
        </row>
        <row r="2504">
          <cell r="A2504" t="str">
            <v>04</v>
          </cell>
          <cell r="B2504" t="str">
            <v>20</v>
          </cell>
          <cell r="C2504" t="str">
            <v>04</v>
          </cell>
          <cell r="D2504" t="str">
            <v>5</v>
          </cell>
          <cell r="E2504" t="str">
            <v>0008</v>
          </cell>
          <cell r="F2504" t="str">
            <v>0003</v>
          </cell>
          <cell r="G2504" t="str">
            <v>20105</v>
          </cell>
          <cell r="H2504" t="str">
            <v>转户</v>
          </cell>
          <cell r="I2504" t="b">
            <v>1</v>
          </cell>
          <cell r="J2504">
            <v>19107.07</v>
          </cell>
          <cell r="K2504">
            <v>0</v>
          </cell>
          <cell r="L2504">
            <v>0</v>
          </cell>
        </row>
        <row r="2505">
          <cell r="A2505" t="str">
            <v>04</v>
          </cell>
          <cell r="B2505" t="str">
            <v>20</v>
          </cell>
          <cell r="C2505" t="str">
            <v>04</v>
          </cell>
          <cell r="D2505" t="str">
            <v>5</v>
          </cell>
          <cell r="E2505" t="str">
            <v>0008</v>
          </cell>
          <cell r="F2505" t="str">
            <v>0004</v>
          </cell>
          <cell r="G2505" t="str">
            <v>20107</v>
          </cell>
          <cell r="H2505" t="str">
            <v>转户</v>
          </cell>
          <cell r="I2505" t="b">
            <v>0</v>
          </cell>
          <cell r="J2505">
            <v>19107.07</v>
          </cell>
          <cell r="K2505">
            <v>0</v>
          </cell>
          <cell r="L2505">
            <v>0</v>
          </cell>
        </row>
        <row r="2506">
          <cell r="A2506" t="str">
            <v>07</v>
          </cell>
          <cell r="B2506" t="str">
            <v>12</v>
          </cell>
          <cell r="C2506" t="str">
            <v>07</v>
          </cell>
          <cell r="D2506" t="str">
            <v>5</v>
          </cell>
          <cell r="E2506" t="str">
            <v>0003</v>
          </cell>
          <cell r="F2506" t="str">
            <v>0001</v>
          </cell>
          <cell r="G2506" t="str">
            <v>20107</v>
          </cell>
          <cell r="H2506" t="str">
            <v>转订出4月5-8#凭证</v>
          </cell>
          <cell r="I2506" t="b">
            <v>1</v>
          </cell>
          <cell r="J2506">
            <v>19107.07</v>
          </cell>
          <cell r="K2506">
            <v>0</v>
          </cell>
          <cell r="L2506">
            <v>0</v>
          </cell>
        </row>
        <row r="2507">
          <cell r="A2507" t="str">
            <v>07</v>
          </cell>
          <cell r="B2507" t="str">
            <v>12</v>
          </cell>
          <cell r="C2507" t="str">
            <v>07</v>
          </cell>
          <cell r="D2507" t="str">
            <v>5</v>
          </cell>
          <cell r="E2507" t="str">
            <v>0003</v>
          </cell>
          <cell r="F2507" t="str">
            <v>0004</v>
          </cell>
          <cell r="G2507" t="str">
            <v>20107</v>
          </cell>
          <cell r="H2507" t="str">
            <v>转6.7月份委托利息</v>
          </cell>
          <cell r="I2507" t="b">
            <v>0</v>
          </cell>
          <cell r="J2507">
            <v>19401.060000000001</v>
          </cell>
          <cell r="K2507">
            <v>0</v>
          </cell>
          <cell r="L2507">
            <v>0</v>
          </cell>
        </row>
        <row r="2508">
          <cell r="A2508" t="str">
            <v>07</v>
          </cell>
          <cell r="B2508" t="str">
            <v>12</v>
          </cell>
          <cell r="C2508" t="str">
            <v>07</v>
          </cell>
          <cell r="D2508" t="str">
            <v>5</v>
          </cell>
          <cell r="E2508" t="str">
            <v>0004</v>
          </cell>
          <cell r="F2508" t="str">
            <v>0001</v>
          </cell>
          <cell r="G2508" t="str">
            <v>20107</v>
          </cell>
          <cell r="H2508" t="str">
            <v>转冲销核定贷款利息</v>
          </cell>
          <cell r="I2508" t="b">
            <v>0</v>
          </cell>
          <cell r="J2508">
            <v>-1943764.14</v>
          </cell>
          <cell r="K2508">
            <v>0</v>
          </cell>
          <cell r="L2508">
            <v>0</v>
          </cell>
        </row>
        <row r="2509">
          <cell r="A2509" t="str">
            <v>03</v>
          </cell>
          <cell r="B2509" t="str">
            <v>27</v>
          </cell>
          <cell r="C2509" t="str">
            <v>03</v>
          </cell>
          <cell r="D2509" t="str">
            <v>5</v>
          </cell>
          <cell r="E2509" t="str">
            <v>0002</v>
          </cell>
          <cell r="F2509" t="str">
            <v>0002</v>
          </cell>
          <cell r="G2509" t="str">
            <v>20108</v>
          </cell>
          <cell r="H2509" t="str">
            <v>转省计委100万99年四季度利息</v>
          </cell>
          <cell r="I2509" t="b">
            <v>0</v>
          </cell>
          <cell r="J2509">
            <v>56484.9</v>
          </cell>
          <cell r="K2509">
            <v>0</v>
          </cell>
          <cell r="L2509">
            <v>0</v>
          </cell>
        </row>
        <row r="2510">
          <cell r="A2510" t="str">
            <v>04</v>
          </cell>
          <cell r="B2510" t="str">
            <v>20</v>
          </cell>
          <cell r="C2510" t="str">
            <v>04</v>
          </cell>
          <cell r="D2510" t="str">
            <v>5</v>
          </cell>
          <cell r="E2510" t="str">
            <v>0008</v>
          </cell>
          <cell r="F2510" t="str">
            <v>0002</v>
          </cell>
          <cell r="G2510" t="str">
            <v>20108</v>
          </cell>
          <cell r="H2510" t="str">
            <v>转第一季度利息</v>
          </cell>
          <cell r="I2510" t="b">
            <v>0</v>
          </cell>
          <cell r="J2510">
            <v>55910.080000000002</v>
          </cell>
          <cell r="K2510">
            <v>0</v>
          </cell>
          <cell r="L2510">
            <v>0</v>
          </cell>
        </row>
        <row r="2511">
          <cell r="A2511" t="str">
            <v>07</v>
          </cell>
          <cell r="B2511" t="str">
            <v>12</v>
          </cell>
          <cell r="C2511" t="str">
            <v>07</v>
          </cell>
          <cell r="D2511" t="str">
            <v>5</v>
          </cell>
          <cell r="E2511" t="str">
            <v>0003</v>
          </cell>
          <cell r="F2511" t="str">
            <v>0006</v>
          </cell>
          <cell r="G2511" t="str">
            <v>20108</v>
          </cell>
          <cell r="H2511" t="str">
            <v>转省计委100万第二季度利息</v>
          </cell>
          <cell r="I2511" t="b">
            <v>0</v>
          </cell>
          <cell r="J2511">
            <v>39957.08</v>
          </cell>
          <cell r="K2511">
            <v>0</v>
          </cell>
          <cell r="L2511">
            <v>0</v>
          </cell>
        </row>
        <row r="2512">
          <cell r="A2512" t="str">
            <v>11</v>
          </cell>
          <cell r="B2512" t="str">
            <v>29</v>
          </cell>
          <cell r="C2512" t="str">
            <v>11</v>
          </cell>
          <cell r="D2512" t="str">
            <v>5</v>
          </cell>
          <cell r="E2512" t="str">
            <v>0028</v>
          </cell>
          <cell r="F2512" t="str">
            <v>0002</v>
          </cell>
          <cell r="G2512" t="str">
            <v>20108</v>
          </cell>
          <cell r="H2512" t="str">
            <v>转省计委100万第三季度利息</v>
          </cell>
          <cell r="I2512" t="b">
            <v>0</v>
          </cell>
          <cell r="J2512">
            <v>40729.050000000003</v>
          </cell>
          <cell r="K2512">
            <v>0</v>
          </cell>
          <cell r="L2512">
            <v>0</v>
          </cell>
        </row>
        <row r="2513">
          <cell r="A2513" t="str">
            <v>12</v>
          </cell>
          <cell r="B2513" t="str">
            <v>26</v>
          </cell>
          <cell r="C2513" t="str">
            <v>12</v>
          </cell>
          <cell r="D2513" t="str">
            <v>5</v>
          </cell>
          <cell r="E2513" t="str">
            <v>0034</v>
          </cell>
          <cell r="F2513" t="str">
            <v>0002</v>
          </cell>
          <cell r="G2513" t="str">
            <v>20108</v>
          </cell>
          <cell r="H2513" t="str">
            <v>转省计委100万第四季度利息</v>
          </cell>
          <cell r="I2513" t="b">
            <v>0</v>
          </cell>
          <cell r="J2513">
            <v>41064.68</v>
          </cell>
          <cell r="K2513">
            <v>0</v>
          </cell>
          <cell r="L2513">
            <v>0</v>
          </cell>
        </row>
        <row r="2514">
          <cell r="A2514" t="str">
            <v>07</v>
          </cell>
          <cell r="B2514" t="str">
            <v>12</v>
          </cell>
          <cell r="C2514" t="str">
            <v>07</v>
          </cell>
          <cell r="D2514" t="str">
            <v>5</v>
          </cell>
          <cell r="E2514" t="str">
            <v>0003</v>
          </cell>
          <cell r="F2514" t="str">
            <v>0002</v>
          </cell>
          <cell r="G2514" t="str">
            <v>20109</v>
          </cell>
          <cell r="H2514" t="str">
            <v>转订出4月5-8#凭证</v>
          </cell>
          <cell r="I2514" t="b">
            <v>0</v>
          </cell>
          <cell r="J2514">
            <v>19107.07</v>
          </cell>
          <cell r="K2514">
            <v>0</v>
          </cell>
          <cell r="L2514">
            <v>0</v>
          </cell>
        </row>
        <row r="2515">
          <cell r="A2515" t="str">
            <v>07</v>
          </cell>
          <cell r="B2515" t="str">
            <v>12</v>
          </cell>
          <cell r="C2515" t="str">
            <v>07</v>
          </cell>
          <cell r="D2515" t="str">
            <v>5</v>
          </cell>
          <cell r="E2515" t="str">
            <v>0004</v>
          </cell>
          <cell r="F2515" t="str">
            <v>0002</v>
          </cell>
          <cell r="G2515" t="str">
            <v>20109</v>
          </cell>
          <cell r="H2515" t="str">
            <v>转建行贷款利息</v>
          </cell>
          <cell r="I2515" t="b">
            <v>0</v>
          </cell>
          <cell r="J2515">
            <v>1943764.14</v>
          </cell>
          <cell r="K2515">
            <v>0</v>
          </cell>
          <cell r="L2515">
            <v>0</v>
          </cell>
        </row>
        <row r="2516">
          <cell r="A2516" t="str">
            <v>12</v>
          </cell>
          <cell r="B2516" t="str">
            <v>31</v>
          </cell>
          <cell r="C2516" t="str">
            <v>12</v>
          </cell>
          <cell r="D2516" t="str">
            <v>5</v>
          </cell>
          <cell r="E2516" t="str">
            <v>0096</v>
          </cell>
          <cell r="F2516" t="str">
            <v>0009</v>
          </cell>
          <cell r="G2516" t="str">
            <v>20109</v>
          </cell>
          <cell r="H2516" t="str">
            <v>转户</v>
          </cell>
          <cell r="I2516" t="b">
            <v>1</v>
          </cell>
          <cell r="J2516">
            <v>1962871.21</v>
          </cell>
          <cell r="K2516">
            <v>0</v>
          </cell>
          <cell r="L2516">
            <v>0</v>
          </cell>
        </row>
        <row r="2517">
          <cell r="A2517" t="str">
            <v>03</v>
          </cell>
          <cell r="B2517" t="str">
            <v>17</v>
          </cell>
          <cell r="C2517" t="str">
            <v>03</v>
          </cell>
          <cell r="D2517" t="str">
            <v>4</v>
          </cell>
          <cell r="E2517" t="str">
            <v>0025</v>
          </cell>
          <cell r="F2517" t="str">
            <v>0001</v>
          </cell>
          <cell r="G2517" t="str">
            <v>20110</v>
          </cell>
          <cell r="H2517" t="str">
            <v>还贷款</v>
          </cell>
          <cell r="I2517" t="b">
            <v>1</v>
          </cell>
          <cell r="J2517">
            <v>1000000</v>
          </cell>
          <cell r="K2517">
            <v>0</v>
          </cell>
          <cell r="L2517">
            <v>0</v>
          </cell>
        </row>
        <row r="2518">
          <cell r="A2518" t="str">
            <v>02</v>
          </cell>
          <cell r="B2518" t="str">
            <v>10</v>
          </cell>
          <cell r="C2518" t="str">
            <v>02</v>
          </cell>
          <cell r="D2518" t="str">
            <v>3</v>
          </cell>
          <cell r="E2518" t="str">
            <v>0007</v>
          </cell>
          <cell r="F2518" t="str">
            <v>0004</v>
          </cell>
          <cell r="G2518" t="str">
            <v>20111</v>
          </cell>
          <cell r="H2518" t="str">
            <v>收借款</v>
          </cell>
          <cell r="I2518" t="b">
            <v>0</v>
          </cell>
          <cell r="J2518">
            <v>20000000</v>
          </cell>
          <cell r="K2518">
            <v>0</v>
          </cell>
          <cell r="L2518">
            <v>0</v>
          </cell>
        </row>
        <row r="2519">
          <cell r="A2519" t="str">
            <v>05</v>
          </cell>
          <cell r="B2519" t="str">
            <v>23</v>
          </cell>
          <cell r="C2519" t="str">
            <v>05</v>
          </cell>
          <cell r="D2519" t="str">
            <v>4</v>
          </cell>
          <cell r="E2519" t="str">
            <v>0022</v>
          </cell>
          <cell r="F2519" t="str">
            <v>0001</v>
          </cell>
          <cell r="G2519" t="str">
            <v>20111</v>
          </cell>
          <cell r="H2519" t="str">
            <v>还借款</v>
          </cell>
          <cell r="I2519" t="b">
            <v>1</v>
          </cell>
          <cell r="J2519">
            <v>20000000</v>
          </cell>
          <cell r="K2519">
            <v>0</v>
          </cell>
          <cell r="L2519">
            <v>0</v>
          </cell>
        </row>
        <row r="2520">
          <cell r="A2520" t="str">
            <v>02</v>
          </cell>
          <cell r="B2520" t="str">
            <v>01</v>
          </cell>
          <cell r="C2520" t="str">
            <v>02</v>
          </cell>
          <cell r="D2520" t="str">
            <v>1</v>
          </cell>
          <cell r="E2520" t="str">
            <v>0001</v>
          </cell>
          <cell r="F2520" t="str">
            <v>0002</v>
          </cell>
          <cell r="G2520" t="str">
            <v>203</v>
          </cell>
          <cell r="H2520" t="str">
            <v>收回借款</v>
          </cell>
          <cell r="I2520" t="b">
            <v>0</v>
          </cell>
          <cell r="J2520">
            <v>5000</v>
          </cell>
          <cell r="K2520">
            <v>0</v>
          </cell>
          <cell r="L2520">
            <v>0</v>
          </cell>
        </row>
        <row r="2521">
          <cell r="A2521" t="str">
            <v>02</v>
          </cell>
          <cell r="B2521" t="str">
            <v>01</v>
          </cell>
          <cell r="C2521" t="str">
            <v>02</v>
          </cell>
          <cell r="D2521" t="str">
            <v>2</v>
          </cell>
          <cell r="E2521" t="str">
            <v>0002</v>
          </cell>
          <cell r="F2521" t="str">
            <v>0002</v>
          </cell>
          <cell r="G2521" t="str">
            <v>203</v>
          </cell>
          <cell r="H2521" t="str">
            <v>代垫运费</v>
          </cell>
          <cell r="I2521" t="b">
            <v>1</v>
          </cell>
          <cell r="J2521">
            <v>1000</v>
          </cell>
          <cell r="K2521">
            <v>0</v>
          </cell>
          <cell r="L2521">
            <v>0</v>
          </cell>
        </row>
        <row r="2522">
          <cell r="A2522" t="str">
            <v>02</v>
          </cell>
          <cell r="B2522" t="str">
            <v>10</v>
          </cell>
          <cell r="C2522" t="str">
            <v>02</v>
          </cell>
          <cell r="D2522" t="str">
            <v>3</v>
          </cell>
          <cell r="E2522" t="str">
            <v>0006</v>
          </cell>
          <cell r="F2522" t="str">
            <v>0002</v>
          </cell>
          <cell r="G2522" t="str">
            <v>203</v>
          </cell>
          <cell r="H2522" t="str">
            <v>收回借款</v>
          </cell>
          <cell r="I2522" t="b">
            <v>0</v>
          </cell>
          <cell r="J2522">
            <v>1000000</v>
          </cell>
          <cell r="K2522">
            <v>0</v>
          </cell>
          <cell r="L2522">
            <v>0</v>
          </cell>
        </row>
        <row r="2523">
          <cell r="A2523" t="str">
            <v>02</v>
          </cell>
          <cell r="B2523" t="str">
            <v>15</v>
          </cell>
          <cell r="C2523" t="str">
            <v>02</v>
          </cell>
          <cell r="D2523" t="str">
            <v>4</v>
          </cell>
          <cell r="E2523" t="str">
            <v>0019</v>
          </cell>
          <cell r="F2523" t="str">
            <v>0003</v>
          </cell>
          <cell r="G2523" t="str">
            <v>203</v>
          </cell>
          <cell r="H2523" t="str">
            <v>付工程款</v>
          </cell>
          <cell r="I2523" t="b">
            <v>1</v>
          </cell>
          <cell r="J2523">
            <v>200000</v>
          </cell>
          <cell r="K2523">
            <v>0</v>
          </cell>
          <cell r="L2523">
            <v>0</v>
          </cell>
        </row>
        <row r="2524">
          <cell r="A2524" t="str">
            <v>02</v>
          </cell>
          <cell r="B2524" t="str">
            <v>20</v>
          </cell>
          <cell r="C2524" t="str">
            <v>02</v>
          </cell>
          <cell r="D2524" t="str">
            <v>5</v>
          </cell>
          <cell r="E2524" t="str">
            <v>0005</v>
          </cell>
          <cell r="F2524" t="str">
            <v>0003</v>
          </cell>
          <cell r="G2524" t="str">
            <v>203</v>
          </cell>
          <cell r="H2524" t="str">
            <v>转销明胶</v>
          </cell>
          <cell r="I2524" t="b">
            <v>1</v>
          </cell>
          <cell r="J2524">
            <v>5850</v>
          </cell>
          <cell r="K2524">
            <v>0</v>
          </cell>
          <cell r="L2524">
            <v>0</v>
          </cell>
        </row>
        <row r="2525">
          <cell r="A2525" t="str">
            <v>02</v>
          </cell>
          <cell r="B2525" t="str">
            <v>22</v>
          </cell>
          <cell r="C2525" t="str">
            <v>02</v>
          </cell>
          <cell r="D2525" t="str">
            <v>5</v>
          </cell>
          <cell r="E2525" t="str">
            <v>0007</v>
          </cell>
          <cell r="F2525" t="str">
            <v>0001</v>
          </cell>
          <cell r="G2525" t="str">
            <v>203</v>
          </cell>
          <cell r="H2525" t="str">
            <v>转订出99年8月5-7#凭证错制</v>
          </cell>
          <cell r="I2525" t="b">
            <v>1</v>
          </cell>
          <cell r="J2525">
            <v>-1299.3699999999999</v>
          </cell>
          <cell r="K2525">
            <v>0</v>
          </cell>
          <cell r="L2525">
            <v>0</v>
          </cell>
        </row>
        <row r="2526">
          <cell r="A2526" t="str">
            <v>02</v>
          </cell>
          <cell r="B2526" t="str">
            <v>22</v>
          </cell>
          <cell r="C2526" t="str">
            <v>02</v>
          </cell>
          <cell r="D2526" t="str">
            <v>5</v>
          </cell>
          <cell r="E2526" t="str">
            <v>0008</v>
          </cell>
          <cell r="F2526" t="str">
            <v>0002</v>
          </cell>
          <cell r="G2526" t="str">
            <v>203</v>
          </cell>
          <cell r="H2526" t="str">
            <v>转调正98年8月5-25芮城材料</v>
          </cell>
          <cell r="I2526" t="b">
            <v>0</v>
          </cell>
          <cell r="J2526">
            <v>20.8</v>
          </cell>
          <cell r="K2526">
            <v>0</v>
          </cell>
          <cell r="L2526">
            <v>0</v>
          </cell>
        </row>
        <row r="2527">
          <cell r="A2527" t="str">
            <v>02</v>
          </cell>
          <cell r="B2527" t="str">
            <v>22</v>
          </cell>
          <cell r="C2527" t="str">
            <v>02</v>
          </cell>
          <cell r="D2527" t="str">
            <v>5</v>
          </cell>
          <cell r="E2527" t="str">
            <v>0010</v>
          </cell>
          <cell r="F2527" t="str">
            <v>0004</v>
          </cell>
          <cell r="G2527" t="str">
            <v>203</v>
          </cell>
          <cell r="H2527" t="str">
            <v>转购材料</v>
          </cell>
          <cell r="I2527" t="b">
            <v>0</v>
          </cell>
          <cell r="J2527">
            <v>48500</v>
          </cell>
          <cell r="K2527">
            <v>0</v>
          </cell>
          <cell r="L2527">
            <v>0</v>
          </cell>
        </row>
        <row r="2528">
          <cell r="A2528" t="str">
            <v>02</v>
          </cell>
          <cell r="B2528" t="str">
            <v>22</v>
          </cell>
          <cell r="C2528" t="str">
            <v>02</v>
          </cell>
          <cell r="D2528" t="str">
            <v>5</v>
          </cell>
          <cell r="E2528" t="str">
            <v>0010</v>
          </cell>
          <cell r="F2528" t="str">
            <v>0005</v>
          </cell>
          <cell r="G2528" t="str">
            <v>203</v>
          </cell>
          <cell r="H2528" t="str">
            <v>转购材料</v>
          </cell>
          <cell r="I2528" t="b">
            <v>0</v>
          </cell>
          <cell r="J2528">
            <v>28000</v>
          </cell>
          <cell r="K2528">
            <v>0</v>
          </cell>
          <cell r="L2528">
            <v>0</v>
          </cell>
        </row>
        <row r="2529">
          <cell r="A2529" t="str">
            <v>02</v>
          </cell>
          <cell r="B2529" t="str">
            <v>22</v>
          </cell>
          <cell r="C2529" t="str">
            <v>02</v>
          </cell>
          <cell r="D2529" t="str">
            <v>5</v>
          </cell>
          <cell r="E2529" t="str">
            <v>0011</v>
          </cell>
          <cell r="F2529" t="str">
            <v>0004</v>
          </cell>
          <cell r="G2529" t="str">
            <v>203</v>
          </cell>
          <cell r="H2529" t="str">
            <v>转购明胶</v>
          </cell>
          <cell r="I2529" t="b">
            <v>0</v>
          </cell>
          <cell r="J2529">
            <v>33000</v>
          </cell>
          <cell r="K2529">
            <v>0</v>
          </cell>
          <cell r="L2529">
            <v>0</v>
          </cell>
        </row>
        <row r="2530">
          <cell r="A2530" t="str">
            <v>02</v>
          </cell>
          <cell r="B2530" t="str">
            <v>22</v>
          </cell>
          <cell r="C2530" t="str">
            <v>02</v>
          </cell>
          <cell r="D2530" t="str">
            <v>5</v>
          </cell>
          <cell r="E2530" t="str">
            <v>0011</v>
          </cell>
          <cell r="F2530" t="str">
            <v>0005</v>
          </cell>
          <cell r="G2530" t="str">
            <v>203</v>
          </cell>
          <cell r="H2530" t="str">
            <v>转购蒸发器板片</v>
          </cell>
          <cell r="I2530" t="b">
            <v>0</v>
          </cell>
          <cell r="J2530">
            <v>186000</v>
          </cell>
          <cell r="K2530">
            <v>0</v>
          </cell>
          <cell r="L2530">
            <v>0</v>
          </cell>
        </row>
        <row r="2531">
          <cell r="A2531" t="str">
            <v>03</v>
          </cell>
          <cell r="B2531" t="str">
            <v>15</v>
          </cell>
          <cell r="C2531" t="str">
            <v>03</v>
          </cell>
          <cell r="D2531" t="str">
            <v>2</v>
          </cell>
          <cell r="E2531" t="str">
            <v>0013</v>
          </cell>
          <cell r="F2531" t="str">
            <v>0001</v>
          </cell>
          <cell r="G2531" t="str">
            <v>203</v>
          </cell>
          <cell r="H2531" t="str">
            <v>暂借款</v>
          </cell>
          <cell r="I2531" t="b">
            <v>1</v>
          </cell>
          <cell r="J2531">
            <v>3200</v>
          </cell>
          <cell r="K2531">
            <v>0</v>
          </cell>
          <cell r="L2531">
            <v>0</v>
          </cell>
        </row>
        <row r="2532">
          <cell r="A2532" t="str">
            <v>03</v>
          </cell>
          <cell r="B2532" t="str">
            <v>24</v>
          </cell>
          <cell r="C2532" t="str">
            <v>03</v>
          </cell>
          <cell r="D2532" t="str">
            <v>2</v>
          </cell>
          <cell r="E2532" t="str">
            <v>0021</v>
          </cell>
          <cell r="F2532" t="str">
            <v>0001</v>
          </cell>
          <cell r="G2532" t="str">
            <v>203</v>
          </cell>
          <cell r="H2532" t="str">
            <v>付微机款</v>
          </cell>
          <cell r="I2532" t="b">
            <v>1</v>
          </cell>
          <cell r="J2532">
            <v>11120</v>
          </cell>
          <cell r="K2532">
            <v>0</v>
          </cell>
          <cell r="L2532">
            <v>0</v>
          </cell>
        </row>
        <row r="2533">
          <cell r="A2533" t="str">
            <v>03</v>
          </cell>
          <cell r="B2533" t="str">
            <v>02</v>
          </cell>
          <cell r="C2533" t="str">
            <v>03</v>
          </cell>
          <cell r="D2533" t="str">
            <v>3</v>
          </cell>
          <cell r="E2533" t="str">
            <v>0003</v>
          </cell>
          <cell r="F2533" t="str">
            <v>0002</v>
          </cell>
          <cell r="G2533" t="str">
            <v>203</v>
          </cell>
          <cell r="H2533" t="str">
            <v>收回借款</v>
          </cell>
          <cell r="I2533" t="b">
            <v>0</v>
          </cell>
          <cell r="J2533">
            <v>2000000</v>
          </cell>
          <cell r="K2533">
            <v>0</v>
          </cell>
          <cell r="L2533">
            <v>0</v>
          </cell>
        </row>
        <row r="2534">
          <cell r="A2534" t="str">
            <v>03</v>
          </cell>
          <cell r="B2534" t="str">
            <v>02</v>
          </cell>
          <cell r="C2534" t="str">
            <v>03</v>
          </cell>
          <cell r="D2534" t="str">
            <v>4</v>
          </cell>
          <cell r="E2534" t="str">
            <v>0004</v>
          </cell>
          <cell r="F2534" t="str">
            <v>0001</v>
          </cell>
          <cell r="G2534" t="str">
            <v>203</v>
          </cell>
          <cell r="H2534" t="str">
            <v>预付货款</v>
          </cell>
          <cell r="I2534" t="b">
            <v>1</v>
          </cell>
          <cell r="J2534">
            <v>88000</v>
          </cell>
          <cell r="K2534">
            <v>0</v>
          </cell>
          <cell r="L2534">
            <v>0</v>
          </cell>
        </row>
        <row r="2535">
          <cell r="A2535" t="str">
            <v>03</v>
          </cell>
          <cell r="B2535" t="str">
            <v>12</v>
          </cell>
          <cell r="C2535" t="str">
            <v>03</v>
          </cell>
          <cell r="D2535" t="str">
            <v>4</v>
          </cell>
          <cell r="E2535" t="str">
            <v>0013</v>
          </cell>
          <cell r="F2535" t="str">
            <v>0001</v>
          </cell>
          <cell r="G2535" t="str">
            <v>203</v>
          </cell>
          <cell r="H2535" t="str">
            <v>预付货款</v>
          </cell>
          <cell r="I2535" t="b">
            <v>1</v>
          </cell>
          <cell r="J2535">
            <v>34500</v>
          </cell>
          <cell r="K2535">
            <v>0</v>
          </cell>
          <cell r="L2535">
            <v>0</v>
          </cell>
        </row>
        <row r="2536">
          <cell r="A2536" t="str">
            <v>03</v>
          </cell>
          <cell r="B2536" t="str">
            <v>12</v>
          </cell>
          <cell r="C2536" t="str">
            <v>03</v>
          </cell>
          <cell r="D2536" t="str">
            <v>4</v>
          </cell>
          <cell r="E2536" t="str">
            <v>0013</v>
          </cell>
          <cell r="F2536" t="str">
            <v>0002</v>
          </cell>
          <cell r="G2536" t="str">
            <v>203</v>
          </cell>
          <cell r="H2536" t="str">
            <v>预付货款</v>
          </cell>
          <cell r="I2536" t="b">
            <v>1</v>
          </cell>
          <cell r="J2536">
            <v>33000</v>
          </cell>
          <cell r="K2536">
            <v>0</v>
          </cell>
          <cell r="L2536">
            <v>0</v>
          </cell>
        </row>
        <row r="2537">
          <cell r="A2537" t="str">
            <v>03</v>
          </cell>
          <cell r="B2537" t="str">
            <v>13</v>
          </cell>
          <cell r="C2537" t="str">
            <v>03</v>
          </cell>
          <cell r="D2537" t="str">
            <v>4</v>
          </cell>
          <cell r="E2537" t="str">
            <v>0017</v>
          </cell>
          <cell r="F2537" t="str">
            <v>0001</v>
          </cell>
          <cell r="G2537" t="str">
            <v>203</v>
          </cell>
          <cell r="H2537" t="str">
            <v>付厂房设计费</v>
          </cell>
          <cell r="I2537" t="b">
            <v>1</v>
          </cell>
          <cell r="J2537">
            <v>24000</v>
          </cell>
          <cell r="K2537">
            <v>0</v>
          </cell>
          <cell r="L2537">
            <v>0</v>
          </cell>
        </row>
        <row r="2538">
          <cell r="A2538" t="str">
            <v>03</v>
          </cell>
          <cell r="B2538" t="str">
            <v>13</v>
          </cell>
          <cell r="C2538" t="str">
            <v>03</v>
          </cell>
          <cell r="D2538" t="str">
            <v>4</v>
          </cell>
          <cell r="E2538" t="str">
            <v>0017</v>
          </cell>
          <cell r="F2538" t="str">
            <v>0002</v>
          </cell>
          <cell r="G2538" t="str">
            <v>203</v>
          </cell>
          <cell r="H2538" t="str">
            <v>付多收货款</v>
          </cell>
          <cell r="I2538" t="b">
            <v>1</v>
          </cell>
          <cell r="J2538">
            <v>1000</v>
          </cell>
          <cell r="K2538">
            <v>0</v>
          </cell>
          <cell r="L2538">
            <v>0</v>
          </cell>
        </row>
        <row r="2539">
          <cell r="A2539" t="str">
            <v>03</v>
          </cell>
          <cell r="B2539" t="str">
            <v>27</v>
          </cell>
          <cell r="C2539" t="str">
            <v>03</v>
          </cell>
          <cell r="D2539" t="str">
            <v>5</v>
          </cell>
          <cell r="E2539" t="str">
            <v>0007</v>
          </cell>
          <cell r="F2539" t="str">
            <v>0004</v>
          </cell>
          <cell r="G2539" t="str">
            <v>203</v>
          </cell>
          <cell r="H2539" t="str">
            <v>转购明胶</v>
          </cell>
          <cell r="I2539" t="b">
            <v>0</v>
          </cell>
          <cell r="J2539">
            <v>121000</v>
          </cell>
          <cell r="K2539">
            <v>0</v>
          </cell>
          <cell r="L2539">
            <v>0</v>
          </cell>
        </row>
        <row r="2540">
          <cell r="A2540" t="str">
            <v>03</v>
          </cell>
          <cell r="B2540" t="str">
            <v>27</v>
          </cell>
          <cell r="C2540" t="str">
            <v>03</v>
          </cell>
          <cell r="D2540" t="str">
            <v>5</v>
          </cell>
          <cell r="E2540" t="str">
            <v>0008</v>
          </cell>
          <cell r="F2540" t="str">
            <v>0004</v>
          </cell>
          <cell r="G2540" t="str">
            <v>203</v>
          </cell>
          <cell r="H2540" t="str">
            <v>转购硅溶胶</v>
          </cell>
          <cell r="I2540" t="b">
            <v>0</v>
          </cell>
          <cell r="J2540">
            <v>220800</v>
          </cell>
          <cell r="K2540">
            <v>0</v>
          </cell>
          <cell r="L2540">
            <v>0</v>
          </cell>
        </row>
        <row r="2541">
          <cell r="A2541" t="str">
            <v>03</v>
          </cell>
          <cell r="B2541" t="str">
            <v>27</v>
          </cell>
          <cell r="C2541" t="str">
            <v>03</v>
          </cell>
          <cell r="D2541" t="str">
            <v>5</v>
          </cell>
          <cell r="E2541" t="str">
            <v>0008</v>
          </cell>
          <cell r="F2541" t="str">
            <v>0005</v>
          </cell>
          <cell r="G2541" t="str">
            <v>203</v>
          </cell>
          <cell r="H2541" t="str">
            <v>转购硅藻土</v>
          </cell>
          <cell r="I2541" t="b">
            <v>0</v>
          </cell>
          <cell r="J2541">
            <v>34500</v>
          </cell>
          <cell r="K2541">
            <v>0</v>
          </cell>
          <cell r="L2541">
            <v>0</v>
          </cell>
        </row>
        <row r="2542">
          <cell r="A2542" t="str">
            <v>04</v>
          </cell>
          <cell r="B2542" t="str">
            <v>08</v>
          </cell>
          <cell r="C2542" t="str">
            <v>04</v>
          </cell>
          <cell r="D2542" t="str">
            <v>4</v>
          </cell>
          <cell r="E2542" t="str">
            <v>0006</v>
          </cell>
          <cell r="F2542" t="str">
            <v>0001</v>
          </cell>
          <cell r="G2542" t="str">
            <v>203</v>
          </cell>
          <cell r="H2542" t="str">
            <v>付设备款</v>
          </cell>
          <cell r="I2542" t="b">
            <v>1</v>
          </cell>
          <cell r="J2542">
            <v>1128000</v>
          </cell>
          <cell r="K2542">
            <v>0</v>
          </cell>
          <cell r="L2542">
            <v>0</v>
          </cell>
        </row>
        <row r="2543">
          <cell r="A2543" t="str">
            <v>04</v>
          </cell>
          <cell r="B2543" t="str">
            <v>08</v>
          </cell>
          <cell r="C2543" t="str">
            <v>04</v>
          </cell>
          <cell r="D2543" t="str">
            <v>4</v>
          </cell>
          <cell r="E2543" t="str">
            <v>0006</v>
          </cell>
          <cell r="F2543" t="str">
            <v>0002</v>
          </cell>
          <cell r="G2543" t="str">
            <v>203</v>
          </cell>
          <cell r="H2543" t="str">
            <v>付货款</v>
          </cell>
          <cell r="I2543" t="b">
            <v>1</v>
          </cell>
          <cell r="J2543">
            <v>300000</v>
          </cell>
          <cell r="K2543">
            <v>0</v>
          </cell>
          <cell r="L2543">
            <v>0</v>
          </cell>
        </row>
        <row r="2544">
          <cell r="A2544" t="str">
            <v>04</v>
          </cell>
          <cell r="B2544" t="str">
            <v>08</v>
          </cell>
          <cell r="C2544" t="str">
            <v>04</v>
          </cell>
          <cell r="D2544" t="str">
            <v>4</v>
          </cell>
          <cell r="E2544" t="str">
            <v>0006</v>
          </cell>
          <cell r="F2544" t="str">
            <v>0003</v>
          </cell>
          <cell r="G2544" t="str">
            <v>203</v>
          </cell>
          <cell r="H2544" t="str">
            <v>付工程款</v>
          </cell>
          <cell r="I2544" t="b">
            <v>1</v>
          </cell>
          <cell r="J2544">
            <v>350000</v>
          </cell>
          <cell r="K2544">
            <v>0</v>
          </cell>
          <cell r="L2544">
            <v>0</v>
          </cell>
        </row>
        <row r="2545">
          <cell r="A2545" t="str">
            <v>04</v>
          </cell>
          <cell r="B2545" t="str">
            <v>15</v>
          </cell>
          <cell r="C2545" t="str">
            <v>04</v>
          </cell>
          <cell r="D2545" t="str">
            <v>4</v>
          </cell>
          <cell r="E2545" t="str">
            <v>0012</v>
          </cell>
          <cell r="F2545" t="str">
            <v>0001</v>
          </cell>
          <cell r="G2545" t="str">
            <v>203</v>
          </cell>
          <cell r="H2545" t="str">
            <v>付设备款</v>
          </cell>
          <cell r="I2545" t="b">
            <v>1</v>
          </cell>
          <cell r="J2545">
            <v>600000</v>
          </cell>
          <cell r="K2545">
            <v>0</v>
          </cell>
          <cell r="L2545">
            <v>0</v>
          </cell>
        </row>
        <row r="2546">
          <cell r="A2546" t="str">
            <v>04</v>
          </cell>
          <cell r="B2546" t="str">
            <v>15</v>
          </cell>
          <cell r="C2546" t="str">
            <v>04</v>
          </cell>
          <cell r="D2546" t="str">
            <v>4</v>
          </cell>
          <cell r="E2546" t="str">
            <v>0012</v>
          </cell>
          <cell r="F2546" t="str">
            <v>0002</v>
          </cell>
          <cell r="G2546" t="str">
            <v>203</v>
          </cell>
          <cell r="H2546" t="str">
            <v>付车款</v>
          </cell>
          <cell r="I2546" t="b">
            <v>1</v>
          </cell>
          <cell r="J2546">
            <v>1210000</v>
          </cell>
          <cell r="K2546">
            <v>0</v>
          </cell>
          <cell r="L2546">
            <v>0</v>
          </cell>
        </row>
        <row r="2547">
          <cell r="A2547" t="str">
            <v>04</v>
          </cell>
          <cell r="B2547" t="str">
            <v>15</v>
          </cell>
          <cell r="C2547" t="str">
            <v>04</v>
          </cell>
          <cell r="D2547" t="str">
            <v>4</v>
          </cell>
          <cell r="E2547" t="str">
            <v>0012</v>
          </cell>
          <cell r="F2547" t="str">
            <v>0003</v>
          </cell>
          <cell r="G2547" t="str">
            <v>203</v>
          </cell>
          <cell r="H2547" t="str">
            <v>付工程款</v>
          </cell>
          <cell r="I2547" t="b">
            <v>1</v>
          </cell>
          <cell r="J2547">
            <v>200000</v>
          </cell>
          <cell r="K2547">
            <v>0</v>
          </cell>
          <cell r="L2547">
            <v>0</v>
          </cell>
        </row>
        <row r="2548">
          <cell r="A2548" t="str">
            <v>04</v>
          </cell>
          <cell r="B2548" t="str">
            <v>20</v>
          </cell>
          <cell r="C2548" t="str">
            <v>04</v>
          </cell>
          <cell r="D2548" t="str">
            <v>5</v>
          </cell>
          <cell r="E2548" t="str">
            <v>0005</v>
          </cell>
          <cell r="F2548" t="str">
            <v>0003</v>
          </cell>
          <cell r="G2548" t="str">
            <v>203</v>
          </cell>
          <cell r="H2548" t="str">
            <v>转微机款</v>
          </cell>
          <cell r="I2548" t="b">
            <v>0</v>
          </cell>
          <cell r="J2548">
            <v>90120</v>
          </cell>
          <cell r="K2548">
            <v>0</v>
          </cell>
          <cell r="L2548">
            <v>0</v>
          </cell>
        </row>
        <row r="2549">
          <cell r="A2549" t="str">
            <v>04</v>
          </cell>
          <cell r="B2549" t="str">
            <v>20</v>
          </cell>
          <cell r="C2549" t="str">
            <v>04</v>
          </cell>
          <cell r="D2549" t="str">
            <v>5</v>
          </cell>
          <cell r="E2549" t="str">
            <v>0009</v>
          </cell>
          <cell r="F2549" t="str">
            <v>0002</v>
          </cell>
          <cell r="G2549" t="str">
            <v>203</v>
          </cell>
          <cell r="H2549" t="str">
            <v>转技术服务费</v>
          </cell>
          <cell r="I2549" t="b">
            <v>0</v>
          </cell>
          <cell r="J2549">
            <v>24000</v>
          </cell>
          <cell r="K2549">
            <v>0</v>
          </cell>
          <cell r="L2549">
            <v>0</v>
          </cell>
        </row>
        <row r="2550">
          <cell r="A2550" t="str">
            <v>04</v>
          </cell>
          <cell r="B2550" t="str">
            <v>24</v>
          </cell>
          <cell r="C2550" t="str">
            <v>04</v>
          </cell>
          <cell r="D2550" t="str">
            <v>5</v>
          </cell>
          <cell r="E2550" t="str">
            <v>0016</v>
          </cell>
          <cell r="F2550" t="str">
            <v>0002</v>
          </cell>
          <cell r="G2550" t="str">
            <v>203</v>
          </cell>
          <cell r="H2550" t="str">
            <v>转户</v>
          </cell>
          <cell r="I2550" t="b">
            <v>0</v>
          </cell>
          <cell r="J2550">
            <v>1000</v>
          </cell>
          <cell r="K2550">
            <v>0</v>
          </cell>
          <cell r="L2550">
            <v>0</v>
          </cell>
        </row>
        <row r="2551">
          <cell r="A2551" t="str">
            <v>04</v>
          </cell>
          <cell r="B2551" t="str">
            <v>25</v>
          </cell>
          <cell r="C2551" t="str">
            <v>04</v>
          </cell>
          <cell r="D2551" t="str">
            <v>5</v>
          </cell>
          <cell r="E2551" t="str">
            <v>0019</v>
          </cell>
          <cell r="F2551" t="str">
            <v>0001</v>
          </cell>
          <cell r="G2551" t="str">
            <v>203</v>
          </cell>
          <cell r="H2551" t="str">
            <v>转销材料</v>
          </cell>
          <cell r="I2551" t="b">
            <v>1</v>
          </cell>
          <cell r="J2551">
            <v>224843.2</v>
          </cell>
          <cell r="K2551">
            <v>0</v>
          </cell>
          <cell r="L2551">
            <v>0</v>
          </cell>
        </row>
        <row r="2552">
          <cell r="A2552" t="str">
            <v>04</v>
          </cell>
          <cell r="B2552" t="str">
            <v>26</v>
          </cell>
          <cell r="C2552" t="str">
            <v>04</v>
          </cell>
          <cell r="D2552" t="str">
            <v>5</v>
          </cell>
          <cell r="E2552" t="str">
            <v>0029</v>
          </cell>
          <cell r="F2552" t="str">
            <v>0003</v>
          </cell>
          <cell r="G2552" t="str">
            <v>203</v>
          </cell>
          <cell r="H2552" t="str">
            <v>转购苹果浓汁</v>
          </cell>
          <cell r="I2552" t="b">
            <v>0</v>
          </cell>
          <cell r="J2552">
            <v>854759.3</v>
          </cell>
          <cell r="K2552">
            <v>0</v>
          </cell>
          <cell r="L2552">
            <v>0</v>
          </cell>
        </row>
        <row r="2553">
          <cell r="A2553" t="str">
            <v>04</v>
          </cell>
          <cell r="B2553" t="str">
            <v>26</v>
          </cell>
          <cell r="C2553" t="str">
            <v>04</v>
          </cell>
          <cell r="D2553" t="str">
            <v>5</v>
          </cell>
          <cell r="E2553" t="str">
            <v>0030</v>
          </cell>
          <cell r="F2553" t="str">
            <v>0004</v>
          </cell>
          <cell r="G2553" t="str">
            <v>203</v>
          </cell>
          <cell r="H2553" t="str">
            <v>转预提尚进果汁1900.25吨</v>
          </cell>
          <cell r="I2553" t="b">
            <v>0</v>
          </cell>
          <cell r="J2553">
            <v>8551125</v>
          </cell>
          <cell r="K2553">
            <v>0</v>
          </cell>
          <cell r="L2553">
            <v>0</v>
          </cell>
        </row>
        <row r="2554">
          <cell r="A2554" t="str">
            <v>05</v>
          </cell>
          <cell r="B2554" t="str">
            <v>11</v>
          </cell>
          <cell r="C2554" t="str">
            <v>05</v>
          </cell>
          <cell r="D2554" t="str">
            <v>4</v>
          </cell>
          <cell r="E2554" t="str">
            <v>0005</v>
          </cell>
          <cell r="F2554" t="str">
            <v>0002</v>
          </cell>
          <cell r="G2554" t="str">
            <v>203</v>
          </cell>
          <cell r="H2554" t="str">
            <v>付货款</v>
          </cell>
          <cell r="I2554" t="b">
            <v>1</v>
          </cell>
          <cell r="J2554">
            <v>900000</v>
          </cell>
          <cell r="K2554">
            <v>0</v>
          </cell>
          <cell r="L2554">
            <v>0</v>
          </cell>
        </row>
        <row r="2555">
          <cell r="A2555" t="str">
            <v>05</v>
          </cell>
          <cell r="B2555" t="str">
            <v>11</v>
          </cell>
          <cell r="C2555" t="str">
            <v>05</v>
          </cell>
          <cell r="D2555" t="str">
            <v>4</v>
          </cell>
          <cell r="E2555" t="str">
            <v>0005</v>
          </cell>
          <cell r="F2555" t="str">
            <v>0003</v>
          </cell>
          <cell r="G2555" t="str">
            <v>203</v>
          </cell>
          <cell r="H2555" t="str">
            <v>付工程款</v>
          </cell>
          <cell r="I2555" t="b">
            <v>1</v>
          </cell>
          <cell r="J2555">
            <v>400000</v>
          </cell>
          <cell r="K2555">
            <v>0</v>
          </cell>
          <cell r="L2555">
            <v>0</v>
          </cell>
        </row>
        <row r="2556">
          <cell r="A2556" t="str">
            <v>05</v>
          </cell>
          <cell r="B2556" t="str">
            <v>23</v>
          </cell>
          <cell r="C2556" t="str">
            <v>05</v>
          </cell>
          <cell r="D2556" t="str">
            <v>4</v>
          </cell>
          <cell r="E2556" t="str">
            <v>0021</v>
          </cell>
          <cell r="F2556" t="str">
            <v>0002</v>
          </cell>
          <cell r="G2556" t="str">
            <v>203</v>
          </cell>
          <cell r="H2556" t="str">
            <v>付货款</v>
          </cell>
          <cell r="I2556" t="b">
            <v>1</v>
          </cell>
          <cell r="J2556">
            <v>6400</v>
          </cell>
          <cell r="K2556">
            <v>0</v>
          </cell>
          <cell r="L2556">
            <v>0</v>
          </cell>
        </row>
        <row r="2557">
          <cell r="A2557" t="str">
            <v>05</v>
          </cell>
          <cell r="B2557" t="str">
            <v>23</v>
          </cell>
          <cell r="C2557" t="str">
            <v>05</v>
          </cell>
          <cell r="D2557" t="str">
            <v>4</v>
          </cell>
          <cell r="E2557" t="str">
            <v>0021</v>
          </cell>
          <cell r="F2557" t="str">
            <v>0003</v>
          </cell>
          <cell r="G2557" t="str">
            <v>203</v>
          </cell>
          <cell r="H2557" t="str">
            <v>付货款</v>
          </cell>
          <cell r="I2557" t="b">
            <v>1</v>
          </cell>
          <cell r="J2557">
            <v>32923.53</v>
          </cell>
          <cell r="K2557">
            <v>0</v>
          </cell>
          <cell r="L2557">
            <v>0</v>
          </cell>
        </row>
        <row r="2558">
          <cell r="A2558" t="str">
            <v>05</v>
          </cell>
          <cell r="B2558" t="str">
            <v>23</v>
          </cell>
          <cell r="C2558" t="str">
            <v>05</v>
          </cell>
          <cell r="D2558" t="str">
            <v>4</v>
          </cell>
          <cell r="E2558" t="str">
            <v>0021</v>
          </cell>
          <cell r="F2558" t="str">
            <v>0004</v>
          </cell>
          <cell r="G2558" t="str">
            <v>203</v>
          </cell>
          <cell r="H2558" t="str">
            <v>付工程款</v>
          </cell>
          <cell r="I2558" t="b">
            <v>1</v>
          </cell>
          <cell r="J2558">
            <v>300000</v>
          </cell>
          <cell r="K2558">
            <v>0</v>
          </cell>
          <cell r="L2558">
            <v>0</v>
          </cell>
        </row>
        <row r="2559">
          <cell r="A2559" t="str">
            <v>05</v>
          </cell>
          <cell r="B2559" t="str">
            <v>25</v>
          </cell>
          <cell r="C2559" t="str">
            <v>05</v>
          </cell>
          <cell r="D2559" t="str">
            <v>5</v>
          </cell>
          <cell r="E2559" t="str">
            <v>0005</v>
          </cell>
          <cell r="F2559" t="str">
            <v>0001</v>
          </cell>
          <cell r="G2559" t="str">
            <v>203</v>
          </cell>
          <cell r="H2559" t="str">
            <v>转户</v>
          </cell>
          <cell r="I2559" t="b">
            <v>1</v>
          </cell>
          <cell r="J2559">
            <v>510048</v>
          </cell>
          <cell r="K2559">
            <v>0</v>
          </cell>
          <cell r="L2559">
            <v>0</v>
          </cell>
        </row>
        <row r="2560">
          <cell r="A2560" t="str">
            <v>05</v>
          </cell>
          <cell r="B2560" t="str">
            <v>25</v>
          </cell>
          <cell r="C2560" t="str">
            <v>05</v>
          </cell>
          <cell r="D2560" t="str">
            <v>5</v>
          </cell>
          <cell r="E2560" t="str">
            <v>0005</v>
          </cell>
          <cell r="F2560" t="str">
            <v>0004</v>
          </cell>
          <cell r="G2560" t="str">
            <v>203</v>
          </cell>
          <cell r="H2560" t="str">
            <v>转车款</v>
          </cell>
          <cell r="I2560" t="b">
            <v>0</v>
          </cell>
          <cell r="J2560">
            <v>1210000</v>
          </cell>
          <cell r="K2560">
            <v>0</v>
          </cell>
          <cell r="L2560">
            <v>0</v>
          </cell>
        </row>
        <row r="2561">
          <cell r="A2561" t="str">
            <v>05</v>
          </cell>
          <cell r="B2561" t="str">
            <v>26</v>
          </cell>
          <cell r="C2561" t="str">
            <v>05</v>
          </cell>
          <cell r="D2561" t="str">
            <v>5</v>
          </cell>
          <cell r="E2561" t="str">
            <v>0017</v>
          </cell>
          <cell r="F2561" t="str">
            <v>0001</v>
          </cell>
          <cell r="G2561" t="str">
            <v>203</v>
          </cell>
          <cell r="H2561" t="str">
            <v>转购尚进果汁1899.5吨</v>
          </cell>
          <cell r="I2561" t="b">
            <v>1</v>
          </cell>
          <cell r="J2561">
            <v>8547750</v>
          </cell>
          <cell r="K2561">
            <v>0</v>
          </cell>
          <cell r="L2561">
            <v>0</v>
          </cell>
        </row>
        <row r="2562">
          <cell r="A2562" t="str">
            <v>05</v>
          </cell>
          <cell r="B2562" t="str">
            <v>26</v>
          </cell>
          <cell r="C2562" t="str">
            <v>05</v>
          </cell>
          <cell r="D2562" t="str">
            <v>5</v>
          </cell>
          <cell r="E2562" t="str">
            <v>0017</v>
          </cell>
          <cell r="F2562" t="str">
            <v>0004</v>
          </cell>
          <cell r="G2562" t="str">
            <v>203</v>
          </cell>
          <cell r="H2562" t="str">
            <v>转尚进果汁0.75吨差价</v>
          </cell>
          <cell r="I2562" t="b">
            <v>1</v>
          </cell>
          <cell r="J2562">
            <v>3375</v>
          </cell>
          <cell r="K2562">
            <v>0</v>
          </cell>
          <cell r="L2562">
            <v>0</v>
          </cell>
        </row>
        <row r="2563">
          <cell r="A2563" t="str">
            <v>06</v>
          </cell>
          <cell r="B2563" t="str">
            <v>20</v>
          </cell>
          <cell r="C2563" t="str">
            <v>06</v>
          </cell>
          <cell r="D2563" t="str">
            <v>4</v>
          </cell>
          <cell r="E2563" t="str">
            <v>0008</v>
          </cell>
          <cell r="F2563" t="str">
            <v>0001</v>
          </cell>
          <cell r="G2563" t="str">
            <v>203</v>
          </cell>
          <cell r="H2563" t="str">
            <v>付货款</v>
          </cell>
          <cell r="I2563" t="b">
            <v>1</v>
          </cell>
          <cell r="J2563">
            <v>1374</v>
          </cell>
          <cell r="K2563">
            <v>0</v>
          </cell>
          <cell r="L2563">
            <v>0</v>
          </cell>
        </row>
        <row r="2564">
          <cell r="A2564" t="str">
            <v>06</v>
          </cell>
          <cell r="B2564" t="str">
            <v>20</v>
          </cell>
          <cell r="C2564" t="str">
            <v>06</v>
          </cell>
          <cell r="D2564" t="str">
            <v>4</v>
          </cell>
          <cell r="E2564" t="str">
            <v>0008</v>
          </cell>
          <cell r="F2564" t="str">
            <v>0002</v>
          </cell>
          <cell r="G2564" t="str">
            <v>203</v>
          </cell>
          <cell r="H2564" t="str">
            <v>付货款</v>
          </cell>
          <cell r="I2564" t="b">
            <v>1</v>
          </cell>
          <cell r="J2564">
            <v>58000</v>
          </cell>
          <cell r="K2564">
            <v>0</v>
          </cell>
          <cell r="L2564">
            <v>0</v>
          </cell>
        </row>
        <row r="2565">
          <cell r="A2565" t="str">
            <v>06</v>
          </cell>
          <cell r="B2565" t="str">
            <v>20</v>
          </cell>
          <cell r="C2565" t="str">
            <v>06</v>
          </cell>
          <cell r="D2565" t="str">
            <v>4</v>
          </cell>
          <cell r="E2565" t="str">
            <v>0008</v>
          </cell>
          <cell r="F2565" t="str">
            <v>0003</v>
          </cell>
          <cell r="G2565" t="str">
            <v>203</v>
          </cell>
          <cell r="H2565" t="str">
            <v>付工程款</v>
          </cell>
          <cell r="I2565" t="b">
            <v>1</v>
          </cell>
          <cell r="J2565">
            <v>300000</v>
          </cell>
          <cell r="K2565">
            <v>0</v>
          </cell>
          <cell r="L2565">
            <v>0</v>
          </cell>
        </row>
        <row r="2566">
          <cell r="A2566" t="str">
            <v>06</v>
          </cell>
          <cell r="B2566" t="str">
            <v>20</v>
          </cell>
          <cell r="C2566" t="str">
            <v>06</v>
          </cell>
          <cell r="D2566" t="str">
            <v>4</v>
          </cell>
          <cell r="E2566" t="str">
            <v>0010</v>
          </cell>
          <cell r="F2566" t="str">
            <v>0001</v>
          </cell>
          <cell r="G2566" t="str">
            <v>203</v>
          </cell>
          <cell r="H2566" t="str">
            <v>付续展费</v>
          </cell>
          <cell r="I2566" t="b">
            <v>1</v>
          </cell>
          <cell r="J2566">
            <v>2000</v>
          </cell>
          <cell r="K2566">
            <v>0</v>
          </cell>
          <cell r="L2566">
            <v>0</v>
          </cell>
        </row>
        <row r="2567">
          <cell r="A2567" t="str">
            <v>06</v>
          </cell>
          <cell r="B2567" t="str">
            <v>20</v>
          </cell>
          <cell r="C2567" t="str">
            <v>06</v>
          </cell>
          <cell r="D2567" t="str">
            <v>4</v>
          </cell>
          <cell r="E2567" t="str">
            <v>0010</v>
          </cell>
          <cell r="F2567" t="str">
            <v>0002</v>
          </cell>
          <cell r="G2567" t="str">
            <v>203</v>
          </cell>
          <cell r="H2567" t="str">
            <v>付货款</v>
          </cell>
          <cell r="I2567" t="b">
            <v>1</v>
          </cell>
          <cell r="J2567">
            <v>100000</v>
          </cell>
          <cell r="K2567">
            <v>0</v>
          </cell>
          <cell r="L2567">
            <v>0</v>
          </cell>
        </row>
        <row r="2568">
          <cell r="A2568" t="str">
            <v>06</v>
          </cell>
          <cell r="B2568" t="str">
            <v>20</v>
          </cell>
          <cell r="C2568" t="str">
            <v>06</v>
          </cell>
          <cell r="D2568" t="str">
            <v>4</v>
          </cell>
          <cell r="E2568" t="str">
            <v>0010</v>
          </cell>
          <cell r="F2568" t="str">
            <v>0003</v>
          </cell>
          <cell r="G2568" t="str">
            <v>203</v>
          </cell>
          <cell r="H2568" t="str">
            <v>付货款</v>
          </cell>
          <cell r="I2568" t="b">
            <v>1</v>
          </cell>
          <cell r="J2568">
            <v>300000</v>
          </cell>
          <cell r="K2568">
            <v>0</v>
          </cell>
          <cell r="L2568">
            <v>0</v>
          </cell>
        </row>
        <row r="2569">
          <cell r="A2569" t="str">
            <v>06</v>
          </cell>
          <cell r="B2569" t="str">
            <v>20</v>
          </cell>
          <cell r="C2569" t="str">
            <v>06</v>
          </cell>
          <cell r="D2569" t="str">
            <v>4</v>
          </cell>
          <cell r="E2569" t="str">
            <v>0010</v>
          </cell>
          <cell r="F2569" t="str">
            <v>0004</v>
          </cell>
          <cell r="G2569" t="str">
            <v>203</v>
          </cell>
          <cell r="H2569" t="str">
            <v>付货款</v>
          </cell>
          <cell r="I2569" t="b">
            <v>1</v>
          </cell>
          <cell r="J2569">
            <v>19360</v>
          </cell>
          <cell r="K2569">
            <v>0</v>
          </cell>
          <cell r="L2569">
            <v>0</v>
          </cell>
        </row>
        <row r="2570">
          <cell r="A2570" t="str">
            <v>06</v>
          </cell>
          <cell r="B2570" t="str">
            <v>20</v>
          </cell>
          <cell r="C2570" t="str">
            <v>06</v>
          </cell>
          <cell r="D2570" t="str">
            <v>4</v>
          </cell>
          <cell r="E2570" t="str">
            <v>0010</v>
          </cell>
          <cell r="F2570" t="str">
            <v>0005</v>
          </cell>
          <cell r="G2570" t="str">
            <v>203</v>
          </cell>
          <cell r="H2570" t="str">
            <v>付工程款</v>
          </cell>
          <cell r="I2570" t="b">
            <v>1</v>
          </cell>
          <cell r="J2570">
            <v>300000</v>
          </cell>
          <cell r="K2570">
            <v>0</v>
          </cell>
          <cell r="L2570">
            <v>0</v>
          </cell>
        </row>
        <row r="2571">
          <cell r="A2571" t="str">
            <v>06</v>
          </cell>
          <cell r="B2571" t="str">
            <v>26</v>
          </cell>
          <cell r="C2571" t="str">
            <v>06</v>
          </cell>
          <cell r="D2571" t="str">
            <v>5</v>
          </cell>
          <cell r="E2571" t="str">
            <v>0036</v>
          </cell>
          <cell r="F2571" t="str">
            <v>0002</v>
          </cell>
          <cell r="G2571" t="str">
            <v>203</v>
          </cell>
          <cell r="H2571" t="str">
            <v>转冲销99.6.5-42#</v>
          </cell>
          <cell r="I2571" t="b">
            <v>0</v>
          </cell>
          <cell r="J2571">
            <v>-1046102.83</v>
          </cell>
          <cell r="K2571">
            <v>0</v>
          </cell>
          <cell r="L2571">
            <v>0</v>
          </cell>
        </row>
        <row r="2572">
          <cell r="A2572" t="str">
            <v>07</v>
          </cell>
          <cell r="B2572" t="str">
            <v>21</v>
          </cell>
          <cell r="C2572" t="str">
            <v>07</v>
          </cell>
          <cell r="D2572" t="str">
            <v>2</v>
          </cell>
          <cell r="E2572" t="str">
            <v>0021</v>
          </cell>
          <cell r="F2572" t="str">
            <v>0001</v>
          </cell>
          <cell r="G2572" t="str">
            <v>203</v>
          </cell>
          <cell r="H2572" t="str">
            <v>付货款</v>
          </cell>
          <cell r="I2572" t="b">
            <v>1</v>
          </cell>
          <cell r="J2572">
            <v>40000</v>
          </cell>
          <cell r="K2572">
            <v>0</v>
          </cell>
          <cell r="L2572">
            <v>0</v>
          </cell>
        </row>
        <row r="2573">
          <cell r="A2573" t="str">
            <v>07</v>
          </cell>
          <cell r="B2573" t="str">
            <v>10</v>
          </cell>
          <cell r="C2573" t="str">
            <v>07</v>
          </cell>
          <cell r="D2573" t="str">
            <v>4</v>
          </cell>
          <cell r="E2573" t="str">
            <v>0007</v>
          </cell>
          <cell r="F2573" t="str">
            <v>0001</v>
          </cell>
          <cell r="G2573" t="str">
            <v>203</v>
          </cell>
          <cell r="H2573" t="str">
            <v>付货款</v>
          </cell>
          <cell r="I2573" t="b">
            <v>1</v>
          </cell>
          <cell r="J2573">
            <v>74000</v>
          </cell>
          <cell r="K2573">
            <v>0</v>
          </cell>
          <cell r="L2573">
            <v>0</v>
          </cell>
        </row>
        <row r="2574">
          <cell r="A2574" t="str">
            <v>07</v>
          </cell>
          <cell r="B2574" t="str">
            <v>10</v>
          </cell>
          <cell r="C2574" t="str">
            <v>07</v>
          </cell>
          <cell r="D2574" t="str">
            <v>4</v>
          </cell>
          <cell r="E2574" t="str">
            <v>0007</v>
          </cell>
          <cell r="F2574" t="str">
            <v>0002</v>
          </cell>
          <cell r="G2574" t="str">
            <v>203</v>
          </cell>
          <cell r="H2574" t="str">
            <v>付货款</v>
          </cell>
          <cell r="I2574" t="b">
            <v>1</v>
          </cell>
          <cell r="J2574">
            <v>9000</v>
          </cell>
          <cell r="K2574">
            <v>0</v>
          </cell>
          <cell r="L2574">
            <v>0</v>
          </cell>
        </row>
        <row r="2575">
          <cell r="A2575" t="str">
            <v>07</v>
          </cell>
          <cell r="B2575" t="str">
            <v>10</v>
          </cell>
          <cell r="C2575" t="str">
            <v>07</v>
          </cell>
          <cell r="D2575" t="str">
            <v>4</v>
          </cell>
          <cell r="E2575" t="str">
            <v>0007</v>
          </cell>
          <cell r="F2575" t="str">
            <v>0003</v>
          </cell>
          <cell r="G2575" t="str">
            <v>203</v>
          </cell>
          <cell r="H2575" t="str">
            <v>付工程款</v>
          </cell>
          <cell r="I2575" t="b">
            <v>1</v>
          </cell>
          <cell r="J2575">
            <v>50000</v>
          </cell>
          <cell r="K2575">
            <v>0</v>
          </cell>
          <cell r="L2575">
            <v>0</v>
          </cell>
        </row>
        <row r="2576">
          <cell r="A2576" t="str">
            <v>07</v>
          </cell>
          <cell r="B2576" t="str">
            <v>10</v>
          </cell>
          <cell r="C2576" t="str">
            <v>07</v>
          </cell>
          <cell r="D2576" t="str">
            <v>4</v>
          </cell>
          <cell r="E2576" t="str">
            <v>0007</v>
          </cell>
          <cell r="F2576" t="str">
            <v>0004</v>
          </cell>
          <cell r="G2576" t="str">
            <v>203</v>
          </cell>
          <cell r="H2576" t="str">
            <v>付货款</v>
          </cell>
          <cell r="I2576" t="b">
            <v>1</v>
          </cell>
          <cell r="J2576">
            <v>30000</v>
          </cell>
          <cell r="K2576">
            <v>0</v>
          </cell>
          <cell r="L2576">
            <v>0</v>
          </cell>
        </row>
        <row r="2577">
          <cell r="A2577" t="str">
            <v>07</v>
          </cell>
          <cell r="B2577" t="str">
            <v>18</v>
          </cell>
          <cell r="C2577" t="str">
            <v>07</v>
          </cell>
          <cell r="D2577" t="str">
            <v>4</v>
          </cell>
          <cell r="E2577" t="str">
            <v>0016</v>
          </cell>
          <cell r="F2577" t="str">
            <v>0001</v>
          </cell>
          <cell r="G2577" t="str">
            <v>203</v>
          </cell>
          <cell r="H2577" t="str">
            <v>付货款</v>
          </cell>
          <cell r="I2577" t="b">
            <v>1</v>
          </cell>
          <cell r="J2577">
            <v>150000</v>
          </cell>
          <cell r="K2577">
            <v>0</v>
          </cell>
          <cell r="L2577">
            <v>0</v>
          </cell>
        </row>
        <row r="2578">
          <cell r="A2578" t="str">
            <v>07</v>
          </cell>
          <cell r="B2578" t="str">
            <v>18</v>
          </cell>
          <cell r="C2578" t="str">
            <v>07</v>
          </cell>
          <cell r="D2578" t="str">
            <v>4</v>
          </cell>
          <cell r="E2578" t="str">
            <v>0016</v>
          </cell>
          <cell r="F2578" t="str">
            <v>0004</v>
          </cell>
          <cell r="G2578" t="str">
            <v>203</v>
          </cell>
          <cell r="H2578" t="str">
            <v>暂借款</v>
          </cell>
          <cell r="I2578" t="b">
            <v>1</v>
          </cell>
          <cell r="J2578">
            <v>300000</v>
          </cell>
          <cell r="K2578">
            <v>0</v>
          </cell>
          <cell r="L2578">
            <v>0</v>
          </cell>
        </row>
        <row r="2579">
          <cell r="A2579" t="str">
            <v>07</v>
          </cell>
          <cell r="B2579" t="str">
            <v>24</v>
          </cell>
          <cell r="C2579" t="str">
            <v>07</v>
          </cell>
          <cell r="D2579" t="str">
            <v>5</v>
          </cell>
          <cell r="E2579" t="str">
            <v>0011</v>
          </cell>
          <cell r="F2579" t="str">
            <v>0002</v>
          </cell>
          <cell r="G2579" t="str">
            <v>203</v>
          </cell>
          <cell r="H2579" t="str">
            <v>转果汁款</v>
          </cell>
          <cell r="I2579" t="b">
            <v>0</v>
          </cell>
          <cell r="J2579">
            <v>456119</v>
          </cell>
          <cell r="K2579">
            <v>0</v>
          </cell>
          <cell r="L2579">
            <v>0</v>
          </cell>
        </row>
        <row r="2580">
          <cell r="A2580" t="str">
            <v>07</v>
          </cell>
          <cell r="B2580" t="str">
            <v>24</v>
          </cell>
          <cell r="C2580" t="str">
            <v>07</v>
          </cell>
          <cell r="D2580" t="str">
            <v>5</v>
          </cell>
          <cell r="E2580" t="str">
            <v>0011</v>
          </cell>
          <cell r="F2580" t="str">
            <v>0003</v>
          </cell>
          <cell r="G2580" t="str">
            <v>203</v>
          </cell>
          <cell r="H2580" t="str">
            <v>转果汁款</v>
          </cell>
          <cell r="I2580" t="b">
            <v>0</v>
          </cell>
          <cell r="J2580">
            <v>1969581.62</v>
          </cell>
          <cell r="K2580">
            <v>0</v>
          </cell>
          <cell r="L2580">
            <v>0</v>
          </cell>
        </row>
        <row r="2581">
          <cell r="A2581" t="str">
            <v>07</v>
          </cell>
          <cell r="B2581" t="str">
            <v>24</v>
          </cell>
          <cell r="C2581" t="str">
            <v>07</v>
          </cell>
          <cell r="D2581" t="str">
            <v>5</v>
          </cell>
          <cell r="E2581" t="str">
            <v>0011</v>
          </cell>
          <cell r="F2581" t="str">
            <v>0004</v>
          </cell>
          <cell r="G2581" t="str">
            <v>203</v>
          </cell>
          <cell r="H2581" t="str">
            <v>转果汁款</v>
          </cell>
          <cell r="I2581" t="b">
            <v>0</v>
          </cell>
          <cell r="J2581">
            <v>1053001</v>
          </cell>
          <cell r="K2581">
            <v>0</v>
          </cell>
          <cell r="L2581">
            <v>0</v>
          </cell>
        </row>
        <row r="2582">
          <cell r="A2582" t="str">
            <v>07</v>
          </cell>
          <cell r="B2582" t="str">
            <v>25</v>
          </cell>
          <cell r="C2582" t="str">
            <v>07</v>
          </cell>
          <cell r="D2582" t="str">
            <v>5</v>
          </cell>
          <cell r="E2582" t="str">
            <v>0014</v>
          </cell>
          <cell r="F2582" t="str">
            <v>0003</v>
          </cell>
          <cell r="G2582" t="str">
            <v>203</v>
          </cell>
          <cell r="H2582" t="str">
            <v>转化验室用易耗品</v>
          </cell>
          <cell r="I2582" t="b">
            <v>0</v>
          </cell>
          <cell r="J2582">
            <v>8515</v>
          </cell>
          <cell r="K2582">
            <v>0</v>
          </cell>
          <cell r="L2582">
            <v>0</v>
          </cell>
        </row>
        <row r="2583">
          <cell r="A2583" t="str">
            <v>07</v>
          </cell>
          <cell r="B2583" t="str">
            <v>25</v>
          </cell>
          <cell r="C2583" t="str">
            <v>07</v>
          </cell>
          <cell r="D2583" t="str">
            <v>5</v>
          </cell>
          <cell r="E2583" t="str">
            <v>0015</v>
          </cell>
          <cell r="F2583" t="str">
            <v>0004</v>
          </cell>
          <cell r="G2583" t="str">
            <v>203</v>
          </cell>
          <cell r="H2583" t="str">
            <v>转购热电阻等</v>
          </cell>
          <cell r="I2583" t="b">
            <v>0</v>
          </cell>
          <cell r="J2583">
            <v>1374</v>
          </cell>
          <cell r="K2583">
            <v>0</v>
          </cell>
          <cell r="L2583">
            <v>0</v>
          </cell>
        </row>
        <row r="2584">
          <cell r="A2584" t="str">
            <v>07</v>
          </cell>
          <cell r="B2584" t="str">
            <v>25</v>
          </cell>
          <cell r="C2584" t="str">
            <v>07</v>
          </cell>
          <cell r="D2584" t="str">
            <v>5</v>
          </cell>
          <cell r="E2584" t="str">
            <v>0015</v>
          </cell>
          <cell r="F2584" t="str">
            <v>0005</v>
          </cell>
          <cell r="G2584" t="str">
            <v>203</v>
          </cell>
          <cell r="H2584" t="str">
            <v>转购橡胶垫等</v>
          </cell>
          <cell r="I2584" t="b">
            <v>0</v>
          </cell>
          <cell r="J2584">
            <v>9000</v>
          </cell>
          <cell r="K2584">
            <v>0</v>
          </cell>
          <cell r="L2584">
            <v>0</v>
          </cell>
        </row>
        <row r="2585">
          <cell r="A2585" t="str">
            <v>07</v>
          </cell>
          <cell r="B2585" t="str">
            <v>25</v>
          </cell>
          <cell r="C2585" t="str">
            <v>07</v>
          </cell>
          <cell r="D2585" t="str">
            <v>5</v>
          </cell>
          <cell r="E2585" t="str">
            <v>0015</v>
          </cell>
          <cell r="F2585" t="str">
            <v>0006</v>
          </cell>
          <cell r="G2585" t="str">
            <v>203</v>
          </cell>
          <cell r="H2585" t="str">
            <v>转购滤布等</v>
          </cell>
          <cell r="I2585" t="b">
            <v>0</v>
          </cell>
          <cell r="J2585">
            <v>19360</v>
          </cell>
          <cell r="K2585">
            <v>0</v>
          </cell>
          <cell r="L2585">
            <v>0</v>
          </cell>
        </row>
        <row r="2586">
          <cell r="A2586" t="str">
            <v>07</v>
          </cell>
          <cell r="B2586" t="str">
            <v>25</v>
          </cell>
          <cell r="C2586" t="str">
            <v>07</v>
          </cell>
          <cell r="D2586" t="str">
            <v>5</v>
          </cell>
          <cell r="E2586" t="str">
            <v>0021</v>
          </cell>
          <cell r="F2586" t="str">
            <v>0001</v>
          </cell>
          <cell r="G2586" t="str">
            <v>203</v>
          </cell>
          <cell r="H2586" t="str">
            <v>转铁板款</v>
          </cell>
          <cell r="I2586" t="b">
            <v>1</v>
          </cell>
          <cell r="J2586">
            <v>600000</v>
          </cell>
          <cell r="K2586">
            <v>0</v>
          </cell>
          <cell r="L2586">
            <v>0</v>
          </cell>
        </row>
        <row r="2587">
          <cell r="A2587" t="str">
            <v>07</v>
          </cell>
          <cell r="B2587" t="str">
            <v>26</v>
          </cell>
          <cell r="C2587" t="str">
            <v>07</v>
          </cell>
          <cell r="D2587" t="str">
            <v>5</v>
          </cell>
          <cell r="E2587" t="str">
            <v>0022</v>
          </cell>
          <cell r="F2587" t="str">
            <v>0002</v>
          </cell>
          <cell r="G2587" t="str">
            <v>203</v>
          </cell>
          <cell r="H2587" t="str">
            <v>转购铁板</v>
          </cell>
          <cell r="I2587" t="b">
            <v>0</v>
          </cell>
          <cell r="J2587">
            <v>544641.44999999995</v>
          </cell>
          <cell r="K2587">
            <v>0</v>
          </cell>
          <cell r="L2587">
            <v>0</v>
          </cell>
        </row>
        <row r="2588">
          <cell r="A2588" t="str">
            <v>08</v>
          </cell>
          <cell r="B2588" t="str">
            <v>05</v>
          </cell>
          <cell r="C2588" t="str">
            <v>08</v>
          </cell>
          <cell r="D2588" t="str">
            <v>3</v>
          </cell>
          <cell r="E2588" t="str">
            <v>0004</v>
          </cell>
          <cell r="F2588" t="str">
            <v>0002</v>
          </cell>
          <cell r="G2588" t="str">
            <v>203</v>
          </cell>
          <cell r="H2588" t="str">
            <v>退汇一支</v>
          </cell>
          <cell r="I2588" t="b">
            <v>0</v>
          </cell>
          <cell r="J2588">
            <v>562000</v>
          </cell>
          <cell r="K2588">
            <v>0</v>
          </cell>
          <cell r="L2588">
            <v>0</v>
          </cell>
        </row>
        <row r="2589">
          <cell r="A2589" t="str">
            <v>08</v>
          </cell>
          <cell r="B2589" t="str">
            <v>03</v>
          </cell>
          <cell r="C2589" t="str">
            <v>08</v>
          </cell>
          <cell r="D2589" t="str">
            <v>4</v>
          </cell>
          <cell r="E2589" t="str">
            <v>0005</v>
          </cell>
          <cell r="F2589" t="str">
            <v>0002</v>
          </cell>
          <cell r="G2589" t="str">
            <v>203</v>
          </cell>
          <cell r="H2589" t="str">
            <v>付货款</v>
          </cell>
          <cell r="I2589" t="b">
            <v>1</v>
          </cell>
          <cell r="J2589">
            <v>1283000</v>
          </cell>
          <cell r="K2589">
            <v>0</v>
          </cell>
          <cell r="L2589">
            <v>0</v>
          </cell>
        </row>
        <row r="2590">
          <cell r="A2590" t="str">
            <v>08</v>
          </cell>
          <cell r="B2590" t="str">
            <v>03</v>
          </cell>
          <cell r="C2590" t="str">
            <v>08</v>
          </cell>
          <cell r="D2590" t="str">
            <v>4</v>
          </cell>
          <cell r="E2590" t="str">
            <v>0005</v>
          </cell>
          <cell r="F2590" t="str">
            <v>0003</v>
          </cell>
          <cell r="G2590" t="str">
            <v>203</v>
          </cell>
          <cell r="H2590" t="str">
            <v>付工程款</v>
          </cell>
          <cell r="I2590" t="b">
            <v>1</v>
          </cell>
          <cell r="J2590">
            <v>300000</v>
          </cell>
          <cell r="K2590">
            <v>0</v>
          </cell>
          <cell r="L2590">
            <v>0</v>
          </cell>
        </row>
        <row r="2591">
          <cell r="A2591" t="str">
            <v>08</v>
          </cell>
          <cell r="B2591" t="str">
            <v>08</v>
          </cell>
          <cell r="C2591" t="str">
            <v>08</v>
          </cell>
          <cell r="D2591" t="str">
            <v>4</v>
          </cell>
          <cell r="E2591" t="str">
            <v>0016</v>
          </cell>
          <cell r="F2591" t="str">
            <v>0002</v>
          </cell>
          <cell r="G2591" t="str">
            <v>203</v>
          </cell>
          <cell r="H2591" t="str">
            <v>付工程款</v>
          </cell>
          <cell r="I2591" t="b">
            <v>1</v>
          </cell>
          <cell r="J2591">
            <v>500000</v>
          </cell>
          <cell r="K2591">
            <v>0</v>
          </cell>
          <cell r="L2591">
            <v>0</v>
          </cell>
        </row>
        <row r="2592">
          <cell r="A2592" t="str">
            <v>08</v>
          </cell>
          <cell r="B2592" t="str">
            <v>22</v>
          </cell>
          <cell r="C2592" t="str">
            <v>08</v>
          </cell>
          <cell r="D2592" t="str">
            <v>4</v>
          </cell>
          <cell r="E2592" t="str">
            <v>0029</v>
          </cell>
          <cell r="F2592" t="str">
            <v>0001</v>
          </cell>
          <cell r="G2592" t="str">
            <v>203</v>
          </cell>
          <cell r="H2592" t="str">
            <v>付货款</v>
          </cell>
          <cell r="I2592" t="b">
            <v>1</v>
          </cell>
          <cell r="J2592">
            <v>12600</v>
          </cell>
          <cell r="K2592">
            <v>0</v>
          </cell>
          <cell r="L2592">
            <v>0</v>
          </cell>
        </row>
        <row r="2593">
          <cell r="A2593" t="str">
            <v>08</v>
          </cell>
          <cell r="B2593" t="str">
            <v>22</v>
          </cell>
          <cell r="C2593" t="str">
            <v>08</v>
          </cell>
          <cell r="D2593" t="str">
            <v>4</v>
          </cell>
          <cell r="E2593" t="str">
            <v>0029</v>
          </cell>
          <cell r="F2593" t="str">
            <v>0002</v>
          </cell>
          <cell r="G2593" t="str">
            <v>203</v>
          </cell>
          <cell r="H2593" t="str">
            <v>付货款</v>
          </cell>
          <cell r="I2593" t="b">
            <v>1</v>
          </cell>
          <cell r="J2593">
            <v>64560</v>
          </cell>
          <cell r="K2593">
            <v>0</v>
          </cell>
          <cell r="L2593">
            <v>0</v>
          </cell>
        </row>
        <row r="2594">
          <cell r="A2594" t="str">
            <v>08</v>
          </cell>
          <cell r="B2594" t="str">
            <v>22</v>
          </cell>
          <cell r="C2594" t="str">
            <v>08</v>
          </cell>
          <cell r="D2594" t="str">
            <v>4</v>
          </cell>
          <cell r="E2594" t="str">
            <v>0029</v>
          </cell>
          <cell r="F2594" t="str">
            <v>0003</v>
          </cell>
          <cell r="G2594" t="str">
            <v>203</v>
          </cell>
          <cell r="H2594" t="str">
            <v>付货款</v>
          </cell>
          <cell r="I2594" t="b">
            <v>1</v>
          </cell>
          <cell r="J2594">
            <v>5400</v>
          </cell>
          <cell r="K2594">
            <v>0</v>
          </cell>
          <cell r="L2594">
            <v>0</v>
          </cell>
        </row>
        <row r="2595">
          <cell r="A2595" t="str">
            <v>08</v>
          </cell>
          <cell r="B2595" t="str">
            <v>22</v>
          </cell>
          <cell r="C2595" t="str">
            <v>08</v>
          </cell>
          <cell r="D2595" t="str">
            <v>4</v>
          </cell>
          <cell r="E2595" t="str">
            <v>0030</v>
          </cell>
          <cell r="F2595" t="str">
            <v>0001</v>
          </cell>
          <cell r="G2595" t="str">
            <v>203</v>
          </cell>
          <cell r="H2595" t="str">
            <v>付货款</v>
          </cell>
          <cell r="I2595" t="b">
            <v>1</v>
          </cell>
          <cell r="J2595">
            <v>78600</v>
          </cell>
          <cell r="K2595">
            <v>0</v>
          </cell>
          <cell r="L2595">
            <v>0</v>
          </cell>
        </row>
        <row r="2596">
          <cell r="A2596" t="str">
            <v>08</v>
          </cell>
          <cell r="B2596" t="str">
            <v>22</v>
          </cell>
          <cell r="C2596" t="str">
            <v>08</v>
          </cell>
          <cell r="D2596" t="str">
            <v>4</v>
          </cell>
          <cell r="E2596" t="str">
            <v>0030</v>
          </cell>
          <cell r="F2596" t="str">
            <v>0002</v>
          </cell>
          <cell r="G2596" t="str">
            <v>203</v>
          </cell>
          <cell r="H2596" t="str">
            <v>付货款</v>
          </cell>
          <cell r="I2596" t="b">
            <v>1</v>
          </cell>
          <cell r="J2596">
            <v>73710</v>
          </cell>
          <cell r="K2596">
            <v>0</v>
          </cell>
          <cell r="L2596">
            <v>0</v>
          </cell>
        </row>
        <row r="2597">
          <cell r="A2597" t="str">
            <v>08</v>
          </cell>
          <cell r="B2597" t="str">
            <v>22</v>
          </cell>
          <cell r="C2597" t="str">
            <v>08</v>
          </cell>
          <cell r="D2597" t="str">
            <v>4</v>
          </cell>
          <cell r="E2597" t="str">
            <v>0030</v>
          </cell>
          <cell r="F2597" t="str">
            <v>0003</v>
          </cell>
          <cell r="G2597" t="str">
            <v>203</v>
          </cell>
          <cell r="H2597" t="str">
            <v>付货款</v>
          </cell>
          <cell r="I2597" t="b">
            <v>1</v>
          </cell>
          <cell r="J2597">
            <v>2300000</v>
          </cell>
          <cell r="K2597">
            <v>0</v>
          </cell>
          <cell r="L2597">
            <v>0</v>
          </cell>
        </row>
        <row r="2598">
          <cell r="A2598" t="str">
            <v>08</v>
          </cell>
          <cell r="B2598" t="str">
            <v>22</v>
          </cell>
          <cell r="C2598" t="str">
            <v>08</v>
          </cell>
          <cell r="D2598" t="str">
            <v>4</v>
          </cell>
          <cell r="E2598" t="str">
            <v>0030</v>
          </cell>
          <cell r="F2598" t="str">
            <v>0004</v>
          </cell>
          <cell r="G2598" t="str">
            <v>203</v>
          </cell>
          <cell r="H2598" t="str">
            <v>付货款</v>
          </cell>
          <cell r="I2598" t="b">
            <v>1</v>
          </cell>
          <cell r="J2598">
            <v>15000</v>
          </cell>
          <cell r="K2598">
            <v>0</v>
          </cell>
          <cell r="L2598">
            <v>0</v>
          </cell>
        </row>
        <row r="2599">
          <cell r="A2599" t="str">
            <v>08</v>
          </cell>
          <cell r="B2599" t="str">
            <v>22</v>
          </cell>
          <cell r="C2599" t="str">
            <v>08</v>
          </cell>
          <cell r="D2599" t="str">
            <v>4</v>
          </cell>
          <cell r="E2599" t="str">
            <v>0031</v>
          </cell>
          <cell r="F2599" t="str">
            <v>0001</v>
          </cell>
          <cell r="G2599" t="str">
            <v>203</v>
          </cell>
          <cell r="H2599" t="str">
            <v>付货款</v>
          </cell>
          <cell r="I2599" t="b">
            <v>1</v>
          </cell>
          <cell r="J2599">
            <v>106950</v>
          </cell>
          <cell r="K2599">
            <v>0</v>
          </cell>
          <cell r="L2599">
            <v>0</v>
          </cell>
        </row>
        <row r="2600">
          <cell r="A2600" t="str">
            <v>08</v>
          </cell>
          <cell r="B2600" t="str">
            <v>22</v>
          </cell>
          <cell r="C2600" t="str">
            <v>08</v>
          </cell>
          <cell r="D2600" t="str">
            <v>4</v>
          </cell>
          <cell r="E2600" t="str">
            <v>0031</v>
          </cell>
          <cell r="F2600" t="str">
            <v>0002</v>
          </cell>
          <cell r="G2600" t="str">
            <v>203</v>
          </cell>
          <cell r="H2600" t="str">
            <v>付货款</v>
          </cell>
          <cell r="I2600" t="b">
            <v>1</v>
          </cell>
          <cell r="J2600">
            <v>27000</v>
          </cell>
          <cell r="K2600">
            <v>0</v>
          </cell>
          <cell r="L2600">
            <v>0</v>
          </cell>
        </row>
        <row r="2601">
          <cell r="A2601" t="str">
            <v>08</v>
          </cell>
          <cell r="B2601" t="str">
            <v>22</v>
          </cell>
          <cell r="C2601" t="str">
            <v>08</v>
          </cell>
          <cell r="D2601" t="str">
            <v>4</v>
          </cell>
          <cell r="E2601" t="str">
            <v>0031</v>
          </cell>
          <cell r="F2601" t="str">
            <v>0003</v>
          </cell>
          <cell r="G2601" t="str">
            <v>203</v>
          </cell>
          <cell r="H2601" t="str">
            <v>付货款</v>
          </cell>
          <cell r="I2601" t="b">
            <v>1</v>
          </cell>
          <cell r="J2601">
            <v>220000</v>
          </cell>
          <cell r="K2601">
            <v>0</v>
          </cell>
          <cell r="L2601">
            <v>0</v>
          </cell>
        </row>
        <row r="2602">
          <cell r="A2602" t="str">
            <v>08</v>
          </cell>
          <cell r="B2602" t="str">
            <v>27</v>
          </cell>
          <cell r="C2602" t="str">
            <v>08</v>
          </cell>
          <cell r="D2602" t="str">
            <v>5</v>
          </cell>
          <cell r="E2602" t="str">
            <v>0018</v>
          </cell>
          <cell r="F2602" t="str">
            <v>0002</v>
          </cell>
          <cell r="G2602" t="str">
            <v>203</v>
          </cell>
          <cell r="H2602" t="str">
            <v>转入库外购果汁532.717吨</v>
          </cell>
          <cell r="I2602" t="b">
            <v>0</v>
          </cell>
          <cell r="J2602">
            <v>2048911.53</v>
          </cell>
          <cell r="K2602">
            <v>0</v>
          </cell>
          <cell r="L2602">
            <v>0</v>
          </cell>
        </row>
        <row r="2603">
          <cell r="A2603" t="str">
            <v>08</v>
          </cell>
          <cell r="B2603" t="str">
            <v>28</v>
          </cell>
          <cell r="C2603" t="str">
            <v>08</v>
          </cell>
          <cell r="D2603" t="str">
            <v>5</v>
          </cell>
          <cell r="E2603" t="str">
            <v>0025</v>
          </cell>
          <cell r="F2603" t="str">
            <v>0004</v>
          </cell>
          <cell r="G2603" t="str">
            <v>203</v>
          </cell>
          <cell r="H2603" t="str">
            <v>转购硅藻土</v>
          </cell>
          <cell r="I2603" t="b">
            <v>0</v>
          </cell>
          <cell r="J2603">
            <v>75900</v>
          </cell>
          <cell r="K2603">
            <v>0</v>
          </cell>
          <cell r="L2603">
            <v>0</v>
          </cell>
        </row>
        <row r="2604">
          <cell r="A2604" t="str">
            <v>08</v>
          </cell>
          <cell r="B2604" t="str">
            <v>28</v>
          </cell>
          <cell r="C2604" t="str">
            <v>08</v>
          </cell>
          <cell r="D2604" t="str">
            <v>5</v>
          </cell>
          <cell r="E2604" t="str">
            <v>0025</v>
          </cell>
          <cell r="F2604" t="str">
            <v>0005</v>
          </cell>
          <cell r="G2604" t="str">
            <v>203</v>
          </cell>
          <cell r="H2604" t="str">
            <v>转购清洗酶</v>
          </cell>
          <cell r="I2604" t="b">
            <v>0</v>
          </cell>
          <cell r="J2604">
            <v>15000</v>
          </cell>
          <cell r="K2604">
            <v>0</v>
          </cell>
          <cell r="L2604">
            <v>0</v>
          </cell>
        </row>
        <row r="2605">
          <cell r="A2605" t="str">
            <v>08</v>
          </cell>
          <cell r="B2605" t="str">
            <v>28</v>
          </cell>
          <cell r="C2605" t="str">
            <v>08</v>
          </cell>
          <cell r="D2605" t="str">
            <v>5</v>
          </cell>
          <cell r="E2605" t="str">
            <v>0026</v>
          </cell>
          <cell r="F2605" t="str">
            <v>0004</v>
          </cell>
          <cell r="G2605" t="str">
            <v>203</v>
          </cell>
          <cell r="H2605" t="str">
            <v>转购明胶</v>
          </cell>
          <cell r="I2605" t="b">
            <v>0</v>
          </cell>
          <cell r="J2605">
            <v>77000</v>
          </cell>
          <cell r="K2605">
            <v>0</v>
          </cell>
          <cell r="L2605">
            <v>0</v>
          </cell>
        </row>
        <row r="2606">
          <cell r="A2606" t="str">
            <v>08</v>
          </cell>
          <cell r="B2606" t="str">
            <v>28</v>
          </cell>
          <cell r="C2606" t="str">
            <v>08</v>
          </cell>
          <cell r="D2606" t="str">
            <v>5</v>
          </cell>
          <cell r="E2606" t="str">
            <v>0026</v>
          </cell>
          <cell r="F2606" t="str">
            <v>0005</v>
          </cell>
          <cell r="G2606" t="str">
            <v>203</v>
          </cell>
          <cell r="H2606" t="str">
            <v>转购糖化酶</v>
          </cell>
          <cell r="I2606" t="b">
            <v>0</v>
          </cell>
          <cell r="J2606">
            <v>18000</v>
          </cell>
          <cell r="K2606">
            <v>0</v>
          </cell>
          <cell r="L2606">
            <v>0</v>
          </cell>
        </row>
        <row r="2607">
          <cell r="A2607" t="str">
            <v>09</v>
          </cell>
          <cell r="B2607" t="str">
            <v>20</v>
          </cell>
          <cell r="C2607" t="str">
            <v>09</v>
          </cell>
          <cell r="D2607" t="str">
            <v>2</v>
          </cell>
          <cell r="E2607" t="str">
            <v>0015</v>
          </cell>
          <cell r="F2607" t="str">
            <v>0001</v>
          </cell>
          <cell r="G2607" t="str">
            <v>203</v>
          </cell>
          <cell r="H2607" t="str">
            <v>付果款</v>
          </cell>
          <cell r="I2607" t="b">
            <v>1</v>
          </cell>
          <cell r="J2607">
            <v>5427</v>
          </cell>
          <cell r="K2607">
            <v>0</v>
          </cell>
          <cell r="L2607">
            <v>0</v>
          </cell>
        </row>
        <row r="2608">
          <cell r="A2608" t="str">
            <v>09</v>
          </cell>
          <cell r="B2608" t="str">
            <v>04</v>
          </cell>
          <cell r="C2608" t="str">
            <v>09</v>
          </cell>
          <cell r="D2608" t="str">
            <v>4</v>
          </cell>
          <cell r="E2608" t="str">
            <v>0006</v>
          </cell>
          <cell r="F2608" t="str">
            <v>0001</v>
          </cell>
          <cell r="G2608" t="str">
            <v>203</v>
          </cell>
          <cell r="H2608" t="str">
            <v>付货款</v>
          </cell>
          <cell r="I2608" t="b">
            <v>1</v>
          </cell>
          <cell r="J2608">
            <v>175346.97</v>
          </cell>
          <cell r="K2608">
            <v>0</v>
          </cell>
          <cell r="L2608">
            <v>0</v>
          </cell>
        </row>
        <row r="2609">
          <cell r="A2609" t="str">
            <v>09</v>
          </cell>
          <cell r="B2609" t="str">
            <v>04</v>
          </cell>
          <cell r="C2609" t="str">
            <v>09</v>
          </cell>
          <cell r="D2609" t="str">
            <v>4</v>
          </cell>
          <cell r="E2609" t="str">
            <v>0006</v>
          </cell>
          <cell r="F2609" t="str">
            <v>0002</v>
          </cell>
          <cell r="G2609" t="str">
            <v>203</v>
          </cell>
          <cell r="H2609" t="str">
            <v>付货款</v>
          </cell>
          <cell r="I2609" t="b">
            <v>1</v>
          </cell>
          <cell r="J2609">
            <v>7078.5</v>
          </cell>
          <cell r="K2609">
            <v>0</v>
          </cell>
          <cell r="L2609">
            <v>0</v>
          </cell>
        </row>
        <row r="2610">
          <cell r="A2610" t="str">
            <v>09</v>
          </cell>
          <cell r="B2610" t="str">
            <v>04</v>
          </cell>
          <cell r="C2610" t="str">
            <v>09</v>
          </cell>
          <cell r="D2610" t="str">
            <v>4</v>
          </cell>
          <cell r="E2610" t="str">
            <v>0006</v>
          </cell>
          <cell r="F2610" t="str">
            <v>0003</v>
          </cell>
          <cell r="G2610" t="str">
            <v>203</v>
          </cell>
          <cell r="H2610" t="str">
            <v>付货款</v>
          </cell>
          <cell r="I2610" t="b">
            <v>1</v>
          </cell>
          <cell r="J2610">
            <v>231000</v>
          </cell>
          <cell r="K2610">
            <v>0</v>
          </cell>
          <cell r="L2610">
            <v>0</v>
          </cell>
        </row>
        <row r="2611">
          <cell r="A2611" t="str">
            <v>09</v>
          </cell>
          <cell r="B2611" t="str">
            <v>04</v>
          </cell>
          <cell r="C2611" t="str">
            <v>09</v>
          </cell>
          <cell r="D2611" t="str">
            <v>4</v>
          </cell>
          <cell r="E2611" t="str">
            <v>0006</v>
          </cell>
          <cell r="F2611" t="str">
            <v>0004</v>
          </cell>
          <cell r="G2611" t="str">
            <v>203</v>
          </cell>
          <cell r="H2611" t="str">
            <v>付货款</v>
          </cell>
          <cell r="I2611" t="b">
            <v>1</v>
          </cell>
          <cell r="J2611">
            <v>400000</v>
          </cell>
          <cell r="K2611">
            <v>0</v>
          </cell>
          <cell r="L2611">
            <v>0</v>
          </cell>
        </row>
        <row r="2612">
          <cell r="A2612" t="str">
            <v>09</v>
          </cell>
          <cell r="B2612" t="str">
            <v>04</v>
          </cell>
          <cell r="C2612" t="str">
            <v>09</v>
          </cell>
          <cell r="D2612" t="str">
            <v>4</v>
          </cell>
          <cell r="E2612" t="str">
            <v>0006</v>
          </cell>
          <cell r="F2612" t="str">
            <v>0005</v>
          </cell>
          <cell r="G2612" t="str">
            <v>203</v>
          </cell>
          <cell r="H2612" t="str">
            <v>付货款</v>
          </cell>
          <cell r="I2612" t="b">
            <v>1</v>
          </cell>
          <cell r="J2612">
            <v>500000</v>
          </cell>
          <cell r="K2612">
            <v>0</v>
          </cell>
          <cell r="L2612">
            <v>0</v>
          </cell>
        </row>
        <row r="2613">
          <cell r="A2613" t="str">
            <v>09</v>
          </cell>
          <cell r="B2613" t="str">
            <v>23</v>
          </cell>
          <cell r="C2613" t="str">
            <v>09</v>
          </cell>
          <cell r="D2613" t="str">
            <v>4</v>
          </cell>
          <cell r="E2613" t="str">
            <v>0028</v>
          </cell>
          <cell r="F2613" t="str">
            <v>0001</v>
          </cell>
          <cell r="G2613" t="str">
            <v>203</v>
          </cell>
          <cell r="H2613" t="str">
            <v>付货款</v>
          </cell>
          <cell r="I2613" t="b">
            <v>1</v>
          </cell>
          <cell r="J2613">
            <v>9000</v>
          </cell>
          <cell r="K2613">
            <v>0</v>
          </cell>
          <cell r="L2613">
            <v>0</v>
          </cell>
        </row>
        <row r="2614">
          <cell r="A2614" t="str">
            <v>09</v>
          </cell>
          <cell r="B2614" t="str">
            <v>23</v>
          </cell>
          <cell r="C2614" t="str">
            <v>09</v>
          </cell>
          <cell r="D2614" t="str">
            <v>4</v>
          </cell>
          <cell r="E2614" t="str">
            <v>0028</v>
          </cell>
          <cell r="F2614" t="str">
            <v>0002</v>
          </cell>
          <cell r="G2614" t="str">
            <v>203</v>
          </cell>
          <cell r="H2614" t="str">
            <v>付货款</v>
          </cell>
          <cell r="I2614" t="b">
            <v>1</v>
          </cell>
          <cell r="J2614">
            <v>77000</v>
          </cell>
          <cell r="K2614">
            <v>0</v>
          </cell>
          <cell r="L2614">
            <v>0</v>
          </cell>
        </row>
        <row r="2615">
          <cell r="A2615" t="str">
            <v>09</v>
          </cell>
          <cell r="B2615" t="str">
            <v>23</v>
          </cell>
          <cell r="C2615" t="str">
            <v>09</v>
          </cell>
          <cell r="D2615" t="str">
            <v>4</v>
          </cell>
          <cell r="E2615" t="str">
            <v>0028</v>
          </cell>
          <cell r="F2615" t="str">
            <v>0003</v>
          </cell>
          <cell r="G2615" t="str">
            <v>203</v>
          </cell>
          <cell r="H2615" t="str">
            <v>付货款</v>
          </cell>
          <cell r="I2615" t="b">
            <v>1</v>
          </cell>
          <cell r="J2615">
            <v>34500</v>
          </cell>
          <cell r="K2615">
            <v>0</v>
          </cell>
          <cell r="L2615">
            <v>0</v>
          </cell>
        </row>
        <row r="2616">
          <cell r="A2616" t="str">
            <v>09</v>
          </cell>
          <cell r="B2616" t="str">
            <v>18</v>
          </cell>
          <cell r="C2616" t="str">
            <v>09</v>
          </cell>
          <cell r="D2616" t="str">
            <v>5</v>
          </cell>
          <cell r="E2616" t="str">
            <v>0007</v>
          </cell>
          <cell r="F2616" t="str">
            <v>0003</v>
          </cell>
          <cell r="G2616" t="str">
            <v>203</v>
          </cell>
          <cell r="H2616" t="str">
            <v>转购活性炭</v>
          </cell>
          <cell r="I2616" t="b">
            <v>0</v>
          </cell>
          <cell r="J2616">
            <v>74000</v>
          </cell>
          <cell r="K2616">
            <v>0</v>
          </cell>
          <cell r="L2616">
            <v>0</v>
          </cell>
        </row>
        <row r="2617">
          <cell r="A2617" t="str">
            <v>09</v>
          </cell>
          <cell r="B2617" t="str">
            <v>18</v>
          </cell>
          <cell r="C2617" t="str">
            <v>09</v>
          </cell>
          <cell r="D2617" t="str">
            <v>5</v>
          </cell>
          <cell r="E2617" t="str">
            <v>0007</v>
          </cell>
          <cell r="F2617" t="str">
            <v>0004</v>
          </cell>
          <cell r="G2617" t="str">
            <v>203</v>
          </cell>
          <cell r="H2617" t="str">
            <v>转购明胶</v>
          </cell>
          <cell r="I2617" t="b">
            <v>0</v>
          </cell>
          <cell r="J2617">
            <v>66000</v>
          </cell>
          <cell r="K2617">
            <v>0</v>
          </cell>
          <cell r="L2617">
            <v>0</v>
          </cell>
        </row>
        <row r="2618">
          <cell r="A2618" t="str">
            <v>09</v>
          </cell>
          <cell r="B2618" t="str">
            <v>18</v>
          </cell>
          <cell r="C2618" t="str">
            <v>09</v>
          </cell>
          <cell r="D2618" t="str">
            <v>5</v>
          </cell>
          <cell r="E2618" t="str">
            <v>0008</v>
          </cell>
          <cell r="F2618" t="str">
            <v>0004</v>
          </cell>
          <cell r="G2618" t="str">
            <v>203</v>
          </cell>
          <cell r="H2618" t="str">
            <v>转购硅溶胶</v>
          </cell>
          <cell r="I2618" t="b">
            <v>0</v>
          </cell>
          <cell r="J2618">
            <v>73710</v>
          </cell>
          <cell r="K2618">
            <v>0</v>
          </cell>
          <cell r="L2618">
            <v>0</v>
          </cell>
        </row>
        <row r="2619">
          <cell r="A2619" t="str">
            <v>09</v>
          </cell>
          <cell r="B2619" t="str">
            <v>18</v>
          </cell>
          <cell r="C2619" t="str">
            <v>09</v>
          </cell>
          <cell r="D2619" t="str">
            <v>5</v>
          </cell>
          <cell r="E2619" t="str">
            <v>0008</v>
          </cell>
          <cell r="F2619" t="str">
            <v>0005</v>
          </cell>
          <cell r="G2619" t="str">
            <v>203</v>
          </cell>
          <cell r="H2619" t="str">
            <v>转购无菌袋</v>
          </cell>
          <cell r="I2619" t="b">
            <v>0</v>
          </cell>
          <cell r="J2619">
            <v>93860</v>
          </cell>
          <cell r="K2619">
            <v>0</v>
          </cell>
          <cell r="L2619">
            <v>0</v>
          </cell>
        </row>
        <row r="2620">
          <cell r="A2620" t="str">
            <v>09</v>
          </cell>
          <cell r="B2620" t="str">
            <v>18</v>
          </cell>
          <cell r="C2620" t="str">
            <v>09</v>
          </cell>
          <cell r="D2620" t="str">
            <v>5</v>
          </cell>
          <cell r="E2620" t="str">
            <v>0009</v>
          </cell>
          <cell r="F2620" t="str">
            <v>0005</v>
          </cell>
          <cell r="G2620" t="str">
            <v>203</v>
          </cell>
          <cell r="H2620" t="str">
            <v>转购糖化酶</v>
          </cell>
          <cell r="I2620" t="b">
            <v>0</v>
          </cell>
          <cell r="J2620">
            <v>9000</v>
          </cell>
          <cell r="K2620">
            <v>0</v>
          </cell>
          <cell r="L2620">
            <v>0</v>
          </cell>
        </row>
        <row r="2621">
          <cell r="A2621" t="str">
            <v>09</v>
          </cell>
          <cell r="B2621" t="str">
            <v>18</v>
          </cell>
          <cell r="C2621" t="str">
            <v>09</v>
          </cell>
          <cell r="D2621" t="str">
            <v>5</v>
          </cell>
          <cell r="E2621" t="str">
            <v>0009</v>
          </cell>
          <cell r="F2621" t="str">
            <v>0006</v>
          </cell>
          <cell r="G2621" t="str">
            <v>203</v>
          </cell>
          <cell r="H2621" t="str">
            <v>转购果汁桶</v>
          </cell>
          <cell r="I2621" t="b">
            <v>0</v>
          </cell>
          <cell r="J2621">
            <v>64560</v>
          </cell>
          <cell r="K2621">
            <v>0</v>
          </cell>
          <cell r="L2621">
            <v>0</v>
          </cell>
        </row>
        <row r="2622">
          <cell r="A2622" t="str">
            <v>09</v>
          </cell>
          <cell r="B2622" t="str">
            <v>18</v>
          </cell>
          <cell r="C2622" t="str">
            <v>09</v>
          </cell>
          <cell r="D2622" t="str">
            <v>5</v>
          </cell>
          <cell r="E2622" t="str">
            <v>0009</v>
          </cell>
          <cell r="F2622" t="str">
            <v>0007</v>
          </cell>
          <cell r="G2622" t="str">
            <v>203</v>
          </cell>
          <cell r="H2622" t="str">
            <v>转购303粘合剂</v>
          </cell>
          <cell r="I2622" t="b">
            <v>0</v>
          </cell>
          <cell r="J2622">
            <v>6400</v>
          </cell>
          <cell r="K2622">
            <v>0</v>
          </cell>
          <cell r="L2622">
            <v>0</v>
          </cell>
        </row>
        <row r="2623">
          <cell r="A2623" t="str">
            <v>09</v>
          </cell>
          <cell r="B2623" t="str">
            <v>18</v>
          </cell>
          <cell r="C2623" t="str">
            <v>09</v>
          </cell>
          <cell r="D2623" t="str">
            <v>5</v>
          </cell>
          <cell r="E2623" t="str">
            <v>0009</v>
          </cell>
          <cell r="F2623" t="str">
            <v>0008</v>
          </cell>
          <cell r="G2623" t="str">
            <v>203</v>
          </cell>
          <cell r="H2623" t="str">
            <v>转购硅藻土</v>
          </cell>
          <cell r="I2623" t="b">
            <v>0</v>
          </cell>
          <cell r="J2623">
            <v>31050</v>
          </cell>
          <cell r="K2623">
            <v>0</v>
          </cell>
          <cell r="L2623">
            <v>0</v>
          </cell>
        </row>
        <row r="2624">
          <cell r="A2624" t="str">
            <v>09</v>
          </cell>
          <cell r="B2624" t="str">
            <v>24</v>
          </cell>
          <cell r="C2624" t="str">
            <v>09</v>
          </cell>
          <cell r="D2624" t="str">
            <v>5</v>
          </cell>
          <cell r="E2624" t="str">
            <v>0010</v>
          </cell>
          <cell r="F2624" t="str">
            <v>0004</v>
          </cell>
          <cell r="G2624" t="str">
            <v>203</v>
          </cell>
          <cell r="H2624" t="str">
            <v>转购PVC管等</v>
          </cell>
          <cell r="I2624" t="b">
            <v>0</v>
          </cell>
          <cell r="J2624">
            <v>257725.13</v>
          </cell>
          <cell r="K2624">
            <v>0</v>
          </cell>
          <cell r="L2624">
            <v>0</v>
          </cell>
        </row>
        <row r="2625">
          <cell r="A2625" t="str">
            <v>09</v>
          </cell>
          <cell r="B2625" t="str">
            <v>24</v>
          </cell>
          <cell r="C2625" t="str">
            <v>09</v>
          </cell>
          <cell r="D2625" t="str">
            <v>5</v>
          </cell>
          <cell r="E2625" t="str">
            <v>0012</v>
          </cell>
          <cell r="F2625" t="str">
            <v>0002</v>
          </cell>
          <cell r="G2625" t="str">
            <v>203</v>
          </cell>
          <cell r="H2625" t="str">
            <v>转新果汁车间材料工程款</v>
          </cell>
          <cell r="I2625" t="b">
            <v>0</v>
          </cell>
          <cell r="J2625">
            <v>2200000</v>
          </cell>
          <cell r="K2625">
            <v>0</v>
          </cell>
          <cell r="L2625">
            <v>0</v>
          </cell>
        </row>
        <row r="2626">
          <cell r="A2626" t="str">
            <v>09</v>
          </cell>
          <cell r="B2626" t="str">
            <v>24</v>
          </cell>
          <cell r="C2626" t="str">
            <v>09</v>
          </cell>
          <cell r="D2626" t="str">
            <v>5</v>
          </cell>
          <cell r="E2626" t="str">
            <v>0013</v>
          </cell>
          <cell r="F2626" t="str">
            <v>0001</v>
          </cell>
          <cell r="G2626" t="str">
            <v>203</v>
          </cell>
          <cell r="H2626" t="str">
            <v>转购平原果汁384.93吨</v>
          </cell>
          <cell r="I2626" t="b">
            <v>1</v>
          </cell>
          <cell r="J2626">
            <v>1480500</v>
          </cell>
          <cell r="K2626">
            <v>0</v>
          </cell>
          <cell r="L2626">
            <v>0</v>
          </cell>
        </row>
        <row r="2627">
          <cell r="A2627" t="str">
            <v>09</v>
          </cell>
          <cell r="B2627" t="str">
            <v>25</v>
          </cell>
          <cell r="C2627" t="str">
            <v>09</v>
          </cell>
          <cell r="D2627" t="str">
            <v>5</v>
          </cell>
          <cell r="E2627" t="str">
            <v>0014</v>
          </cell>
          <cell r="F2627" t="str">
            <v>0001</v>
          </cell>
          <cell r="G2627" t="str">
            <v>203</v>
          </cell>
          <cell r="H2627" t="str">
            <v>转购五莲果汁260吨</v>
          </cell>
          <cell r="I2627" t="b">
            <v>1</v>
          </cell>
          <cell r="J2627">
            <v>1000000</v>
          </cell>
          <cell r="K2627">
            <v>0</v>
          </cell>
          <cell r="L2627">
            <v>0</v>
          </cell>
        </row>
        <row r="2628">
          <cell r="A2628" t="str">
            <v>09</v>
          </cell>
          <cell r="B2628" t="str">
            <v>28</v>
          </cell>
          <cell r="C2628" t="str">
            <v>09</v>
          </cell>
          <cell r="D2628" t="str">
            <v>5</v>
          </cell>
          <cell r="E2628" t="str">
            <v>0020</v>
          </cell>
          <cell r="F2628" t="str">
            <v>0002</v>
          </cell>
          <cell r="G2628" t="str">
            <v>203</v>
          </cell>
          <cell r="H2628" t="str">
            <v>转购芮城果汁117.15吨</v>
          </cell>
          <cell r="I2628" t="b">
            <v>0</v>
          </cell>
          <cell r="J2628">
            <v>620895</v>
          </cell>
          <cell r="K2628">
            <v>0</v>
          </cell>
          <cell r="L2628">
            <v>0</v>
          </cell>
        </row>
        <row r="2629">
          <cell r="A2629" t="str">
            <v>09</v>
          </cell>
          <cell r="B2629" t="str">
            <v>28</v>
          </cell>
          <cell r="C2629" t="str">
            <v>09</v>
          </cell>
          <cell r="D2629" t="str">
            <v>5</v>
          </cell>
          <cell r="E2629" t="str">
            <v>0020</v>
          </cell>
          <cell r="F2629" t="str">
            <v>0004</v>
          </cell>
          <cell r="G2629" t="str">
            <v>203</v>
          </cell>
          <cell r="H2629" t="str">
            <v>转购芮城果汁101.75吨</v>
          </cell>
          <cell r="I2629" t="b">
            <v>0</v>
          </cell>
          <cell r="J2629">
            <v>399391.78</v>
          </cell>
          <cell r="K2629">
            <v>0</v>
          </cell>
          <cell r="L2629">
            <v>0</v>
          </cell>
        </row>
        <row r="2630">
          <cell r="A2630" t="str">
            <v>09</v>
          </cell>
          <cell r="B2630" t="str">
            <v>28</v>
          </cell>
          <cell r="C2630" t="str">
            <v>09</v>
          </cell>
          <cell r="D2630" t="str">
            <v>5</v>
          </cell>
          <cell r="E2630" t="str">
            <v>0029</v>
          </cell>
          <cell r="F2630" t="str">
            <v>0003</v>
          </cell>
          <cell r="G2630" t="str">
            <v>203</v>
          </cell>
          <cell r="H2630" t="str">
            <v>转入库外购苹果汁1552.488吨</v>
          </cell>
          <cell r="I2630" t="b">
            <v>0</v>
          </cell>
          <cell r="J2630">
            <v>5646887.3200000003</v>
          </cell>
          <cell r="K2630">
            <v>0</v>
          </cell>
          <cell r="L2630">
            <v>0</v>
          </cell>
        </row>
        <row r="2631">
          <cell r="A2631" t="str">
            <v>09</v>
          </cell>
          <cell r="B2631" t="str">
            <v>28</v>
          </cell>
          <cell r="C2631" t="str">
            <v>09</v>
          </cell>
          <cell r="D2631" t="str">
            <v>5</v>
          </cell>
          <cell r="E2631" t="str">
            <v>0029</v>
          </cell>
          <cell r="F2631" t="str">
            <v>0004</v>
          </cell>
          <cell r="G2631" t="str">
            <v>203</v>
          </cell>
          <cell r="H2631" t="str">
            <v>转入库外购梨汁58.289吨</v>
          </cell>
          <cell r="I2631" t="b">
            <v>0</v>
          </cell>
          <cell r="J2631">
            <v>274008.12</v>
          </cell>
          <cell r="K2631">
            <v>0</v>
          </cell>
          <cell r="L2631">
            <v>0</v>
          </cell>
        </row>
        <row r="2632">
          <cell r="A2632" t="str">
            <v>10</v>
          </cell>
          <cell r="B2632" t="str">
            <v>17</v>
          </cell>
          <cell r="C2632" t="str">
            <v>10</v>
          </cell>
          <cell r="D2632" t="str">
            <v>4</v>
          </cell>
          <cell r="E2632" t="str">
            <v>0014</v>
          </cell>
          <cell r="F2632" t="str">
            <v>0001</v>
          </cell>
          <cell r="G2632" t="str">
            <v>203</v>
          </cell>
          <cell r="H2632" t="str">
            <v>付工程款</v>
          </cell>
          <cell r="I2632" t="b">
            <v>1</v>
          </cell>
          <cell r="J2632">
            <v>800000</v>
          </cell>
          <cell r="K2632">
            <v>0</v>
          </cell>
          <cell r="L2632">
            <v>0</v>
          </cell>
        </row>
        <row r="2633">
          <cell r="A2633" t="str">
            <v>10</v>
          </cell>
          <cell r="B2633" t="str">
            <v>17</v>
          </cell>
          <cell r="C2633" t="str">
            <v>10</v>
          </cell>
          <cell r="D2633" t="str">
            <v>4</v>
          </cell>
          <cell r="E2633" t="str">
            <v>0014</v>
          </cell>
          <cell r="F2633" t="str">
            <v>0002</v>
          </cell>
          <cell r="G2633" t="str">
            <v>203</v>
          </cell>
          <cell r="H2633" t="str">
            <v>付工程款</v>
          </cell>
          <cell r="I2633" t="b">
            <v>1</v>
          </cell>
          <cell r="J2633">
            <v>200000</v>
          </cell>
          <cell r="K2633">
            <v>0</v>
          </cell>
          <cell r="L2633">
            <v>0</v>
          </cell>
        </row>
        <row r="2634">
          <cell r="A2634" t="str">
            <v>10</v>
          </cell>
          <cell r="B2634" t="str">
            <v>17</v>
          </cell>
          <cell r="C2634" t="str">
            <v>10</v>
          </cell>
          <cell r="D2634" t="str">
            <v>4</v>
          </cell>
          <cell r="E2634" t="str">
            <v>0014</v>
          </cell>
          <cell r="F2634" t="str">
            <v>0003</v>
          </cell>
          <cell r="G2634" t="str">
            <v>203</v>
          </cell>
          <cell r="H2634" t="str">
            <v>付工程款</v>
          </cell>
          <cell r="I2634" t="b">
            <v>1</v>
          </cell>
          <cell r="J2634">
            <v>200000</v>
          </cell>
          <cell r="K2634">
            <v>0</v>
          </cell>
          <cell r="L2634">
            <v>0</v>
          </cell>
        </row>
        <row r="2635">
          <cell r="A2635" t="str">
            <v>10</v>
          </cell>
          <cell r="B2635" t="str">
            <v>20</v>
          </cell>
          <cell r="C2635" t="str">
            <v>10</v>
          </cell>
          <cell r="D2635" t="str">
            <v>4</v>
          </cell>
          <cell r="E2635" t="str">
            <v>0019</v>
          </cell>
          <cell r="F2635" t="str">
            <v>0001</v>
          </cell>
          <cell r="G2635" t="str">
            <v>203</v>
          </cell>
          <cell r="H2635" t="str">
            <v>付货款</v>
          </cell>
          <cell r="I2635" t="b">
            <v>1</v>
          </cell>
          <cell r="J2635">
            <v>37950</v>
          </cell>
          <cell r="K2635">
            <v>0</v>
          </cell>
          <cell r="L2635">
            <v>0</v>
          </cell>
        </row>
        <row r="2636">
          <cell r="A2636" t="str">
            <v>10</v>
          </cell>
          <cell r="B2636" t="str">
            <v>20</v>
          </cell>
          <cell r="C2636" t="str">
            <v>10</v>
          </cell>
          <cell r="D2636" t="str">
            <v>4</v>
          </cell>
          <cell r="E2636" t="str">
            <v>0019</v>
          </cell>
          <cell r="F2636" t="str">
            <v>0002</v>
          </cell>
          <cell r="G2636" t="str">
            <v>203</v>
          </cell>
          <cell r="H2636" t="str">
            <v>付货款</v>
          </cell>
          <cell r="I2636" t="b">
            <v>1</v>
          </cell>
          <cell r="J2636">
            <v>400</v>
          </cell>
          <cell r="K2636">
            <v>0</v>
          </cell>
          <cell r="L2636">
            <v>0</v>
          </cell>
        </row>
        <row r="2637">
          <cell r="A2637" t="str">
            <v>10</v>
          </cell>
          <cell r="B2637" t="str">
            <v>20</v>
          </cell>
          <cell r="C2637" t="str">
            <v>10</v>
          </cell>
          <cell r="D2637" t="str">
            <v>4</v>
          </cell>
          <cell r="E2637" t="str">
            <v>0019</v>
          </cell>
          <cell r="F2637" t="str">
            <v>0003</v>
          </cell>
          <cell r="G2637" t="str">
            <v>203</v>
          </cell>
          <cell r="H2637" t="str">
            <v>付货款</v>
          </cell>
          <cell r="I2637" t="b">
            <v>1</v>
          </cell>
          <cell r="J2637">
            <v>33860</v>
          </cell>
          <cell r="K2637">
            <v>0</v>
          </cell>
          <cell r="L2637">
            <v>0</v>
          </cell>
        </row>
        <row r="2638">
          <cell r="A2638" t="str">
            <v>10</v>
          </cell>
          <cell r="B2638" t="str">
            <v>20</v>
          </cell>
          <cell r="C2638" t="str">
            <v>10</v>
          </cell>
          <cell r="D2638" t="str">
            <v>4</v>
          </cell>
          <cell r="E2638" t="str">
            <v>0019</v>
          </cell>
          <cell r="F2638" t="str">
            <v>0004</v>
          </cell>
          <cell r="G2638" t="str">
            <v>203</v>
          </cell>
          <cell r="H2638" t="str">
            <v>付货款</v>
          </cell>
          <cell r="I2638" t="b">
            <v>1</v>
          </cell>
          <cell r="J2638">
            <v>9000</v>
          </cell>
          <cell r="K2638">
            <v>0</v>
          </cell>
          <cell r="L2638">
            <v>0</v>
          </cell>
        </row>
        <row r="2639">
          <cell r="A2639" t="str">
            <v>10</v>
          </cell>
          <cell r="B2639" t="str">
            <v>20</v>
          </cell>
          <cell r="C2639" t="str">
            <v>10</v>
          </cell>
          <cell r="D2639" t="str">
            <v>4</v>
          </cell>
          <cell r="E2639" t="str">
            <v>0019</v>
          </cell>
          <cell r="F2639" t="str">
            <v>0005</v>
          </cell>
          <cell r="G2639" t="str">
            <v>203</v>
          </cell>
          <cell r="H2639" t="str">
            <v>付货款</v>
          </cell>
          <cell r="I2639" t="b">
            <v>1</v>
          </cell>
          <cell r="J2639">
            <v>35000</v>
          </cell>
          <cell r="K2639">
            <v>0</v>
          </cell>
          <cell r="L2639">
            <v>0</v>
          </cell>
        </row>
        <row r="2640">
          <cell r="A2640" t="str">
            <v>10</v>
          </cell>
          <cell r="B2640" t="str">
            <v>20</v>
          </cell>
          <cell r="C2640" t="str">
            <v>10</v>
          </cell>
          <cell r="D2640" t="str">
            <v>4</v>
          </cell>
          <cell r="E2640" t="str">
            <v>0019</v>
          </cell>
          <cell r="F2640" t="str">
            <v>0006</v>
          </cell>
          <cell r="G2640" t="str">
            <v>203</v>
          </cell>
          <cell r="H2640" t="str">
            <v>付货款</v>
          </cell>
          <cell r="I2640" t="b">
            <v>1</v>
          </cell>
          <cell r="J2640">
            <v>77000</v>
          </cell>
          <cell r="K2640">
            <v>0</v>
          </cell>
          <cell r="L2640">
            <v>0</v>
          </cell>
        </row>
        <row r="2641">
          <cell r="A2641" t="str">
            <v>10</v>
          </cell>
          <cell r="B2641" t="str">
            <v>20</v>
          </cell>
          <cell r="C2641" t="str">
            <v>10</v>
          </cell>
          <cell r="D2641" t="str">
            <v>4</v>
          </cell>
          <cell r="E2641" t="str">
            <v>0019</v>
          </cell>
          <cell r="F2641" t="str">
            <v>0007</v>
          </cell>
          <cell r="G2641" t="str">
            <v>203</v>
          </cell>
          <cell r="H2641" t="str">
            <v>付货款</v>
          </cell>
          <cell r="I2641" t="b">
            <v>1</v>
          </cell>
          <cell r="J2641">
            <v>22500</v>
          </cell>
          <cell r="K2641">
            <v>0</v>
          </cell>
          <cell r="L2641">
            <v>0</v>
          </cell>
        </row>
        <row r="2642">
          <cell r="A2642" t="str">
            <v>10</v>
          </cell>
          <cell r="B2642" t="str">
            <v>20</v>
          </cell>
          <cell r="C2642" t="str">
            <v>10</v>
          </cell>
          <cell r="D2642" t="str">
            <v>4</v>
          </cell>
          <cell r="E2642" t="str">
            <v>0019</v>
          </cell>
          <cell r="F2642" t="str">
            <v>0008</v>
          </cell>
          <cell r="G2642" t="str">
            <v>203</v>
          </cell>
          <cell r="H2642" t="str">
            <v>付货款</v>
          </cell>
          <cell r="I2642" t="b">
            <v>1</v>
          </cell>
          <cell r="J2642">
            <v>11000</v>
          </cell>
          <cell r="K2642">
            <v>0</v>
          </cell>
          <cell r="L2642">
            <v>0</v>
          </cell>
        </row>
        <row r="2643">
          <cell r="A2643" t="str">
            <v>10</v>
          </cell>
          <cell r="B2643" t="str">
            <v>24</v>
          </cell>
          <cell r="C2643" t="str">
            <v>10</v>
          </cell>
          <cell r="D2643" t="str">
            <v>5</v>
          </cell>
          <cell r="E2643" t="str">
            <v>0004</v>
          </cell>
          <cell r="F2643" t="str">
            <v>0001</v>
          </cell>
          <cell r="G2643" t="str">
            <v>203</v>
          </cell>
          <cell r="H2643" t="str">
            <v>转购五莲分公司果汁450吨</v>
          </cell>
          <cell r="I2643" t="b">
            <v>1</v>
          </cell>
          <cell r="J2643">
            <v>1730769.3</v>
          </cell>
          <cell r="K2643">
            <v>0</v>
          </cell>
          <cell r="L2643">
            <v>0</v>
          </cell>
        </row>
        <row r="2644">
          <cell r="A2644" t="str">
            <v>10</v>
          </cell>
          <cell r="B2644" t="str">
            <v>24</v>
          </cell>
          <cell r="C2644" t="str">
            <v>10</v>
          </cell>
          <cell r="D2644" t="str">
            <v>5</v>
          </cell>
          <cell r="E2644" t="str">
            <v>0005</v>
          </cell>
          <cell r="F2644" t="str">
            <v>0001</v>
          </cell>
          <cell r="G2644" t="str">
            <v>203</v>
          </cell>
          <cell r="H2644" t="str">
            <v>转购平原果汁622.44吨</v>
          </cell>
          <cell r="I2644" t="b">
            <v>1</v>
          </cell>
          <cell r="J2644">
            <v>2128000</v>
          </cell>
          <cell r="K2644">
            <v>0</v>
          </cell>
          <cell r="L2644">
            <v>0</v>
          </cell>
        </row>
        <row r="2645">
          <cell r="A2645" t="str">
            <v>10</v>
          </cell>
          <cell r="B2645" t="str">
            <v>24</v>
          </cell>
          <cell r="C2645" t="str">
            <v>10</v>
          </cell>
          <cell r="D2645" t="str">
            <v>5</v>
          </cell>
          <cell r="E2645" t="str">
            <v>0006</v>
          </cell>
          <cell r="F2645" t="str">
            <v>0001</v>
          </cell>
          <cell r="G2645" t="str">
            <v>203</v>
          </cell>
          <cell r="H2645" t="str">
            <v>转购滕州果汁162.5吨</v>
          </cell>
          <cell r="I2645" t="b">
            <v>1</v>
          </cell>
          <cell r="J2645">
            <v>625000.01</v>
          </cell>
          <cell r="K2645">
            <v>0</v>
          </cell>
          <cell r="L2645">
            <v>0</v>
          </cell>
        </row>
        <row r="2646">
          <cell r="A2646" t="str">
            <v>10</v>
          </cell>
          <cell r="B2646" t="str">
            <v>24</v>
          </cell>
          <cell r="C2646" t="str">
            <v>10</v>
          </cell>
          <cell r="D2646" t="str">
            <v>5</v>
          </cell>
          <cell r="E2646" t="str">
            <v>0006</v>
          </cell>
          <cell r="F2646" t="str">
            <v>0002</v>
          </cell>
          <cell r="G2646" t="str">
            <v>203</v>
          </cell>
          <cell r="H2646" t="str">
            <v>转购宝鸡果汁24.57吨</v>
          </cell>
          <cell r="I2646" t="b">
            <v>1</v>
          </cell>
          <cell r="J2646">
            <v>79800</v>
          </cell>
          <cell r="K2646">
            <v>0</v>
          </cell>
          <cell r="L2646">
            <v>0</v>
          </cell>
        </row>
        <row r="2647">
          <cell r="A2647" t="str">
            <v>10</v>
          </cell>
          <cell r="B2647" t="str">
            <v>24</v>
          </cell>
          <cell r="C2647" t="str">
            <v>10</v>
          </cell>
          <cell r="D2647" t="str">
            <v>5</v>
          </cell>
          <cell r="E2647" t="str">
            <v>0007</v>
          </cell>
          <cell r="F2647" t="str">
            <v>0001</v>
          </cell>
          <cell r="G2647" t="str">
            <v>203</v>
          </cell>
          <cell r="H2647" t="str">
            <v>转购澄城果汁137.144吨</v>
          </cell>
          <cell r="I2647" t="b">
            <v>1</v>
          </cell>
          <cell r="J2647">
            <v>449712.14</v>
          </cell>
          <cell r="K2647">
            <v>0</v>
          </cell>
          <cell r="L2647">
            <v>0</v>
          </cell>
        </row>
        <row r="2648">
          <cell r="A2648" t="str">
            <v>10</v>
          </cell>
          <cell r="B2648" t="str">
            <v>24</v>
          </cell>
          <cell r="C2648" t="str">
            <v>10</v>
          </cell>
          <cell r="D2648" t="str">
            <v>5</v>
          </cell>
          <cell r="E2648" t="str">
            <v>0007</v>
          </cell>
          <cell r="F2648" t="str">
            <v>0003</v>
          </cell>
          <cell r="G2648" t="str">
            <v>203</v>
          </cell>
          <cell r="H2648" t="str">
            <v>转购澄城果汁137.144吨</v>
          </cell>
          <cell r="I2648" t="b">
            <v>0</v>
          </cell>
          <cell r="J2648">
            <v>526163.19999999995</v>
          </cell>
          <cell r="K2648">
            <v>0</v>
          </cell>
          <cell r="L2648">
            <v>0</v>
          </cell>
        </row>
        <row r="2649">
          <cell r="A2649" t="str">
            <v>10</v>
          </cell>
          <cell r="B2649" t="str">
            <v>26</v>
          </cell>
          <cell r="C2649" t="str">
            <v>10</v>
          </cell>
          <cell r="D2649" t="str">
            <v>5</v>
          </cell>
          <cell r="E2649" t="str">
            <v>0017</v>
          </cell>
          <cell r="F2649" t="str">
            <v>0003</v>
          </cell>
          <cell r="G2649" t="str">
            <v>203</v>
          </cell>
          <cell r="H2649" t="str">
            <v>转水池工程及道路另星工程款</v>
          </cell>
          <cell r="I2649" t="b">
            <v>0</v>
          </cell>
          <cell r="J2649">
            <v>5312538.3499999996</v>
          </cell>
          <cell r="K2649">
            <v>0</v>
          </cell>
          <cell r="L2649">
            <v>0</v>
          </cell>
        </row>
        <row r="2650">
          <cell r="A2650" t="str">
            <v>10</v>
          </cell>
          <cell r="B2650" t="str">
            <v>26</v>
          </cell>
          <cell r="C2650" t="str">
            <v>10</v>
          </cell>
          <cell r="D2650" t="str">
            <v>5</v>
          </cell>
          <cell r="E2650" t="str">
            <v>0018</v>
          </cell>
          <cell r="F2650" t="str">
            <v>0003</v>
          </cell>
          <cell r="G2650" t="str">
            <v>203</v>
          </cell>
          <cell r="H2650" t="str">
            <v>转砼路面.砼院.围墙及其他工程款</v>
          </cell>
          <cell r="I2650" t="b">
            <v>0</v>
          </cell>
          <cell r="J2650">
            <v>943378.64</v>
          </cell>
          <cell r="K2650">
            <v>0</v>
          </cell>
          <cell r="L2650">
            <v>0</v>
          </cell>
        </row>
        <row r="2651">
          <cell r="A2651" t="str">
            <v>10</v>
          </cell>
          <cell r="B2651" t="str">
            <v>26</v>
          </cell>
          <cell r="C2651" t="str">
            <v>10</v>
          </cell>
          <cell r="D2651" t="str">
            <v>5</v>
          </cell>
          <cell r="E2651" t="str">
            <v>0019</v>
          </cell>
          <cell r="F2651" t="str">
            <v>0002</v>
          </cell>
          <cell r="G2651" t="str">
            <v>203</v>
          </cell>
          <cell r="H2651" t="str">
            <v>转果汁车间基础地面等另星工程款</v>
          </cell>
          <cell r="I2651" t="b">
            <v>0</v>
          </cell>
          <cell r="J2651">
            <v>691195.36</v>
          </cell>
          <cell r="K2651">
            <v>0</v>
          </cell>
          <cell r="L2651">
            <v>0</v>
          </cell>
        </row>
        <row r="2652">
          <cell r="A2652" t="str">
            <v>10</v>
          </cell>
          <cell r="B2652" t="str">
            <v>26</v>
          </cell>
          <cell r="C2652" t="str">
            <v>10</v>
          </cell>
          <cell r="D2652" t="str">
            <v>5</v>
          </cell>
          <cell r="E2652" t="str">
            <v>0021</v>
          </cell>
          <cell r="F2652" t="str">
            <v>0002</v>
          </cell>
          <cell r="G2652" t="str">
            <v>203</v>
          </cell>
          <cell r="H2652" t="str">
            <v>转入库外购苹果汁1963.5吨</v>
          </cell>
          <cell r="I2652" t="b">
            <v>0</v>
          </cell>
          <cell r="J2652">
            <v>6751735.2400000002</v>
          </cell>
          <cell r="K2652">
            <v>0</v>
          </cell>
          <cell r="L2652">
            <v>0</v>
          </cell>
        </row>
        <row r="2653">
          <cell r="A2653" t="str">
            <v>11</v>
          </cell>
          <cell r="B2653" t="str">
            <v>21</v>
          </cell>
          <cell r="C2653" t="str">
            <v>11</v>
          </cell>
          <cell r="D2653" t="str">
            <v>3</v>
          </cell>
          <cell r="E2653" t="str">
            <v>0005</v>
          </cell>
          <cell r="F2653" t="str">
            <v>0002</v>
          </cell>
          <cell r="G2653" t="str">
            <v>203</v>
          </cell>
          <cell r="H2653" t="str">
            <v>退汇一支</v>
          </cell>
          <cell r="I2653" t="b">
            <v>0</v>
          </cell>
          <cell r="J2653">
            <v>250</v>
          </cell>
          <cell r="K2653">
            <v>0</v>
          </cell>
          <cell r="L2653">
            <v>0</v>
          </cell>
        </row>
        <row r="2654">
          <cell r="A2654" t="str">
            <v>11</v>
          </cell>
          <cell r="B2654" t="str">
            <v>15</v>
          </cell>
          <cell r="C2654" t="str">
            <v>11</v>
          </cell>
          <cell r="D2654" t="str">
            <v>4</v>
          </cell>
          <cell r="E2654" t="str">
            <v>0021</v>
          </cell>
          <cell r="F2654" t="str">
            <v>0001</v>
          </cell>
          <cell r="G2654" t="str">
            <v>203</v>
          </cell>
          <cell r="H2654" t="str">
            <v>付货款</v>
          </cell>
          <cell r="I2654" t="b">
            <v>1</v>
          </cell>
          <cell r="J2654">
            <v>33000</v>
          </cell>
          <cell r="K2654">
            <v>0</v>
          </cell>
          <cell r="L2654">
            <v>0</v>
          </cell>
        </row>
        <row r="2655">
          <cell r="A2655" t="str">
            <v>11</v>
          </cell>
          <cell r="B2655" t="str">
            <v>15</v>
          </cell>
          <cell r="C2655" t="str">
            <v>11</v>
          </cell>
          <cell r="D2655" t="str">
            <v>4</v>
          </cell>
          <cell r="E2655" t="str">
            <v>0021</v>
          </cell>
          <cell r="F2655" t="str">
            <v>0002</v>
          </cell>
          <cell r="G2655" t="str">
            <v>203</v>
          </cell>
          <cell r="H2655" t="str">
            <v>付货款</v>
          </cell>
          <cell r="I2655" t="b">
            <v>1</v>
          </cell>
          <cell r="J2655">
            <v>27600</v>
          </cell>
          <cell r="K2655">
            <v>0</v>
          </cell>
          <cell r="L2655">
            <v>0</v>
          </cell>
        </row>
        <row r="2656">
          <cell r="A2656" t="str">
            <v>11</v>
          </cell>
          <cell r="B2656" t="str">
            <v>15</v>
          </cell>
          <cell r="C2656" t="str">
            <v>11</v>
          </cell>
          <cell r="D2656" t="str">
            <v>4</v>
          </cell>
          <cell r="E2656" t="str">
            <v>0021</v>
          </cell>
          <cell r="F2656" t="str">
            <v>0003</v>
          </cell>
          <cell r="G2656" t="str">
            <v>203</v>
          </cell>
          <cell r="H2656" t="str">
            <v>付货款</v>
          </cell>
          <cell r="I2656" t="b">
            <v>1</v>
          </cell>
          <cell r="J2656">
            <v>50000</v>
          </cell>
          <cell r="K2656">
            <v>0</v>
          </cell>
          <cell r="L2656">
            <v>0</v>
          </cell>
        </row>
        <row r="2657">
          <cell r="A2657" t="str">
            <v>11</v>
          </cell>
          <cell r="B2657" t="str">
            <v>15</v>
          </cell>
          <cell r="C2657" t="str">
            <v>11</v>
          </cell>
          <cell r="D2657" t="str">
            <v>4</v>
          </cell>
          <cell r="E2657" t="str">
            <v>0021</v>
          </cell>
          <cell r="F2657" t="str">
            <v>0004</v>
          </cell>
          <cell r="G2657" t="str">
            <v>203</v>
          </cell>
          <cell r="H2657" t="str">
            <v>付货款</v>
          </cell>
          <cell r="I2657" t="b">
            <v>1</v>
          </cell>
          <cell r="J2657">
            <v>50000</v>
          </cell>
          <cell r="K2657">
            <v>0</v>
          </cell>
          <cell r="L2657">
            <v>0</v>
          </cell>
        </row>
        <row r="2658">
          <cell r="A2658" t="str">
            <v>11</v>
          </cell>
          <cell r="B2658" t="str">
            <v>17</v>
          </cell>
          <cell r="C2658" t="str">
            <v>11</v>
          </cell>
          <cell r="D2658" t="str">
            <v>4</v>
          </cell>
          <cell r="E2658" t="str">
            <v>0029</v>
          </cell>
          <cell r="F2658" t="str">
            <v>0001</v>
          </cell>
          <cell r="G2658" t="str">
            <v>203</v>
          </cell>
          <cell r="H2658" t="str">
            <v>付货款</v>
          </cell>
          <cell r="I2658" t="b">
            <v>1</v>
          </cell>
          <cell r="J2658">
            <v>35000</v>
          </cell>
          <cell r="K2658">
            <v>0</v>
          </cell>
          <cell r="L2658">
            <v>0</v>
          </cell>
        </row>
        <row r="2659">
          <cell r="A2659" t="str">
            <v>11</v>
          </cell>
          <cell r="B2659" t="str">
            <v>17</v>
          </cell>
          <cell r="C2659" t="str">
            <v>11</v>
          </cell>
          <cell r="D2659" t="str">
            <v>4</v>
          </cell>
          <cell r="E2659" t="str">
            <v>0029</v>
          </cell>
          <cell r="F2659" t="str">
            <v>0002</v>
          </cell>
          <cell r="G2659" t="str">
            <v>203</v>
          </cell>
          <cell r="H2659" t="str">
            <v>付货款</v>
          </cell>
          <cell r="I2659" t="b">
            <v>1</v>
          </cell>
          <cell r="J2659">
            <v>33000</v>
          </cell>
          <cell r="K2659">
            <v>0</v>
          </cell>
          <cell r="L2659">
            <v>0</v>
          </cell>
        </row>
        <row r="2660">
          <cell r="A2660" t="str">
            <v>11</v>
          </cell>
          <cell r="B2660" t="str">
            <v>23</v>
          </cell>
          <cell r="C2660" t="str">
            <v>11</v>
          </cell>
          <cell r="D2660" t="str">
            <v>4</v>
          </cell>
          <cell r="E2660" t="str">
            <v>0038</v>
          </cell>
          <cell r="F2660" t="str">
            <v>0001</v>
          </cell>
          <cell r="G2660" t="str">
            <v>203</v>
          </cell>
          <cell r="H2660" t="str">
            <v>购铁板</v>
          </cell>
          <cell r="I2660" t="b">
            <v>1</v>
          </cell>
          <cell r="J2660">
            <v>57394.8</v>
          </cell>
          <cell r="K2660">
            <v>0</v>
          </cell>
          <cell r="L2660">
            <v>0</v>
          </cell>
        </row>
        <row r="2661">
          <cell r="A2661" t="str">
            <v>11</v>
          </cell>
          <cell r="B2661" t="str">
            <v>16</v>
          </cell>
          <cell r="C2661" t="str">
            <v>11</v>
          </cell>
          <cell r="D2661" t="str">
            <v>5</v>
          </cell>
          <cell r="E2661" t="str">
            <v>0001</v>
          </cell>
          <cell r="F2661" t="str">
            <v>0004</v>
          </cell>
          <cell r="G2661" t="str">
            <v>203</v>
          </cell>
          <cell r="H2661" t="str">
            <v>转购硅藻土</v>
          </cell>
          <cell r="I2661" t="b">
            <v>0</v>
          </cell>
          <cell r="J2661">
            <v>72450</v>
          </cell>
          <cell r="K2661">
            <v>0</v>
          </cell>
          <cell r="L2661">
            <v>0</v>
          </cell>
        </row>
        <row r="2662">
          <cell r="A2662" t="str">
            <v>11</v>
          </cell>
          <cell r="B2662" t="str">
            <v>16</v>
          </cell>
          <cell r="C2662" t="str">
            <v>11</v>
          </cell>
          <cell r="D2662" t="str">
            <v>5</v>
          </cell>
          <cell r="E2662" t="str">
            <v>0001</v>
          </cell>
          <cell r="F2662" t="str">
            <v>0005</v>
          </cell>
          <cell r="G2662" t="str">
            <v>203</v>
          </cell>
          <cell r="H2662" t="str">
            <v>转购编织袋</v>
          </cell>
          <cell r="I2662" t="b">
            <v>0</v>
          </cell>
          <cell r="J2662">
            <v>35000</v>
          </cell>
          <cell r="K2662">
            <v>0</v>
          </cell>
          <cell r="L2662">
            <v>0</v>
          </cell>
        </row>
        <row r="2663">
          <cell r="A2663" t="str">
            <v>11</v>
          </cell>
          <cell r="B2663" t="str">
            <v>16</v>
          </cell>
          <cell r="C2663" t="str">
            <v>11</v>
          </cell>
          <cell r="D2663" t="str">
            <v>5</v>
          </cell>
          <cell r="E2663" t="str">
            <v>0002</v>
          </cell>
          <cell r="F2663" t="str">
            <v>0004</v>
          </cell>
          <cell r="G2663" t="str">
            <v>203</v>
          </cell>
          <cell r="H2663" t="str">
            <v>转购机械密封</v>
          </cell>
          <cell r="I2663" t="b">
            <v>0</v>
          </cell>
          <cell r="J2663">
            <v>400</v>
          </cell>
          <cell r="K2663">
            <v>0</v>
          </cell>
          <cell r="L2663">
            <v>0</v>
          </cell>
        </row>
        <row r="2664">
          <cell r="A2664" t="str">
            <v>11</v>
          </cell>
          <cell r="B2664" t="str">
            <v>16</v>
          </cell>
          <cell r="C2664" t="str">
            <v>11</v>
          </cell>
          <cell r="D2664" t="str">
            <v>5</v>
          </cell>
          <cell r="E2664" t="str">
            <v>0002</v>
          </cell>
          <cell r="F2664" t="str">
            <v>0005</v>
          </cell>
          <cell r="G2664" t="str">
            <v>203</v>
          </cell>
          <cell r="H2664" t="str">
            <v>转购火碱</v>
          </cell>
          <cell r="I2664" t="b">
            <v>0</v>
          </cell>
          <cell r="J2664">
            <v>11000</v>
          </cell>
          <cell r="K2664">
            <v>0</v>
          </cell>
          <cell r="L2664">
            <v>0</v>
          </cell>
        </row>
        <row r="2665">
          <cell r="A2665" t="str">
            <v>11</v>
          </cell>
          <cell r="B2665" t="str">
            <v>16</v>
          </cell>
          <cell r="C2665" t="str">
            <v>11</v>
          </cell>
          <cell r="D2665" t="str">
            <v>5</v>
          </cell>
          <cell r="E2665" t="str">
            <v>0003</v>
          </cell>
          <cell r="F2665" t="str">
            <v>0004</v>
          </cell>
          <cell r="G2665" t="str">
            <v>203</v>
          </cell>
          <cell r="H2665" t="str">
            <v>转购维生素C</v>
          </cell>
          <cell r="I2665" t="b">
            <v>0</v>
          </cell>
          <cell r="J2665">
            <v>22500</v>
          </cell>
          <cell r="K2665">
            <v>0</v>
          </cell>
          <cell r="L2665">
            <v>0</v>
          </cell>
        </row>
        <row r="2666">
          <cell r="A2666" t="str">
            <v>11</v>
          </cell>
          <cell r="B2666" t="str">
            <v>16</v>
          </cell>
          <cell r="C2666" t="str">
            <v>11</v>
          </cell>
          <cell r="D2666" t="str">
            <v>5</v>
          </cell>
          <cell r="E2666" t="str">
            <v>0003</v>
          </cell>
          <cell r="F2666" t="str">
            <v>0005</v>
          </cell>
          <cell r="G2666" t="str">
            <v>203</v>
          </cell>
          <cell r="H2666" t="str">
            <v>转购明胶</v>
          </cell>
          <cell r="I2666" t="b">
            <v>0</v>
          </cell>
          <cell r="J2666">
            <v>231000</v>
          </cell>
          <cell r="K2666">
            <v>0</v>
          </cell>
          <cell r="L2666">
            <v>0</v>
          </cell>
        </row>
        <row r="2667">
          <cell r="A2667" t="str">
            <v>11</v>
          </cell>
          <cell r="B2667" t="str">
            <v>16</v>
          </cell>
          <cell r="C2667" t="str">
            <v>11</v>
          </cell>
          <cell r="D2667" t="str">
            <v>5</v>
          </cell>
          <cell r="E2667" t="str">
            <v>0004</v>
          </cell>
          <cell r="F2667" t="str">
            <v>0001</v>
          </cell>
          <cell r="G2667" t="str">
            <v>203</v>
          </cell>
          <cell r="H2667" t="str">
            <v>转订正2000年2月4-18#凭证</v>
          </cell>
          <cell r="I2667" t="b">
            <v>1</v>
          </cell>
          <cell r="J2667">
            <v>100000</v>
          </cell>
          <cell r="K2667">
            <v>0</v>
          </cell>
          <cell r="L2667">
            <v>0</v>
          </cell>
        </row>
        <row r="2668">
          <cell r="A2668" t="str">
            <v>11</v>
          </cell>
          <cell r="B2668" t="str">
            <v>16</v>
          </cell>
          <cell r="C2668" t="str">
            <v>11</v>
          </cell>
          <cell r="D2668" t="str">
            <v>5</v>
          </cell>
          <cell r="E2668" t="str">
            <v>0006</v>
          </cell>
          <cell r="F2668" t="str">
            <v>0001</v>
          </cell>
          <cell r="G2668" t="str">
            <v>203</v>
          </cell>
          <cell r="H2668" t="str">
            <v>转尚进果汁39.932吨</v>
          </cell>
          <cell r="I2668" t="b">
            <v>1</v>
          </cell>
          <cell r="J2668">
            <v>143345.64000000001</v>
          </cell>
          <cell r="K2668">
            <v>0</v>
          </cell>
          <cell r="L2668">
            <v>0</v>
          </cell>
        </row>
        <row r="2669">
          <cell r="A2669" t="str">
            <v>11</v>
          </cell>
          <cell r="B2669" t="str">
            <v>16</v>
          </cell>
          <cell r="C2669" t="str">
            <v>11</v>
          </cell>
          <cell r="D2669" t="str">
            <v>5</v>
          </cell>
          <cell r="E2669" t="str">
            <v>0007</v>
          </cell>
          <cell r="F2669" t="str">
            <v>0001</v>
          </cell>
          <cell r="G2669" t="str">
            <v>203</v>
          </cell>
          <cell r="H2669" t="str">
            <v>转购卢龙果汁300吨</v>
          </cell>
          <cell r="I2669" t="b">
            <v>1</v>
          </cell>
          <cell r="J2669">
            <v>1025641.03</v>
          </cell>
          <cell r="K2669">
            <v>0</v>
          </cell>
          <cell r="L2669">
            <v>0</v>
          </cell>
        </row>
        <row r="2670">
          <cell r="A2670" t="str">
            <v>11</v>
          </cell>
          <cell r="B2670" t="str">
            <v>16</v>
          </cell>
          <cell r="C2670" t="str">
            <v>11</v>
          </cell>
          <cell r="D2670" t="str">
            <v>5</v>
          </cell>
          <cell r="E2670" t="str">
            <v>0008</v>
          </cell>
          <cell r="F2670" t="str">
            <v>0001</v>
          </cell>
          <cell r="G2670" t="str">
            <v>203</v>
          </cell>
          <cell r="H2670" t="str">
            <v>转购五莲果汁300吨</v>
          </cell>
          <cell r="I2670" t="b">
            <v>1</v>
          </cell>
          <cell r="J2670">
            <v>1025641.08</v>
          </cell>
          <cell r="K2670">
            <v>0</v>
          </cell>
          <cell r="L2670">
            <v>0</v>
          </cell>
        </row>
        <row r="2671">
          <cell r="A2671" t="str">
            <v>11</v>
          </cell>
          <cell r="B2671" t="str">
            <v>16</v>
          </cell>
          <cell r="C2671" t="str">
            <v>11</v>
          </cell>
          <cell r="D2671" t="str">
            <v>5</v>
          </cell>
          <cell r="E2671" t="str">
            <v>0009</v>
          </cell>
          <cell r="F2671" t="str">
            <v>0001</v>
          </cell>
          <cell r="G2671" t="str">
            <v>203</v>
          </cell>
          <cell r="H2671" t="str">
            <v>转购滕州果汁390吨</v>
          </cell>
          <cell r="I2671" t="b">
            <v>1</v>
          </cell>
          <cell r="J2671">
            <v>1266666.7</v>
          </cell>
          <cell r="K2671">
            <v>0</v>
          </cell>
          <cell r="L2671">
            <v>0</v>
          </cell>
        </row>
        <row r="2672">
          <cell r="A2672" t="str">
            <v>11</v>
          </cell>
          <cell r="B2672" t="str">
            <v>16</v>
          </cell>
          <cell r="C2672" t="str">
            <v>11</v>
          </cell>
          <cell r="D2672" t="str">
            <v>5</v>
          </cell>
          <cell r="E2672" t="str">
            <v>0010</v>
          </cell>
          <cell r="F2672" t="str">
            <v>0002</v>
          </cell>
          <cell r="G2672" t="str">
            <v>203</v>
          </cell>
          <cell r="H2672" t="str">
            <v>转购钢板短途运费</v>
          </cell>
          <cell r="I2672" t="b">
            <v>0</v>
          </cell>
          <cell r="J2672">
            <v>5312</v>
          </cell>
          <cell r="K2672">
            <v>0</v>
          </cell>
          <cell r="L2672">
            <v>0</v>
          </cell>
        </row>
        <row r="2673">
          <cell r="A2673" t="str">
            <v>11</v>
          </cell>
          <cell r="B2673" t="str">
            <v>16</v>
          </cell>
          <cell r="C2673" t="str">
            <v>11</v>
          </cell>
          <cell r="D2673" t="str">
            <v>5</v>
          </cell>
          <cell r="E2673" t="str">
            <v>0011</v>
          </cell>
          <cell r="F2673" t="str">
            <v>0002</v>
          </cell>
          <cell r="G2673" t="str">
            <v>203</v>
          </cell>
          <cell r="H2673" t="str">
            <v>转购钢板654.34吨</v>
          </cell>
          <cell r="I2673" t="b">
            <v>0</v>
          </cell>
          <cell r="J2673">
            <v>2240802.4</v>
          </cell>
          <cell r="K2673">
            <v>0</v>
          </cell>
          <cell r="L2673">
            <v>0</v>
          </cell>
        </row>
        <row r="2674">
          <cell r="A2674" t="str">
            <v>11</v>
          </cell>
          <cell r="B2674" t="str">
            <v>26</v>
          </cell>
          <cell r="C2674" t="str">
            <v>11</v>
          </cell>
          <cell r="D2674" t="str">
            <v>5</v>
          </cell>
          <cell r="E2674" t="str">
            <v>0019</v>
          </cell>
          <cell r="F2674" t="str">
            <v>0001</v>
          </cell>
          <cell r="G2674" t="str">
            <v>203</v>
          </cell>
          <cell r="H2674" t="str">
            <v>转购江苏古城堡果汁56.652吨</v>
          </cell>
          <cell r="I2674" t="b">
            <v>1</v>
          </cell>
          <cell r="J2674">
            <v>164629.74</v>
          </cell>
          <cell r="K2674">
            <v>0</v>
          </cell>
          <cell r="L2674">
            <v>0</v>
          </cell>
        </row>
        <row r="2675">
          <cell r="A2675" t="str">
            <v>11</v>
          </cell>
          <cell r="B2675" t="str">
            <v>26</v>
          </cell>
          <cell r="C2675" t="str">
            <v>11</v>
          </cell>
          <cell r="D2675" t="str">
            <v>5</v>
          </cell>
          <cell r="E2675" t="str">
            <v>0019</v>
          </cell>
          <cell r="F2675" t="str">
            <v>0003</v>
          </cell>
          <cell r="G2675" t="str">
            <v>203</v>
          </cell>
          <cell r="H2675" t="str">
            <v>转购江苏古城堡果汁56.652吨</v>
          </cell>
          <cell r="I2675" t="b">
            <v>0</v>
          </cell>
          <cell r="J2675">
            <v>192616.8</v>
          </cell>
          <cell r="K2675">
            <v>0</v>
          </cell>
          <cell r="L2675">
            <v>0</v>
          </cell>
        </row>
        <row r="2676">
          <cell r="A2676" t="str">
            <v>11</v>
          </cell>
          <cell r="B2676" t="str">
            <v>29</v>
          </cell>
          <cell r="C2676" t="str">
            <v>11</v>
          </cell>
          <cell r="D2676" t="str">
            <v>5</v>
          </cell>
          <cell r="E2676" t="str">
            <v>0026</v>
          </cell>
          <cell r="F2676" t="str">
            <v>0002</v>
          </cell>
          <cell r="G2676" t="str">
            <v>203</v>
          </cell>
          <cell r="H2676" t="str">
            <v>转入库外购苹果汁2242.192吨</v>
          </cell>
          <cell r="I2676" t="b">
            <v>0</v>
          </cell>
          <cell r="J2676">
            <v>7588418.9800000004</v>
          </cell>
          <cell r="K2676">
            <v>0</v>
          </cell>
          <cell r="L2676">
            <v>0</v>
          </cell>
        </row>
        <row r="2677">
          <cell r="A2677" t="str">
            <v>11</v>
          </cell>
          <cell r="B2677" t="str">
            <v>29</v>
          </cell>
          <cell r="C2677" t="str">
            <v>11</v>
          </cell>
          <cell r="D2677" t="str">
            <v>5</v>
          </cell>
          <cell r="E2677" t="str">
            <v>0026</v>
          </cell>
          <cell r="F2677" t="str">
            <v>0004</v>
          </cell>
          <cell r="G2677" t="str">
            <v>203</v>
          </cell>
          <cell r="H2677" t="str">
            <v>转入库外购梨汁308吨</v>
          </cell>
          <cell r="I2677" t="b">
            <v>0</v>
          </cell>
          <cell r="J2677">
            <v>1000341.88</v>
          </cell>
          <cell r="K2677">
            <v>0</v>
          </cell>
          <cell r="L2677">
            <v>0</v>
          </cell>
        </row>
        <row r="2678">
          <cell r="A2678" t="str">
            <v>12</v>
          </cell>
          <cell r="B2678" t="str">
            <v>19</v>
          </cell>
          <cell r="C2678" t="str">
            <v>12</v>
          </cell>
          <cell r="D2678" t="str">
            <v>2</v>
          </cell>
          <cell r="E2678" t="str">
            <v>0017</v>
          </cell>
          <cell r="F2678" t="str">
            <v>0001</v>
          </cell>
          <cell r="G2678" t="str">
            <v>203</v>
          </cell>
          <cell r="H2678" t="str">
            <v>付果汁款</v>
          </cell>
          <cell r="I2678" t="b">
            <v>1</v>
          </cell>
          <cell r="J2678">
            <v>5000</v>
          </cell>
          <cell r="K2678">
            <v>0</v>
          </cell>
          <cell r="L2678">
            <v>0</v>
          </cell>
        </row>
        <row r="2679">
          <cell r="A2679" t="str">
            <v>12</v>
          </cell>
          <cell r="B2679" t="str">
            <v>15</v>
          </cell>
          <cell r="C2679" t="str">
            <v>12</v>
          </cell>
          <cell r="D2679" t="str">
            <v>3</v>
          </cell>
          <cell r="E2679" t="str">
            <v>0005</v>
          </cell>
          <cell r="F2679" t="str">
            <v>0003</v>
          </cell>
          <cell r="G2679" t="str">
            <v>203</v>
          </cell>
          <cell r="H2679" t="str">
            <v>收回多付款</v>
          </cell>
          <cell r="I2679" t="b">
            <v>0</v>
          </cell>
          <cell r="J2679">
            <v>3200</v>
          </cell>
          <cell r="K2679">
            <v>0</v>
          </cell>
          <cell r="L2679">
            <v>0</v>
          </cell>
        </row>
        <row r="2680">
          <cell r="A2680" t="str">
            <v>12</v>
          </cell>
          <cell r="B2680" t="str">
            <v>07</v>
          </cell>
          <cell r="C2680" t="str">
            <v>12</v>
          </cell>
          <cell r="D2680" t="str">
            <v>4</v>
          </cell>
          <cell r="E2680" t="str">
            <v>0005</v>
          </cell>
          <cell r="F2680" t="str">
            <v>0001</v>
          </cell>
          <cell r="G2680" t="str">
            <v>203</v>
          </cell>
          <cell r="H2680" t="str">
            <v>付货款</v>
          </cell>
          <cell r="I2680" t="b">
            <v>1</v>
          </cell>
          <cell r="J2680">
            <v>100000</v>
          </cell>
          <cell r="K2680">
            <v>0</v>
          </cell>
          <cell r="L2680">
            <v>0</v>
          </cell>
        </row>
        <row r="2681">
          <cell r="A2681" t="str">
            <v>12</v>
          </cell>
          <cell r="B2681" t="str">
            <v>07</v>
          </cell>
          <cell r="C2681" t="str">
            <v>12</v>
          </cell>
          <cell r="D2681" t="str">
            <v>4</v>
          </cell>
          <cell r="E2681" t="str">
            <v>0005</v>
          </cell>
          <cell r="F2681" t="str">
            <v>0002</v>
          </cell>
          <cell r="G2681" t="str">
            <v>203</v>
          </cell>
          <cell r="H2681" t="str">
            <v>付货款</v>
          </cell>
          <cell r="I2681" t="b">
            <v>1</v>
          </cell>
          <cell r="J2681">
            <v>55000</v>
          </cell>
          <cell r="K2681">
            <v>0</v>
          </cell>
          <cell r="L2681">
            <v>0</v>
          </cell>
        </row>
        <row r="2682">
          <cell r="A2682" t="str">
            <v>12</v>
          </cell>
          <cell r="B2682" t="str">
            <v>07</v>
          </cell>
          <cell r="C2682" t="str">
            <v>12</v>
          </cell>
          <cell r="D2682" t="str">
            <v>4</v>
          </cell>
          <cell r="E2682" t="str">
            <v>0005</v>
          </cell>
          <cell r="F2682" t="str">
            <v>0003</v>
          </cell>
          <cell r="G2682" t="str">
            <v>203</v>
          </cell>
          <cell r="H2682" t="str">
            <v>付货款</v>
          </cell>
          <cell r="I2682" t="b">
            <v>1</v>
          </cell>
          <cell r="J2682">
            <v>11000</v>
          </cell>
          <cell r="K2682">
            <v>0</v>
          </cell>
          <cell r="L2682">
            <v>0</v>
          </cell>
        </row>
        <row r="2683">
          <cell r="A2683" t="str">
            <v>12</v>
          </cell>
          <cell r="B2683" t="str">
            <v>08</v>
          </cell>
          <cell r="C2683" t="str">
            <v>12</v>
          </cell>
          <cell r="D2683" t="str">
            <v>4</v>
          </cell>
          <cell r="E2683" t="str">
            <v>0008</v>
          </cell>
          <cell r="F2683" t="str">
            <v>0001</v>
          </cell>
          <cell r="G2683" t="str">
            <v>203</v>
          </cell>
          <cell r="H2683" t="str">
            <v>付果汁款</v>
          </cell>
          <cell r="I2683" t="b">
            <v>1</v>
          </cell>
          <cell r="J2683">
            <v>100000</v>
          </cell>
          <cell r="K2683">
            <v>0</v>
          </cell>
          <cell r="L2683">
            <v>0</v>
          </cell>
        </row>
        <row r="2684">
          <cell r="A2684" t="str">
            <v>12</v>
          </cell>
          <cell r="B2684" t="str">
            <v>08</v>
          </cell>
          <cell r="C2684" t="str">
            <v>12</v>
          </cell>
          <cell r="D2684" t="str">
            <v>4</v>
          </cell>
          <cell r="E2684" t="str">
            <v>0008</v>
          </cell>
          <cell r="F2684" t="str">
            <v>0002</v>
          </cell>
          <cell r="G2684" t="str">
            <v>203</v>
          </cell>
          <cell r="H2684" t="str">
            <v>付果汁款</v>
          </cell>
          <cell r="I2684" t="b">
            <v>1</v>
          </cell>
          <cell r="J2684">
            <v>320589.5</v>
          </cell>
          <cell r="K2684">
            <v>0</v>
          </cell>
          <cell r="L2684">
            <v>0</v>
          </cell>
        </row>
        <row r="2685">
          <cell r="A2685" t="str">
            <v>12</v>
          </cell>
          <cell r="B2685" t="str">
            <v>08</v>
          </cell>
          <cell r="C2685" t="str">
            <v>12</v>
          </cell>
          <cell r="D2685" t="str">
            <v>4</v>
          </cell>
          <cell r="E2685" t="str">
            <v>0008</v>
          </cell>
          <cell r="F2685" t="str">
            <v>0003</v>
          </cell>
          <cell r="G2685" t="str">
            <v>203</v>
          </cell>
          <cell r="H2685" t="str">
            <v>付果汁款</v>
          </cell>
          <cell r="I2685" t="b">
            <v>1</v>
          </cell>
          <cell r="J2685">
            <v>249835.44</v>
          </cell>
          <cell r="K2685">
            <v>0</v>
          </cell>
          <cell r="L2685">
            <v>0</v>
          </cell>
        </row>
        <row r="2686">
          <cell r="A2686" t="str">
            <v>12</v>
          </cell>
          <cell r="B2686" t="str">
            <v>08</v>
          </cell>
          <cell r="C2686" t="str">
            <v>12</v>
          </cell>
          <cell r="D2686" t="str">
            <v>4</v>
          </cell>
          <cell r="E2686" t="str">
            <v>0015</v>
          </cell>
          <cell r="F2686" t="str">
            <v>0001</v>
          </cell>
          <cell r="G2686" t="str">
            <v>203</v>
          </cell>
          <cell r="H2686" t="str">
            <v>付工程款</v>
          </cell>
          <cell r="I2686" t="b">
            <v>1</v>
          </cell>
          <cell r="J2686">
            <v>300000</v>
          </cell>
          <cell r="K2686">
            <v>0</v>
          </cell>
          <cell r="L2686">
            <v>0</v>
          </cell>
        </row>
        <row r="2687">
          <cell r="A2687" t="str">
            <v>12</v>
          </cell>
          <cell r="B2687" t="str">
            <v>08</v>
          </cell>
          <cell r="C2687" t="str">
            <v>12</v>
          </cell>
          <cell r="D2687" t="str">
            <v>4</v>
          </cell>
          <cell r="E2687" t="str">
            <v>0015</v>
          </cell>
          <cell r="F2687" t="str">
            <v>0002</v>
          </cell>
          <cell r="G2687" t="str">
            <v>203</v>
          </cell>
          <cell r="H2687" t="str">
            <v>付工程款</v>
          </cell>
          <cell r="I2687" t="b">
            <v>1</v>
          </cell>
          <cell r="J2687">
            <v>150000</v>
          </cell>
          <cell r="K2687">
            <v>0</v>
          </cell>
          <cell r="L2687">
            <v>0</v>
          </cell>
        </row>
        <row r="2688">
          <cell r="A2688" t="str">
            <v>12</v>
          </cell>
          <cell r="B2688" t="str">
            <v>11</v>
          </cell>
          <cell r="C2688" t="str">
            <v>12</v>
          </cell>
          <cell r="D2688" t="str">
            <v>4</v>
          </cell>
          <cell r="E2688" t="str">
            <v>0021</v>
          </cell>
          <cell r="F2688" t="str">
            <v>0001</v>
          </cell>
          <cell r="G2688" t="str">
            <v>203</v>
          </cell>
          <cell r="H2688" t="str">
            <v>代付运费</v>
          </cell>
          <cell r="I2688" t="b">
            <v>1</v>
          </cell>
          <cell r="J2688">
            <v>53974.3</v>
          </cell>
          <cell r="K2688">
            <v>0</v>
          </cell>
          <cell r="L2688">
            <v>0</v>
          </cell>
        </row>
        <row r="2689">
          <cell r="A2689" t="str">
            <v>12</v>
          </cell>
          <cell r="B2689" t="str">
            <v>11</v>
          </cell>
          <cell r="C2689" t="str">
            <v>12</v>
          </cell>
          <cell r="D2689" t="str">
            <v>4</v>
          </cell>
          <cell r="E2689" t="str">
            <v>0021</v>
          </cell>
          <cell r="F2689" t="str">
            <v>0002</v>
          </cell>
          <cell r="G2689" t="str">
            <v>203</v>
          </cell>
          <cell r="H2689" t="str">
            <v>付货款</v>
          </cell>
          <cell r="I2689" t="b">
            <v>1</v>
          </cell>
          <cell r="J2689">
            <v>67500</v>
          </cell>
          <cell r="K2689">
            <v>0</v>
          </cell>
          <cell r="L2689">
            <v>0</v>
          </cell>
        </row>
        <row r="2690">
          <cell r="A2690" t="str">
            <v>12</v>
          </cell>
          <cell r="B2690" t="str">
            <v>11</v>
          </cell>
          <cell r="C2690" t="str">
            <v>12</v>
          </cell>
          <cell r="D2690" t="str">
            <v>4</v>
          </cell>
          <cell r="E2690" t="str">
            <v>0021</v>
          </cell>
          <cell r="F2690" t="str">
            <v>0003</v>
          </cell>
          <cell r="G2690" t="str">
            <v>203</v>
          </cell>
          <cell r="H2690" t="str">
            <v>付货款</v>
          </cell>
          <cell r="I2690" t="b">
            <v>1</v>
          </cell>
          <cell r="J2690">
            <v>47700</v>
          </cell>
          <cell r="K2690">
            <v>0</v>
          </cell>
          <cell r="L2690">
            <v>0</v>
          </cell>
        </row>
        <row r="2691">
          <cell r="A2691" t="str">
            <v>12</v>
          </cell>
          <cell r="B2691" t="str">
            <v>20</v>
          </cell>
          <cell r="C2691" t="str">
            <v>12</v>
          </cell>
          <cell r="D2691" t="str">
            <v>4</v>
          </cell>
          <cell r="E2691" t="str">
            <v>0038</v>
          </cell>
          <cell r="F2691" t="str">
            <v>0001</v>
          </cell>
          <cell r="G2691" t="str">
            <v>203</v>
          </cell>
          <cell r="H2691" t="str">
            <v>付果汁款</v>
          </cell>
          <cell r="I2691" t="b">
            <v>1</v>
          </cell>
          <cell r="J2691">
            <v>50000</v>
          </cell>
          <cell r="K2691">
            <v>0</v>
          </cell>
          <cell r="L2691">
            <v>0</v>
          </cell>
        </row>
        <row r="2692">
          <cell r="A2692" t="str">
            <v>12</v>
          </cell>
          <cell r="B2692" t="str">
            <v>20</v>
          </cell>
          <cell r="C2692" t="str">
            <v>12</v>
          </cell>
          <cell r="D2692" t="str">
            <v>4</v>
          </cell>
          <cell r="E2692" t="str">
            <v>0039</v>
          </cell>
          <cell r="F2692" t="str">
            <v>0002</v>
          </cell>
          <cell r="G2692" t="str">
            <v>203</v>
          </cell>
          <cell r="H2692" t="str">
            <v>付货款</v>
          </cell>
          <cell r="I2692" t="b">
            <v>1</v>
          </cell>
          <cell r="J2692">
            <v>1260000</v>
          </cell>
          <cell r="K2692">
            <v>0</v>
          </cell>
          <cell r="L2692">
            <v>0</v>
          </cell>
        </row>
        <row r="2693">
          <cell r="A2693" t="str">
            <v>12</v>
          </cell>
          <cell r="B2693" t="str">
            <v>20</v>
          </cell>
          <cell r="C2693" t="str">
            <v>12</v>
          </cell>
          <cell r="D2693" t="str">
            <v>4</v>
          </cell>
          <cell r="E2693" t="str">
            <v>0042</v>
          </cell>
          <cell r="F2693" t="str">
            <v>0001</v>
          </cell>
          <cell r="G2693" t="str">
            <v>203</v>
          </cell>
          <cell r="H2693" t="str">
            <v>付运费</v>
          </cell>
          <cell r="I2693" t="b">
            <v>1</v>
          </cell>
          <cell r="J2693">
            <v>3400</v>
          </cell>
          <cell r="K2693">
            <v>0</v>
          </cell>
          <cell r="L2693">
            <v>0</v>
          </cell>
        </row>
        <row r="2694">
          <cell r="A2694" t="str">
            <v>12</v>
          </cell>
          <cell r="B2694" t="str">
            <v>25</v>
          </cell>
          <cell r="C2694" t="str">
            <v>12</v>
          </cell>
          <cell r="D2694" t="str">
            <v>4</v>
          </cell>
          <cell r="E2694" t="str">
            <v>0056</v>
          </cell>
          <cell r="F2694" t="str">
            <v>0001</v>
          </cell>
          <cell r="G2694" t="str">
            <v>203</v>
          </cell>
          <cell r="H2694" t="str">
            <v>付果汁款</v>
          </cell>
          <cell r="I2694" t="b">
            <v>1</v>
          </cell>
          <cell r="J2694">
            <v>50000</v>
          </cell>
          <cell r="K2694">
            <v>0</v>
          </cell>
          <cell r="L2694">
            <v>0</v>
          </cell>
        </row>
        <row r="2695">
          <cell r="A2695" t="str">
            <v>12</v>
          </cell>
          <cell r="B2695" t="str">
            <v>25</v>
          </cell>
          <cell r="C2695" t="str">
            <v>12</v>
          </cell>
          <cell r="D2695" t="str">
            <v>4</v>
          </cell>
          <cell r="E2695" t="str">
            <v>0056</v>
          </cell>
          <cell r="F2695" t="str">
            <v>0002</v>
          </cell>
          <cell r="G2695" t="str">
            <v>203</v>
          </cell>
          <cell r="H2695" t="str">
            <v>付果汁款</v>
          </cell>
          <cell r="I2695" t="b">
            <v>1</v>
          </cell>
          <cell r="J2695">
            <v>100000</v>
          </cell>
          <cell r="K2695">
            <v>0</v>
          </cell>
          <cell r="L2695">
            <v>0</v>
          </cell>
        </row>
        <row r="2696">
          <cell r="A2696" t="str">
            <v>12</v>
          </cell>
          <cell r="B2696" t="str">
            <v>25</v>
          </cell>
          <cell r="C2696" t="str">
            <v>12</v>
          </cell>
          <cell r="D2696" t="str">
            <v>4</v>
          </cell>
          <cell r="E2696" t="str">
            <v>0056</v>
          </cell>
          <cell r="F2696" t="str">
            <v>0003</v>
          </cell>
          <cell r="G2696" t="str">
            <v>203</v>
          </cell>
          <cell r="H2696" t="str">
            <v>付土地款</v>
          </cell>
          <cell r="I2696" t="b">
            <v>1</v>
          </cell>
          <cell r="J2696">
            <v>100000</v>
          </cell>
          <cell r="K2696">
            <v>0</v>
          </cell>
          <cell r="L2696">
            <v>0</v>
          </cell>
        </row>
        <row r="2697">
          <cell r="A2697" t="str">
            <v>12</v>
          </cell>
          <cell r="B2697" t="str">
            <v>20</v>
          </cell>
          <cell r="C2697" t="str">
            <v>12</v>
          </cell>
          <cell r="D2697" t="str">
            <v>5</v>
          </cell>
          <cell r="E2697" t="str">
            <v>0009</v>
          </cell>
          <cell r="F2697" t="str">
            <v>0001</v>
          </cell>
          <cell r="G2697" t="str">
            <v>203</v>
          </cell>
          <cell r="H2697" t="str">
            <v>转购陕西机械梨汁58.289吨</v>
          </cell>
          <cell r="I2697" t="b">
            <v>1</v>
          </cell>
          <cell r="J2697">
            <v>274008.12</v>
          </cell>
          <cell r="K2697">
            <v>0</v>
          </cell>
          <cell r="L2697">
            <v>0</v>
          </cell>
        </row>
        <row r="2698">
          <cell r="A2698" t="str">
            <v>12</v>
          </cell>
          <cell r="B2698" t="str">
            <v>20</v>
          </cell>
          <cell r="C2698" t="str">
            <v>12</v>
          </cell>
          <cell r="D2698" t="str">
            <v>5</v>
          </cell>
          <cell r="E2698" t="str">
            <v>0009</v>
          </cell>
          <cell r="F2698" t="str">
            <v>0002</v>
          </cell>
          <cell r="G2698" t="str">
            <v>203</v>
          </cell>
          <cell r="H2698" t="str">
            <v>转购滕州梨汁376.965吨</v>
          </cell>
          <cell r="I2698" t="b">
            <v>1</v>
          </cell>
          <cell r="J2698">
            <v>1127673.0900000001</v>
          </cell>
          <cell r="K2698">
            <v>0</v>
          </cell>
          <cell r="L2698">
            <v>0</v>
          </cell>
        </row>
        <row r="2699">
          <cell r="A2699" t="str">
            <v>12</v>
          </cell>
          <cell r="B2699" t="str">
            <v>20</v>
          </cell>
          <cell r="C2699" t="str">
            <v>12</v>
          </cell>
          <cell r="D2699" t="str">
            <v>5</v>
          </cell>
          <cell r="E2699" t="str">
            <v>0009</v>
          </cell>
          <cell r="F2699" t="str">
            <v>0004</v>
          </cell>
          <cell r="G2699" t="str">
            <v>203</v>
          </cell>
          <cell r="H2699" t="str">
            <v>转购陕西机械梨汁58.289吨</v>
          </cell>
          <cell r="I2699" t="b">
            <v>0</v>
          </cell>
          <cell r="J2699">
            <v>320589.5</v>
          </cell>
          <cell r="K2699">
            <v>0</v>
          </cell>
          <cell r="L2699">
            <v>0</v>
          </cell>
        </row>
        <row r="2700">
          <cell r="A2700" t="str">
            <v>12</v>
          </cell>
          <cell r="B2700" t="str">
            <v>20</v>
          </cell>
          <cell r="C2700" t="str">
            <v>12</v>
          </cell>
          <cell r="D2700" t="str">
            <v>5</v>
          </cell>
          <cell r="E2700" t="str">
            <v>0010</v>
          </cell>
          <cell r="F2700" t="str">
            <v>0001</v>
          </cell>
          <cell r="G2700" t="str">
            <v>203</v>
          </cell>
          <cell r="H2700" t="str">
            <v>转购宝鸡分公司果汁49.5吨</v>
          </cell>
          <cell r="I2700" t="b">
            <v>1</v>
          </cell>
          <cell r="J2700">
            <v>160769.24</v>
          </cell>
          <cell r="K2700">
            <v>0</v>
          </cell>
          <cell r="L2700">
            <v>0</v>
          </cell>
        </row>
        <row r="2701">
          <cell r="A2701" t="str">
            <v>12</v>
          </cell>
          <cell r="B2701" t="str">
            <v>20</v>
          </cell>
          <cell r="C2701" t="str">
            <v>12</v>
          </cell>
          <cell r="D2701" t="str">
            <v>5</v>
          </cell>
          <cell r="E2701" t="str">
            <v>0010</v>
          </cell>
          <cell r="F2701" t="str">
            <v>0002</v>
          </cell>
          <cell r="G2701" t="str">
            <v>203</v>
          </cell>
          <cell r="H2701" t="str">
            <v>转购平原分公司果汁1331.881吨</v>
          </cell>
          <cell r="I2701" t="b">
            <v>1</v>
          </cell>
          <cell r="J2701">
            <v>4208259.41</v>
          </cell>
          <cell r="K2701">
            <v>0</v>
          </cell>
          <cell r="L2701">
            <v>0</v>
          </cell>
        </row>
        <row r="2702">
          <cell r="A2702" t="str">
            <v>12</v>
          </cell>
          <cell r="B2702" t="str">
            <v>20</v>
          </cell>
          <cell r="C2702" t="str">
            <v>12</v>
          </cell>
          <cell r="D2702" t="str">
            <v>5</v>
          </cell>
          <cell r="E2702" t="str">
            <v>0011</v>
          </cell>
          <cell r="F2702" t="str">
            <v>0001</v>
          </cell>
          <cell r="G2702" t="str">
            <v>203</v>
          </cell>
          <cell r="H2702" t="str">
            <v>转购卢龙苹果汁390吨</v>
          </cell>
          <cell r="I2702" t="b">
            <v>1</v>
          </cell>
          <cell r="J2702">
            <v>1333333.28</v>
          </cell>
          <cell r="K2702">
            <v>0</v>
          </cell>
          <cell r="L2702">
            <v>0</v>
          </cell>
        </row>
        <row r="2703">
          <cell r="A2703" t="str">
            <v>12</v>
          </cell>
          <cell r="B2703" t="str">
            <v>20</v>
          </cell>
          <cell r="C2703" t="str">
            <v>12</v>
          </cell>
          <cell r="D2703" t="str">
            <v>5</v>
          </cell>
          <cell r="E2703" t="str">
            <v>0011</v>
          </cell>
          <cell r="F2703" t="str">
            <v>0002</v>
          </cell>
          <cell r="G2703" t="str">
            <v>203</v>
          </cell>
          <cell r="H2703" t="str">
            <v>转购五莲苹果汁1671.53吨</v>
          </cell>
          <cell r="I2703" t="b">
            <v>1</v>
          </cell>
          <cell r="J2703">
            <v>4571708.72</v>
          </cell>
          <cell r="K2703">
            <v>0</v>
          </cell>
          <cell r="L2703">
            <v>0</v>
          </cell>
        </row>
        <row r="2704">
          <cell r="A2704" t="str">
            <v>12</v>
          </cell>
          <cell r="B2704" t="str">
            <v>20</v>
          </cell>
          <cell r="C2704" t="str">
            <v>12</v>
          </cell>
          <cell r="D2704" t="str">
            <v>5</v>
          </cell>
          <cell r="E2704" t="str">
            <v>0012</v>
          </cell>
          <cell r="F2704" t="str">
            <v>0001</v>
          </cell>
          <cell r="G2704" t="str">
            <v>203</v>
          </cell>
          <cell r="H2704" t="str">
            <v>转购滕州分公司苹果汁910.148吨</v>
          </cell>
          <cell r="I2704" t="b">
            <v>1</v>
          </cell>
          <cell r="J2704">
            <v>2644874.56</v>
          </cell>
          <cell r="K2704">
            <v>0</v>
          </cell>
          <cell r="L2704">
            <v>0</v>
          </cell>
        </row>
        <row r="2705">
          <cell r="A2705" t="str">
            <v>12</v>
          </cell>
          <cell r="B2705" t="str">
            <v>20</v>
          </cell>
          <cell r="C2705" t="str">
            <v>12</v>
          </cell>
          <cell r="D2705" t="str">
            <v>5</v>
          </cell>
          <cell r="E2705" t="str">
            <v>0013</v>
          </cell>
          <cell r="F2705" t="str">
            <v>0004</v>
          </cell>
          <cell r="G2705" t="str">
            <v>203</v>
          </cell>
          <cell r="H2705" t="str">
            <v>转购硅藻土</v>
          </cell>
          <cell r="I2705" t="b">
            <v>0</v>
          </cell>
          <cell r="J2705">
            <v>27600</v>
          </cell>
          <cell r="K2705">
            <v>0</v>
          </cell>
          <cell r="L2705">
            <v>0</v>
          </cell>
        </row>
        <row r="2706">
          <cell r="A2706" t="str">
            <v>12</v>
          </cell>
          <cell r="B2706" t="str">
            <v>20</v>
          </cell>
          <cell r="C2706" t="str">
            <v>12</v>
          </cell>
          <cell r="D2706" t="str">
            <v>5</v>
          </cell>
          <cell r="E2706" t="str">
            <v>0013</v>
          </cell>
          <cell r="F2706" t="str">
            <v>0005</v>
          </cell>
          <cell r="G2706" t="str">
            <v>203</v>
          </cell>
          <cell r="H2706" t="str">
            <v>转购苹果酸</v>
          </cell>
          <cell r="I2706" t="b">
            <v>0</v>
          </cell>
          <cell r="J2706">
            <v>31800</v>
          </cell>
          <cell r="K2706">
            <v>0</v>
          </cell>
          <cell r="L2706">
            <v>0</v>
          </cell>
        </row>
        <row r="2707">
          <cell r="A2707" t="str">
            <v>12</v>
          </cell>
          <cell r="B2707" t="str">
            <v>20</v>
          </cell>
          <cell r="C2707" t="str">
            <v>12</v>
          </cell>
          <cell r="D2707" t="str">
            <v>5</v>
          </cell>
          <cell r="E2707" t="str">
            <v>0013</v>
          </cell>
          <cell r="F2707" t="str">
            <v>0006</v>
          </cell>
          <cell r="G2707" t="str">
            <v>203</v>
          </cell>
          <cell r="H2707" t="str">
            <v>转购榨带</v>
          </cell>
          <cell r="I2707" t="b">
            <v>0</v>
          </cell>
          <cell r="J2707">
            <v>19000</v>
          </cell>
          <cell r="K2707">
            <v>0</v>
          </cell>
          <cell r="L2707">
            <v>0</v>
          </cell>
        </row>
        <row r="2708">
          <cell r="A2708" t="str">
            <v>12</v>
          </cell>
          <cell r="B2708" t="str">
            <v>20</v>
          </cell>
          <cell r="C2708" t="str">
            <v>12</v>
          </cell>
          <cell r="D2708" t="str">
            <v>5</v>
          </cell>
          <cell r="E2708" t="str">
            <v>0014</v>
          </cell>
          <cell r="F2708" t="str">
            <v>0004</v>
          </cell>
          <cell r="G2708" t="str">
            <v>203</v>
          </cell>
          <cell r="H2708" t="str">
            <v>转购明胶</v>
          </cell>
          <cell r="I2708" t="b">
            <v>0</v>
          </cell>
          <cell r="J2708">
            <v>33000</v>
          </cell>
          <cell r="K2708">
            <v>0</v>
          </cell>
          <cell r="L2708">
            <v>0</v>
          </cell>
        </row>
        <row r="2709">
          <cell r="A2709" t="str">
            <v>12</v>
          </cell>
          <cell r="B2709" t="str">
            <v>20</v>
          </cell>
          <cell r="C2709" t="str">
            <v>12</v>
          </cell>
          <cell r="D2709" t="str">
            <v>5</v>
          </cell>
          <cell r="E2709" t="str">
            <v>0014</v>
          </cell>
          <cell r="F2709" t="str">
            <v>0005</v>
          </cell>
          <cell r="G2709" t="str">
            <v>203</v>
          </cell>
          <cell r="H2709" t="str">
            <v>转购糖化酶</v>
          </cell>
          <cell r="I2709" t="b">
            <v>0</v>
          </cell>
          <cell r="J2709">
            <v>8750</v>
          </cell>
          <cell r="K2709">
            <v>0</v>
          </cell>
          <cell r="L2709">
            <v>0</v>
          </cell>
        </row>
        <row r="2710">
          <cell r="A2710" t="str">
            <v>12</v>
          </cell>
          <cell r="B2710" t="str">
            <v>20</v>
          </cell>
          <cell r="C2710" t="str">
            <v>12</v>
          </cell>
          <cell r="D2710" t="str">
            <v>5</v>
          </cell>
          <cell r="E2710" t="str">
            <v>0014</v>
          </cell>
          <cell r="F2710" t="str">
            <v>0006</v>
          </cell>
          <cell r="G2710" t="str">
            <v>203</v>
          </cell>
          <cell r="H2710" t="str">
            <v>转购木质纤维素</v>
          </cell>
          <cell r="I2710" t="b">
            <v>0</v>
          </cell>
          <cell r="J2710">
            <v>7078.5</v>
          </cell>
          <cell r="K2710">
            <v>0</v>
          </cell>
          <cell r="L2710">
            <v>0</v>
          </cell>
        </row>
        <row r="2711">
          <cell r="A2711" t="str">
            <v>12</v>
          </cell>
          <cell r="B2711" t="str">
            <v>20</v>
          </cell>
          <cell r="C2711" t="str">
            <v>12</v>
          </cell>
          <cell r="D2711" t="str">
            <v>5</v>
          </cell>
          <cell r="E2711" t="str">
            <v>0014</v>
          </cell>
          <cell r="F2711" t="str">
            <v>0007</v>
          </cell>
          <cell r="G2711" t="str">
            <v>203</v>
          </cell>
          <cell r="H2711" t="str">
            <v>转购板</v>
          </cell>
          <cell r="I2711" t="b">
            <v>0</v>
          </cell>
          <cell r="J2711">
            <v>57394.8</v>
          </cell>
          <cell r="K2711">
            <v>0</v>
          </cell>
          <cell r="L2711">
            <v>0</v>
          </cell>
        </row>
        <row r="2712">
          <cell r="A2712" t="str">
            <v>12</v>
          </cell>
          <cell r="B2712" t="str">
            <v>20</v>
          </cell>
          <cell r="C2712" t="str">
            <v>12</v>
          </cell>
          <cell r="D2712" t="str">
            <v>5</v>
          </cell>
          <cell r="E2712" t="str">
            <v>0015</v>
          </cell>
          <cell r="F2712" t="str">
            <v>0003</v>
          </cell>
          <cell r="G2712" t="str">
            <v>203</v>
          </cell>
          <cell r="H2712" t="str">
            <v>转运费</v>
          </cell>
          <cell r="I2712" t="b">
            <v>0</v>
          </cell>
          <cell r="J2712">
            <v>3600</v>
          </cell>
          <cell r="K2712">
            <v>0</v>
          </cell>
          <cell r="L2712">
            <v>0</v>
          </cell>
        </row>
        <row r="2713">
          <cell r="A2713" t="str">
            <v>12</v>
          </cell>
          <cell r="B2713" t="str">
            <v>20</v>
          </cell>
          <cell r="C2713" t="str">
            <v>12</v>
          </cell>
          <cell r="D2713" t="str">
            <v>5</v>
          </cell>
          <cell r="E2713" t="str">
            <v>0016</v>
          </cell>
          <cell r="F2713" t="str">
            <v>0002</v>
          </cell>
          <cell r="G2713" t="str">
            <v>203</v>
          </cell>
          <cell r="H2713" t="str">
            <v>转收货款</v>
          </cell>
          <cell r="I2713" t="b">
            <v>1</v>
          </cell>
          <cell r="J2713">
            <v>200</v>
          </cell>
          <cell r="K2713">
            <v>0</v>
          </cell>
          <cell r="L2713">
            <v>0</v>
          </cell>
        </row>
        <row r="2714">
          <cell r="A2714" t="str">
            <v>12</v>
          </cell>
          <cell r="B2714" t="str">
            <v>25</v>
          </cell>
          <cell r="C2714" t="str">
            <v>12</v>
          </cell>
          <cell r="D2714" t="str">
            <v>5</v>
          </cell>
          <cell r="E2714" t="str">
            <v>0025</v>
          </cell>
          <cell r="F2714" t="str">
            <v>0002</v>
          </cell>
          <cell r="G2714" t="str">
            <v>203</v>
          </cell>
          <cell r="H2714" t="str">
            <v>转代付货款</v>
          </cell>
          <cell r="I2714" t="b">
            <v>0</v>
          </cell>
          <cell r="J2714">
            <v>88000</v>
          </cell>
          <cell r="K2714">
            <v>0</v>
          </cell>
          <cell r="L2714">
            <v>0</v>
          </cell>
        </row>
        <row r="2715">
          <cell r="A2715" t="str">
            <v>12</v>
          </cell>
          <cell r="B2715" t="str">
            <v>25</v>
          </cell>
          <cell r="C2715" t="str">
            <v>12</v>
          </cell>
          <cell r="D2715" t="str">
            <v>5</v>
          </cell>
          <cell r="E2715" t="str">
            <v>0025</v>
          </cell>
          <cell r="F2715" t="str">
            <v>0003</v>
          </cell>
          <cell r="G2715" t="str">
            <v>203</v>
          </cell>
          <cell r="H2715" t="str">
            <v>转代付工程款</v>
          </cell>
          <cell r="I2715" t="b">
            <v>0</v>
          </cell>
          <cell r="J2715">
            <v>100000</v>
          </cell>
          <cell r="K2715">
            <v>0</v>
          </cell>
          <cell r="L2715">
            <v>0</v>
          </cell>
        </row>
        <row r="2716">
          <cell r="A2716" t="str">
            <v>12</v>
          </cell>
          <cell r="B2716" t="str">
            <v>26</v>
          </cell>
          <cell r="C2716" t="str">
            <v>12</v>
          </cell>
          <cell r="D2716" t="str">
            <v>5</v>
          </cell>
          <cell r="E2716" t="str">
            <v>0029</v>
          </cell>
          <cell r="F2716" t="str">
            <v>0001</v>
          </cell>
          <cell r="G2716" t="str">
            <v>203</v>
          </cell>
          <cell r="H2716" t="str">
            <v>转购87.922吨苹果汁</v>
          </cell>
          <cell r="I2716" t="b">
            <v>1</v>
          </cell>
          <cell r="J2716">
            <v>282938.27</v>
          </cell>
          <cell r="K2716">
            <v>0</v>
          </cell>
          <cell r="L2716">
            <v>0</v>
          </cell>
        </row>
        <row r="2717">
          <cell r="A2717" t="str">
            <v>12</v>
          </cell>
          <cell r="B2717" t="str">
            <v>26</v>
          </cell>
          <cell r="C2717" t="str">
            <v>12</v>
          </cell>
          <cell r="D2717" t="str">
            <v>5</v>
          </cell>
          <cell r="E2717" t="str">
            <v>0029</v>
          </cell>
          <cell r="F2717" t="str">
            <v>0003</v>
          </cell>
          <cell r="G2717" t="str">
            <v>203</v>
          </cell>
          <cell r="H2717" t="str">
            <v>转购87.922吨苹果汁</v>
          </cell>
          <cell r="I2717" t="b">
            <v>0</v>
          </cell>
          <cell r="J2717">
            <v>331037.76</v>
          </cell>
          <cell r="K2717">
            <v>0</v>
          </cell>
          <cell r="L2717">
            <v>0</v>
          </cell>
        </row>
        <row r="2718">
          <cell r="A2718" t="str">
            <v>12</v>
          </cell>
          <cell r="B2718" t="str">
            <v>27</v>
          </cell>
          <cell r="C2718" t="str">
            <v>12</v>
          </cell>
          <cell r="D2718" t="str">
            <v>5</v>
          </cell>
          <cell r="E2718" t="str">
            <v>0037</v>
          </cell>
          <cell r="F2718" t="str">
            <v>0001</v>
          </cell>
          <cell r="G2718" t="str">
            <v>203</v>
          </cell>
          <cell r="H2718" t="str">
            <v>转付果汁款</v>
          </cell>
          <cell r="I2718" t="b">
            <v>1</v>
          </cell>
          <cell r="J2718">
            <v>250000</v>
          </cell>
          <cell r="K2718">
            <v>0</v>
          </cell>
          <cell r="L2718">
            <v>0</v>
          </cell>
        </row>
        <row r="2719">
          <cell r="A2719" t="str">
            <v>12</v>
          </cell>
          <cell r="B2719" t="str">
            <v>29</v>
          </cell>
          <cell r="C2719" t="str">
            <v>12</v>
          </cell>
          <cell r="D2719" t="str">
            <v>5</v>
          </cell>
          <cell r="E2719" t="str">
            <v>0077</v>
          </cell>
          <cell r="F2719" t="str">
            <v>0004</v>
          </cell>
          <cell r="G2719" t="str">
            <v>203</v>
          </cell>
          <cell r="H2719" t="str">
            <v>转暂估委托加工费</v>
          </cell>
          <cell r="I2719" t="b">
            <v>0</v>
          </cell>
          <cell r="J2719">
            <v>892784.02</v>
          </cell>
          <cell r="K2719">
            <v>0</v>
          </cell>
          <cell r="L2719">
            <v>0</v>
          </cell>
        </row>
        <row r="2720">
          <cell r="A2720" t="str">
            <v>12</v>
          </cell>
          <cell r="B2720" t="str">
            <v>29</v>
          </cell>
          <cell r="C2720" t="str">
            <v>12</v>
          </cell>
          <cell r="D2720" t="str">
            <v>5</v>
          </cell>
          <cell r="E2720" t="str">
            <v>0078</v>
          </cell>
          <cell r="F2720" t="str">
            <v>0002</v>
          </cell>
          <cell r="G2720" t="str">
            <v>203</v>
          </cell>
          <cell r="H2720" t="str">
            <v>转暂估入库塑料袋39580个</v>
          </cell>
          <cell r="I2720" t="b">
            <v>0</v>
          </cell>
          <cell r="J2720">
            <v>197900</v>
          </cell>
          <cell r="K2720">
            <v>0</v>
          </cell>
          <cell r="L2720">
            <v>0</v>
          </cell>
        </row>
        <row r="2721">
          <cell r="A2721" t="str">
            <v>12</v>
          </cell>
          <cell r="B2721" t="str">
            <v>29</v>
          </cell>
          <cell r="C2721" t="str">
            <v>12</v>
          </cell>
          <cell r="D2721" t="str">
            <v>5</v>
          </cell>
          <cell r="E2721" t="str">
            <v>0079</v>
          </cell>
          <cell r="F2721" t="str">
            <v>0002</v>
          </cell>
          <cell r="G2721" t="str">
            <v>203</v>
          </cell>
          <cell r="H2721" t="str">
            <v>转入库外购苹果汁1844.413吨</v>
          </cell>
          <cell r="I2721" t="b">
            <v>0</v>
          </cell>
          <cell r="J2721">
            <v>5493163.5300000003</v>
          </cell>
          <cell r="K2721">
            <v>0</v>
          </cell>
          <cell r="L2721">
            <v>0</v>
          </cell>
        </row>
        <row r="2722">
          <cell r="A2722" t="str">
            <v>12</v>
          </cell>
          <cell r="B2722" t="str">
            <v>29</v>
          </cell>
          <cell r="C2722" t="str">
            <v>12</v>
          </cell>
          <cell r="D2722" t="str">
            <v>5</v>
          </cell>
          <cell r="E2722" t="str">
            <v>0079</v>
          </cell>
          <cell r="F2722" t="str">
            <v>0004</v>
          </cell>
          <cell r="G2722" t="str">
            <v>203</v>
          </cell>
          <cell r="H2722" t="str">
            <v>转入库外购梨汁68.965吨</v>
          </cell>
          <cell r="I2722" t="b">
            <v>0</v>
          </cell>
          <cell r="J2722">
            <v>127331.21</v>
          </cell>
          <cell r="K2722">
            <v>0</v>
          </cell>
          <cell r="L2722">
            <v>0</v>
          </cell>
        </row>
        <row r="2723">
          <cell r="A2723" t="str">
            <v>12</v>
          </cell>
          <cell r="B2723" t="str">
            <v>30</v>
          </cell>
          <cell r="C2723" t="str">
            <v>12</v>
          </cell>
          <cell r="D2723" t="str">
            <v>5</v>
          </cell>
          <cell r="E2723" t="str">
            <v>0091</v>
          </cell>
          <cell r="F2723" t="str">
            <v>0002</v>
          </cell>
          <cell r="G2723" t="str">
            <v>203</v>
          </cell>
          <cell r="H2723" t="str">
            <v>转夏西土地补偿费</v>
          </cell>
          <cell r="I2723" t="b">
            <v>0</v>
          </cell>
          <cell r="J2723">
            <v>552800</v>
          </cell>
          <cell r="K2723">
            <v>0</v>
          </cell>
          <cell r="L2723">
            <v>0</v>
          </cell>
        </row>
        <row r="2724">
          <cell r="A2724" t="str">
            <v>12</v>
          </cell>
          <cell r="B2724" t="str">
            <v>31</v>
          </cell>
          <cell r="C2724" t="str">
            <v>12</v>
          </cell>
          <cell r="D2724" t="str">
            <v>5</v>
          </cell>
          <cell r="E2724" t="str">
            <v>0094</v>
          </cell>
          <cell r="F2724" t="str">
            <v>0003</v>
          </cell>
          <cell r="G2724" t="str">
            <v>203</v>
          </cell>
          <cell r="H2724" t="str">
            <v>转出付夏西土地补偿费</v>
          </cell>
          <cell r="I2724" t="b">
            <v>1</v>
          </cell>
          <cell r="J2724">
            <v>130000</v>
          </cell>
          <cell r="K2724">
            <v>0</v>
          </cell>
          <cell r="L2724">
            <v>0</v>
          </cell>
        </row>
        <row r="2725">
          <cell r="A2725" t="str">
            <v>12</v>
          </cell>
          <cell r="B2725" t="str">
            <v>31</v>
          </cell>
          <cell r="C2725" t="str">
            <v>12</v>
          </cell>
          <cell r="D2725" t="str">
            <v>5</v>
          </cell>
          <cell r="E2725" t="str">
            <v>0096</v>
          </cell>
          <cell r="F2725" t="str">
            <v>0006</v>
          </cell>
          <cell r="G2725" t="str">
            <v>203</v>
          </cell>
          <cell r="H2725" t="str">
            <v>转户列支</v>
          </cell>
          <cell r="I2725" t="b">
            <v>0</v>
          </cell>
          <cell r="J2725">
            <v>220000</v>
          </cell>
          <cell r="K2725">
            <v>0</v>
          </cell>
          <cell r="L2725">
            <v>0</v>
          </cell>
        </row>
        <row r="2726">
          <cell r="A2726" t="str">
            <v>02</v>
          </cell>
          <cell r="B2726" t="str">
            <v>20</v>
          </cell>
          <cell r="C2726" t="str">
            <v>02</v>
          </cell>
          <cell r="D2726" t="str">
            <v>1</v>
          </cell>
          <cell r="E2726" t="str">
            <v>0014</v>
          </cell>
          <cell r="F2726" t="str">
            <v>0002</v>
          </cell>
          <cell r="G2726" t="str">
            <v>20901</v>
          </cell>
          <cell r="H2726" t="str">
            <v>收房款</v>
          </cell>
          <cell r="I2726" t="b">
            <v>0</v>
          </cell>
          <cell r="J2726">
            <v>10456</v>
          </cell>
          <cell r="K2726">
            <v>0</v>
          </cell>
          <cell r="L2726">
            <v>0</v>
          </cell>
        </row>
        <row r="2727">
          <cell r="A2727" t="str">
            <v>02</v>
          </cell>
          <cell r="B2727" t="str">
            <v>20</v>
          </cell>
          <cell r="C2727" t="str">
            <v>02</v>
          </cell>
          <cell r="D2727" t="str">
            <v>1</v>
          </cell>
          <cell r="E2727" t="str">
            <v>0014</v>
          </cell>
          <cell r="F2727" t="str">
            <v>0003</v>
          </cell>
          <cell r="G2727" t="str">
            <v>20901</v>
          </cell>
          <cell r="H2727" t="str">
            <v>收房款</v>
          </cell>
          <cell r="I2727" t="b">
            <v>0</v>
          </cell>
          <cell r="J2727">
            <v>11526</v>
          </cell>
          <cell r="K2727">
            <v>0</v>
          </cell>
          <cell r="L2727">
            <v>0</v>
          </cell>
        </row>
        <row r="2728">
          <cell r="A2728" t="str">
            <v>02</v>
          </cell>
          <cell r="B2728" t="str">
            <v>15</v>
          </cell>
          <cell r="C2728" t="str">
            <v>02</v>
          </cell>
          <cell r="D2728" t="str">
            <v>2</v>
          </cell>
          <cell r="E2728" t="str">
            <v>0028</v>
          </cell>
          <cell r="F2728" t="str">
            <v>0003</v>
          </cell>
          <cell r="G2728" t="str">
            <v>20901</v>
          </cell>
          <cell r="H2728" t="str">
            <v>退房款</v>
          </cell>
          <cell r="I2728" t="b">
            <v>1</v>
          </cell>
          <cell r="J2728">
            <v>3000</v>
          </cell>
          <cell r="K2728">
            <v>0</v>
          </cell>
          <cell r="L2728">
            <v>0</v>
          </cell>
        </row>
        <row r="2729">
          <cell r="A2729" t="str">
            <v>02</v>
          </cell>
          <cell r="B2729" t="str">
            <v>15</v>
          </cell>
          <cell r="C2729" t="str">
            <v>02</v>
          </cell>
          <cell r="D2729" t="str">
            <v>2</v>
          </cell>
          <cell r="E2729" t="str">
            <v>0028</v>
          </cell>
          <cell r="F2729" t="str">
            <v>0004</v>
          </cell>
          <cell r="G2729" t="str">
            <v>20901</v>
          </cell>
          <cell r="H2729" t="str">
            <v>退房款</v>
          </cell>
          <cell r="I2729" t="b">
            <v>1</v>
          </cell>
          <cell r="J2729">
            <v>2500</v>
          </cell>
          <cell r="K2729">
            <v>0</v>
          </cell>
          <cell r="L2729">
            <v>0</v>
          </cell>
        </row>
        <row r="2730">
          <cell r="A2730" t="str">
            <v>03</v>
          </cell>
          <cell r="B2730" t="str">
            <v>27</v>
          </cell>
          <cell r="C2730" t="str">
            <v>03</v>
          </cell>
          <cell r="D2730" t="str">
            <v>5</v>
          </cell>
          <cell r="E2730" t="str">
            <v>0001</v>
          </cell>
          <cell r="F2730" t="str">
            <v>0001</v>
          </cell>
          <cell r="G2730" t="str">
            <v>20901</v>
          </cell>
          <cell r="H2730" t="str">
            <v>转订出97年7月3-17#凭证错制</v>
          </cell>
          <cell r="I2730" t="b">
            <v>1</v>
          </cell>
          <cell r="J2730">
            <v>7390</v>
          </cell>
          <cell r="K2730">
            <v>0</v>
          </cell>
          <cell r="L2730">
            <v>0</v>
          </cell>
        </row>
        <row r="2731">
          <cell r="A2731" t="str">
            <v>03</v>
          </cell>
          <cell r="B2731" t="str">
            <v>27</v>
          </cell>
          <cell r="C2731" t="str">
            <v>03</v>
          </cell>
          <cell r="D2731" t="str">
            <v>5</v>
          </cell>
          <cell r="E2731" t="str">
            <v>0001</v>
          </cell>
          <cell r="F2731" t="str">
            <v>0003</v>
          </cell>
          <cell r="G2731" t="str">
            <v>20901</v>
          </cell>
          <cell r="H2731" t="str">
            <v>转调正97年7月3-17#凭证错制</v>
          </cell>
          <cell r="I2731" t="b">
            <v>0</v>
          </cell>
          <cell r="J2731">
            <v>9118.9</v>
          </cell>
          <cell r="K2731">
            <v>0</v>
          </cell>
          <cell r="L2731">
            <v>0</v>
          </cell>
        </row>
        <row r="2732">
          <cell r="A2732" t="str">
            <v>06</v>
          </cell>
          <cell r="B2732" t="str">
            <v>20</v>
          </cell>
          <cell r="C2732" t="str">
            <v>06</v>
          </cell>
          <cell r="D2732" t="str">
            <v>4</v>
          </cell>
          <cell r="E2732" t="str">
            <v>0012</v>
          </cell>
          <cell r="F2732" t="str">
            <v>0001</v>
          </cell>
          <cell r="G2732" t="str">
            <v>20901</v>
          </cell>
          <cell r="H2732" t="str">
            <v>退住房集资</v>
          </cell>
          <cell r="I2732" t="b">
            <v>1</v>
          </cell>
          <cell r="J2732">
            <v>1207</v>
          </cell>
          <cell r="K2732">
            <v>0</v>
          </cell>
          <cell r="L2732">
            <v>0</v>
          </cell>
        </row>
        <row r="2733">
          <cell r="A2733" t="str">
            <v>06</v>
          </cell>
          <cell r="B2733" t="str">
            <v>20</v>
          </cell>
          <cell r="C2733" t="str">
            <v>06</v>
          </cell>
          <cell r="D2733" t="str">
            <v>4</v>
          </cell>
          <cell r="E2733" t="str">
            <v>0012</v>
          </cell>
          <cell r="F2733" t="str">
            <v>0002</v>
          </cell>
          <cell r="G2733" t="str">
            <v>20901</v>
          </cell>
          <cell r="H2733" t="str">
            <v>退住房集资</v>
          </cell>
          <cell r="I2733" t="b">
            <v>1</v>
          </cell>
          <cell r="J2733">
            <v>5014</v>
          </cell>
          <cell r="K2733">
            <v>0</v>
          </cell>
          <cell r="L2733">
            <v>0</v>
          </cell>
        </row>
        <row r="2734">
          <cell r="A2734" t="str">
            <v>06</v>
          </cell>
          <cell r="B2734" t="str">
            <v>20</v>
          </cell>
          <cell r="C2734" t="str">
            <v>06</v>
          </cell>
          <cell r="D2734" t="str">
            <v>4</v>
          </cell>
          <cell r="E2734" t="str">
            <v>0012</v>
          </cell>
          <cell r="F2734" t="str">
            <v>0003</v>
          </cell>
          <cell r="G2734" t="str">
            <v>20901</v>
          </cell>
          <cell r="H2734" t="str">
            <v>退住房集资</v>
          </cell>
          <cell r="I2734" t="b">
            <v>1</v>
          </cell>
          <cell r="J2734">
            <v>5014</v>
          </cell>
          <cell r="K2734">
            <v>0</v>
          </cell>
          <cell r="L2734">
            <v>0</v>
          </cell>
        </row>
        <row r="2735">
          <cell r="A2735" t="str">
            <v>06</v>
          </cell>
          <cell r="B2735" t="str">
            <v>20</v>
          </cell>
          <cell r="C2735" t="str">
            <v>06</v>
          </cell>
          <cell r="D2735" t="str">
            <v>4</v>
          </cell>
          <cell r="E2735" t="str">
            <v>0012</v>
          </cell>
          <cell r="F2735" t="str">
            <v>0004</v>
          </cell>
          <cell r="G2735" t="str">
            <v>20901</v>
          </cell>
          <cell r="H2735" t="str">
            <v>退住房集资</v>
          </cell>
          <cell r="I2735" t="b">
            <v>1</v>
          </cell>
          <cell r="J2735">
            <v>1409</v>
          </cell>
          <cell r="K2735">
            <v>0</v>
          </cell>
          <cell r="L2735">
            <v>0</v>
          </cell>
        </row>
        <row r="2736">
          <cell r="A2736" t="str">
            <v>06</v>
          </cell>
          <cell r="B2736" t="str">
            <v>20</v>
          </cell>
          <cell r="C2736" t="str">
            <v>06</v>
          </cell>
          <cell r="D2736" t="str">
            <v>4</v>
          </cell>
          <cell r="E2736" t="str">
            <v>0012</v>
          </cell>
          <cell r="F2736" t="str">
            <v>0005</v>
          </cell>
          <cell r="G2736" t="str">
            <v>20901</v>
          </cell>
          <cell r="H2736" t="str">
            <v>退住房集资</v>
          </cell>
          <cell r="I2736" t="b">
            <v>1</v>
          </cell>
          <cell r="J2736">
            <v>6144</v>
          </cell>
          <cell r="K2736">
            <v>0</v>
          </cell>
          <cell r="L2736">
            <v>0</v>
          </cell>
        </row>
        <row r="2737">
          <cell r="A2737" t="str">
            <v>06</v>
          </cell>
          <cell r="B2737" t="str">
            <v>20</v>
          </cell>
          <cell r="C2737" t="str">
            <v>06</v>
          </cell>
          <cell r="D2737" t="str">
            <v>4</v>
          </cell>
          <cell r="E2737" t="str">
            <v>0012</v>
          </cell>
          <cell r="F2737" t="str">
            <v>0006</v>
          </cell>
          <cell r="G2737" t="str">
            <v>20901</v>
          </cell>
          <cell r="H2737" t="str">
            <v>退住房集资</v>
          </cell>
          <cell r="I2737" t="b">
            <v>1</v>
          </cell>
          <cell r="J2737">
            <v>6501</v>
          </cell>
          <cell r="K2737">
            <v>0</v>
          </cell>
          <cell r="L2737">
            <v>0</v>
          </cell>
        </row>
        <row r="2738">
          <cell r="A2738" t="str">
            <v>06</v>
          </cell>
          <cell r="B2738" t="str">
            <v>20</v>
          </cell>
          <cell r="C2738" t="str">
            <v>06</v>
          </cell>
          <cell r="D2738" t="str">
            <v>4</v>
          </cell>
          <cell r="E2738" t="str">
            <v>0012</v>
          </cell>
          <cell r="F2738" t="str">
            <v>0007</v>
          </cell>
          <cell r="G2738" t="str">
            <v>20901</v>
          </cell>
          <cell r="H2738" t="str">
            <v>退住房集资</v>
          </cell>
          <cell r="I2738" t="b">
            <v>1</v>
          </cell>
          <cell r="J2738">
            <v>6831</v>
          </cell>
          <cell r="K2738">
            <v>0</v>
          </cell>
          <cell r="L2738">
            <v>0</v>
          </cell>
        </row>
        <row r="2739">
          <cell r="A2739" t="str">
            <v>06</v>
          </cell>
          <cell r="B2739" t="str">
            <v>20</v>
          </cell>
          <cell r="C2739" t="str">
            <v>06</v>
          </cell>
          <cell r="D2739" t="str">
            <v>4</v>
          </cell>
          <cell r="E2739" t="str">
            <v>0012</v>
          </cell>
          <cell r="F2739" t="str">
            <v>0008</v>
          </cell>
          <cell r="G2739" t="str">
            <v>20901</v>
          </cell>
          <cell r="H2739" t="str">
            <v>退住房集资</v>
          </cell>
          <cell r="I2739" t="b">
            <v>1</v>
          </cell>
          <cell r="J2739">
            <v>5491</v>
          </cell>
          <cell r="K2739">
            <v>0</v>
          </cell>
          <cell r="L2739">
            <v>0</v>
          </cell>
        </row>
        <row r="2740">
          <cell r="A2740" t="str">
            <v>06</v>
          </cell>
          <cell r="B2740" t="str">
            <v>20</v>
          </cell>
          <cell r="C2740" t="str">
            <v>06</v>
          </cell>
          <cell r="D2740" t="str">
            <v>4</v>
          </cell>
          <cell r="E2740" t="str">
            <v>0012</v>
          </cell>
          <cell r="F2740" t="str">
            <v>0009</v>
          </cell>
          <cell r="G2740" t="str">
            <v>20901</v>
          </cell>
          <cell r="H2740" t="str">
            <v>退住房集资</v>
          </cell>
          <cell r="I2740" t="b">
            <v>1</v>
          </cell>
          <cell r="J2740">
            <v>2201</v>
          </cell>
          <cell r="K2740">
            <v>0</v>
          </cell>
          <cell r="L2740">
            <v>0</v>
          </cell>
        </row>
        <row r="2741">
          <cell r="A2741" t="str">
            <v>06</v>
          </cell>
          <cell r="B2741" t="str">
            <v>20</v>
          </cell>
          <cell r="C2741" t="str">
            <v>06</v>
          </cell>
          <cell r="D2741" t="str">
            <v>4</v>
          </cell>
          <cell r="E2741" t="str">
            <v>0012</v>
          </cell>
          <cell r="F2741" t="str">
            <v>0010</v>
          </cell>
          <cell r="G2741" t="str">
            <v>20901</v>
          </cell>
          <cell r="H2741" t="str">
            <v>退住房集资</v>
          </cell>
          <cell r="I2741" t="b">
            <v>1</v>
          </cell>
          <cell r="J2741">
            <v>1487</v>
          </cell>
          <cell r="K2741">
            <v>0</v>
          </cell>
          <cell r="L2741">
            <v>0</v>
          </cell>
        </row>
        <row r="2742">
          <cell r="A2742" t="str">
            <v>06</v>
          </cell>
          <cell r="B2742" t="str">
            <v>20</v>
          </cell>
          <cell r="C2742" t="str">
            <v>06</v>
          </cell>
          <cell r="D2742" t="str">
            <v>4</v>
          </cell>
          <cell r="E2742" t="str">
            <v>0012</v>
          </cell>
          <cell r="F2742" t="str">
            <v>0011</v>
          </cell>
          <cell r="G2742" t="str">
            <v>20901</v>
          </cell>
          <cell r="H2742" t="str">
            <v>退住房集资</v>
          </cell>
          <cell r="I2742" t="b">
            <v>1</v>
          </cell>
          <cell r="J2742">
            <v>9731</v>
          </cell>
          <cell r="K2742">
            <v>0</v>
          </cell>
          <cell r="L2742">
            <v>0</v>
          </cell>
        </row>
        <row r="2743">
          <cell r="A2743" t="str">
            <v>06</v>
          </cell>
          <cell r="B2743" t="str">
            <v>20</v>
          </cell>
          <cell r="C2743" t="str">
            <v>06</v>
          </cell>
          <cell r="D2743" t="str">
            <v>4</v>
          </cell>
          <cell r="E2743" t="str">
            <v>0012</v>
          </cell>
          <cell r="F2743" t="str">
            <v>0012</v>
          </cell>
          <cell r="G2743" t="str">
            <v>20901</v>
          </cell>
          <cell r="H2743" t="str">
            <v>退住房集资</v>
          </cell>
          <cell r="I2743" t="b">
            <v>1</v>
          </cell>
          <cell r="J2743">
            <v>8396</v>
          </cell>
          <cell r="K2743">
            <v>0</v>
          </cell>
          <cell r="L2743">
            <v>0</v>
          </cell>
        </row>
        <row r="2744">
          <cell r="A2744" t="str">
            <v>06</v>
          </cell>
          <cell r="B2744" t="str">
            <v>20</v>
          </cell>
          <cell r="C2744" t="str">
            <v>06</v>
          </cell>
          <cell r="D2744" t="str">
            <v>4</v>
          </cell>
          <cell r="E2744" t="str">
            <v>0012</v>
          </cell>
          <cell r="F2744" t="str">
            <v>0013</v>
          </cell>
          <cell r="G2744" t="str">
            <v>20901</v>
          </cell>
          <cell r="H2744" t="str">
            <v>退住房集资</v>
          </cell>
          <cell r="I2744" t="b">
            <v>1</v>
          </cell>
          <cell r="J2744">
            <v>1487</v>
          </cell>
          <cell r="K2744">
            <v>0</v>
          </cell>
          <cell r="L2744">
            <v>0</v>
          </cell>
        </row>
        <row r="2745">
          <cell r="A2745" t="str">
            <v>06</v>
          </cell>
          <cell r="B2745" t="str">
            <v>20</v>
          </cell>
          <cell r="C2745" t="str">
            <v>06</v>
          </cell>
          <cell r="D2745" t="str">
            <v>4</v>
          </cell>
          <cell r="E2745" t="str">
            <v>0012</v>
          </cell>
          <cell r="F2745" t="str">
            <v>0014</v>
          </cell>
          <cell r="G2745" t="str">
            <v>20901</v>
          </cell>
          <cell r="H2745" t="str">
            <v>退住房集资</v>
          </cell>
          <cell r="I2745" t="b">
            <v>1</v>
          </cell>
          <cell r="J2745">
            <v>259</v>
          </cell>
          <cell r="K2745">
            <v>0</v>
          </cell>
          <cell r="L2745">
            <v>0</v>
          </cell>
        </row>
        <row r="2746">
          <cell r="A2746" t="str">
            <v>06</v>
          </cell>
          <cell r="B2746" t="str">
            <v>20</v>
          </cell>
          <cell r="C2746" t="str">
            <v>06</v>
          </cell>
          <cell r="D2746" t="str">
            <v>4</v>
          </cell>
          <cell r="E2746" t="str">
            <v>0012</v>
          </cell>
          <cell r="F2746" t="str">
            <v>0015</v>
          </cell>
          <cell r="G2746" t="str">
            <v>20901</v>
          </cell>
          <cell r="H2746" t="str">
            <v>退住房集资</v>
          </cell>
          <cell r="I2746" t="b">
            <v>1</v>
          </cell>
          <cell r="J2746">
            <v>3044</v>
          </cell>
          <cell r="K2746">
            <v>0</v>
          </cell>
          <cell r="L2746">
            <v>0</v>
          </cell>
        </row>
        <row r="2747">
          <cell r="A2747" t="str">
            <v>06</v>
          </cell>
          <cell r="B2747" t="str">
            <v>20</v>
          </cell>
          <cell r="C2747" t="str">
            <v>06</v>
          </cell>
          <cell r="D2747" t="str">
            <v>4</v>
          </cell>
          <cell r="E2747" t="str">
            <v>0012</v>
          </cell>
          <cell r="F2747" t="str">
            <v>0016</v>
          </cell>
          <cell r="G2747" t="str">
            <v>20901</v>
          </cell>
          <cell r="H2747" t="str">
            <v>退住房集资</v>
          </cell>
          <cell r="I2747" t="b">
            <v>1</v>
          </cell>
          <cell r="J2747">
            <v>7000</v>
          </cell>
          <cell r="K2747">
            <v>0</v>
          </cell>
          <cell r="L2747">
            <v>0</v>
          </cell>
        </row>
        <row r="2748">
          <cell r="A2748" t="str">
            <v>06</v>
          </cell>
          <cell r="B2748" t="str">
            <v>20</v>
          </cell>
          <cell r="C2748" t="str">
            <v>06</v>
          </cell>
          <cell r="D2748" t="str">
            <v>4</v>
          </cell>
          <cell r="E2748" t="str">
            <v>0012</v>
          </cell>
          <cell r="F2748" t="str">
            <v>0017</v>
          </cell>
          <cell r="G2748" t="str">
            <v>20901</v>
          </cell>
          <cell r="H2748" t="str">
            <v>退住房集资</v>
          </cell>
          <cell r="I2748" t="b">
            <v>1</v>
          </cell>
          <cell r="J2748">
            <v>2207</v>
          </cell>
          <cell r="K2748">
            <v>0</v>
          </cell>
          <cell r="L2748">
            <v>0</v>
          </cell>
        </row>
        <row r="2749">
          <cell r="A2749" t="str">
            <v>06</v>
          </cell>
          <cell r="B2749" t="str">
            <v>20</v>
          </cell>
          <cell r="C2749" t="str">
            <v>06</v>
          </cell>
          <cell r="D2749" t="str">
            <v>4</v>
          </cell>
          <cell r="E2749" t="str">
            <v>0012</v>
          </cell>
          <cell r="F2749" t="str">
            <v>0018</v>
          </cell>
          <cell r="G2749" t="str">
            <v>20901</v>
          </cell>
          <cell r="H2749" t="str">
            <v>退住房集资</v>
          </cell>
          <cell r="I2749" t="b">
            <v>1</v>
          </cell>
          <cell r="J2749">
            <v>4167</v>
          </cell>
          <cell r="K2749">
            <v>0</v>
          </cell>
          <cell r="L2749">
            <v>0</v>
          </cell>
        </row>
        <row r="2750">
          <cell r="A2750" t="str">
            <v>06</v>
          </cell>
          <cell r="B2750" t="str">
            <v>20</v>
          </cell>
          <cell r="C2750" t="str">
            <v>06</v>
          </cell>
          <cell r="D2750" t="str">
            <v>4</v>
          </cell>
          <cell r="E2750" t="str">
            <v>0012</v>
          </cell>
          <cell r="F2750" t="str">
            <v>0019</v>
          </cell>
          <cell r="G2750" t="str">
            <v>20901</v>
          </cell>
          <cell r="H2750" t="str">
            <v>退住房集资</v>
          </cell>
          <cell r="I2750" t="b">
            <v>1</v>
          </cell>
          <cell r="J2750">
            <v>4864</v>
          </cell>
          <cell r="K2750">
            <v>0</v>
          </cell>
          <cell r="L2750">
            <v>0</v>
          </cell>
        </row>
        <row r="2751">
          <cell r="A2751" t="str">
            <v>06</v>
          </cell>
          <cell r="B2751" t="str">
            <v>20</v>
          </cell>
          <cell r="C2751" t="str">
            <v>06</v>
          </cell>
          <cell r="D2751" t="str">
            <v>4</v>
          </cell>
          <cell r="E2751" t="str">
            <v>0012</v>
          </cell>
          <cell r="F2751" t="str">
            <v>0020</v>
          </cell>
          <cell r="G2751" t="str">
            <v>20901</v>
          </cell>
          <cell r="H2751" t="str">
            <v>退住房集资</v>
          </cell>
          <cell r="I2751" t="b">
            <v>1</v>
          </cell>
          <cell r="J2751">
            <v>6837</v>
          </cell>
          <cell r="K2751">
            <v>0</v>
          </cell>
          <cell r="L2751">
            <v>0</v>
          </cell>
        </row>
        <row r="2752">
          <cell r="A2752" t="str">
            <v>06</v>
          </cell>
          <cell r="B2752" t="str">
            <v>20</v>
          </cell>
          <cell r="C2752" t="str">
            <v>06</v>
          </cell>
          <cell r="D2752" t="str">
            <v>4</v>
          </cell>
          <cell r="E2752" t="str">
            <v>0012</v>
          </cell>
          <cell r="F2752" t="str">
            <v>0021</v>
          </cell>
          <cell r="G2752" t="str">
            <v>20901</v>
          </cell>
          <cell r="H2752" t="str">
            <v>退住房集资</v>
          </cell>
          <cell r="I2752" t="b">
            <v>1</v>
          </cell>
          <cell r="J2752">
            <v>2628</v>
          </cell>
          <cell r="K2752">
            <v>0</v>
          </cell>
          <cell r="L2752">
            <v>0</v>
          </cell>
        </row>
        <row r="2753">
          <cell r="A2753" t="str">
            <v>06</v>
          </cell>
          <cell r="B2753" t="str">
            <v>20</v>
          </cell>
          <cell r="C2753" t="str">
            <v>06</v>
          </cell>
          <cell r="D2753" t="str">
            <v>4</v>
          </cell>
          <cell r="E2753" t="str">
            <v>0012</v>
          </cell>
          <cell r="F2753" t="str">
            <v>0022</v>
          </cell>
          <cell r="G2753" t="str">
            <v>20901</v>
          </cell>
          <cell r="H2753" t="str">
            <v>退住房集资</v>
          </cell>
          <cell r="I2753" t="b">
            <v>1</v>
          </cell>
          <cell r="J2753">
            <v>5701</v>
          </cell>
          <cell r="K2753">
            <v>0</v>
          </cell>
          <cell r="L2753">
            <v>0</v>
          </cell>
        </row>
        <row r="2754">
          <cell r="A2754" t="str">
            <v>06</v>
          </cell>
          <cell r="B2754" t="str">
            <v>20</v>
          </cell>
          <cell r="C2754" t="str">
            <v>06</v>
          </cell>
          <cell r="D2754" t="str">
            <v>4</v>
          </cell>
          <cell r="E2754" t="str">
            <v>0012</v>
          </cell>
          <cell r="F2754" t="str">
            <v>0023</v>
          </cell>
          <cell r="G2754" t="str">
            <v>20901</v>
          </cell>
          <cell r="H2754" t="str">
            <v>退住房集资</v>
          </cell>
          <cell r="I2754" t="b">
            <v>1</v>
          </cell>
          <cell r="J2754">
            <v>5491</v>
          </cell>
          <cell r="K2754">
            <v>0</v>
          </cell>
          <cell r="L2754">
            <v>0</v>
          </cell>
        </row>
        <row r="2755">
          <cell r="A2755" t="str">
            <v>06</v>
          </cell>
          <cell r="B2755" t="str">
            <v>20</v>
          </cell>
          <cell r="C2755" t="str">
            <v>06</v>
          </cell>
          <cell r="D2755" t="str">
            <v>4</v>
          </cell>
          <cell r="E2755" t="str">
            <v>0012</v>
          </cell>
          <cell r="F2755" t="str">
            <v>0024</v>
          </cell>
          <cell r="G2755" t="str">
            <v>20901</v>
          </cell>
          <cell r="H2755" t="str">
            <v>退住房集资</v>
          </cell>
          <cell r="I2755" t="b">
            <v>1</v>
          </cell>
          <cell r="J2755">
            <v>1409</v>
          </cell>
          <cell r="K2755">
            <v>0</v>
          </cell>
          <cell r="L2755">
            <v>0</v>
          </cell>
        </row>
        <row r="2756">
          <cell r="A2756" t="str">
            <v>06</v>
          </cell>
          <cell r="B2756" t="str">
            <v>20</v>
          </cell>
          <cell r="C2756" t="str">
            <v>06</v>
          </cell>
          <cell r="D2756" t="str">
            <v>4</v>
          </cell>
          <cell r="E2756" t="str">
            <v>0012</v>
          </cell>
          <cell r="F2756" t="str">
            <v>0025</v>
          </cell>
          <cell r="G2756" t="str">
            <v>20901</v>
          </cell>
          <cell r="H2756" t="str">
            <v>退住房集资</v>
          </cell>
          <cell r="I2756" t="b">
            <v>1</v>
          </cell>
          <cell r="J2756">
            <v>414</v>
          </cell>
          <cell r="K2756">
            <v>0</v>
          </cell>
          <cell r="L2756">
            <v>0</v>
          </cell>
        </row>
        <row r="2757">
          <cell r="A2757" t="str">
            <v>06</v>
          </cell>
          <cell r="B2757" t="str">
            <v>20</v>
          </cell>
          <cell r="C2757" t="str">
            <v>06</v>
          </cell>
          <cell r="D2757" t="str">
            <v>4</v>
          </cell>
          <cell r="E2757" t="str">
            <v>0012</v>
          </cell>
          <cell r="F2757" t="str">
            <v>0026</v>
          </cell>
          <cell r="G2757" t="str">
            <v>20901</v>
          </cell>
          <cell r="H2757" t="str">
            <v>退住房集资</v>
          </cell>
          <cell r="I2757" t="b">
            <v>1</v>
          </cell>
          <cell r="J2757">
            <v>6618</v>
          </cell>
          <cell r="K2757">
            <v>0</v>
          </cell>
          <cell r="L2757">
            <v>0</v>
          </cell>
        </row>
        <row r="2758">
          <cell r="A2758" t="str">
            <v>06</v>
          </cell>
          <cell r="B2758" t="str">
            <v>20</v>
          </cell>
          <cell r="C2758" t="str">
            <v>06</v>
          </cell>
          <cell r="D2758" t="str">
            <v>4</v>
          </cell>
          <cell r="E2758" t="str">
            <v>0012</v>
          </cell>
          <cell r="F2758" t="str">
            <v>0027</v>
          </cell>
          <cell r="G2758" t="str">
            <v>20901</v>
          </cell>
          <cell r="H2758" t="str">
            <v>退住房集资</v>
          </cell>
          <cell r="I2758" t="b">
            <v>1</v>
          </cell>
          <cell r="J2758">
            <v>1047</v>
          </cell>
          <cell r="K2758">
            <v>0</v>
          </cell>
          <cell r="L2758">
            <v>0</v>
          </cell>
        </row>
        <row r="2759">
          <cell r="A2759" t="str">
            <v>06</v>
          </cell>
          <cell r="B2759" t="str">
            <v>20</v>
          </cell>
          <cell r="C2759" t="str">
            <v>06</v>
          </cell>
          <cell r="D2759" t="str">
            <v>4</v>
          </cell>
          <cell r="E2759" t="str">
            <v>0012</v>
          </cell>
          <cell r="F2759" t="str">
            <v>0028</v>
          </cell>
          <cell r="G2759" t="str">
            <v>20901</v>
          </cell>
          <cell r="H2759" t="str">
            <v>退住房集资</v>
          </cell>
          <cell r="I2759" t="b">
            <v>1</v>
          </cell>
          <cell r="J2759">
            <v>5369</v>
          </cell>
          <cell r="K2759">
            <v>0</v>
          </cell>
          <cell r="L2759">
            <v>0</v>
          </cell>
        </row>
        <row r="2760">
          <cell r="A2760" t="str">
            <v>06</v>
          </cell>
          <cell r="B2760" t="str">
            <v>20</v>
          </cell>
          <cell r="C2760" t="str">
            <v>06</v>
          </cell>
          <cell r="D2760" t="str">
            <v>4</v>
          </cell>
          <cell r="E2760" t="str">
            <v>0012</v>
          </cell>
          <cell r="F2760" t="str">
            <v>0029</v>
          </cell>
          <cell r="G2760" t="str">
            <v>20901</v>
          </cell>
          <cell r="H2760" t="str">
            <v>退住房集资</v>
          </cell>
          <cell r="I2760" t="b">
            <v>1</v>
          </cell>
          <cell r="J2760">
            <v>3731</v>
          </cell>
          <cell r="K2760">
            <v>0</v>
          </cell>
          <cell r="L2760">
            <v>0</v>
          </cell>
        </row>
        <row r="2761">
          <cell r="A2761" t="str">
            <v>06</v>
          </cell>
          <cell r="B2761" t="str">
            <v>20</v>
          </cell>
          <cell r="C2761" t="str">
            <v>06</v>
          </cell>
          <cell r="D2761" t="str">
            <v>4</v>
          </cell>
          <cell r="E2761" t="str">
            <v>0012</v>
          </cell>
          <cell r="F2761" t="str">
            <v>0030</v>
          </cell>
          <cell r="G2761" t="str">
            <v>20901</v>
          </cell>
          <cell r="H2761" t="str">
            <v>退住房集资</v>
          </cell>
          <cell r="I2761" t="b">
            <v>1</v>
          </cell>
          <cell r="J2761">
            <v>2793</v>
          </cell>
          <cell r="K2761">
            <v>0</v>
          </cell>
          <cell r="L2761">
            <v>0</v>
          </cell>
        </row>
        <row r="2762">
          <cell r="A2762" t="str">
            <v>06</v>
          </cell>
          <cell r="B2762" t="str">
            <v>20</v>
          </cell>
          <cell r="C2762" t="str">
            <v>06</v>
          </cell>
          <cell r="D2762" t="str">
            <v>4</v>
          </cell>
          <cell r="E2762" t="str">
            <v>0012</v>
          </cell>
          <cell r="F2762" t="str">
            <v>0031</v>
          </cell>
          <cell r="G2762" t="str">
            <v>20901</v>
          </cell>
          <cell r="H2762" t="str">
            <v>退住房集资</v>
          </cell>
          <cell r="I2762" t="b">
            <v>1</v>
          </cell>
          <cell r="J2762">
            <v>9798</v>
          </cell>
          <cell r="K2762">
            <v>0</v>
          </cell>
          <cell r="L2762">
            <v>0</v>
          </cell>
        </row>
        <row r="2763">
          <cell r="A2763" t="str">
            <v>06</v>
          </cell>
          <cell r="B2763" t="str">
            <v>20</v>
          </cell>
          <cell r="C2763" t="str">
            <v>06</v>
          </cell>
          <cell r="D2763" t="str">
            <v>4</v>
          </cell>
          <cell r="E2763" t="str">
            <v>0012</v>
          </cell>
          <cell r="F2763" t="str">
            <v>0032</v>
          </cell>
          <cell r="G2763" t="str">
            <v>20901</v>
          </cell>
          <cell r="H2763" t="str">
            <v>退住房集资</v>
          </cell>
          <cell r="I2763" t="b">
            <v>1</v>
          </cell>
          <cell r="J2763">
            <v>2210</v>
          </cell>
          <cell r="K2763">
            <v>0</v>
          </cell>
          <cell r="L2763">
            <v>0</v>
          </cell>
        </row>
        <row r="2764">
          <cell r="A2764" t="str">
            <v>06</v>
          </cell>
          <cell r="B2764" t="str">
            <v>20</v>
          </cell>
          <cell r="C2764" t="str">
            <v>06</v>
          </cell>
          <cell r="D2764" t="str">
            <v>4</v>
          </cell>
          <cell r="E2764" t="str">
            <v>0012</v>
          </cell>
          <cell r="F2764" t="str">
            <v>0033</v>
          </cell>
          <cell r="G2764" t="str">
            <v>20901</v>
          </cell>
          <cell r="H2764" t="str">
            <v>退住房集资</v>
          </cell>
          <cell r="I2764" t="b">
            <v>1</v>
          </cell>
          <cell r="J2764">
            <v>7512</v>
          </cell>
          <cell r="K2764">
            <v>0</v>
          </cell>
          <cell r="L2764">
            <v>0</v>
          </cell>
        </row>
        <row r="2765">
          <cell r="A2765" t="str">
            <v>06</v>
          </cell>
          <cell r="B2765" t="str">
            <v>20</v>
          </cell>
          <cell r="C2765" t="str">
            <v>06</v>
          </cell>
          <cell r="D2765" t="str">
            <v>4</v>
          </cell>
          <cell r="E2765" t="str">
            <v>0012</v>
          </cell>
          <cell r="F2765" t="str">
            <v>0034</v>
          </cell>
          <cell r="G2765" t="str">
            <v>20901</v>
          </cell>
          <cell r="H2765" t="str">
            <v>退住房集资</v>
          </cell>
          <cell r="I2765" t="b">
            <v>1</v>
          </cell>
          <cell r="J2765">
            <v>7833</v>
          </cell>
          <cell r="K2765">
            <v>0</v>
          </cell>
          <cell r="L2765">
            <v>0</v>
          </cell>
        </row>
        <row r="2766">
          <cell r="A2766" t="str">
            <v>06</v>
          </cell>
          <cell r="B2766" t="str">
            <v>20</v>
          </cell>
          <cell r="C2766" t="str">
            <v>06</v>
          </cell>
          <cell r="D2766" t="str">
            <v>4</v>
          </cell>
          <cell r="E2766" t="str">
            <v>0012</v>
          </cell>
          <cell r="F2766" t="str">
            <v>0035</v>
          </cell>
          <cell r="G2766" t="str">
            <v>20901</v>
          </cell>
          <cell r="H2766" t="str">
            <v>退住房集资</v>
          </cell>
          <cell r="I2766" t="b">
            <v>1</v>
          </cell>
          <cell r="J2766">
            <v>9920</v>
          </cell>
          <cell r="K2766">
            <v>0</v>
          </cell>
          <cell r="L2766">
            <v>0</v>
          </cell>
        </row>
        <row r="2767">
          <cell r="A2767" t="str">
            <v>06</v>
          </cell>
          <cell r="B2767" t="str">
            <v>20</v>
          </cell>
          <cell r="C2767" t="str">
            <v>06</v>
          </cell>
          <cell r="D2767" t="str">
            <v>4</v>
          </cell>
          <cell r="E2767" t="str">
            <v>0012</v>
          </cell>
          <cell r="F2767" t="str">
            <v>0036</v>
          </cell>
          <cell r="G2767" t="str">
            <v>20901</v>
          </cell>
          <cell r="H2767" t="str">
            <v>退住房集资</v>
          </cell>
          <cell r="I2767" t="b">
            <v>1</v>
          </cell>
          <cell r="J2767">
            <v>1550</v>
          </cell>
          <cell r="K2767">
            <v>0</v>
          </cell>
          <cell r="L2767">
            <v>0</v>
          </cell>
        </row>
        <row r="2768">
          <cell r="A2768" t="str">
            <v>06</v>
          </cell>
          <cell r="B2768" t="str">
            <v>20</v>
          </cell>
          <cell r="C2768" t="str">
            <v>06</v>
          </cell>
          <cell r="D2768" t="str">
            <v>4</v>
          </cell>
          <cell r="E2768" t="str">
            <v>0012</v>
          </cell>
          <cell r="F2768" t="str">
            <v>0037</v>
          </cell>
          <cell r="G2768" t="str">
            <v>20901</v>
          </cell>
          <cell r="H2768" t="str">
            <v>退住房集资</v>
          </cell>
          <cell r="I2768" t="b">
            <v>1</v>
          </cell>
          <cell r="J2768">
            <v>3864</v>
          </cell>
          <cell r="K2768">
            <v>0</v>
          </cell>
          <cell r="L2768">
            <v>0</v>
          </cell>
        </row>
        <row r="2769">
          <cell r="A2769" t="str">
            <v>06</v>
          </cell>
          <cell r="B2769" t="str">
            <v>20</v>
          </cell>
          <cell r="C2769" t="str">
            <v>06</v>
          </cell>
          <cell r="D2769" t="str">
            <v>4</v>
          </cell>
          <cell r="E2769" t="str">
            <v>0012</v>
          </cell>
          <cell r="F2769" t="str">
            <v>0038</v>
          </cell>
          <cell r="G2769" t="str">
            <v>20901</v>
          </cell>
          <cell r="H2769" t="str">
            <v>退住房集资</v>
          </cell>
          <cell r="I2769" t="b">
            <v>1</v>
          </cell>
          <cell r="J2769">
            <v>912</v>
          </cell>
          <cell r="K2769">
            <v>0</v>
          </cell>
          <cell r="L2769">
            <v>0</v>
          </cell>
        </row>
        <row r="2770">
          <cell r="A2770" t="str">
            <v>06</v>
          </cell>
          <cell r="B2770" t="str">
            <v>20</v>
          </cell>
          <cell r="C2770" t="str">
            <v>06</v>
          </cell>
          <cell r="D2770" t="str">
            <v>4</v>
          </cell>
          <cell r="E2770" t="str">
            <v>0012</v>
          </cell>
          <cell r="F2770" t="str">
            <v>0039</v>
          </cell>
          <cell r="G2770" t="str">
            <v>20901</v>
          </cell>
          <cell r="H2770" t="str">
            <v>退住房集资</v>
          </cell>
          <cell r="I2770" t="b">
            <v>1</v>
          </cell>
          <cell r="J2770">
            <v>8373</v>
          </cell>
          <cell r="K2770">
            <v>0</v>
          </cell>
          <cell r="L2770">
            <v>0</v>
          </cell>
        </row>
        <row r="2771">
          <cell r="A2771" t="str">
            <v>06</v>
          </cell>
          <cell r="B2771" t="str">
            <v>20</v>
          </cell>
          <cell r="C2771" t="str">
            <v>06</v>
          </cell>
          <cell r="D2771" t="str">
            <v>4</v>
          </cell>
          <cell r="E2771" t="str">
            <v>0012</v>
          </cell>
          <cell r="F2771" t="str">
            <v>0040</v>
          </cell>
          <cell r="G2771" t="str">
            <v>20901</v>
          </cell>
          <cell r="H2771" t="str">
            <v>退住房集资</v>
          </cell>
          <cell r="I2771" t="b">
            <v>1</v>
          </cell>
          <cell r="J2771">
            <v>4691</v>
          </cell>
          <cell r="K2771">
            <v>0</v>
          </cell>
          <cell r="L2771">
            <v>0</v>
          </cell>
        </row>
        <row r="2772">
          <cell r="A2772" t="str">
            <v>06</v>
          </cell>
          <cell r="B2772" t="str">
            <v>20</v>
          </cell>
          <cell r="C2772" t="str">
            <v>06</v>
          </cell>
          <cell r="D2772" t="str">
            <v>4</v>
          </cell>
          <cell r="E2772" t="str">
            <v>0012</v>
          </cell>
          <cell r="F2772" t="str">
            <v>0041</v>
          </cell>
          <cell r="G2772" t="str">
            <v>20901</v>
          </cell>
          <cell r="H2772" t="str">
            <v>退住房集资</v>
          </cell>
          <cell r="I2772" t="b">
            <v>1</v>
          </cell>
          <cell r="J2772">
            <v>5179</v>
          </cell>
          <cell r="K2772">
            <v>0</v>
          </cell>
          <cell r="L2772">
            <v>0</v>
          </cell>
        </row>
        <row r="2773">
          <cell r="A2773" t="str">
            <v>06</v>
          </cell>
          <cell r="B2773" t="str">
            <v>20</v>
          </cell>
          <cell r="C2773" t="str">
            <v>06</v>
          </cell>
          <cell r="D2773" t="str">
            <v>4</v>
          </cell>
          <cell r="E2773" t="str">
            <v>0012</v>
          </cell>
          <cell r="F2773" t="str">
            <v>0042</v>
          </cell>
          <cell r="G2773" t="str">
            <v>20901</v>
          </cell>
          <cell r="H2773" t="str">
            <v>退住房集资</v>
          </cell>
          <cell r="I2773" t="b">
            <v>1</v>
          </cell>
          <cell r="J2773">
            <v>3195</v>
          </cell>
          <cell r="K2773">
            <v>0</v>
          </cell>
          <cell r="L2773">
            <v>0</v>
          </cell>
        </row>
        <row r="2774">
          <cell r="A2774" t="str">
            <v>06</v>
          </cell>
          <cell r="B2774" t="str">
            <v>20</v>
          </cell>
          <cell r="C2774" t="str">
            <v>06</v>
          </cell>
          <cell r="D2774" t="str">
            <v>4</v>
          </cell>
          <cell r="E2774" t="str">
            <v>0012</v>
          </cell>
          <cell r="F2774" t="str">
            <v>0043</v>
          </cell>
          <cell r="G2774" t="str">
            <v>20901</v>
          </cell>
          <cell r="H2774" t="str">
            <v>退住房集资</v>
          </cell>
          <cell r="I2774" t="b">
            <v>1</v>
          </cell>
          <cell r="J2774">
            <v>3014</v>
          </cell>
          <cell r="K2774">
            <v>0</v>
          </cell>
          <cell r="L2774">
            <v>0</v>
          </cell>
        </row>
        <row r="2775">
          <cell r="A2775" t="str">
            <v>06</v>
          </cell>
          <cell r="B2775" t="str">
            <v>20</v>
          </cell>
          <cell r="C2775" t="str">
            <v>06</v>
          </cell>
          <cell r="D2775" t="str">
            <v>4</v>
          </cell>
          <cell r="E2775" t="str">
            <v>0012</v>
          </cell>
          <cell r="F2775" t="str">
            <v>0044</v>
          </cell>
          <cell r="G2775" t="str">
            <v>20901</v>
          </cell>
          <cell r="H2775" t="str">
            <v>退住房集资</v>
          </cell>
          <cell r="I2775" t="b">
            <v>1</v>
          </cell>
          <cell r="J2775">
            <v>2394</v>
          </cell>
          <cell r="K2775">
            <v>0</v>
          </cell>
          <cell r="L2775">
            <v>0</v>
          </cell>
        </row>
        <row r="2776">
          <cell r="A2776" t="str">
            <v>06</v>
          </cell>
          <cell r="B2776" t="str">
            <v>20</v>
          </cell>
          <cell r="C2776" t="str">
            <v>06</v>
          </cell>
          <cell r="D2776" t="str">
            <v>4</v>
          </cell>
          <cell r="E2776" t="str">
            <v>0012</v>
          </cell>
          <cell r="F2776" t="str">
            <v>0045</v>
          </cell>
          <cell r="G2776" t="str">
            <v>20901</v>
          </cell>
          <cell r="H2776" t="str">
            <v>退住房集资</v>
          </cell>
          <cell r="I2776" t="b">
            <v>1</v>
          </cell>
          <cell r="J2776">
            <v>1387</v>
          </cell>
          <cell r="K2776">
            <v>0</v>
          </cell>
          <cell r="L2776">
            <v>0</v>
          </cell>
        </row>
        <row r="2777">
          <cell r="A2777" t="str">
            <v>06</v>
          </cell>
          <cell r="B2777" t="str">
            <v>20</v>
          </cell>
          <cell r="C2777" t="str">
            <v>06</v>
          </cell>
          <cell r="D2777" t="str">
            <v>4</v>
          </cell>
          <cell r="E2777" t="str">
            <v>0012</v>
          </cell>
          <cell r="F2777" t="str">
            <v>0046</v>
          </cell>
          <cell r="G2777" t="str">
            <v>20901</v>
          </cell>
          <cell r="H2777" t="str">
            <v>退住房集资</v>
          </cell>
          <cell r="I2777" t="b">
            <v>1</v>
          </cell>
          <cell r="J2777">
            <v>5190</v>
          </cell>
          <cell r="K2777">
            <v>0</v>
          </cell>
          <cell r="L2777">
            <v>0</v>
          </cell>
        </row>
        <row r="2778">
          <cell r="A2778" t="str">
            <v>06</v>
          </cell>
          <cell r="B2778" t="str">
            <v>20</v>
          </cell>
          <cell r="C2778" t="str">
            <v>06</v>
          </cell>
          <cell r="D2778" t="str">
            <v>4</v>
          </cell>
          <cell r="E2778" t="str">
            <v>0012</v>
          </cell>
          <cell r="F2778" t="str">
            <v>0047</v>
          </cell>
          <cell r="G2778" t="str">
            <v>20901</v>
          </cell>
          <cell r="H2778" t="str">
            <v>退住房集资</v>
          </cell>
          <cell r="I2778" t="b">
            <v>1</v>
          </cell>
          <cell r="J2778">
            <v>1369</v>
          </cell>
          <cell r="K2778">
            <v>0</v>
          </cell>
          <cell r="L2778">
            <v>0</v>
          </cell>
        </row>
        <row r="2779">
          <cell r="A2779" t="str">
            <v>06</v>
          </cell>
          <cell r="B2779" t="str">
            <v>20</v>
          </cell>
          <cell r="C2779" t="str">
            <v>06</v>
          </cell>
          <cell r="D2779" t="str">
            <v>4</v>
          </cell>
          <cell r="E2779" t="str">
            <v>0012</v>
          </cell>
          <cell r="F2779" t="str">
            <v>0048</v>
          </cell>
          <cell r="G2779" t="str">
            <v>20901</v>
          </cell>
          <cell r="H2779" t="str">
            <v>退住房集资</v>
          </cell>
          <cell r="I2779" t="b">
            <v>1</v>
          </cell>
          <cell r="J2779">
            <v>4247</v>
          </cell>
          <cell r="K2779">
            <v>0</v>
          </cell>
          <cell r="L2779">
            <v>0</v>
          </cell>
        </row>
        <row r="2780">
          <cell r="A2780" t="str">
            <v>06</v>
          </cell>
          <cell r="B2780" t="str">
            <v>20</v>
          </cell>
          <cell r="C2780" t="str">
            <v>06</v>
          </cell>
          <cell r="D2780" t="str">
            <v>4</v>
          </cell>
          <cell r="E2780" t="str">
            <v>0012</v>
          </cell>
          <cell r="F2780" t="str">
            <v>0049</v>
          </cell>
          <cell r="G2780" t="str">
            <v>20901</v>
          </cell>
          <cell r="H2780" t="str">
            <v>退住房集资</v>
          </cell>
          <cell r="I2780" t="b">
            <v>1</v>
          </cell>
          <cell r="J2780">
            <v>6584</v>
          </cell>
          <cell r="K2780">
            <v>0</v>
          </cell>
          <cell r="L2780">
            <v>0</v>
          </cell>
        </row>
        <row r="2781">
          <cell r="A2781" t="str">
            <v>08</v>
          </cell>
          <cell r="B2781" t="str">
            <v>10</v>
          </cell>
          <cell r="C2781" t="str">
            <v>08</v>
          </cell>
          <cell r="D2781" t="str">
            <v>1</v>
          </cell>
          <cell r="E2781" t="str">
            <v>0005</v>
          </cell>
          <cell r="F2781" t="str">
            <v>0002</v>
          </cell>
          <cell r="G2781" t="str">
            <v>20901</v>
          </cell>
          <cell r="H2781" t="str">
            <v>收房款</v>
          </cell>
          <cell r="I2781" t="b">
            <v>0</v>
          </cell>
          <cell r="J2781">
            <v>21261</v>
          </cell>
          <cell r="K2781">
            <v>0</v>
          </cell>
          <cell r="L2781">
            <v>0</v>
          </cell>
        </row>
        <row r="2782">
          <cell r="A2782" t="str">
            <v>09</v>
          </cell>
          <cell r="B2782" t="str">
            <v>18</v>
          </cell>
          <cell r="C2782" t="str">
            <v>09</v>
          </cell>
          <cell r="D2782" t="str">
            <v>5</v>
          </cell>
          <cell r="E2782" t="str">
            <v>0003</v>
          </cell>
          <cell r="F2782" t="str">
            <v>0004</v>
          </cell>
          <cell r="G2782" t="str">
            <v>20901</v>
          </cell>
          <cell r="H2782" t="str">
            <v>转冲销2000.3月5-1#凭证</v>
          </cell>
          <cell r="I2782" t="b">
            <v>1</v>
          </cell>
          <cell r="J2782">
            <v>-7390</v>
          </cell>
          <cell r="K2782">
            <v>0</v>
          </cell>
          <cell r="L2782">
            <v>0</v>
          </cell>
        </row>
        <row r="2783">
          <cell r="A2783" t="str">
            <v>09</v>
          </cell>
          <cell r="B2783" t="str">
            <v>18</v>
          </cell>
          <cell r="C2783" t="str">
            <v>09</v>
          </cell>
          <cell r="D2783" t="str">
            <v>5</v>
          </cell>
          <cell r="E2783" t="str">
            <v>0003</v>
          </cell>
          <cell r="F2783" t="str">
            <v>0006</v>
          </cell>
          <cell r="G2783" t="str">
            <v>20901</v>
          </cell>
          <cell r="H2783" t="str">
            <v>转冲销2000.3月5-1#凭证</v>
          </cell>
          <cell r="I2783" t="b">
            <v>0</v>
          </cell>
          <cell r="J2783">
            <v>-9118.9</v>
          </cell>
          <cell r="K2783">
            <v>0</v>
          </cell>
          <cell r="L2783">
            <v>0</v>
          </cell>
        </row>
        <row r="2784">
          <cell r="A2784" t="str">
            <v>09</v>
          </cell>
          <cell r="B2784" t="str">
            <v>18</v>
          </cell>
          <cell r="C2784" t="str">
            <v>09</v>
          </cell>
          <cell r="D2784" t="str">
            <v>5</v>
          </cell>
          <cell r="E2784" t="str">
            <v>0003</v>
          </cell>
          <cell r="F2784" t="str">
            <v>0008</v>
          </cell>
          <cell r="G2784" t="str">
            <v>20901</v>
          </cell>
          <cell r="H2784" t="str">
            <v>转调正1997.7月3-17#凭证错制</v>
          </cell>
          <cell r="I2784" t="b">
            <v>1</v>
          </cell>
          <cell r="J2784">
            <v>7390</v>
          </cell>
          <cell r="K2784">
            <v>0</v>
          </cell>
          <cell r="L2784">
            <v>0</v>
          </cell>
        </row>
        <row r="2785">
          <cell r="A2785" t="str">
            <v>09</v>
          </cell>
          <cell r="B2785" t="str">
            <v>18</v>
          </cell>
          <cell r="C2785" t="str">
            <v>09</v>
          </cell>
          <cell r="D2785" t="str">
            <v>5</v>
          </cell>
          <cell r="E2785" t="str">
            <v>0003</v>
          </cell>
          <cell r="F2785" t="str">
            <v>0010</v>
          </cell>
          <cell r="G2785" t="str">
            <v>20901</v>
          </cell>
          <cell r="H2785" t="str">
            <v>转调正1997.7月3-17#凭证错制</v>
          </cell>
          <cell r="I2785" t="b">
            <v>0</v>
          </cell>
          <cell r="J2785">
            <v>9118.9</v>
          </cell>
          <cell r="K2785">
            <v>0</v>
          </cell>
          <cell r="L2785">
            <v>0</v>
          </cell>
        </row>
        <row r="2786">
          <cell r="A2786" t="str">
            <v>02</v>
          </cell>
          <cell r="B2786" t="str">
            <v>14</v>
          </cell>
          <cell r="C2786" t="str">
            <v>02</v>
          </cell>
          <cell r="D2786" t="str">
            <v>4</v>
          </cell>
          <cell r="E2786" t="str">
            <v>0015</v>
          </cell>
          <cell r="F2786" t="str">
            <v>0011</v>
          </cell>
          <cell r="G2786" t="str">
            <v>20902</v>
          </cell>
          <cell r="H2786" t="str">
            <v>付1月份工人工资</v>
          </cell>
          <cell r="I2786" t="b">
            <v>1</v>
          </cell>
          <cell r="J2786">
            <v>1680</v>
          </cell>
          <cell r="K2786">
            <v>0</v>
          </cell>
          <cell r="L2786">
            <v>0</v>
          </cell>
        </row>
        <row r="2787">
          <cell r="A2787" t="str">
            <v>02</v>
          </cell>
          <cell r="B2787" t="str">
            <v>20</v>
          </cell>
          <cell r="C2787" t="str">
            <v>02</v>
          </cell>
          <cell r="D2787" t="str">
            <v>5</v>
          </cell>
          <cell r="E2787" t="str">
            <v>0002</v>
          </cell>
          <cell r="F2787" t="str">
            <v>0006</v>
          </cell>
          <cell r="G2787" t="str">
            <v>20902</v>
          </cell>
          <cell r="H2787" t="str">
            <v>计提99年12月份工会经费</v>
          </cell>
          <cell r="I2787" t="b">
            <v>0</v>
          </cell>
          <cell r="J2787">
            <v>4637.83</v>
          </cell>
          <cell r="K2787">
            <v>0</v>
          </cell>
          <cell r="L2787">
            <v>0</v>
          </cell>
        </row>
        <row r="2788">
          <cell r="A2788" t="str">
            <v>02</v>
          </cell>
          <cell r="B2788" t="str">
            <v>20</v>
          </cell>
          <cell r="C2788" t="str">
            <v>02</v>
          </cell>
          <cell r="D2788" t="str">
            <v>5</v>
          </cell>
          <cell r="E2788" t="str">
            <v>0002</v>
          </cell>
          <cell r="F2788" t="str">
            <v>0009</v>
          </cell>
          <cell r="G2788" t="str">
            <v>20902</v>
          </cell>
          <cell r="H2788" t="str">
            <v>计提99年12月职教费</v>
          </cell>
          <cell r="I2788" t="b">
            <v>0</v>
          </cell>
          <cell r="J2788">
            <v>3478.4</v>
          </cell>
          <cell r="K2788">
            <v>0</v>
          </cell>
          <cell r="L2788">
            <v>0</v>
          </cell>
        </row>
        <row r="2789">
          <cell r="A2789" t="str">
            <v>02</v>
          </cell>
          <cell r="B2789" t="str">
            <v>20</v>
          </cell>
          <cell r="C2789" t="str">
            <v>02</v>
          </cell>
          <cell r="D2789" t="str">
            <v>5</v>
          </cell>
          <cell r="E2789" t="str">
            <v>0004</v>
          </cell>
          <cell r="F2789" t="str">
            <v>0006</v>
          </cell>
          <cell r="G2789" t="str">
            <v>20902</v>
          </cell>
          <cell r="H2789" t="str">
            <v>计提1月份工会经费</v>
          </cell>
          <cell r="I2789" t="b">
            <v>0</v>
          </cell>
          <cell r="J2789">
            <v>4317.54</v>
          </cell>
          <cell r="K2789">
            <v>0</v>
          </cell>
          <cell r="L2789">
            <v>0</v>
          </cell>
        </row>
        <row r="2790">
          <cell r="A2790" t="str">
            <v>02</v>
          </cell>
          <cell r="B2790" t="str">
            <v>20</v>
          </cell>
          <cell r="C2790" t="str">
            <v>02</v>
          </cell>
          <cell r="D2790" t="str">
            <v>5</v>
          </cell>
          <cell r="E2790" t="str">
            <v>0004</v>
          </cell>
          <cell r="F2790" t="str">
            <v>0009</v>
          </cell>
          <cell r="G2790" t="str">
            <v>20902</v>
          </cell>
          <cell r="H2790" t="str">
            <v>计提1月份职教费</v>
          </cell>
          <cell r="I2790" t="b">
            <v>0</v>
          </cell>
          <cell r="J2790">
            <v>3238.19</v>
          </cell>
          <cell r="K2790">
            <v>0</v>
          </cell>
          <cell r="L2790">
            <v>0</v>
          </cell>
        </row>
        <row r="2791">
          <cell r="A2791" t="str">
            <v>03</v>
          </cell>
          <cell r="B2791" t="str">
            <v>02</v>
          </cell>
          <cell r="C2791" t="str">
            <v>03</v>
          </cell>
          <cell r="D2791" t="str">
            <v>3</v>
          </cell>
          <cell r="E2791" t="str">
            <v>0004</v>
          </cell>
          <cell r="F2791" t="str">
            <v>0002</v>
          </cell>
          <cell r="G2791" t="str">
            <v>20902</v>
          </cell>
          <cell r="H2791" t="str">
            <v>收农业产业科技经费</v>
          </cell>
          <cell r="I2791" t="b">
            <v>0</v>
          </cell>
          <cell r="J2791">
            <v>100000</v>
          </cell>
          <cell r="K2791">
            <v>0</v>
          </cell>
          <cell r="L2791">
            <v>0</v>
          </cell>
        </row>
        <row r="2792">
          <cell r="A2792" t="str">
            <v>03</v>
          </cell>
          <cell r="B2792" t="str">
            <v>02</v>
          </cell>
          <cell r="C2792" t="str">
            <v>03</v>
          </cell>
          <cell r="D2792" t="str">
            <v>4</v>
          </cell>
          <cell r="E2792" t="str">
            <v>0007</v>
          </cell>
          <cell r="F2792" t="str">
            <v>0001</v>
          </cell>
          <cell r="G2792" t="str">
            <v>20902</v>
          </cell>
          <cell r="H2792" t="str">
            <v>付工会经费</v>
          </cell>
          <cell r="I2792" t="b">
            <v>1</v>
          </cell>
          <cell r="J2792">
            <v>5000</v>
          </cell>
          <cell r="K2792">
            <v>0</v>
          </cell>
          <cell r="L2792">
            <v>0</v>
          </cell>
        </row>
        <row r="2793">
          <cell r="A2793" t="str">
            <v>03</v>
          </cell>
          <cell r="B2793" t="str">
            <v>27</v>
          </cell>
          <cell r="C2793" t="str">
            <v>03</v>
          </cell>
          <cell r="D2793" t="str">
            <v>5</v>
          </cell>
          <cell r="E2793" t="str">
            <v>0010</v>
          </cell>
          <cell r="F2793" t="str">
            <v>0002</v>
          </cell>
          <cell r="G2793" t="str">
            <v>20902</v>
          </cell>
          <cell r="H2793" t="str">
            <v>调正2月4-15号凭证错制</v>
          </cell>
          <cell r="I2793" t="b">
            <v>0</v>
          </cell>
          <cell r="J2793">
            <v>1680</v>
          </cell>
          <cell r="K2793">
            <v>0</v>
          </cell>
          <cell r="L2793">
            <v>0</v>
          </cell>
        </row>
        <row r="2794">
          <cell r="A2794" t="str">
            <v>03</v>
          </cell>
          <cell r="B2794" t="str">
            <v>27</v>
          </cell>
          <cell r="C2794" t="str">
            <v>03</v>
          </cell>
          <cell r="D2794" t="str">
            <v>5</v>
          </cell>
          <cell r="E2794" t="str">
            <v>0012</v>
          </cell>
          <cell r="F2794" t="str">
            <v>0004</v>
          </cell>
          <cell r="G2794" t="str">
            <v>20902</v>
          </cell>
          <cell r="H2794" t="str">
            <v>计提工会经费</v>
          </cell>
          <cell r="I2794" t="b">
            <v>0</v>
          </cell>
          <cell r="J2794">
            <v>564.22</v>
          </cell>
          <cell r="K2794">
            <v>0</v>
          </cell>
          <cell r="L2794">
            <v>0</v>
          </cell>
        </row>
        <row r="2795">
          <cell r="A2795" t="str">
            <v>03</v>
          </cell>
          <cell r="B2795" t="str">
            <v>27</v>
          </cell>
          <cell r="C2795" t="str">
            <v>03</v>
          </cell>
          <cell r="D2795" t="str">
            <v>5</v>
          </cell>
          <cell r="E2795" t="str">
            <v>0012</v>
          </cell>
          <cell r="F2795" t="str">
            <v>0006</v>
          </cell>
          <cell r="G2795" t="str">
            <v>20902</v>
          </cell>
          <cell r="H2795" t="str">
            <v>计提职教费</v>
          </cell>
          <cell r="I2795" t="b">
            <v>0</v>
          </cell>
          <cell r="J2795">
            <v>423.17</v>
          </cell>
          <cell r="K2795">
            <v>0</v>
          </cell>
          <cell r="L2795">
            <v>0</v>
          </cell>
        </row>
        <row r="2796">
          <cell r="A2796" t="str">
            <v>03</v>
          </cell>
          <cell r="B2796" t="str">
            <v>27</v>
          </cell>
          <cell r="C2796" t="str">
            <v>03</v>
          </cell>
          <cell r="D2796" t="str">
            <v>5</v>
          </cell>
          <cell r="E2796" t="str">
            <v>0014</v>
          </cell>
          <cell r="F2796" t="str">
            <v>0006</v>
          </cell>
          <cell r="G2796" t="str">
            <v>20902</v>
          </cell>
          <cell r="H2796" t="str">
            <v>计提本月工会经费</v>
          </cell>
          <cell r="I2796" t="b">
            <v>0</v>
          </cell>
          <cell r="J2796">
            <v>4362.6000000000004</v>
          </cell>
          <cell r="K2796">
            <v>0</v>
          </cell>
          <cell r="L2796">
            <v>0</v>
          </cell>
        </row>
        <row r="2797">
          <cell r="A2797" t="str">
            <v>03</v>
          </cell>
          <cell r="B2797" t="str">
            <v>27</v>
          </cell>
          <cell r="C2797" t="str">
            <v>03</v>
          </cell>
          <cell r="D2797" t="str">
            <v>5</v>
          </cell>
          <cell r="E2797" t="str">
            <v>0014</v>
          </cell>
          <cell r="F2797" t="str">
            <v>0009</v>
          </cell>
          <cell r="G2797" t="str">
            <v>20902</v>
          </cell>
          <cell r="H2797" t="str">
            <v>计提本月职教费</v>
          </cell>
          <cell r="I2797" t="b">
            <v>0</v>
          </cell>
          <cell r="J2797">
            <v>3271.97</v>
          </cell>
          <cell r="K2797">
            <v>0</v>
          </cell>
          <cell r="L2797">
            <v>0</v>
          </cell>
        </row>
        <row r="2798">
          <cell r="A2798" t="str">
            <v>04</v>
          </cell>
          <cell r="B2798" t="str">
            <v>20</v>
          </cell>
          <cell r="C2798" t="str">
            <v>04</v>
          </cell>
          <cell r="D2798" t="str">
            <v>5</v>
          </cell>
          <cell r="E2798" t="str">
            <v>0007</v>
          </cell>
          <cell r="F2798" t="str">
            <v>0004</v>
          </cell>
          <cell r="G2798" t="str">
            <v>20902</v>
          </cell>
          <cell r="H2798" t="str">
            <v>转户</v>
          </cell>
          <cell r="I2798" t="b">
            <v>0</v>
          </cell>
          <cell r="J2798">
            <v>11005.92</v>
          </cell>
          <cell r="K2798">
            <v>0</v>
          </cell>
          <cell r="L2798">
            <v>0</v>
          </cell>
        </row>
        <row r="2799">
          <cell r="A2799" t="str">
            <v>04</v>
          </cell>
          <cell r="B2799" t="str">
            <v>20</v>
          </cell>
          <cell r="C2799" t="str">
            <v>04</v>
          </cell>
          <cell r="D2799" t="str">
            <v>5</v>
          </cell>
          <cell r="E2799" t="str">
            <v>0007</v>
          </cell>
          <cell r="F2799" t="str">
            <v>0005</v>
          </cell>
          <cell r="G2799" t="str">
            <v>20902</v>
          </cell>
          <cell r="H2799" t="str">
            <v>转错制代垫刘永涛股本金及差额</v>
          </cell>
          <cell r="I2799" t="b">
            <v>1</v>
          </cell>
          <cell r="J2799">
            <v>4275</v>
          </cell>
          <cell r="K2799">
            <v>0</v>
          </cell>
          <cell r="L2799">
            <v>0</v>
          </cell>
        </row>
        <row r="2800">
          <cell r="A2800" t="str">
            <v>04</v>
          </cell>
          <cell r="B2800" t="str">
            <v>24</v>
          </cell>
          <cell r="C2800" t="str">
            <v>04</v>
          </cell>
          <cell r="D2800" t="str">
            <v>5</v>
          </cell>
          <cell r="E2800" t="str">
            <v>0015</v>
          </cell>
          <cell r="F2800" t="str">
            <v>0006</v>
          </cell>
          <cell r="G2800" t="str">
            <v>20902</v>
          </cell>
          <cell r="H2800" t="str">
            <v>计提本月工会经费</v>
          </cell>
          <cell r="I2800" t="b">
            <v>0</v>
          </cell>
          <cell r="J2800">
            <v>4642.3500000000004</v>
          </cell>
          <cell r="K2800">
            <v>0</v>
          </cell>
          <cell r="L2800">
            <v>0</v>
          </cell>
        </row>
        <row r="2801">
          <cell r="A2801" t="str">
            <v>04</v>
          </cell>
          <cell r="B2801" t="str">
            <v>24</v>
          </cell>
          <cell r="C2801" t="str">
            <v>04</v>
          </cell>
          <cell r="D2801" t="str">
            <v>5</v>
          </cell>
          <cell r="E2801" t="str">
            <v>0015</v>
          </cell>
          <cell r="F2801" t="str">
            <v>0009</v>
          </cell>
          <cell r="G2801" t="str">
            <v>20902</v>
          </cell>
          <cell r="H2801" t="str">
            <v>计提本月职教费</v>
          </cell>
          <cell r="I2801" t="b">
            <v>0</v>
          </cell>
          <cell r="J2801">
            <v>3481.78</v>
          </cell>
          <cell r="K2801">
            <v>0</v>
          </cell>
          <cell r="L2801">
            <v>0</v>
          </cell>
        </row>
        <row r="2802">
          <cell r="A2802" t="str">
            <v>05</v>
          </cell>
          <cell r="B2802" t="str">
            <v>12</v>
          </cell>
          <cell r="C2802" t="str">
            <v>05</v>
          </cell>
          <cell r="D2802" t="str">
            <v>2</v>
          </cell>
          <cell r="E2802" t="str">
            <v>0004</v>
          </cell>
          <cell r="F2802" t="str">
            <v>0004</v>
          </cell>
          <cell r="G2802" t="str">
            <v>20902</v>
          </cell>
          <cell r="H2802" t="str">
            <v>付个人所得税款</v>
          </cell>
          <cell r="I2802" t="b">
            <v>1</v>
          </cell>
          <cell r="J2802">
            <v>7306.11</v>
          </cell>
          <cell r="K2802">
            <v>0</v>
          </cell>
          <cell r="L2802">
            <v>0</v>
          </cell>
        </row>
        <row r="2803">
          <cell r="A2803" t="str">
            <v>05</v>
          </cell>
          <cell r="B2803" t="str">
            <v>11</v>
          </cell>
          <cell r="C2803" t="str">
            <v>05</v>
          </cell>
          <cell r="D2803" t="str">
            <v>4</v>
          </cell>
          <cell r="E2803" t="str">
            <v>0003</v>
          </cell>
          <cell r="F2803" t="str">
            <v>0002</v>
          </cell>
          <cell r="G2803" t="str">
            <v>20902</v>
          </cell>
          <cell r="H2803" t="str">
            <v>付制作费</v>
          </cell>
          <cell r="I2803" t="b">
            <v>1</v>
          </cell>
          <cell r="J2803">
            <v>7556</v>
          </cell>
          <cell r="K2803">
            <v>0</v>
          </cell>
          <cell r="L2803">
            <v>0</v>
          </cell>
        </row>
        <row r="2804">
          <cell r="A2804" t="str">
            <v>05</v>
          </cell>
          <cell r="B2804" t="str">
            <v>23</v>
          </cell>
          <cell r="C2804" t="str">
            <v>05</v>
          </cell>
          <cell r="D2804" t="str">
            <v>4</v>
          </cell>
          <cell r="E2804" t="str">
            <v>0021</v>
          </cell>
          <cell r="F2804" t="str">
            <v>0001</v>
          </cell>
          <cell r="G2804" t="str">
            <v>20902</v>
          </cell>
          <cell r="H2804" t="str">
            <v>付保费</v>
          </cell>
          <cell r="I2804" t="b">
            <v>1</v>
          </cell>
          <cell r="J2804">
            <v>10185.82</v>
          </cell>
          <cell r="K2804">
            <v>0</v>
          </cell>
          <cell r="L2804">
            <v>0</v>
          </cell>
        </row>
        <row r="2805">
          <cell r="A2805" t="str">
            <v>05</v>
          </cell>
          <cell r="B2805" t="str">
            <v>02</v>
          </cell>
          <cell r="C2805" t="str">
            <v>05</v>
          </cell>
          <cell r="D2805" t="str">
            <v>5</v>
          </cell>
          <cell r="E2805" t="str">
            <v>0001</v>
          </cell>
          <cell r="F2805" t="str">
            <v>0008</v>
          </cell>
          <cell r="G2805" t="str">
            <v>20902</v>
          </cell>
          <cell r="H2805" t="str">
            <v>转98.11-99.12月应交个人所得税</v>
          </cell>
          <cell r="I2805" t="b">
            <v>0</v>
          </cell>
          <cell r="J2805">
            <v>7306.11</v>
          </cell>
          <cell r="K2805">
            <v>0</v>
          </cell>
          <cell r="L2805">
            <v>0</v>
          </cell>
        </row>
        <row r="2806">
          <cell r="A2806" t="str">
            <v>05</v>
          </cell>
          <cell r="B2806" t="str">
            <v>25</v>
          </cell>
          <cell r="C2806" t="str">
            <v>05</v>
          </cell>
          <cell r="D2806" t="str">
            <v>5</v>
          </cell>
          <cell r="E2806" t="str">
            <v>0002</v>
          </cell>
          <cell r="F2806" t="str">
            <v>0006</v>
          </cell>
          <cell r="G2806" t="str">
            <v>20902</v>
          </cell>
          <cell r="H2806" t="str">
            <v>计提本月工会经费</v>
          </cell>
          <cell r="I2806" t="b">
            <v>0</v>
          </cell>
          <cell r="J2806">
            <v>5491.75</v>
          </cell>
          <cell r="K2806">
            <v>0</v>
          </cell>
          <cell r="L2806">
            <v>0</v>
          </cell>
        </row>
        <row r="2807">
          <cell r="A2807" t="str">
            <v>05</v>
          </cell>
          <cell r="B2807" t="str">
            <v>25</v>
          </cell>
          <cell r="C2807" t="str">
            <v>05</v>
          </cell>
          <cell r="D2807" t="str">
            <v>5</v>
          </cell>
          <cell r="E2807" t="str">
            <v>0002</v>
          </cell>
          <cell r="F2807" t="str">
            <v>0009</v>
          </cell>
          <cell r="G2807" t="str">
            <v>20902</v>
          </cell>
          <cell r="H2807" t="str">
            <v>计提本月职教费</v>
          </cell>
          <cell r="I2807" t="b">
            <v>0</v>
          </cell>
          <cell r="J2807">
            <v>4118.8500000000004</v>
          </cell>
          <cell r="K2807">
            <v>0</v>
          </cell>
          <cell r="L2807">
            <v>0</v>
          </cell>
        </row>
        <row r="2808">
          <cell r="A2808" t="str">
            <v>05</v>
          </cell>
          <cell r="B2808" t="str">
            <v>25</v>
          </cell>
          <cell r="C2808" t="str">
            <v>05</v>
          </cell>
          <cell r="D2808" t="str">
            <v>5</v>
          </cell>
          <cell r="E2808" t="str">
            <v>0006</v>
          </cell>
          <cell r="F2808" t="str">
            <v>0001</v>
          </cell>
          <cell r="G2808" t="str">
            <v>20902</v>
          </cell>
          <cell r="H2808" t="str">
            <v>转付企财保险费</v>
          </cell>
          <cell r="I2808" t="b">
            <v>1</v>
          </cell>
          <cell r="J2808">
            <v>7957</v>
          </cell>
          <cell r="K2808">
            <v>0</v>
          </cell>
          <cell r="L2808">
            <v>0</v>
          </cell>
        </row>
        <row r="2809">
          <cell r="A2809" t="str">
            <v>06</v>
          </cell>
          <cell r="B2809" t="str">
            <v>20</v>
          </cell>
          <cell r="C2809" t="str">
            <v>06</v>
          </cell>
          <cell r="D2809" t="str">
            <v>3</v>
          </cell>
          <cell r="E2809" t="str">
            <v>0002</v>
          </cell>
          <cell r="F2809" t="str">
            <v>0003</v>
          </cell>
          <cell r="G2809" t="str">
            <v>20902</v>
          </cell>
          <cell r="H2809" t="str">
            <v>收回住房集资金多付款</v>
          </cell>
          <cell r="I2809" t="b">
            <v>0</v>
          </cell>
          <cell r="J2809">
            <v>4446</v>
          </cell>
          <cell r="K2809">
            <v>0</v>
          </cell>
          <cell r="L2809">
            <v>0</v>
          </cell>
        </row>
        <row r="2810">
          <cell r="A2810" t="str">
            <v>06</v>
          </cell>
          <cell r="B2810" t="str">
            <v>20</v>
          </cell>
          <cell r="C2810" t="str">
            <v>06</v>
          </cell>
          <cell r="D2810" t="str">
            <v>4</v>
          </cell>
          <cell r="E2810" t="str">
            <v>0012</v>
          </cell>
          <cell r="F2810" t="str">
            <v>0050</v>
          </cell>
          <cell r="G2810" t="str">
            <v>20902</v>
          </cell>
          <cell r="H2810" t="str">
            <v>退住房集资</v>
          </cell>
          <cell r="I2810" t="b">
            <v>1</v>
          </cell>
          <cell r="J2810">
            <v>4446</v>
          </cell>
          <cell r="K2810">
            <v>0</v>
          </cell>
          <cell r="L2810">
            <v>0</v>
          </cell>
        </row>
        <row r="2811">
          <cell r="A2811" t="str">
            <v>06</v>
          </cell>
          <cell r="B2811" t="str">
            <v>16</v>
          </cell>
          <cell r="C2811" t="str">
            <v>06</v>
          </cell>
          <cell r="D2811" t="str">
            <v>5</v>
          </cell>
          <cell r="E2811" t="str">
            <v>0002</v>
          </cell>
          <cell r="F2811" t="str">
            <v>0001</v>
          </cell>
          <cell r="G2811" t="str">
            <v>20902</v>
          </cell>
          <cell r="H2811" t="str">
            <v>转付保险费</v>
          </cell>
          <cell r="I2811" t="b">
            <v>1</v>
          </cell>
          <cell r="J2811">
            <v>7308.5</v>
          </cell>
          <cell r="K2811">
            <v>0</v>
          </cell>
          <cell r="L2811">
            <v>0</v>
          </cell>
        </row>
        <row r="2812">
          <cell r="A2812" t="str">
            <v>06</v>
          </cell>
          <cell r="B2812" t="str">
            <v>16</v>
          </cell>
          <cell r="C2812" t="str">
            <v>06</v>
          </cell>
          <cell r="D2812" t="str">
            <v>5</v>
          </cell>
          <cell r="E2812" t="str">
            <v>0003</v>
          </cell>
          <cell r="F2812" t="str">
            <v>0002</v>
          </cell>
          <cell r="G2812" t="str">
            <v>20902</v>
          </cell>
          <cell r="H2812" t="str">
            <v>转购酶试剂</v>
          </cell>
          <cell r="I2812" t="b">
            <v>0</v>
          </cell>
          <cell r="J2812">
            <v>10119.15</v>
          </cell>
          <cell r="K2812">
            <v>0</v>
          </cell>
          <cell r="L2812">
            <v>0</v>
          </cell>
        </row>
        <row r="2813">
          <cell r="A2813" t="str">
            <v>06</v>
          </cell>
          <cell r="B2813" t="str">
            <v>20</v>
          </cell>
          <cell r="C2813" t="str">
            <v>06</v>
          </cell>
          <cell r="D2813" t="str">
            <v>5</v>
          </cell>
          <cell r="E2813" t="str">
            <v>0008</v>
          </cell>
          <cell r="F2813" t="str">
            <v>0006</v>
          </cell>
          <cell r="G2813" t="str">
            <v>20902</v>
          </cell>
          <cell r="H2813" t="str">
            <v>计提本月工会经费</v>
          </cell>
          <cell r="I2813" t="b">
            <v>0</v>
          </cell>
          <cell r="J2813">
            <v>5843.99</v>
          </cell>
          <cell r="K2813">
            <v>0</v>
          </cell>
          <cell r="L2813">
            <v>0</v>
          </cell>
        </row>
        <row r="2814">
          <cell r="A2814" t="str">
            <v>06</v>
          </cell>
          <cell r="B2814" t="str">
            <v>20</v>
          </cell>
          <cell r="C2814" t="str">
            <v>06</v>
          </cell>
          <cell r="D2814" t="str">
            <v>5</v>
          </cell>
          <cell r="E2814" t="str">
            <v>0008</v>
          </cell>
          <cell r="F2814" t="str">
            <v>0009</v>
          </cell>
          <cell r="G2814" t="str">
            <v>20902</v>
          </cell>
          <cell r="H2814" t="str">
            <v>计提本月职教费</v>
          </cell>
          <cell r="I2814" t="b">
            <v>0</v>
          </cell>
          <cell r="J2814">
            <v>4383</v>
          </cell>
          <cell r="K2814">
            <v>0</v>
          </cell>
          <cell r="L2814">
            <v>0</v>
          </cell>
        </row>
        <row r="2815">
          <cell r="A2815" t="str">
            <v>07</v>
          </cell>
          <cell r="B2815" t="str">
            <v>01</v>
          </cell>
          <cell r="C2815" t="str">
            <v>07</v>
          </cell>
          <cell r="D2815" t="str">
            <v>1</v>
          </cell>
          <cell r="E2815" t="str">
            <v>0001</v>
          </cell>
          <cell r="F2815" t="str">
            <v>0003</v>
          </cell>
          <cell r="G2815" t="str">
            <v>20902</v>
          </cell>
          <cell r="H2815" t="str">
            <v>代收款</v>
          </cell>
          <cell r="I2815" t="b">
            <v>0</v>
          </cell>
          <cell r="J2815">
            <v>47355</v>
          </cell>
          <cell r="K2815">
            <v>0</v>
          </cell>
          <cell r="L2815">
            <v>0</v>
          </cell>
        </row>
        <row r="2816">
          <cell r="A2816" t="str">
            <v>07</v>
          </cell>
          <cell r="B2816" t="str">
            <v>03</v>
          </cell>
          <cell r="C2816" t="str">
            <v>07</v>
          </cell>
          <cell r="D2816" t="str">
            <v>2</v>
          </cell>
          <cell r="E2816" t="str">
            <v>0001</v>
          </cell>
          <cell r="F2816" t="str">
            <v>0001</v>
          </cell>
          <cell r="G2816" t="str">
            <v>20902</v>
          </cell>
          <cell r="H2816" t="str">
            <v>付职工存款</v>
          </cell>
          <cell r="I2816" t="b">
            <v>1</v>
          </cell>
          <cell r="J2816">
            <v>30640</v>
          </cell>
          <cell r="K2816">
            <v>0</v>
          </cell>
          <cell r="L2816">
            <v>0</v>
          </cell>
        </row>
        <row r="2817">
          <cell r="A2817" t="str">
            <v>07</v>
          </cell>
          <cell r="B2817" t="str">
            <v>06</v>
          </cell>
          <cell r="C2817" t="str">
            <v>07</v>
          </cell>
          <cell r="D2817" t="str">
            <v>4</v>
          </cell>
          <cell r="E2817" t="str">
            <v>0004</v>
          </cell>
          <cell r="F2817" t="str">
            <v>0001</v>
          </cell>
          <cell r="G2817" t="str">
            <v>20902</v>
          </cell>
          <cell r="H2817" t="str">
            <v>付工会经费</v>
          </cell>
          <cell r="I2817" t="b">
            <v>1</v>
          </cell>
          <cell r="J2817">
            <v>5000</v>
          </cell>
          <cell r="K2817">
            <v>0</v>
          </cell>
          <cell r="L2817">
            <v>0</v>
          </cell>
        </row>
        <row r="2818">
          <cell r="A2818" t="str">
            <v>07</v>
          </cell>
          <cell r="B2818" t="str">
            <v>15</v>
          </cell>
          <cell r="C2818" t="str">
            <v>07</v>
          </cell>
          <cell r="D2818" t="str">
            <v>4</v>
          </cell>
          <cell r="E2818" t="str">
            <v>0011</v>
          </cell>
          <cell r="F2818" t="str">
            <v>0006</v>
          </cell>
          <cell r="G2818" t="str">
            <v>20902</v>
          </cell>
          <cell r="H2818" t="str">
            <v>付借款</v>
          </cell>
          <cell r="I2818" t="b">
            <v>1</v>
          </cell>
          <cell r="J2818">
            <v>289878.46000000002</v>
          </cell>
          <cell r="K2818">
            <v>0</v>
          </cell>
          <cell r="L2818">
            <v>0</v>
          </cell>
        </row>
        <row r="2819">
          <cell r="A2819" t="str">
            <v>07</v>
          </cell>
          <cell r="B2819" t="str">
            <v>12</v>
          </cell>
          <cell r="C2819" t="str">
            <v>07</v>
          </cell>
          <cell r="D2819" t="str">
            <v>5</v>
          </cell>
          <cell r="E2819" t="str">
            <v>0001</v>
          </cell>
          <cell r="F2819" t="str">
            <v>0004</v>
          </cell>
          <cell r="G2819" t="str">
            <v>20902</v>
          </cell>
          <cell r="H2819" t="str">
            <v>转本月工人奖金</v>
          </cell>
          <cell r="I2819" t="b">
            <v>1</v>
          </cell>
          <cell r="J2819">
            <v>166555.04999999999</v>
          </cell>
          <cell r="K2819">
            <v>0</v>
          </cell>
          <cell r="L2819">
            <v>0</v>
          </cell>
        </row>
        <row r="2820">
          <cell r="A2820" t="str">
            <v>07</v>
          </cell>
          <cell r="B2820" t="str">
            <v>12</v>
          </cell>
          <cell r="C2820" t="str">
            <v>07</v>
          </cell>
          <cell r="D2820" t="str">
            <v>5</v>
          </cell>
          <cell r="E2820" t="str">
            <v>0002</v>
          </cell>
          <cell r="F2820" t="str">
            <v>0006</v>
          </cell>
          <cell r="G2820" t="str">
            <v>20902</v>
          </cell>
          <cell r="H2820" t="str">
            <v>计提工会经费</v>
          </cell>
          <cell r="I2820" t="b">
            <v>0</v>
          </cell>
          <cell r="J2820">
            <v>5205.53</v>
          </cell>
          <cell r="K2820">
            <v>0</v>
          </cell>
          <cell r="L2820">
            <v>0</v>
          </cell>
        </row>
        <row r="2821">
          <cell r="A2821" t="str">
            <v>07</v>
          </cell>
          <cell r="B2821" t="str">
            <v>12</v>
          </cell>
          <cell r="C2821" t="str">
            <v>07</v>
          </cell>
          <cell r="D2821" t="str">
            <v>5</v>
          </cell>
          <cell r="E2821" t="str">
            <v>0002</v>
          </cell>
          <cell r="F2821" t="str">
            <v>0009</v>
          </cell>
          <cell r="G2821" t="str">
            <v>20902</v>
          </cell>
          <cell r="H2821" t="str">
            <v>计提职教费</v>
          </cell>
          <cell r="I2821" t="b">
            <v>0</v>
          </cell>
          <cell r="J2821">
            <v>3904.15</v>
          </cell>
          <cell r="K2821">
            <v>0</v>
          </cell>
          <cell r="L2821">
            <v>0</v>
          </cell>
        </row>
        <row r="2822">
          <cell r="A2822" t="str">
            <v>07</v>
          </cell>
          <cell r="B2822" t="str">
            <v>25</v>
          </cell>
          <cell r="C2822" t="str">
            <v>07</v>
          </cell>
          <cell r="D2822" t="str">
            <v>5</v>
          </cell>
          <cell r="E2822" t="str">
            <v>0019</v>
          </cell>
          <cell r="F2822" t="str">
            <v>0001</v>
          </cell>
          <cell r="G2822" t="str">
            <v>20902</v>
          </cell>
          <cell r="H2822" t="str">
            <v>转材料款</v>
          </cell>
          <cell r="I2822" t="b">
            <v>1</v>
          </cell>
          <cell r="J2822">
            <v>10119.15</v>
          </cell>
          <cell r="K2822">
            <v>0</v>
          </cell>
          <cell r="L2822">
            <v>0</v>
          </cell>
        </row>
        <row r="2823">
          <cell r="A2823" t="str">
            <v>08</v>
          </cell>
          <cell r="B2823" t="str">
            <v>01</v>
          </cell>
          <cell r="C2823" t="str">
            <v>08</v>
          </cell>
          <cell r="D2823" t="str">
            <v>1</v>
          </cell>
          <cell r="E2823" t="str">
            <v>0001</v>
          </cell>
          <cell r="F2823" t="str">
            <v>0002</v>
          </cell>
          <cell r="G2823" t="str">
            <v>20902</v>
          </cell>
          <cell r="H2823" t="str">
            <v>收高太修押金</v>
          </cell>
          <cell r="I2823" t="b">
            <v>0</v>
          </cell>
          <cell r="J2823">
            <v>2000</v>
          </cell>
          <cell r="K2823">
            <v>0</v>
          </cell>
          <cell r="L2823">
            <v>0</v>
          </cell>
        </row>
        <row r="2824">
          <cell r="A2824" t="str">
            <v>08</v>
          </cell>
          <cell r="B2824" t="str">
            <v>01</v>
          </cell>
          <cell r="C2824" t="str">
            <v>08</v>
          </cell>
          <cell r="D2824" t="str">
            <v>1</v>
          </cell>
          <cell r="E2824" t="str">
            <v>0001</v>
          </cell>
          <cell r="F2824" t="str">
            <v>0003</v>
          </cell>
          <cell r="G2824" t="str">
            <v>20902</v>
          </cell>
          <cell r="H2824" t="str">
            <v>收王中岭押金</v>
          </cell>
          <cell r="I2824" t="b">
            <v>0</v>
          </cell>
          <cell r="J2824">
            <v>2000</v>
          </cell>
          <cell r="K2824">
            <v>0</v>
          </cell>
          <cell r="L2824">
            <v>0</v>
          </cell>
        </row>
        <row r="2825">
          <cell r="A2825" t="str">
            <v>08</v>
          </cell>
          <cell r="B2825" t="str">
            <v>08</v>
          </cell>
          <cell r="C2825" t="str">
            <v>08</v>
          </cell>
          <cell r="D2825" t="str">
            <v>5</v>
          </cell>
          <cell r="E2825" t="str">
            <v>0002</v>
          </cell>
          <cell r="F2825" t="str">
            <v>0004</v>
          </cell>
          <cell r="G2825" t="str">
            <v>20902</v>
          </cell>
          <cell r="H2825" t="str">
            <v>计提本月管理部门工会经费</v>
          </cell>
          <cell r="I2825" t="b">
            <v>0</v>
          </cell>
          <cell r="J2825">
            <v>754.56</v>
          </cell>
          <cell r="K2825">
            <v>0</v>
          </cell>
          <cell r="L2825">
            <v>0</v>
          </cell>
        </row>
        <row r="2826">
          <cell r="A2826" t="str">
            <v>08</v>
          </cell>
          <cell r="B2826" t="str">
            <v>08</v>
          </cell>
          <cell r="C2826" t="str">
            <v>08</v>
          </cell>
          <cell r="D2826" t="str">
            <v>5</v>
          </cell>
          <cell r="E2826" t="str">
            <v>0002</v>
          </cell>
          <cell r="F2826" t="str">
            <v>0006</v>
          </cell>
          <cell r="G2826" t="str">
            <v>20902</v>
          </cell>
          <cell r="H2826" t="str">
            <v>计提本月管理部门职教费</v>
          </cell>
          <cell r="I2826" t="b">
            <v>0</v>
          </cell>
          <cell r="J2826">
            <v>565.92999999999995</v>
          </cell>
          <cell r="K2826">
            <v>0</v>
          </cell>
          <cell r="L2826">
            <v>0</v>
          </cell>
        </row>
        <row r="2827">
          <cell r="A2827" t="str">
            <v>09</v>
          </cell>
          <cell r="B2827" t="str">
            <v>05</v>
          </cell>
          <cell r="C2827" t="str">
            <v>09</v>
          </cell>
          <cell r="D2827" t="str">
            <v>1</v>
          </cell>
          <cell r="E2827" t="str">
            <v>0003</v>
          </cell>
          <cell r="F2827" t="str">
            <v>0002</v>
          </cell>
          <cell r="G2827" t="str">
            <v>20902</v>
          </cell>
          <cell r="H2827" t="str">
            <v>收李中壮车押金</v>
          </cell>
          <cell r="I2827" t="b">
            <v>0</v>
          </cell>
          <cell r="J2827">
            <v>2000</v>
          </cell>
          <cell r="K2827">
            <v>0</v>
          </cell>
          <cell r="L2827">
            <v>0</v>
          </cell>
        </row>
        <row r="2828">
          <cell r="A2828" t="str">
            <v>09</v>
          </cell>
          <cell r="B2828" t="str">
            <v>08</v>
          </cell>
          <cell r="C2828" t="str">
            <v>09</v>
          </cell>
          <cell r="D2828" t="str">
            <v>2</v>
          </cell>
          <cell r="E2828" t="str">
            <v>0005</v>
          </cell>
          <cell r="F2828" t="str">
            <v>0001</v>
          </cell>
          <cell r="G2828" t="str">
            <v>20902</v>
          </cell>
          <cell r="H2828" t="str">
            <v>付职工内部存款</v>
          </cell>
          <cell r="I2828" t="b">
            <v>1</v>
          </cell>
          <cell r="J2828">
            <v>51600</v>
          </cell>
          <cell r="K2828">
            <v>0</v>
          </cell>
          <cell r="L2828">
            <v>0</v>
          </cell>
        </row>
        <row r="2829">
          <cell r="A2829" t="str">
            <v>09</v>
          </cell>
          <cell r="B2829" t="str">
            <v>06</v>
          </cell>
          <cell r="C2829" t="str">
            <v>09</v>
          </cell>
          <cell r="D2829" t="str">
            <v>5</v>
          </cell>
          <cell r="E2829" t="str">
            <v>0002</v>
          </cell>
          <cell r="F2829" t="str">
            <v>0004</v>
          </cell>
          <cell r="G2829" t="str">
            <v>20902</v>
          </cell>
          <cell r="H2829" t="str">
            <v>计提本月工会经费</v>
          </cell>
          <cell r="I2829" t="b">
            <v>0</v>
          </cell>
          <cell r="J2829">
            <v>1189.47</v>
          </cell>
          <cell r="K2829">
            <v>0</v>
          </cell>
          <cell r="L2829">
            <v>0</v>
          </cell>
        </row>
        <row r="2830">
          <cell r="A2830" t="str">
            <v>09</v>
          </cell>
          <cell r="B2830" t="str">
            <v>06</v>
          </cell>
          <cell r="C2830" t="str">
            <v>09</v>
          </cell>
          <cell r="D2830" t="str">
            <v>5</v>
          </cell>
          <cell r="E2830" t="str">
            <v>0002</v>
          </cell>
          <cell r="F2830" t="str">
            <v>0006</v>
          </cell>
          <cell r="G2830" t="str">
            <v>20902</v>
          </cell>
          <cell r="H2830" t="str">
            <v>计提本月职教费</v>
          </cell>
          <cell r="I2830" t="b">
            <v>0</v>
          </cell>
          <cell r="J2830">
            <v>892.1</v>
          </cell>
          <cell r="K2830">
            <v>0</v>
          </cell>
          <cell r="L2830">
            <v>0</v>
          </cell>
        </row>
        <row r="2831">
          <cell r="A2831" t="str">
            <v>09</v>
          </cell>
          <cell r="B2831" t="str">
            <v>28</v>
          </cell>
          <cell r="C2831" t="str">
            <v>09</v>
          </cell>
          <cell r="D2831" t="str">
            <v>5</v>
          </cell>
          <cell r="E2831" t="str">
            <v>0021</v>
          </cell>
          <cell r="F2831" t="str">
            <v>0002</v>
          </cell>
          <cell r="G2831" t="str">
            <v>20902</v>
          </cell>
          <cell r="H2831" t="str">
            <v>转户</v>
          </cell>
          <cell r="I2831" t="b">
            <v>0</v>
          </cell>
          <cell r="J2831">
            <v>75314.02</v>
          </cell>
          <cell r="K2831">
            <v>0</v>
          </cell>
          <cell r="L2831">
            <v>0</v>
          </cell>
        </row>
        <row r="2832">
          <cell r="A2832" t="str">
            <v>10</v>
          </cell>
          <cell r="B2832" t="str">
            <v>15</v>
          </cell>
          <cell r="C2832" t="str">
            <v>10</v>
          </cell>
          <cell r="D2832" t="str">
            <v>2</v>
          </cell>
          <cell r="E2832" t="str">
            <v>0014</v>
          </cell>
          <cell r="F2832" t="str">
            <v>0003</v>
          </cell>
          <cell r="G2832" t="str">
            <v>20902</v>
          </cell>
          <cell r="H2832" t="str">
            <v>付职工内部存款</v>
          </cell>
          <cell r="I2832" t="b">
            <v>1</v>
          </cell>
          <cell r="J2832">
            <v>100</v>
          </cell>
          <cell r="K2832">
            <v>0</v>
          </cell>
          <cell r="L2832">
            <v>0</v>
          </cell>
        </row>
        <row r="2833">
          <cell r="A2833" t="str">
            <v>10</v>
          </cell>
          <cell r="B2833" t="str">
            <v>22</v>
          </cell>
          <cell r="C2833" t="str">
            <v>10</v>
          </cell>
          <cell r="D2833" t="str">
            <v>4</v>
          </cell>
          <cell r="E2833" t="str">
            <v>0025</v>
          </cell>
          <cell r="F2833" t="str">
            <v>0005</v>
          </cell>
          <cell r="G2833" t="str">
            <v>20902</v>
          </cell>
          <cell r="H2833" t="str">
            <v>代扣个人所得税</v>
          </cell>
          <cell r="I2833" t="b">
            <v>0</v>
          </cell>
          <cell r="J2833">
            <v>850.82</v>
          </cell>
          <cell r="K2833">
            <v>0</v>
          </cell>
          <cell r="L2833">
            <v>0</v>
          </cell>
        </row>
        <row r="2834">
          <cell r="A2834" t="str">
            <v>10</v>
          </cell>
          <cell r="B2834" t="str">
            <v>24</v>
          </cell>
          <cell r="C2834" t="str">
            <v>10</v>
          </cell>
          <cell r="D2834" t="str">
            <v>5</v>
          </cell>
          <cell r="E2834" t="str">
            <v>0013</v>
          </cell>
          <cell r="F2834" t="str">
            <v>0004</v>
          </cell>
          <cell r="G2834" t="str">
            <v>20902</v>
          </cell>
          <cell r="H2834" t="str">
            <v>提取本月工会经费</v>
          </cell>
          <cell r="I2834" t="b">
            <v>0</v>
          </cell>
          <cell r="J2834">
            <v>1257.42</v>
          </cell>
          <cell r="K2834">
            <v>0</v>
          </cell>
          <cell r="L2834">
            <v>0</v>
          </cell>
        </row>
        <row r="2835">
          <cell r="A2835" t="str">
            <v>10</v>
          </cell>
          <cell r="B2835" t="str">
            <v>24</v>
          </cell>
          <cell r="C2835" t="str">
            <v>10</v>
          </cell>
          <cell r="D2835" t="str">
            <v>5</v>
          </cell>
          <cell r="E2835" t="str">
            <v>0013</v>
          </cell>
          <cell r="F2835" t="str">
            <v>0006</v>
          </cell>
          <cell r="G2835" t="str">
            <v>20902</v>
          </cell>
          <cell r="H2835" t="str">
            <v>提取本月职教费</v>
          </cell>
          <cell r="I2835" t="b">
            <v>0</v>
          </cell>
          <cell r="J2835">
            <v>943.07</v>
          </cell>
          <cell r="K2835">
            <v>0</v>
          </cell>
          <cell r="L2835">
            <v>0</v>
          </cell>
        </row>
        <row r="2836">
          <cell r="A2836" t="str">
            <v>11</v>
          </cell>
          <cell r="B2836" t="str">
            <v>15</v>
          </cell>
          <cell r="C2836" t="str">
            <v>11</v>
          </cell>
          <cell r="D2836" t="str">
            <v>4</v>
          </cell>
          <cell r="E2836" t="str">
            <v>0027</v>
          </cell>
          <cell r="F2836" t="str">
            <v>0005</v>
          </cell>
          <cell r="G2836" t="str">
            <v>20902</v>
          </cell>
          <cell r="H2836" t="str">
            <v>代本月个人所得税</v>
          </cell>
          <cell r="I2836" t="b">
            <v>0</v>
          </cell>
          <cell r="J2836">
            <v>828.7</v>
          </cell>
          <cell r="K2836">
            <v>0</v>
          </cell>
          <cell r="L2836">
            <v>0</v>
          </cell>
        </row>
        <row r="2837">
          <cell r="A2837" t="str">
            <v>11</v>
          </cell>
          <cell r="B2837" t="str">
            <v>20</v>
          </cell>
          <cell r="C2837" t="str">
            <v>11</v>
          </cell>
          <cell r="D2837" t="str">
            <v>4</v>
          </cell>
          <cell r="E2837" t="str">
            <v>0031</v>
          </cell>
          <cell r="F2837" t="str">
            <v>0001</v>
          </cell>
          <cell r="G2837" t="str">
            <v>20902</v>
          </cell>
          <cell r="H2837" t="str">
            <v>酸苹果基地建设补助费</v>
          </cell>
          <cell r="I2837" t="b">
            <v>1</v>
          </cell>
          <cell r="J2837">
            <v>100000</v>
          </cell>
          <cell r="K2837">
            <v>0</v>
          </cell>
          <cell r="L2837">
            <v>0</v>
          </cell>
        </row>
        <row r="2838">
          <cell r="A2838" t="str">
            <v>11</v>
          </cell>
          <cell r="B2838" t="str">
            <v>18</v>
          </cell>
          <cell r="C2838" t="str">
            <v>11</v>
          </cell>
          <cell r="D2838" t="str">
            <v>5</v>
          </cell>
          <cell r="E2838" t="str">
            <v>0015</v>
          </cell>
          <cell r="F2838" t="str">
            <v>0004</v>
          </cell>
          <cell r="G2838" t="str">
            <v>20902</v>
          </cell>
          <cell r="H2838" t="str">
            <v>提取本月工会经费</v>
          </cell>
          <cell r="I2838" t="b">
            <v>0</v>
          </cell>
          <cell r="J2838">
            <v>1260.47</v>
          </cell>
          <cell r="K2838">
            <v>0</v>
          </cell>
          <cell r="L2838">
            <v>0</v>
          </cell>
        </row>
        <row r="2839">
          <cell r="A2839" t="str">
            <v>11</v>
          </cell>
          <cell r="B2839" t="str">
            <v>18</v>
          </cell>
          <cell r="C2839" t="str">
            <v>11</v>
          </cell>
          <cell r="D2839" t="str">
            <v>5</v>
          </cell>
          <cell r="E2839" t="str">
            <v>0015</v>
          </cell>
          <cell r="F2839" t="str">
            <v>0006</v>
          </cell>
          <cell r="G2839" t="str">
            <v>20902</v>
          </cell>
          <cell r="H2839" t="str">
            <v>提取本月职工教育经费</v>
          </cell>
          <cell r="I2839" t="b">
            <v>0</v>
          </cell>
          <cell r="J2839">
            <v>945.35</v>
          </cell>
          <cell r="K2839">
            <v>0</v>
          </cell>
          <cell r="L2839">
            <v>0</v>
          </cell>
        </row>
        <row r="2840">
          <cell r="A2840" t="str">
            <v>12</v>
          </cell>
          <cell r="B2840" t="str">
            <v>21</v>
          </cell>
          <cell r="C2840" t="str">
            <v>12</v>
          </cell>
          <cell r="D2840" t="str">
            <v>1</v>
          </cell>
          <cell r="E2840" t="str">
            <v>0006</v>
          </cell>
          <cell r="F2840" t="str">
            <v>0002</v>
          </cell>
          <cell r="G2840" t="str">
            <v>20902</v>
          </cell>
          <cell r="H2840" t="str">
            <v>收房款</v>
          </cell>
          <cell r="I2840" t="b">
            <v>0</v>
          </cell>
          <cell r="J2840">
            <v>10721</v>
          </cell>
          <cell r="K2840">
            <v>0</v>
          </cell>
          <cell r="L2840">
            <v>0</v>
          </cell>
        </row>
        <row r="2841">
          <cell r="A2841" t="str">
            <v>12</v>
          </cell>
          <cell r="B2841" t="str">
            <v>04</v>
          </cell>
          <cell r="C2841" t="str">
            <v>12</v>
          </cell>
          <cell r="D2841" t="str">
            <v>3</v>
          </cell>
          <cell r="E2841" t="str">
            <v>0003</v>
          </cell>
          <cell r="F2841" t="str">
            <v>0002</v>
          </cell>
          <cell r="G2841" t="str">
            <v>20902</v>
          </cell>
          <cell r="H2841" t="str">
            <v>收科技项目款</v>
          </cell>
          <cell r="I2841" t="b">
            <v>0</v>
          </cell>
          <cell r="J2841">
            <v>200000</v>
          </cell>
          <cell r="K2841">
            <v>0</v>
          </cell>
          <cell r="L2841">
            <v>0</v>
          </cell>
        </row>
        <row r="2842">
          <cell r="A2842" t="str">
            <v>12</v>
          </cell>
          <cell r="B2842" t="str">
            <v>08</v>
          </cell>
          <cell r="C2842" t="str">
            <v>12</v>
          </cell>
          <cell r="D2842" t="str">
            <v>4</v>
          </cell>
          <cell r="E2842" t="str">
            <v>0010</v>
          </cell>
          <cell r="F2842" t="str">
            <v>0005</v>
          </cell>
          <cell r="G2842" t="str">
            <v>20902</v>
          </cell>
          <cell r="H2842" t="str">
            <v>代扣个人所得税</v>
          </cell>
          <cell r="I2842" t="b">
            <v>0</v>
          </cell>
          <cell r="J2842">
            <v>868.95</v>
          </cell>
          <cell r="K2842">
            <v>0</v>
          </cell>
          <cell r="L2842">
            <v>0</v>
          </cell>
        </row>
        <row r="2843">
          <cell r="A2843" t="str">
            <v>12</v>
          </cell>
          <cell r="B2843" t="str">
            <v>08</v>
          </cell>
          <cell r="C2843" t="str">
            <v>12</v>
          </cell>
          <cell r="D2843" t="str">
            <v>4</v>
          </cell>
          <cell r="E2843" t="str">
            <v>0015</v>
          </cell>
          <cell r="F2843" t="str">
            <v>0003</v>
          </cell>
          <cell r="G2843" t="str">
            <v>20902</v>
          </cell>
          <cell r="H2843" t="str">
            <v>付科技培训费</v>
          </cell>
          <cell r="I2843" t="b">
            <v>1</v>
          </cell>
          <cell r="J2843">
            <v>50000</v>
          </cell>
          <cell r="K2843">
            <v>0</v>
          </cell>
          <cell r="L2843">
            <v>0</v>
          </cell>
        </row>
        <row r="2844">
          <cell r="A2844" t="str">
            <v>12</v>
          </cell>
          <cell r="B2844" t="str">
            <v>19</v>
          </cell>
          <cell r="C2844" t="str">
            <v>12</v>
          </cell>
          <cell r="D2844" t="str">
            <v>4</v>
          </cell>
          <cell r="E2844" t="str">
            <v>0031</v>
          </cell>
          <cell r="F2844" t="str">
            <v>0001</v>
          </cell>
          <cell r="G2844" t="str">
            <v>20902</v>
          </cell>
          <cell r="H2844" t="str">
            <v>付项目款</v>
          </cell>
          <cell r="I2844" t="b">
            <v>1</v>
          </cell>
          <cell r="J2844">
            <v>50000</v>
          </cell>
          <cell r="K2844">
            <v>0</v>
          </cell>
          <cell r="L2844">
            <v>0</v>
          </cell>
        </row>
        <row r="2845">
          <cell r="A2845" t="str">
            <v>12</v>
          </cell>
          <cell r="B2845" t="str">
            <v>30</v>
          </cell>
          <cell r="C2845" t="str">
            <v>12</v>
          </cell>
          <cell r="D2845" t="str">
            <v>4</v>
          </cell>
          <cell r="E2845" t="str">
            <v>0059</v>
          </cell>
          <cell r="F2845" t="str">
            <v>0001</v>
          </cell>
          <cell r="G2845" t="str">
            <v>20902</v>
          </cell>
          <cell r="H2845" t="str">
            <v>付工会经费</v>
          </cell>
          <cell r="I2845" t="b">
            <v>1</v>
          </cell>
          <cell r="J2845">
            <v>36889.29</v>
          </cell>
          <cell r="K2845">
            <v>0</v>
          </cell>
          <cell r="L2845">
            <v>0</v>
          </cell>
        </row>
        <row r="2846">
          <cell r="A2846" t="str">
            <v>12</v>
          </cell>
          <cell r="B2846" t="str">
            <v>08</v>
          </cell>
          <cell r="C2846" t="str">
            <v>12</v>
          </cell>
          <cell r="D2846" t="str">
            <v>5</v>
          </cell>
          <cell r="E2846" t="str">
            <v>0002</v>
          </cell>
          <cell r="F2846" t="str">
            <v>0004</v>
          </cell>
          <cell r="G2846" t="str">
            <v>20902</v>
          </cell>
          <cell r="H2846" t="str">
            <v>提取工会经费</v>
          </cell>
          <cell r="I2846" t="b">
            <v>0</v>
          </cell>
          <cell r="J2846">
            <v>1278.07</v>
          </cell>
          <cell r="K2846">
            <v>0</v>
          </cell>
          <cell r="L2846">
            <v>0</v>
          </cell>
        </row>
        <row r="2847">
          <cell r="A2847" t="str">
            <v>12</v>
          </cell>
          <cell r="B2847" t="str">
            <v>08</v>
          </cell>
          <cell r="C2847" t="str">
            <v>12</v>
          </cell>
          <cell r="D2847" t="str">
            <v>5</v>
          </cell>
          <cell r="E2847" t="str">
            <v>0002</v>
          </cell>
          <cell r="F2847" t="str">
            <v>0006</v>
          </cell>
          <cell r="G2847" t="str">
            <v>20902</v>
          </cell>
          <cell r="H2847" t="str">
            <v>提取职工教育经费</v>
          </cell>
          <cell r="I2847" t="b">
            <v>0</v>
          </cell>
          <cell r="J2847">
            <v>958.54</v>
          </cell>
          <cell r="K2847">
            <v>0</v>
          </cell>
          <cell r="L2847">
            <v>0</v>
          </cell>
        </row>
        <row r="2848">
          <cell r="A2848" t="str">
            <v>12</v>
          </cell>
          <cell r="B2848" t="str">
            <v>30</v>
          </cell>
          <cell r="C2848" t="str">
            <v>12</v>
          </cell>
          <cell r="D2848" t="str">
            <v>5</v>
          </cell>
          <cell r="E2848" t="str">
            <v>0088</v>
          </cell>
          <cell r="F2848" t="str">
            <v>0004</v>
          </cell>
          <cell r="G2848" t="str">
            <v>20902</v>
          </cell>
          <cell r="H2848" t="str">
            <v>转代扣个人所得税</v>
          </cell>
          <cell r="I2848" t="b">
            <v>0</v>
          </cell>
          <cell r="J2848">
            <v>487.8</v>
          </cell>
          <cell r="K2848">
            <v>0</v>
          </cell>
          <cell r="L2848">
            <v>0</v>
          </cell>
        </row>
        <row r="2849">
          <cell r="A2849" t="str">
            <v>12</v>
          </cell>
          <cell r="B2849" t="str">
            <v>30</v>
          </cell>
          <cell r="C2849" t="str">
            <v>12</v>
          </cell>
          <cell r="D2849" t="str">
            <v>5</v>
          </cell>
          <cell r="E2849" t="str">
            <v>0088</v>
          </cell>
          <cell r="F2849" t="str">
            <v>0009</v>
          </cell>
          <cell r="G2849" t="str">
            <v>20902</v>
          </cell>
          <cell r="H2849" t="str">
            <v>转发工人工资</v>
          </cell>
          <cell r="I2849" t="b">
            <v>0</v>
          </cell>
          <cell r="J2849">
            <v>40742.5</v>
          </cell>
          <cell r="K2849">
            <v>0</v>
          </cell>
          <cell r="L2849">
            <v>0</v>
          </cell>
        </row>
        <row r="2850">
          <cell r="A2850" t="str">
            <v>12</v>
          </cell>
          <cell r="B2850" t="str">
            <v>30</v>
          </cell>
          <cell r="C2850" t="str">
            <v>12</v>
          </cell>
          <cell r="D2850" t="str">
            <v>5</v>
          </cell>
          <cell r="E2850" t="str">
            <v>0090</v>
          </cell>
          <cell r="F2850" t="str">
            <v>0004</v>
          </cell>
          <cell r="G2850" t="str">
            <v>20902</v>
          </cell>
          <cell r="H2850" t="str">
            <v>提取工会经费</v>
          </cell>
          <cell r="I2850" t="b">
            <v>0</v>
          </cell>
          <cell r="J2850">
            <v>820.37</v>
          </cell>
          <cell r="K2850">
            <v>0</v>
          </cell>
          <cell r="L2850">
            <v>0</v>
          </cell>
        </row>
        <row r="2851">
          <cell r="A2851" t="str">
            <v>12</v>
          </cell>
          <cell r="B2851" t="str">
            <v>30</v>
          </cell>
          <cell r="C2851" t="str">
            <v>12</v>
          </cell>
          <cell r="D2851" t="str">
            <v>5</v>
          </cell>
          <cell r="E2851" t="str">
            <v>0090</v>
          </cell>
          <cell r="F2851" t="str">
            <v>0006</v>
          </cell>
          <cell r="G2851" t="str">
            <v>20902</v>
          </cell>
          <cell r="H2851" t="str">
            <v>提取职教费</v>
          </cell>
          <cell r="I2851" t="b">
            <v>0</v>
          </cell>
          <cell r="J2851">
            <v>615.28</v>
          </cell>
          <cell r="K2851">
            <v>0</v>
          </cell>
          <cell r="L2851">
            <v>0</v>
          </cell>
        </row>
        <row r="2852">
          <cell r="A2852" t="str">
            <v>12</v>
          </cell>
          <cell r="B2852" t="str">
            <v>31</v>
          </cell>
          <cell r="C2852" t="str">
            <v>12</v>
          </cell>
          <cell r="D2852" t="str">
            <v>5</v>
          </cell>
          <cell r="E2852" t="str">
            <v>0092</v>
          </cell>
          <cell r="F2852" t="str">
            <v>0002</v>
          </cell>
          <cell r="G2852" t="str">
            <v>20902</v>
          </cell>
          <cell r="H2852" t="str">
            <v>提取2000.07-12月份住房补贴</v>
          </cell>
          <cell r="I2852" t="b">
            <v>0</v>
          </cell>
          <cell r="J2852">
            <v>19681.080000000002</v>
          </cell>
          <cell r="K2852">
            <v>0</v>
          </cell>
          <cell r="L2852">
            <v>0</v>
          </cell>
        </row>
        <row r="2853">
          <cell r="A2853" t="str">
            <v>12</v>
          </cell>
          <cell r="B2853" t="str">
            <v>31</v>
          </cell>
          <cell r="C2853" t="str">
            <v>12</v>
          </cell>
          <cell r="D2853" t="str">
            <v>5</v>
          </cell>
          <cell r="E2853" t="str">
            <v>0096</v>
          </cell>
          <cell r="F2853" t="str">
            <v>0010</v>
          </cell>
          <cell r="G2853" t="str">
            <v>20902</v>
          </cell>
          <cell r="H2853" t="str">
            <v>转户</v>
          </cell>
          <cell r="I2853" t="b">
            <v>0</v>
          </cell>
          <cell r="J2853">
            <v>1962871.21</v>
          </cell>
          <cell r="K2853">
            <v>0</v>
          </cell>
          <cell r="L2853">
            <v>0</v>
          </cell>
        </row>
        <row r="2854">
          <cell r="A2854" t="str">
            <v>12</v>
          </cell>
          <cell r="B2854" t="str">
            <v>31</v>
          </cell>
          <cell r="C2854" t="str">
            <v>12</v>
          </cell>
          <cell r="D2854" t="str">
            <v>5</v>
          </cell>
          <cell r="E2854" t="str">
            <v>0099</v>
          </cell>
          <cell r="F2854" t="str">
            <v>0002</v>
          </cell>
          <cell r="G2854" t="str">
            <v>20902</v>
          </cell>
          <cell r="H2854" t="str">
            <v>转预提2000年效益工资及综合奖</v>
          </cell>
          <cell r="I2854" t="b">
            <v>0</v>
          </cell>
          <cell r="J2854">
            <v>1110000</v>
          </cell>
          <cell r="K2854">
            <v>0</v>
          </cell>
          <cell r="L2854">
            <v>0</v>
          </cell>
        </row>
        <row r="2855">
          <cell r="A2855" t="str">
            <v>12</v>
          </cell>
          <cell r="B2855" t="str">
            <v>31</v>
          </cell>
          <cell r="C2855" t="str">
            <v>12</v>
          </cell>
          <cell r="D2855" t="str">
            <v>5</v>
          </cell>
          <cell r="E2855" t="str">
            <v>0108</v>
          </cell>
          <cell r="F2855" t="str">
            <v>0002</v>
          </cell>
          <cell r="G2855" t="str">
            <v>20902</v>
          </cell>
          <cell r="H2855" t="str">
            <v>转户</v>
          </cell>
          <cell r="I2855" t="b">
            <v>0</v>
          </cell>
          <cell r="J2855">
            <v>1000000</v>
          </cell>
          <cell r="K2855">
            <v>0</v>
          </cell>
          <cell r="L2855">
            <v>0</v>
          </cell>
        </row>
        <row r="2856">
          <cell r="A2856" t="str">
            <v>02</v>
          </cell>
          <cell r="B2856" t="str">
            <v>15</v>
          </cell>
          <cell r="C2856" t="str">
            <v>02</v>
          </cell>
          <cell r="D2856" t="str">
            <v>2</v>
          </cell>
          <cell r="E2856" t="str">
            <v>0028</v>
          </cell>
          <cell r="F2856" t="str">
            <v>0002</v>
          </cell>
          <cell r="G2856" t="str">
            <v>20903</v>
          </cell>
          <cell r="H2856" t="str">
            <v>退风险金</v>
          </cell>
          <cell r="I2856" t="b">
            <v>1</v>
          </cell>
          <cell r="J2856">
            <v>500</v>
          </cell>
          <cell r="K2856">
            <v>0</v>
          </cell>
          <cell r="L2856">
            <v>0</v>
          </cell>
        </row>
        <row r="2857">
          <cell r="A2857" t="str">
            <v>06</v>
          </cell>
          <cell r="B2857" t="str">
            <v>01</v>
          </cell>
          <cell r="C2857" t="str">
            <v>06</v>
          </cell>
          <cell r="D2857" t="str">
            <v>2</v>
          </cell>
          <cell r="E2857" t="str">
            <v>0002</v>
          </cell>
          <cell r="F2857" t="str">
            <v>0002</v>
          </cell>
          <cell r="G2857" t="str">
            <v>20903</v>
          </cell>
          <cell r="H2857" t="str">
            <v>退风险金</v>
          </cell>
          <cell r="I2857" t="b">
            <v>1</v>
          </cell>
          <cell r="J2857">
            <v>1456</v>
          </cell>
          <cell r="K2857">
            <v>0</v>
          </cell>
          <cell r="L2857">
            <v>0</v>
          </cell>
        </row>
        <row r="2858">
          <cell r="A2858" t="str">
            <v>07</v>
          </cell>
          <cell r="B2858" t="str">
            <v>03</v>
          </cell>
          <cell r="C2858" t="str">
            <v>07</v>
          </cell>
          <cell r="D2858" t="str">
            <v>2</v>
          </cell>
          <cell r="E2858" t="str">
            <v>0001</v>
          </cell>
          <cell r="F2858" t="str">
            <v>0002</v>
          </cell>
          <cell r="G2858" t="str">
            <v>20903</v>
          </cell>
          <cell r="H2858" t="str">
            <v>付职工风险金</v>
          </cell>
          <cell r="I2858" t="b">
            <v>1</v>
          </cell>
          <cell r="J2858">
            <v>2000</v>
          </cell>
          <cell r="K2858">
            <v>0</v>
          </cell>
          <cell r="L2858">
            <v>0</v>
          </cell>
        </row>
        <row r="2859">
          <cell r="A2859" t="str">
            <v>06</v>
          </cell>
          <cell r="B2859" t="str">
            <v>05</v>
          </cell>
          <cell r="C2859" t="str">
            <v>06</v>
          </cell>
          <cell r="D2859" t="str">
            <v>1</v>
          </cell>
          <cell r="E2859" t="str">
            <v>0002</v>
          </cell>
          <cell r="F2859" t="str">
            <v>0002</v>
          </cell>
          <cell r="G2859" t="str">
            <v>20904</v>
          </cell>
          <cell r="H2859" t="str">
            <v>收借款</v>
          </cell>
          <cell r="I2859" t="b">
            <v>0</v>
          </cell>
          <cell r="J2859">
            <v>3222</v>
          </cell>
          <cell r="K2859">
            <v>0</v>
          </cell>
          <cell r="L2859">
            <v>0</v>
          </cell>
        </row>
        <row r="2860">
          <cell r="A2860" t="str">
            <v>06</v>
          </cell>
          <cell r="B2860" t="str">
            <v>05</v>
          </cell>
          <cell r="C2860" t="str">
            <v>06</v>
          </cell>
          <cell r="D2860" t="str">
            <v>1</v>
          </cell>
          <cell r="E2860" t="str">
            <v>0002</v>
          </cell>
          <cell r="F2860" t="str">
            <v>0003</v>
          </cell>
          <cell r="G2860" t="str">
            <v>20904</v>
          </cell>
          <cell r="H2860" t="str">
            <v>收借款</v>
          </cell>
          <cell r="I2860" t="b">
            <v>0</v>
          </cell>
          <cell r="J2860">
            <v>39156</v>
          </cell>
          <cell r="K2860">
            <v>0</v>
          </cell>
          <cell r="L2860">
            <v>0</v>
          </cell>
        </row>
        <row r="2861">
          <cell r="A2861" t="str">
            <v>06</v>
          </cell>
          <cell r="B2861" t="str">
            <v>05</v>
          </cell>
          <cell r="C2861" t="str">
            <v>06</v>
          </cell>
          <cell r="D2861" t="str">
            <v>1</v>
          </cell>
          <cell r="E2861" t="str">
            <v>0002</v>
          </cell>
          <cell r="F2861" t="str">
            <v>0004</v>
          </cell>
          <cell r="G2861" t="str">
            <v>20904</v>
          </cell>
          <cell r="H2861" t="str">
            <v>收借款</v>
          </cell>
          <cell r="I2861" t="b">
            <v>0</v>
          </cell>
          <cell r="J2861">
            <v>1798</v>
          </cell>
          <cell r="K2861">
            <v>0</v>
          </cell>
          <cell r="L2861">
            <v>0</v>
          </cell>
        </row>
        <row r="2862">
          <cell r="A2862" t="str">
            <v>06</v>
          </cell>
          <cell r="B2862" t="str">
            <v>05</v>
          </cell>
          <cell r="C2862" t="str">
            <v>06</v>
          </cell>
          <cell r="D2862" t="str">
            <v>1</v>
          </cell>
          <cell r="E2862" t="str">
            <v>0002</v>
          </cell>
          <cell r="F2862" t="str">
            <v>0005</v>
          </cell>
          <cell r="G2862" t="str">
            <v>20904</v>
          </cell>
          <cell r="H2862" t="str">
            <v>收借款</v>
          </cell>
          <cell r="I2862" t="b">
            <v>0</v>
          </cell>
          <cell r="J2862">
            <v>3102</v>
          </cell>
          <cell r="K2862">
            <v>0</v>
          </cell>
          <cell r="L2862">
            <v>0</v>
          </cell>
        </row>
        <row r="2863">
          <cell r="A2863" t="str">
            <v>06</v>
          </cell>
          <cell r="B2863" t="str">
            <v>05</v>
          </cell>
          <cell r="C2863" t="str">
            <v>06</v>
          </cell>
          <cell r="D2863" t="str">
            <v>1</v>
          </cell>
          <cell r="E2863" t="str">
            <v>0002</v>
          </cell>
          <cell r="F2863" t="str">
            <v>0006</v>
          </cell>
          <cell r="G2863" t="str">
            <v>20904</v>
          </cell>
          <cell r="H2863" t="str">
            <v>收借款</v>
          </cell>
          <cell r="I2863" t="b">
            <v>0</v>
          </cell>
          <cell r="J2863">
            <v>3102</v>
          </cell>
          <cell r="K2863">
            <v>0</v>
          </cell>
          <cell r="L2863">
            <v>0</v>
          </cell>
        </row>
        <row r="2864">
          <cell r="A2864" t="str">
            <v>06</v>
          </cell>
          <cell r="B2864" t="str">
            <v>05</v>
          </cell>
          <cell r="C2864" t="str">
            <v>06</v>
          </cell>
          <cell r="D2864" t="str">
            <v>1</v>
          </cell>
          <cell r="E2864" t="str">
            <v>0002</v>
          </cell>
          <cell r="F2864" t="str">
            <v>0007</v>
          </cell>
          <cell r="G2864" t="str">
            <v>20904</v>
          </cell>
          <cell r="H2864" t="str">
            <v>收借款</v>
          </cell>
          <cell r="I2864" t="b">
            <v>0</v>
          </cell>
          <cell r="J2864">
            <v>2143</v>
          </cell>
          <cell r="K2864">
            <v>0</v>
          </cell>
          <cell r="L2864">
            <v>0</v>
          </cell>
        </row>
        <row r="2865">
          <cell r="A2865" t="str">
            <v>06</v>
          </cell>
          <cell r="B2865" t="str">
            <v>05</v>
          </cell>
          <cell r="C2865" t="str">
            <v>06</v>
          </cell>
          <cell r="D2865" t="str">
            <v>1</v>
          </cell>
          <cell r="E2865" t="str">
            <v>0002</v>
          </cell>
          <cell r="F2865" t="str">
            <v>0008</v>
          </cell>
          <cell r="G2865" t="str">
            <v>20904</v>
          </cell>
          <cell r="H2865" t="str">
            <v>收借款</v>
          </cell>
          <cell r="I2865" t="b">
            <v>0</v>
          </cell>
          <cell r="J2865">
            <v>3386</v>
          </cell>
          <cell r="K2865">
            <v>0</v>
          </cell>
          <cell r="L2865">
            <v>0</v>
          </cell>
        </row>
        <row r="2866">
          <cell r="A2866" t="str">
            <v>06</v>
          </cell>
          <cell r="B2866" t="str">
            <v>05</v>
          </cell>
          <cell r="C2866" t="str">
            <v>06</v>
          </cell>
          <cell r="D2866" t="str">
            <v>1</v>
          </cell>
          <cell r="E2866" t="str">
            <v>0002</v>
          </cell>
          <cell r="F2866" t="str">
            <v>0009</v>
          </cell>
          <cell r="G2866" t="str">
            <v>20904</v>
          </cell>
          <cell r="H2866" t="str">
            <v>收借款</v>
          </cell>
          <cell r="I2866" t="b">
            <v>0</v>
          </cell>
          <cell r="J2866">
            <v>2727</v>
          </cell>
          <cell r="K2866">
            <v>0</v>
          </cell>
          <cell r="L2866">
            <v>0</v>
          </cell>
        </row>
        <row r="2867">
          <cell r="A2867" t="str">
            <v>06</v>
          </cell>
          <cell r="B2867" t="str">
            <v>05</v>
          </cell>
          <cell r="C2867" t="str">
            <v>06</v>
          </cell>
          <cell r="D2867" t="str">
            <v>1</v>
          </cell>
          <cell r="E2867" t="str">
            <v>0002</v>
          </cell>
          <cell r="F2867" t="str">
            <v>0010</v>
          </cell>
          <cell r="G2867" t="str">
            <v>20904</v>
          </cell>
          <cell r="H2867" t="str">
            <v>收借款</v>
          </cell>
          <cell r="I2867" t="b">
            <v>0</v>
          </cell>
          <cell r="J2867">
            <v>1754</v>
          </cell>
          <cell r="K2867">
            <v>0</v>
          </cell>
          <cell r="L2867">
            <v>0</v>
          </cell>
        </row>
        <row r="2868">
          <cell r="A2868" t="str">
            <v>06</v>
          </cell>
          <cell r="B2868" t="str">
            <v>05</v>
          </cell>
          <cell r="C2868" t="str">
            <v>06</v>
          </cell>
          <cell r="D2868" t="str">
            <v>1</v>
          </cell>
          <cell r="E2868" t="str">
            <v>0002</v>
          </cell>
          <cell r="F2868" t="str">
            <v>0011</v>
          </cell>
          <cell r="G2868" t="str">
            <v>20904</v>
          </cell>
          <cell r="H2868" t="str">
            <v>收借款</v>
          </cell>
          <cell r="I2868" t="b">
            <v>0</v>
          </cell>
          <cell r="J2868">
            <v>3702</v>
          </cell>
          <cell r="K2868">
            <v>0</v>
          </cell>
          <cell r="L2868">
            <v>0</v>
          </cell>
        </row>
        <row r="2869">
          <cell r="A2869" t="str">
            <v>06</v>
          </cell>
          <cell r="B2869" t="str">
            <v>05</v>
          </cell>
          <cell r="C2869" t="str">
            <v>06</v>
          </cell>
          <cell r="D2869" t="str">
            <v>1</v>
          </cell>
          <cell r="E2869" t="str">
            <v>0002</v>
          </cell>
          <cell r="F2869" t="str">
            <v>0012</v>
          </cell>
          <cell r="G2869" t="str">
            <v>20904</v>
          </cell>
          <cell r="H2869" t="str">
            <v>收借款</v>
          </cell>
          <cell r="I2869" t="b">
            <v>0</v>
          </cell>
          <cell r="J2869">
            <v>1364</v>
          </cell>
          <cell r="K2869">
            <v>0</v>
          </cell>
          <cell r="L2869">
            <v>0</v>
          </cell>
        </row>
        <row r="2870">
          <cell r="A2870" t="str">
            <v>06</v>
          </cell>
          <cell r="B2870" t="str">
            <v>05</v>
          </cell>
          <cell r="C2870" t="str">
            <v>06</v>
          </cell>
          <cell r="D2870" t="str">
            <v>1</v>
          </cell>
          <cell r="E2870" t="str">
            <v>0002</v>
          </cell>
          <cell r="F2870" t="str">
            <v>0013</v>
          </cell>
          <cell r="G2870" t="str">
            <v>20904</v>
          </cell>
          <cell r="H2870" t="str">
            <v>收借款</v>
          </cell>
          <cell r="I2870" t="b">
            <v>0</v>
          </cell>
          <cell r="J2870">
            <v>3206</v>
          </cell>
          <cell r="K2870">
            <v>0</v>
          </cell>
          <cell r="L2870">
            <v>0</v>
          </cell>
        </row>
        <row r="2871">
          <cell r="A2871" t="str">
            <v>06</v>
          </cell>
          <cell r="B2871" t="str">
            <v>05</v>
          </cell>
          <cell r="C2871" t="str">
            <v>06</v>
          </cell>
          <cell r="D2871" t="str">
            <v>1</v>
          </cell>
          <cell r="E2871" t="str">
            <v>0002</v>
          </cell>
          <cell r="F2871" t="str">
            <v>0014</v>
          </cell>
          <cell r="G2871" t="str">
            <v>20904</v>
          </cell>
          <cell r="H2871" t="str">
            <v>收借款</v>
          </cell>
          <cell r="I2871" t="b">
            <v>0</v>
          </cell>
          <cell r="J2871">
            <v>2338</v>
          </cell>
          <cell r="K2871">
            <v>0</v>
          </cell>
          <cell r="L2871">
            <v>0</v>
          </cell>
        </row>
        <row r="2872">
          <cell r="A2872" t="str">
            <v>06</v>
          </cell>
          <cell r="B2872" t="str">
            <v>05</v>
          </cell>
          <cell r="C2872" t="str">
            <v>06</v>
          </cell>
          <cell r="D2872" t="str">
            <v>1</v>
          </cell>
          <cell r="E2872" t="str">
            <v>0002</v>
          </cell>
          <cell r="F2872" t="str">
            <v>0015</v>
          </cell>
          <cell r="G2872" t="str">
            <v>20904</v>
          </cell>
          <cell r="H2872" t="str">
            <v>收借款</v>
          </cell>
          <cell r="I2872" t="b">
            <v>0</v>
          </cell>
          <cell r="J2872">
            <v>3222</v>
          </cell>
          <cell r="K2872">
            <v>0</v>
          </cell>
          <cell r="L2872">
            <v>0</v>
          </cell>
        </row>
        <row r="2873">
          <cell r="A2873" t="str">
            <v>06</v>
          </cell>
          <cell r="B2873" t="str">
            <v>05</v>
          </cell>
          <cell r="C2873" t="str">
            <v>06</v>
          </cell>
          <cell r="D2873" t="str">
            <v>1</v>
          </cell>
          <cell r="E2873" t="str">
            <v>0002</v>
          </cell>
          <cell r="F2873" t="str">
            <v>0016</v>
          </cell>
          <cell r="G2873" t="str">
            <v>20904</v>
          </cell>
          <cell r="H2873" t="str">
            <v>收借款</v>
          </cell>
          <cell r="I2873" t="b">
            <v>0</v>
          </cell>
          <cell r="J2873">
            <v>3222</v>
          </cell>
          <cell r="K2873">
            <v>0</v>
          </cell>
          <cell r="L2873">
            <v>0</v>
          </cell>
        </row>
        <row r="2874">
          <cell r="A2874" t="str">
            <v>06</v>
          </cell>
          <cell r="B2874" t="str">
            <v>05</v>
          </cell>
          <cell r="C2874" t="str">
            <v>06</v>
          </cell>
          <cell r="D2874" t="str">
            <v>1</v>
          </cell>
          <cell r="E2874" t="str">
            <v>0002</v>
          </cell>
          <cell r="F2874" t="str">
            <v>0017</v>
          </cell>
          <cell r="G2874" t="str">
            <v>20904</v>
          </cell>
          <cell r="H2874" t="str">
            <v>收借款</v>
          </cell>
          <cell r="I2874" t="b">
            <v>0</v>
          </cell>
          <cell r="J2874">
            <v>1798</v>
          </cell>
          <cell r="K2874">
            <v>0</v>
          </cell>
          <cell r="L2874">
            <v>0</v>
          </cell>
        </row>
        <row r="2875">
          <cell r="A2875" t="str">
            <v>06</v>
          </cell>
          <cell r="B2875" t="str">
            <v>05</v>
          </cell>
          <cell r="C2875" t="str">
            <v>06</v>
          </cell>
          <cell r="D2875" t="str">
            <v>1</v>
          </cell>
          <cell r="E2875" t="str">
            <v>0002</v>
          </cell>
          <cell r="F2875" t="str">
            <v>0018</v>
          </cell>
          <cell r="G2875" t="str">
            <v>20904</v>
          </cell>
          <cell r="H2875" t="str">
            <v>收借款</v>
          </cell>
          <cell r="I2875" t="b">
            <v>0</v>
          </cell>
          <cell r="J2875">
            <v>9201</v>
          </cell>
          <cell r="K2875">
            <v>0</v>
          </cell>
          <cell r="L2875">
            <v>0</v>
          </cell>
        </row>
        <row r="2876">
          <cell r="A2876" t="str">
            <v>06</v>
          </cell>
          <cell r="B2876" t="str">
            <v>05</v>
          </cell>
          <cell r="C2876" t="str">
            <v>06</v>
          </cell>
          <cell r="D2876" t="str">
            <v>1</v>
          </cell>
          <cell r="E2876" t="str">
            <v>0002</v>
          </cell>
          <cell r="F2876" t="str">
            <v>0019</v>
          </cell>
          <cell r="G2876" t="str">
            <v>20904</v>
          </cell>
          <cell r="H2876" t="str">
            <v>收借款</v>
          </cell>
          <cell r="I2876" t="b">
            <v>0</v>
          </cell>
          <cell r="J2876">
            <v>11062</v>
          </cell>
          <cell r="K2876">
            <v>0</v>
          </cell>
          <cell r="L2876">
            <v>0</v>
          </cell>
        </row>
        <row r="2877">
          <cell r="A2877" t="str">
            <v>06</v>
          </cell>
          <cell r="B2877" t="str">
            <v>05</v>
          </cell>
          <cell r="C2877" t="str">
            <v>06</v>
          </cell>
          <cell r="D2877" t="str">
            <v>1</v>
          </cell>
          <cell r="E2877" t="str">
            <v>0002</v>
          </cell>
          <cell r="F2877" t="str">
            <v>0020</v>
          </cell>
          <cell r="G2877" t="str">
            <v>20904</v>
          </cell>
          <cell r="H2877" t="str">
            <v>收借款</v>
          </cell>
          <cell r="I2877" t="b">
            <v>0</v>
          </cell>
          <cell r="J2877">
            <v>1798</v>
          </cell>
          <cell r="K2877">
            <v>0</v>
          </cell>
          <cell r="L2877">
            <v>0</v>
          </cell>
        </row>
        <row r="2878">
          <cell r="A2878" t="str">
            <v>06</v>
          </cell>
          <cell r="B2878" t="str">
            <v>05</v>
          </cell>
          <cell r="C2878" t="str">
            <v>06</v>
          </cell>
          <cell r="D2878" t="str">
            <v>1</v>
          </cell>
          <cell r="E2878" t="str">
            <v>0002</v>
          </cell>
          <cell r="F2878" t="str">
            <v>0021</v>
          </cell>
          <cell r="G2878" t="str">
            <v>20904</v>
          </cell>
          <cell r="H2878" t="str">
            <v>收借款</v>
          </cell>
          <cell r="I2878" t="b">
            <v>0</v>
          </cell>
          <cell r="J2878">
            <v>1798</v>
          </cell>
          <cell r="K2878">
            <v>0</v>
          </cell>
          <cell r="L2878">
            <v>0</v>
          </cell>
        </row>
        <row r="2879">
          <cell r="A2879" t="str">
            <v>06</v>
          </cell>
          <cell r="B2879" t="str">
            <v>05</v>
          </cell>
          <cell r="C2879" t="str">
            <v>06</v>
          </cell>
          <cell r="D2879" t="str">
            <v>1</v>
          </cell>
          <cell r="E2879" t="str">
            <v>0002</v>
          </cell>
          <cell r="F2879" t="str">
            <v>0022</v>
          </cell>
          <cell r="G2879" t="str">
            <v>20904</v>
          </cell>
          <cell r="H2879" t="str">
            <v>收借款</v>
          </cell>
          <cell r="I2879" t="b">
            <v>0</v>
          </cell>
          <cell r="J2879">
            <v>1678</v>
          </cell>
          <cell r="K2879">
            <v>0</v>
          </cell>
          <cell r="L2879">
            <v>0</v>
          </cell>
        </row>
        <row r="2880">
          <cell r="A2880" t="str">
            <v>06</v>
          </cell>
          <cell r="B2880" t="str">
            <v>05</v>
          </cell>
          <cell r="C2880" t="str">
            <v>06</v>
          </cell>
          <cell r="D2880" t="str">
            <v>1</v>
          </cell>
          <cell r="E2880" t="str">
            <v>0002</v>
          </cell>
          <cell r="F2880" t="str">
            <v>0023</v>
          </cell>
          <cell r="G2880" t="str">
            <v>20904</v>
          </cell>
          <cell r="H2880" t="str">
            <v>收借款</v>
          </cell>
          <cell r="I2880" t="b">
            <v>0</v>
          </cell>
          <cell r="J2880">
            <v>3117</v>
          </cell>
          <cell r="K2880">
            <v>0</v>
          </cell>
          <cell r="L2880">
            <v>0</v>
          </cell>
        </row>
        <row r="2881">
          <cell r="A2881" t="str">
            <v>06</v>
          </cell>
          <cell r="B2881" t="str">
            <v>05</v>
          </cell>
          <cell r="C2881" t="str">
            <v>06</v>
          </cell>
          <cell r="D2881" t="str">
            <v>1</v>
          </cell>
          <cell r="E2881" t="str">
            <v>0002</v>
          </cell>
          <cell r="F2881" t="str">
            <v>0024</v>
          </cell>
          <cell r="G2881" t="str">
            <v>20904</v>
          </cell>
          <cell r="H2881" t="str">
            <v>收借款</v>
          </cell>
          <cell r="I2881" t="b">
            <v>0</v>
          </cell>
          <cell r="J2881">
            <v>1798</v>
          </cell>
          <cell r="K2881">
            <v>0</v>
          </cell>
          <cell r="L2881">
            <v>0</v>
          </cell>
        </row>
        <row r="2882">
          <cell r="A2882" t="str">
            <v>06</v>
          </cell>
          <cell r="B2882" t="str">
            <v>05</v>
          </cell>
          <cell r="C2882" t="str">
            <v>06</v>
          </cell>
          <cell r="D2882" t="str">
            <v>1</v>
          </cell>
          <cell r="E2882" t="str">
            <v>0002</v>
          </cell>
          <cell r="F2882" t="str">
            <v>0025</v>
          </cell>
          <cell r="G2882" t="str">
            <v>20904</v>
          </cell>
          <cell r="H2882" t="str">
            <v>收借款</v>
          </cell>
          <cell r="I2882" t="b">
            <v>0</v>
          </cell>
          <cell r="J2882">
            <v>1798</v>
          </cell>
          <cell r="K2882">
            <v>0</v>
          </cell>
          <cell r="L2882">
            <v>0</v>
          </cell>
        </row>
        <row r="2883">
          <cell r="A2883" t="str">
            <v>06</v>
          </cell>
          <cell r="B2883" t="str">
            <v>05</v>
          </cell>
          <cell r="C2883" t="str">
            <v>06</v>
          </cell>
          <cell r="D2883" t="str">
            <v>1</v>
          </cell>
          <cell r="E2883" t="str">
            <v>0002</v>
          </cell>
          <cell r="F2883" t="str">
            <v>0026</v>
          </cell>
          <cell r="G2883" t="str">
            <v>20904</v>
          </cell>
          <cell r="H2883" t="str">
            <v>收借款</v>
          </cell>
          <cell r="I2883" t="b">
            <v>0</v>
          </cell>
          <cell r="J2883">
            <v>3386</v>
          </cell>
          <cell r="K2883">
            <v>0</v>
          </cell>
          <cell r="L2883">
            <v>0</v>
          </cell>
        </row>
        <row r="2884">
          <cell r="A2884" t="str">
            <v>06</v>
          </cell>
          <cell r="B2884" t="str">
            <v>05</v>
          </cell>
          <cell r="C2884" t="str">
            <v>06</v>
          </cell>
          <cell r="D2884" t="str">
            <v>1</v>
          </cell>
          <cell r="E2884" t="str">
            <v>0002</v>
          </cell>
          <cell r="F2884" t="str">
            <v>0027</v>
          </cell>
          <cell r="G2884" t="str">
            <v>20904</v>
          </cell>
          <cell r="H2884" t="str">
            <v>收借款</v>
          </cell>
          <cell r="I2884" t="b">
            <v>0</v>
          </cell>
          <cell r="J2884">
            <v>2652</v>
          </cell>
          <cell r="K2884">
            <v>0</v>
          </cell>
          <cell r="L2884">
            <v>0</v>
          </cell>
        </row>
        <row r="2885">
          <cell r="A2885" t="str">
            <v>06</v>
          </cell>
          <cell r="B2885" t="str">
            <v>05</v>
          </cell>
          <cell r="C2885" t="str">
            <v>06</v>
          </cell>
          <cell r="D2885" t="str">
            <v>1</v>
          </cell>
          <cell r="E2885" t="str">
            <v>0002</v>
          </cell>
          <cell r="F2885" t="str">
            <v>0028</v>
          </cell>
          <cell r="G2885" t="str">
            <v>20904</v>
          </cell>
          <cell r="H2885" t="str">
            <v>收借款</v>
          </cell>
          <cell r="I2885" t="b">
            <v>0</v>
          </cell>
          <cell r="J2885">
            <v>13861</v>
          </cell>
          <cell r="K2885">
            <v>0</v>
          </cell>
          <cell r="L2885">
            <v>0</v>
          </cell>
        </row>
        <row r="2886">
          <cell r="A2886" t="str">
            <v>06</v>
          </cell>
          <cell r="B2886" t="str">
            <v>05</v>
          </cell>
          <cell r="C2886" t="str">
            <v>06</v>
          </cell>
          <cell r="D2886" t="str">
            <v>1</v>
          </cell>
          <cell r="E2886" t="str">
            <v>0002</v>
          </cell>
          <cell r="F2886" t="str">
            <v>0029</v>
          </cell>
          <cell r="G2886" t="str">
            <v>20904</v>
          </cell>
          <cell r="H2886" t="str">
            <v>收借款</v>
          </cell>
          <cell r="I2886" t="b">
            <v>0</v>
          </cell>
          <cell r="J2886">
            <v>3252</v>
          </cell>
          <cell r="K2886">
            <v>0</v>
          </cell>
          <cell r="L2886">
            <v>0</v>
          </cell>
        </row>
        <row r="2887">
          <cell r="A2887" t="str">
            <v>06</v>
          </cell>
          <cell r="B2887" t="str">
            <v>05</v>
          </cell>
          <cell r="C2887" t="str">
            <v>06</v>
          </cell>
          <cell r="D2887" t="str">
            <v>1</v>
          </cell>
          <cell r="E2887" t="str">
            <v>0002</v>
          </cell>
          <cell r="F2887" t="str">
            <v>0030</v>
          </cell>
          <cell r="G2887" t="str">
            <v>20904</v>
          </cell>
          <cell r="H2887" t="str">
            <v>收借款</v>
          </cell>
          <cell r="I2887" t="b">
            <v>0</v>
          </cell>
          <cell r="J2887">
            <v>1798</v>
          </cell>
          <cell r="K2887">
            <v>0</v>
          </cell>
          <cell r="L2887">
            <v>0</v>
          </cell>
        </row>
        <row r="2888">
          <cell r="A2888" t="str">
            <v>06</v>
          </cell>
          <cell r="B2888" t="str">
            <v>05</v>
          </cell>
          <cell r="C2888" t="str">
            <v>06</v>
          </cell>
          <cell r="D2888" t="str">
            <v>1</v>
          </cell>
          <cell r="E2888" t="str">
            <v>0002</v>
          </cell>
          <cell r="F2888" t="str">
            <v>0031</v>
          </cell>
          <cell r="G2888" t="str">
            <v>20904</v>
          </cell>
          <cell r="H2888" t="str">
            <v>收借款</v>
          </cell>
          <cell r="I2888" t="b">
            <v>0</v>
          </cell>
          <cell r="J2888">
            <v>1258</v>
          </cell>
          <cell r="K2888">
            <v>0</v>
          </cell>
          <cell r="L2888">
            <v>0</v>
          </cell>
        </row>
        <row r="2889">
          <cell r="A2889" t="str">
            <v>06</v>
          </cell>
          <cell r="B2889" t="str">
            <v>05</v>
          </cell>
          <cell r="C2889" t="str">
            <v>06</v>
          </cell>
          <cell r="D2889" t="str">
            <v>1</v>
          </cell>
          <cell r="E2889" t="str">
            <v>0002</v>
          </cell>
          <cell r="F2889" t="str">
            <v>0032</v>
          </cell>
          <cell r="G2889" t="str">
            <v>20904</v>
          </cell>
          <cell r="H2889" t="str">
            <v>收借款</v>
          </cell>
          <cell r="I2889" t="b">
            <v>0</v>
          </cell>
          <cell r="J2889">
            <v>11868</v>
          </cell>
          <cell r="K2889">
            <v>0</v>
          </cell>
          <cell r="L2889">
            <v>0</v>
          </cell>
        </row>
        <row r="2890">
          <cell r="A2890" t="str">
            <v>06</v>
          </cell>
          <cell r="B2890" t="str">
            <v>05</v>
          </cell>
          <cell r="C2890" t="str">
            <v>06</v>
          </cell>
          <cell r="D2890" t="str">
            <v>1</v>
          </cell>
          <cell r="E2890" t="str">
            <v>0002</v>
          </cell>
          <cell r="F2890" t="str">
            <v>0033</v>
          </cell>
          <cell r="G2890" t="str">
            <v>20904</v>
          </cell>
          <cell r="H2890" t="str">
            <v>收借款</v>
          </cell>
          <cell r="I2890" t="b">
            <v>0</v>
          </cell>
          <cell r="J2890">
            <v>2218</v>
          </cell>
          <cell r="K2890">
            <v>0</v>
          </cell>
          <cell r="L2890">
            <v>0</v>
          </cell>
        </row>
        <row r="2891">
          <cell r="A2891" t="str">
            <v>06</v>
          </cell>
          <cell r="B2891" t="str">
            <v>05</v>
          </cell>
          <cell r="C2891" t="str">
            <v>06</v>
          </cell>
          <cell r="D2891" t="str">
            <v>1</v>
          </cell>
          <cell r="E2891" t="str">
            <v>0002</v>
          </cell>
          <cell r="F2891" t="str">
            <v>0034</v>
          </cell>
          <cell r="G2891" t="str">
            <v>20904</v>
          </cell>
          <cell r="H2891" t="str">
            <v>收借款</v>
          </cell>
          <cell r="I2891" t="b">
            <v>0</v>
          </cell>
          <cell r="J2891">
            <v>3960</v>
          </cell>
          <cell r="K2891">
            <v>0</v>
          </cell>
          <cell r="L2891">
            <v>0</v>
          </cell>
        </row>
        <row r="2892">
          <cell r="A2892" t="str">
            <v>06</v>
          </cell>
          <cell r="B2892" t="str">
            <v>05</v>
          </cell>
          <cell r="C2892" t="str">
            <v>06</v>
          </cell>
          <cell r="D2892" t="str">
            <v>1</v>
          </cell>
          <cell r="E2892" t="str">
            <v>0002</v>
          </cell>
          <cell r="F2892" t="str">
            <v>0035</v>
          </cell>
          <cell r="G2892" t="str">
            <v>20904</v>
          </cell>
          <cell r="H2892" t="str">
            <v>收借款</v>
          </cell>
          <cell r="I2892" t="b">
            <v>0</v>
          </cell>
          <cell r="J2892">
            <v>3117</v>
          </cell>
          <cell r="K2892">
            <v>0</v>
          </cell>
          <cell r="L2892">
            <v>0</v>
          </cell>
        </row>
        <row r="2893">
          <cell r="A2893" t="str">
            <v>06</v>
          </cell>
          <cell r="B2893" t="str">
            <v>05</v>
          </cell>
          <cell r="C2893" t="str">
            <v>06</v>
          </cell>
          <cell r="D2893" t="str">
            <v>1</v>
          </cell>
          <cell r="E2893" t="str">
            <v>0002</v>
          </cell>
          <cell r="F2893" t="str">
            <v>0036</v>
          </cell>
          <cell r="G2893" t="str">
            <v>20904</v>
          </cell>
          <cell r="H2893" t="str">
            <v>收借款</v>
          </cell>
          <cell r="I2893" t="b">
            <v>0</v>
          </cell>
          <cell r="J2893">
            <v>2143</v>
          </cell>
          <cell r="K2893">
            <v>0</v>
          </cell>
          <cell r="L2893">
            <v>0</v>
          </cell>
        </row>
        <row r="2894">
          <cell r="A2894" t="str">
            <v>06</v>
          </cell>
          <cell r="B2894" t="str">
            <v>05</v>
          </cell>
          <cell r="C2894" t="str">
            <v>06</v>
          </cell>
          <cell r="D2894" t="str">
            <v>1</v>
          </cell>
          <cell r="E2894" t="str">
            <v>0002</v>
          </cell>
          <cell r="F2894" t="str">
            <v>0037</v>
          </cell>
          <cell r="G2894" t="str">
            <v>20904</v>
          </cell>
          <cell r="H2894" t="str">
            <v>收借款</v>
          </cell>
          <cell r="I2894" t="b">
            <v>0</v>
          </cell>
          <cell r="J2894">
            <v>1258</v>
          </cell>
          <cell r="K2894">
            <v>0</v>
          </cell>
          <cell r="L2894">
            <v>0</v>
          </cell>
        </row>
        <row r="2895">
          <cell r="A2895" t="str">
            <v>06</v>
          </cell>
          <cell r="B2895" t="str">
            <v>05</v>
          </cell>
          <cell r="C2895" t="str">
            <v>06</v>
          </cell>
          <cell r="D2895" t="str">
            <v>1</v>
          </cell>
          <cell r="E2895" t="str">
            <v>0002</v>
          </cell>
          <cell r="F2895" t="str">
            <v>0038</v>
          </cell>
          <cell r="G2895" t="str">
            <v>20904</v>
          </cell>
          <cell r="H2895" t="str">
            <v>收借款</v>
          </cell>
          <cell r="I2895" t="b">
            <v>0</v>
          </cell>
          <cell r="J2895">
            <v>3102</v>
          </cell>
          <cell r="K2895">
            <v>0</v>
          </cell>
          <cell r="L2895">
            <v>0</v>
          </cell>
        </row>
        <row r="2896">
          <cell r="A2896" t="str">
            <v>06</v>
          </cell>
          <cell r="B2896" t="str">
            <v>05</v>
          </cell>
          <cell r="C2896" t="str">
            <v>06</v>
          </cell>
          <cell r="D2896" t="str">
            <v>1</v>
          </cell>
          <cell r="E2896" t="str">
            <v>0002</v>
          </cell>
          <cell r="F2896" t="str">
            <v>0039</v>
          </cell>
          <cell r="G2896" t="str">
            <v>20904</v>
          </cell>
          <cell r="H2896" t="str">
            <v>收借款</v>
          </cell>
          <cell r="I2896" t="b">
            <v>0</v>
          </cell>
          <cell r="J2896">
            <v>3102</v>
          </cell>
          <cell r="K2896">
            <v>0</v>
          </cell>
          <cell r="L2896">
            <v>0</v>
          </cell>
        </row>
        <row r="2897">
          <cell r="A2897" t="str">
            <v>06</v>
          </cell>
          <cell r="B2897" t="str">
            <v>05</v>
          </cell>
          <cell r="C2897" t="str">
            <v>06</v>
          </cell>
          <cell r="D2897" t="str">
            <v>1</v>
          </cell>
          <cell r="E2897" t="str">
            <v>0002</v>
          </cell>
          <cell r="F2897" t="str">
            <v>0040</v>
          </cell>
          <cell r="G2897" t="str">
            <v>20904</v>
          </cell>
          <cell r="H2897" t="str">
            <v>收借款</v>
          </cell>
          <cell r="I2897" t="b">
            <v>0</v>
          </cell>
          <cell r="J2897">
            <v>1754</v>
          </cell>
          <cell r="K2897">
            <v>0</v>
          </cell>
          <cell r="L2897">
            <v>0</v>
          </cell>
        </row>
        <row r="2898">
          <cell r="A2898" t="str">
            <v>06</v>
          </cell>
          <cell r="B2898" t="str">
            <v>05</v>
          </cell>
          <cell r="C2898" t="str">
            <v>06</v>
          </cell>
          <cell r="D2898" t="str">
            <v>1</v>
          </cell>
          <cell r="E2898" t="str">
            <v>0002</v>
          </cell>
          <cell r="F2898" t="str">
            <v>0041</v>
          </cell>
          <cell r="G2898" t="str">
            <v>20904</v>
          </cell>
          <cell r="H2898" t="str">
            <v>收借款</v>
          </cell>
          <cell r="I2898" t="b">
            <v>0</v>
          </cell>
          <cell r="J2898">
            <v>1798</v>
          </cell>
          <cell r="K2898">
            <v>0</v>
          </cell>
          <cell r="L2898">
            <v>0</v>
          </cell>
        </row>
        <row r="2899">
          <cell r="A2899" t="str">
            <v>06</v>
          </cell>
          <cell r="B2899" t="str">
            <v>05</v>
          </cell>
          <cell r="C2899" t="str">
            <v>06</v>
          </cell>
          <cell r="D2899" t="str">
            <v>1</v>
          </cell>
          <cell r="E2899" t="str">
            <v>0002</v>
          </cell>
          <cell r="F2899" t="str">
            <v>0042</v>
          </cell>
          <cell r="G2899" t="str">
            <v>20904</v>
          </cell>
          <cell r="H2899" t="str">
            <v>收借款</v>
          </cell>
          <cell r="I2899" t="b">
            <v>0</v>
          </cell>
          <cell r="J2899">
            <v>3222</v>
          </cell>
          <cell r="K2899">
            <v>0</v>
          </cell>
          <cell r="L2899">
            <v>0</v>
          </cell>
        </row>
        <row r="2900">
          <cell r="A2900" t="str">
            <v>06</v>
          </cell>
          <cell r="B2900" t="str">
            <v>05</v>
          </cell>
          <cell r="C2900" t="str">
            <v>06</v>
          </cell>
          <cell r="D2900" t="str">
            <v>1</v>
          </cell>
          <cell r="E2900" t="str">
            <v>0002</v>
          </cell>
          <cell r="F2900" t="str">
            <v>0043</v>
          </cell>
          <cell r="G2900" t="str">
            <v>20904</v>
          </cell>
          <cell r="H2900" t="str">
            <v>收借款</v>
          </cell>
          <cell r="I2900" t="b">
            <v>0</v>
          </cell>
          <cell r="J2900">
            <v>1798</v>
          </cell>
          <cell r="K2900">
            <v>0</v>
          </cell>
          <cell r="L2900">
            <v>0</v>
          </cell>
        </row>
        <row r="2901">
          <cell r="A2901" t="str">
            <v>06</v>
          </cell>
          <cell r="B2901" t="str">
            <v>05</v>
          </cell>
          <cell r="C2901" t="str">
            <v>06</v>
          </cell>
          <cell r="D2901" t="str">
            <v>1</v>
          </cell>
          <cell r="E2901" t="str">
            <v>0002</v>
          </cell>
          <cell r="F2901" t="str">
            <v>0044</v>
          </cell>
          <cell r="G2901" t="str">
            <v>20904</v>
          </cell>
          <cell r="H2901" t="str">
            <v>收借款</v>
          </cell>
          <cell r="I2901" t="b">
            <v>0</v>
          </cell>
          <cell r="J2901">
            <v>2353</v>
          </cell>
          <cell r="K2901">
            <v>0</v>
          </cell>
          <cell r="L2901">
            <v>0</v>
          </cell>
        </row>
        <row r="2902">
          <cell r="A2902" t="str">
            <v>06</v>
          </cell>
          <cell r="B2902" t="str">
            <v>05</v>
          </cell>
          <cell r="C2902" t="str">
            <v>06</v>
          </cell>
          <cell r="D2902" t="str">
            <v>1</v>
          </cell>
          <cell r="E2902" t="str">
            <v>0002</v>
          </cell>
          <cell r="F2902" t="str">
            <v>0045</v>
          </cell>
          <cell r="G2902" t="str">
            <v>20904</v>
          </cell>
          <cell r="H2902" t="str">
            <v>收借款</v>
          </cell>
          <cell r="I2902" t="b">
            <v>0</v>
          </cell>
          <cell r="J2902">
            <v>2202</v>
          </cell>
          <cell r="K2902">
            <v>0</v>
          </cell>
          <cell r="L2902">
            <v>0</v>
          </cell>
        </row>
        <row r="2903">
          <cell r="A2903" t="str">
            <v>06</v>
          </cell>
          <cell r="B2903" t="str">
            <v>05</v>
          </cell>
          <cell r="C2903" t="str">
            <v>06</v>
          </cell>
          <cell r="D2903" t="str">
            <v>1</v>
          </cell>
          <cell r="E2903" t="str">
            <v>0002</v>
          </cell>
          <cell r="F2903" t="str">
            <v>0046</v>
          </cell>
          <cell r="G2903" t="str">
            <v>20904</v>
          </cell>
          <cell r="H2903" t="str">
            <v>收借款</v>
          </cell>
          <cell r="I2903" t="b">
            <v>0</v>
          </cell>
          <cell r="J2903">
            <v>3252</v>
          </cell>
          <cell r="K2903">
            <v>0</v>
          </cell>
          <cell r="L2903">
            <v>0</v>
          </cell>
        </row>
        <row r="2904">
          <cell r="A2904" t="str">
            <v>06</v>
          </cell>
          <cell r="B2904" t="str">
            <v>05</v>
          </cell>
          <cell r="C2904" t="str">
            <v>06</v>
          </cell>
          <cell r="D2904" t="str">
            <v>1</v>
          </cell>
          <cell r="E2904" t="str">
            <v>0002</v>
          </cell>
          <cell r="F2904" t="str">
            <v>0047</v>
          </cell>
          <cell r="G2904" t="str">
            <v>20904</v>
          </cell>
          <cell r="H2904" t="str">
            <v>收借款</v>
          </cell>
          <cell r="I2904" t="b">
            <v>0</v>
          </cell>
          <cell r="J2904">
            <v>10717</v>
          </cell>
          <cell r="K2904">
            <v>0</v>
          </cell>
          <cell r="L2904">
            <v>0</v>
          </cell>
        </row>
        <row r="2905">
          <cell r="A2905" t="str">
            <v>06</v>
          </cell>
          <cell r="B2905" t="str">
            <v>05</v>
          </cell>
          <cell r="C2905" t="str">
            <v>06</v>
          </cell>
          <cell r="D2905" t="str">
            <v>1</v>
          </cell>
          <cell r="E2905" t="str">
            <v>0002</v>
          </cell>
          <cell r="F2905" t="str">
            <v>0048</v>
          </cell>
          <cell r="G2905" t="str">
            <v>20904</v>
          </cell>
          <cell r="H2905" t="str">
            <v>收借款</v>
          </cell>
          <cell r="I2905" t="b">
            <v>0</v>
          </cell>
          <cell r="J2905">
            <v>4301</v>
          </cell>
          <cell r="K2905">
            <v>0</v>
          </cell>
          <cell r="L2905">
            <v>0</v>
          </cell>
        </row>
        <row r="2906">
          <cell r="A2906" t="str">
            <v>06</v>
          </cell>
          <cell r="B2906" t="str">
            <v>05</v>
          </cell>
          <cell r="C2906" t="str">
            <v>06</v>
          </cell>
          <cell r="D2906" t="str">
            <v>1</v>
          </cell>
          <cell r="E2906" t="str">
            <v>0002</v>
          </cell>
          <cell r="F2906" t="str">
            <v>0049</v>
          </cell>
          <cell r="G2906" t="str">
            <v>20904</v>
          </cell>
          <cell r="H2906" t="str">
            <v>收借款</v>
          </cell>
          <cell r="I2906" t="b">
            <v>0</v>
          </cell>
          <cell r="J2906">
            <v>1754</v>
          </cell>
          <cell r="K2906">
            <v>0</v>
          </cell>
          <cell r="L2906">
            <v>0</v>
          </cell>
        </row>
        <row r="2907">
          <cell r="A2907" t="str">
            <v>06</v>
          </cell>
          <cell r="B2907" t="str">
            <v>05</v>
          </cell>
          <cell r="C2907" t="str">
            <v>06</v>
          </cell>
          <cell r="D2907" t="str">
            <v>1</v>
          </cell>
          <cell r="E2907" t="str">
            <v>0002</v>
          </cell>
          <cell r="F2907" t="str">
            <v>0050</v>
          </cell>
          <cell r="G2907" t="str">
            <v>20904</v>
          </cell>
          <cell r="H2907" t="str">
            <v>收借款</v>
          </cell>
          <cell r="I2907" t="b">
            <v>0</v>
          </cell>
          <cell r="J2907">
            <v>109879</v>
          </cell>
          <cell r="K2907">
            <v>0</v>
          </cell>
          <cell r="L2907">
            <v>0</v>
          </cell>
        </row>
        <row r="2908">
          <cell r="A2908" t="str">
            <v>06</v>
          </cell>
          <cell r="B2908" t="str">
            <v>05</v>
          </cell>
          <cell r="C2908" t="str">
            <v>06</v>
          </cell>
          <cell r="D2908" t="str">
            <v>1</v>
          </cell>
          <cell r="E2908" t="str">
            <v>0002</v>
          </cell>
          <cell r="F2908" t="str">
            <v>0051</v>
          </cell>
          <cell r="G2908" t="str">
            <v>20904</v>
          </cell>
          <cell r="H2908" t="str">
            <v>收借款</v>
          </cell>
          <cell r="I2908" t="b">
            <v>0</v>
          </cell>
          <cell r="J2908">
            <v>2188</v>
          </cell>
          <cell r="K2908">
            <v>0</v>
          </cell>
          <cell r="L2908">
            <v>0</v>
          </cell>
        </row>
        <row r="2909">
          <cell r="A2909" t="str">
            <v>06</v>
          </cell>
          <cell r="B2909" t="str">
            <v>05</v>
          </cell>
          <cell r="C2909" t="str">
            <v>06</v>
          </cell>
          <cell r="D2909" t="str">
            <v>1</v>
          </cell>
          <cell r="E2909" t="str">
            <v>0003</v>
          </cell>
          <cell r="F2909" t="str">
            <v>0002</v>
          </cell>
          <cell r="G2909" t="str">
            <v>20904</v>
          </cell>
          <cell r="H2909" t="str">
            <v>收借款</v>
          </cell>
          <cell r="I2909" t="b">
            <v>0</v>
          </cell>
          <cell r="J2909">
            <v>1798</v>
          </cell>
          <cell r="K2909">
            <v>0</v>
          </cell>
          <cell r="L2909">
            <v>0</v>
          </cell>
        </row>
        <row r="2910">
          <cell r="A2910" t="str">
            <v>06</v>
          </cell>
          <cell r="B2910" t="str">
            <v>05</v>
          </cell>
          <cell r="C2910" t="str">
            <v>06</v>
          </cell>
          <cell r="D2910" t="str">
            <v>1</v>
          </cell>
          <cell r="E2910" t="str">
            <v>0003</v>
          </cell>
          <cell r="F2910" t="str">
            <v>0003</v>
          </cell>
          <cell r="G2910" t="str">
            <v>20904</v>
          </cell>
          <cell r="H2910" t="str">
            <v>收借款</v>
          </cell>
          <cell r="I2910" t="b">
            <v>0</v>
          </cell>
          <cell r="J2910">
            <v>1798</v>
          </cell>
          <cell r="K2910">
            <v>0</v>
          </cell>
          <cell r="L2910">
            <v>0</v>
          </cell>
        </row>
        <row r="2911">
          <cell r="A2911" t="str">
            <v>06</v>
          </cell>
          <cell r="B2911" t="str">
            <v>05</v>
          </cell>
          <cell r="C2911" t="str">
            <v>06</v>
          </cell>
          <cell r="D2911" t="str">
            <v>1</v>
          </cell>
          <cell r="E2911" t="str">
            <v>0003</v>
          </cell>
          <cell r="F2911" t="str">
            <v>0004</v>
          </cell>
          <cell r="G2911" t="str">
            <v>20904</v>
          </cell>
          <cell r="H2911" t="str">
            <v>收借款</v>
          </cell>
          <cell r="I2911" t="b">
            <v>0</v>
          </cell>
          <cell r="J2911">
            <v>1754</v>
          </cell>
          <cell r="K2911">
            <v>0</v>
          </cell>
          <cell r="L2911">
            <v>0</v>
          </cell>
        </row>
        <row r="2912">
          <cell r="A2912" t="str">
            <v>06</v>
          </cell>
          <cell r="B2912" t="str">
            <v>05</v>
          </cell>
          <cell r="C2912" t="str">
            <v>06</v>
          </cell>
          <cell r="D2912" t="str">
            <v>1</v>
          </cell>
          <cell r="E2912" t="str">
            <v>0003</v>
          </cell>
          <cell r="F2912" t="str">
            <v>0005</v>
          </cell>
          <cell r="G2912" t="str">
            <v>20904</v>
          </cell>
          <cell r="H2912" t="str">
            <v>收借款</v>
          </cell>
          <cell r="I2912" t="b">
            <v>0</v>
          </cell>
          <cell r="J2912">
            <v>35589</v>
          </cell>
          <cell r="K2912">
            <v>0</v>
          </cell>
          <cell r="L2912">
            <v>0</v>
          </cell>
        </row>
        <row r="2913">
          <cell r="A2913" t="str">
            <v>06</v>
          </cell>
          <cell r="B2913" t="str">
            <v>05</v>
          </cell>
          <cell r="C2913" t="str">
            <v>06</v>
          </cell>
          <cell r="D2913" t="str">
            <v>1</v>
          </cell>
          <cell r="E2913" t="str">
            <v>0003</v>
          </cell>
          <cell r="F2913" t="str">
            <v>0006</v>
          </cell>
          <cell r="G2913" t="str">
            <v>20904</v>
          </cell>
          <cell r="H2913" t="str">
            <v>收借款</v>
          </cell>
          <cell r="I2913" t="b">
            <v>0</v>
          </cell>
          <cell r="J2913">
            <v>2338</v>
          </cell>
          <cell r="K2913">
            <v>0</v>
          </cell>
          <cell r="L2913">
            <v>0</v>
          </cell>
        </row>
        <row r="2914">
          <cell r="A2914" t="str">
            <v>06</v>
          </cell>
          <cell r="B2914" t="str">
            <v>05</v>
          </cell>
          <cell r="C2914" t="str">
            <v>06</v>
          </cell>
          <cell r="D2914" t="str">
            <v>1</v>
          </cell>
          <cell r="E2914" t="str">
            <v>0003</v>
          </cell>
          <cell r="F2914" t="str">
            <v>0007</v>
          </cell>
          <cell r="G2914" t="str">
            <v>20904</v>
          </cell>
          <cell r="H2914" t="str">
            <v>收借款</v>
          </cell>
          <cell r="I2914" t="b">
            <v>0</v>
          </cell>
          <cell r="J2914">
            <v>1258</v>
          </cell>
          <cell r="K2914">
            <v>0</v>
          </cell>
          <cell r="L2914">
            <v>0</v>
          </cell>
        </row>
        <row r="2915">
          <cell r="A2915" t="str">
            <v>06</v>
          </cell>
          <cell r="B2915" t="str">
            <v>05</v>
          </cell>
          <cell r="C2915" t="str">
            <v>06</v>
          </cell>
          <cell r="D2915" t="str">
            <v>1</v>
          </cell>
          <cell r="E2915" t="str">
            <v>0003</v>
          </cell>
          <cell r="F2915" t="str">
            <v>0008</v>
          </cell>
          <cell r="G2915" t="str">
            <v>20904</v>
          </cell>
          <cell r="H2915" t="str">
            <v>收借款</v>
          </cell>
          <cell r="I2915" t="b">
            <v>0</v>
          </cell>
          <cell r="J2915">
            <v>3102</v>
          </cell>
          <cell r="K2915">
            <v>0</v>
          </cell>
          <cell r="L2915">
            <v>0</v>
          </cell>
        </row>
        <row r="2916">
          <cell r="A2916" t="str">
            <v>06</v>
          </cell>
          <cell r="B2916" t="str">
            <v>05</v>
          </cell>
          <cell r="C2916" t="str">
            <v>06</v>
          </cell>
          <cell r="D2916" t="str">
            <v>1</v>
          </cell>
          <cell r="E2916" t="str">
            <v>0003</v>
          </cell>
          <cell r="F2916" t="str">
            <v>0009</v>
          </cell>
          <cell r="G2916" t="str">
            <v>20904</v>
          </cell>
          <cell r="H2916" t="str">
            <v>收借款</v>
          </cell>
          <cell r="I2916" t="b">
            <v>0</v>
          </cell>
          <cell r="J2916">
            <v>1169</v>
          </cell>
          <cell r="K2916">
            <v>0</v>
          </cell>
          <cell r="L2916">
            <v>0</v>
          </cell>
        </row>
        <row r="2917">
          <cell r="A2917" t="str">
            <v>06</v>
          </cell>
          <cell r="B2917" t="str">
            <v>05</v>
          </cell>
          <cell r="C2917" t="str">
            <v>06</v>
          </cell>
          <cell r="D2917" t="str">
            <v>1</v>
          </cell>
          <cell r="E2917" t="str">
            <v>0003</v>
          </cell>
          <cell r="F2917" t="str">
            <v>0010</v>
          </cell>
          <cell r="G2917" t="str">
            <v>20904</v>
          </cell>
          <cell r="H2917" t="str">
            <v>收借款</v>
          </cell>
          <cell r="I2917" t="b">
            <v>0</v>
          </cell>
          <cell r="J2917">
            <v>2143</v>
          </cell>
          <cell r="K2917">
            <v>0</v>
          </cell>
          <cell r="L2917">
            <v>0</v>
          </cell>
        </row>
        <row r="2918">
          <cell r="A2918" t="str">
            <v>06</v>
          </cell>
          <cell r="B2918" t="str">
            <v>05</v>
          </cell>
          <cell r="C2918" t="str">
            <v>06</v>
          </cell>
          <cell r="D2918" t="str">
            <v>1</v>
          </cell>
          <cell r="E2918" t="str">
            <v>0003</v>
          </cell>
          <cell r="F2918" t="str">
            <v>0011</v>
          </cell>
          <cell r="G2918" t="str">
            <v>20904</v>
          </cell>
          <cell r="H2918" t="str">
            <v>收借款</v>
          </cell>
          <cell r="I2918" t="b">
            <v>0</v>
          </cell>
          <cell r="J2918">
            <v>3386</v>
          </cell>
          <cell r="K2918">
            <v>0</v>
          </cell>
          <cell r="L2918">
            <v>0</v>
          </cell>
        </row>
        <row r="2919">
          <cell r="A2919" t="str">
            <v>06</v>
          </cell>
          <cell r="B2919" t="str">
            <v>05</v>
          </cell>
          <cell r="C2919" t="str">
            <v>06</v>
          </cell>
          <cell r="D2919" t="str">
            <v>1</v>
          </cell>
          <cell r="E2919" t="str">
            <v>0003</v>
          </cell>
          <cell r="F2919" t="str">
            <v>0012</v>
          </cell>
          <cell r="G2919" t="str">
            <v>20904</v>
          </cell>
          <cell r="H2919" t="str">
            <v>收借款</v>
          </cell>
          <cell r="I2919" t="b">
            <v>0</v>
          </cell>
          <cell r="J2919">
            <v>2143</v>
          </cell>
          <cell r="K2919">
            <v>0</v>
          </cell>
          <cell r="L2919">
            <v>0</v>
          </cell>
        </row>
        <row r="2920">
          <cell r="A2920" t="str">
            <v>06</v>
          </cell>
          <cell r="B2920" t="str">
            <v>05</v>
          </cell>
          <cell r="C2920" t="str">
            <v>06</v>
          </cell>
          <cell r="D2920" t="str">
            <v>1</v>
          </cell>
          <cell r="E2920" t="str">
            <v>0003</v>
          </cell>
          <cell r="F2920" t="str">
            <v>0013</v>
          </cell>
          <cell r="G2920" t="str">
            <v>20904</v>
          </cell>
          <cell r="H2920" t="str">
            <v>收借款</v>
          </cell>
          <cell r="I2920" t="b">
            <v>0</v>
          </cell>
          <cell r="J2920">
            <v>2262</v>
          </cell>
          <cell r="K2920">
            <v>0</v>
          </cell>
          <cell r="L2920">
            <v>0</v>
          </cell>
        </row>
        <row r="2921">
          <cell r="A2921" t="str">
            <v>06</v>
          </cell>
          <cell r="B2921" t="str">
            <v>05</v>
          </cell>
          <cell r="C2921" t="str">
            <v>06</v>
          </cell>
          <cell r="D2921" t="str">
            <v>1</v>
          </cell>
          <cell r="E2921" t="str">
            <v>0003</v>
          </cell>
          <cell r="F2921" t="str">
            <v>0014</v>
          </cell>
          <cell r="G2921" t="str">
            <v>20904</v>
          </cell>
          <cell r="H2921" t="str">
            <v>收借款</v>
          </cell>
          <cell r="I2921" t="b">
            <v>0</v>
          </cell>
          <cell r="J2921">
            <v>3147</v>
          </cell>
          <cell r="K2921">
            <v>0</v>
          </cell>
          <cell r="L2921">
            <v>0</v>
          </cell>
        </row>
        <row r="2922">
          <cell r="A2922" t="str">
            <v>06</v>
          </cell>
          <cell r="B2922" t="str">
            <v>05</v>
          </cell>
          <cell r="C2922" t="str">
            <v>06</v>
          </cell>
          <cell r="D2922" t="str">
            <v>1</v>
          </cell>
          <cell r="E2922" t="str">
            <v>0003</v>
          </cell>
          <cell r="F2922" t="str">
            <v>0015</v>
          </cell>
          <cell r="G2922" t="str">
            <v>20904</v>
          </cell>
          <cell r="H2922" t="str">
            <v>收借款</v>
          </cell>
          <cell r="I2922" t="b">
            <v>0</v>
          </cell>
          <cell r="J2922">
            <v>3117</v>
          </cell>
          <cell r="K2922">
            <v>0</v>
          </cell>
          <cell r="L2922">
            <v>0</v>
          </cell>
        </row>
        <row r="2923">
          <cell r="A2923" t="str">
            <v>06</v>
          </cell>
          <cell r="B2923" t="str">
            <v>05</v>
          </cell>
          <cell r="C2923" t="str">
            <v>06</v>
          </cell>
          <cell r="D2923" t="str">
            <v>1</v>
          </cell>
          <cell r="E2923" t="str">
            <v>0003</v>
          </cell>
          <cell r="F2923" t="str">
            <v>0016</v>
          </cell>
          <cell r="G2923" t="str">
            <v>20904</v>
          </cell>
          <cell r="H2923" t="str">
            <v>收借款</v>
          </cell>
          <cell r="I2923" t="b">
            <v>0</v>
          </cell>
          <cell r="J2923">
            <v>2143</v>
          </cell>
          <cell r="K2923">
            <v>0</v>
          </cell>
          <cell r="L2923">
            <v>0</v>
          </cell>
        </row>
        <row r="2924">
          <cell r="A2924" t="str">
            <v>06</v>
          </cell>
          <cell r="B2924" t="str">
            <v>05</v>
          </cell>
          <cell r="C2924" t="str">
            <v>06</v>
          </cell>
          <cell r="D2924" t="str">
            <v>1</v>
          </cell>
          <cell r="E2924" t="str">
            <v>0003</v>
          </cell>
          <cell r="F2924" t="str">
            <v>0017</v>
          </cell>
          <cell r="G2924" t="str">
            <v>20904</v>
          </cell>
          <cell r="H2924" t="str">
            <v>收借款</v>
          </cell>
          <cell r="I2924" t="b">
            <v>0</v>
          </cell>
          <cell r="J2924">
            <v>1798</v>
          </cell>
          <cell r="K2924">
            <v>0</v>
          </cell>
          <cell r="L2924">
            <v>0</v>
          </cell>
        </row>
        <row r="2925">
          <cell r="A2925" t="str">
            <v>06</v>
          </cell>
          <cell r="B2925" t="str">
            <v>05</v>
          </cell>
          <cell r="C2925" t="str">
            <v>06</v>
          </cell>
          <cell r="D2925" t="str">
            <v>1</v>
          </cell>
          <cell r="E2925" t="str">
            <v>0003</v>
          </cell>
          <cell r="F2925" t="str">
            <v>0018</v>
          </cell>
          <cell r="G2925" t="str">
            <v>20904</v>
          </cell>
          <cell r="H2925" t="str">
            <v>收借款</v>
          </cell>
          <cell r="I2925" t="b">
            <v>0</v>
          </cell>
          <cell r="J2925">
            <v>3386</v>
          </cell>
          <cell r="K2925">
            <v>0</v>
          </cell>
          <cell r="L2925">
            <v>0</v>
          </cell>
        </row>
        <row r="2926">
          <cell r="A2926" t="str">
            <v>06</v>
          </cell>
          <cell r="B2926" t="str">
            <v>05</v>
          </cell>
          <cell r="C2926" t="str">
            <v>06</v>
          </cell>
          <cell r="D2926" t="str">
            <v>1</v>
          </cell>
          <cell r="E2926" t="str">
            <v>0003</v>
          </cell>
          <cell r="F2926" t="str">
            <v>0019</v>
          </cell>
          <cell r="G2926" t="str">
            <v>20904</v>
          </cell>
          <cell r="H2926" t="str">
            <v>收借款</v>
          </cell>
          <cell r="I2926" t="b">
            <v>0</v>
          </cell>
          <cell r="J2926">
            <v>11478</v>
          </cell>
          <cell r="K2926">
            <v>0</v>
          </cell>
          <cell r="L2926">
            <v>0</v>
          </cell>
        </row>
        <row r="2927">
          <cell r="A2927" t="str">
            <v>06</v>
          </cell>
          <cell r="B2927" t="str">
            <v>05</v>
          </cell>
          <cell r="C2927" t="str">
            <v>06</v>
          </cell>
          <cell r="D2927" t="str">
            <v>1</v>
          </cell>
          <cell r="E2927" t="str">
            <v>0003</v>
          </cell>
          <cell r="F2927" t="str">
            <v>0020</v>
          </cell>
          <cell r="G2927" t="str">
            <v>20904</v>
          </cell>
          <cell r="H2927" t="str">
            <v>收借款</v>
          </cell>
          <cell r="I2927" t="b">
            <v>0</v>
          </cell>
          <cell r="J2927">
            <v>9126</v>
          </cell>
          <cell r="K2927">
            <v>0</v>
          </cell>
          <cell r="L2927">
            <v>0</v>
          </cell>
        </row>
        <row r="2928">
          <cell r="A2928" t="str">
            <v>06</v>
          </cell>
          <cell r="B2928" t="str">
            <v>05</v>
          </cell>
          <cell r="C2928" t="str">
            <v>06</v>
          </cell>
          <cell r="D2928" t="str">
            <v>1</v>
          </cell>
          <cell r="E2928" t="str">
            <v>0003</v>
          </cell>
          <cell r="F2928" t="str">
            <v>0021</v>
          </cell>
          <cell r="G2928" t="str">
            <v>20904</v>
          </cell>
          <cell r="H2928" t="str">
            <v>收借款</v>
          </cell>
          <cell r="I2928" t="b">
            <v>0</v>
          </cell>
          <cell r="J2928">
            <v>11595</v>
          </cell>
          <cell r="K2928">
            <v>0</v>
          </cell>
          <cell r="L2928">
            <v>0</v>
          </cell>
        </row>
        <row r="2929">
          <cell r="A2929" t="str">
            <v>06</v>
          </cell>
          <cell r="B2929" t="str">
            <v>05</v>
          </cell>
          <cell r="C2929" t="str">
            <v>06</v>
          </cell>
          <cell r="D2929" t="str">
            <v>1</v>
          </cell>
          <cell r="E2929" t="str">
            <v>0003</v>
          </cell>
          <cell r="F2929" t="str">
            <v>0022</v>
          </cell>
          <cell r="G2929" t="str">
            <v>20904</v>
          </cell>
          <cell r="H2929" t="str">
            <v>收借款</v>
          </cell>
          <cell r="I2929" t="b">
            <v>0</v>
          </cell>
          <cell r="J2929">
            <v>3297</v>
          </cell>
          <cell r="K2929">
            <v>0</v>
          </cell>
          <cell r="L2929">
            <v>0</v>
          </cell>
        </row>
        <row r="2930">
          <cell r="A2930" t="str">
            <v>06</v>
          </cell>
          <cell r="B2930" t="str">
            <v>05</v>
          </cell>
          <cell r="C2930" t="str">
            <v>06</v>
          </cell>
          <cell r="D2930" t="str">
            <v>1</v>
          </cell>
          <cell r="E2930" t="str">
            <v>0003</v>
          </cell>
          <cell r="F2930" t="str">
            <v>0023</v>
          </cell>
          <cell r="G2930" t="str">
            <v>20904</v>
          </cell>
          <cell r="H2930" t="str">
            <v>收借款</v>
          </cell>
          <cell r="I2930" t="b">
            <v>0</v>
          </cell>
          <cell r="J2930">
            <v>3147</v>
          </cell>
          <cell r="K2930">
            <v>0</v>
          </cell>
          <cell r="L2930">
            <v>0</v>
          </cell>
        </row>
        <row r="2931">
          <cell r="A2931" t="str">
            <v>06</v>
          </cell>
          <cell r="B2931" t="str">
            <v>05</v>
          </cell>
          <cell r="C2931" t="str">
            <v>06</v>
          </cell>
          <cell r="D2931" t="str">
            <v>1</v>
          </cell>
          <cell r="E2931" t="str">
            <v>0003</v>
          </cell>
          <cell r="F2931" t="str">
            <v>0024</v>
          </cell>
          <cell r="G2931" t="str">
            <v>20904</v>
          </cell>
          <cell r="H2931" t="str">
            <v>收借款</v>
          </cell>
          <cell r="I2931" t="b">
            <v>0</v>
          </cell>
          <cell r="J2931">
            <v>1798</v>
          </cell>
          <cell r="K2931">
            <v>0</v>
          </cell>
          <cell r="L2931">
            <v>0</v>
          </cell>
        </row>
        <row r="2932">
          <cell r="A2932" t="str">
            <v>06</v>
          </cell>
          <cell r="B2932" t="str">
            <v>05</v>
          </cell>
          <cell r="C2932" t="str">
            <v>06</v>
          </cell>
          <cell r="D2932" t="str">
            <v>1</v>
          </cell>
          <cell r="E2932" t="str">
            <v>0003</v>
          </cell>
          <cell r="F2932" t="str">
            <v>0025</v>
          </cell>
          <cell r="G2932" t="str">
            <v>20904</v>
          </cell>
          <cell r="H2932" t="str">
            <v>收借款</v>
          </cell>
          <cell r="I2932" t="b">
            <v>0</v>
          </cell>
          <cell r="J2932">
            <v>2153.1999999999998</v>
          </cell>
          <cell r="K2932">
            <v>0</v>
          </cell>
          <cell r="L2932">
            <v>0</v>
          </cell>
        </row>
        <row r="2933">
          <cell r="A2933" t="str">
            <v>06</v>
          </cell>
          <cell r="B2933" t="str">
            <v>05</v>
          </cell>
          <cell r="C2933" t="str">
            <v>06</v>
          </cell>
          <cell r="D2933" t="str">
            <v>1</v>
          </cell>
          <cell r="E2933" t="str">
            <v>0003</v>
          </cell>
          <cell r="F2933" t="str">
            <v>0026</v>
          </cell>
          <cell r="G2933" t="str">
            <v>20904</v>
          </cell>
          <cell r="H2933" t="str">
            <v>收借款</v>
          </cell>
          <cell r="I2933" t="b">
            <v>0</v>
          </cell>
          <cell r="J2933">
            <v>3342</v>
          </cell>
          <cell r="K2933">
            <v>0</v>
          </cell>
          <cell r="L2933">
            <v>0</v>
          </cell>
        </row>
        <row r="2934">
          <cell r="A2934" t="str">
            <v>06</v>
          </cell>
          <cell r="B2934" t="str">
            <v>05</v>
          </cell>
          <cell r="C2934" t="str">
            <v>06</v>
          </cell>
          <cell r="D2934" t="str">
            <v>1</v>
          </cell>
          <cell r="E2934" t="str">
            <v>0003</v>
          </cell>
          <cell r="F2934" t="str">
            <v>0027</v>
          </cell>
          <cell r="G2934" t="str">
            <v>20904</v>
          </cell>
          <cell r="H2934" t="str">
            <v>收借款</v>
          </cell>
          <cell r="I2934" t="b">
            <v>0</v>
          </cell>
          <cell r="J2934">
            <v>22253</v>
          </cell>
          <cell r="K2934">
            <v>0</v>
          </cell>
          <cell r="L2934">
            <v>0</v>
          </cell>
        </row>
        <row r="2935">
          <cell r="A2935" t="str">
            <v>06</v>
          </cell>
          <cell r="B2935" t="str">
            <v>05</v>
          </cell>
          <cell r="C2935" t="str">
            <v>06</v>
          </cell>
          <cell r="D2935" t="str">
            <v>1</v>
          </cell>
          <cell r="E2935" t="str">
            <v>0003</v>
          </cell>
          <cell r="F2935" t="str">
            <v>0028</v>
          </cell>
          <cell r="G2935" t="str">
            <v>20904</v>
          </cell>
          <cell r="H2935" t="str">
            <v>收借款</v>
          </cell>
          <cell r="I2935" t="b">
            <v>0</v>
          </cell>
          <cell r="J2935">
            <v>2068</v>
          </cell>
          <cell r="K2935">
            <v>0</v>
          </cell>
          <cell r="L2935">
            <v>0</v>
          </cell>
        </row>
        <row r="2936">
          <cell r="A2936" t="str">
            <v>06</v>
          </cell>
          <cell r="B2936" t="str">
            <v>05</v>
          </cell>
          <cell r="C2936" t="str">
            <v>06</v>
          </cell>
          <cell r="D2936" t="str">
            <v>1</v>
          </cell>
          <cell r="E2936" t="str">
            <v>0003</v>
          </cell>
          <cell r="F2936" t="str">
            <v>0029</v>
          </cell>
          <cell r="G2936" t="str">
            <v>20904</v>
          </cell>
          <cell r="H2936" t="str">
            <v>收借款</v>
          </cell>
          <cell r="I2936" t="b">
            <v>0</v>
          </cell>
          <cell r="J2936">
            <v>3087</v>
          </cell>
          <cell r="K2936">
            <v>0</v>
          </cell>
          <cell r="L2936">
            <v>0</v>
          </cell>
        </row>
        <row r="2937">
          <cell r="A2937" t="str">
            <v>06</v>
          </cell>
          <cell r="B2937" t="str">
            <v>05</v>
          </cell>
          <cell r="C2937" t="str">
            <v>06</v>
          </cell>
          <cell r="D2937" t="str">
            <v>1</v>
          </cell>
          <cell r="E2937" t="str">
            <v>0003</v>
          </cell>
          <cell r="F2937" t="str">
            <v>0030</v>
          </cell>
          <cell r="G2937" t="str">
            <v>20904</v>
          </cell>
          <cell r="H2937" t="str">
            <v>收借款</v>
          </cell>
          <cell r="I2937" t="b">
            <v>0</v>
          </cell>
          <cell r="J2937">
            <v>18300</v>
          </cell>
          <cell r="K2937">
            <v>0</v>
          </cell>
          <cell r="L2937">
            <v>0</v>
          </cell>
        </row>
        <row r="2938">
          <cell r="A2938" t="str">
            <v>06</v>
          </cell>
          <cell r="B2938" t="str">
            <v>05</v>
          </cell>
          <cell r="C2938" t="str">
            <v>06</v>
          </cell>
          <cell r="D2938" t="str">
            <v>1</v>
          </cell>
          <cell r="E2938" t="str">
            <v>0003</v>
          </cell>
          <cell r="F2938" t="str">
            <v>0031</v>
          </cell>
          <cell r="G2938" t="str">
            <v>20904</v>
          </cell>
          <cell r="H2938" t="str">
            <v>收借款</v>
          </cell>
          <cell r="I2938" t="b">
            <v>0</v>
          </cell>
          <cell r="J2938">
            <v>3100</v>
          </cell>
          <cell r="K2938">
            <v>0</v>
          </cell>
          <cell r="L2938">
            <v>0</v>
          </cell>
        </row>
        <row r="2939">
          <cell r="A2939" t="str">
            <v>06</v>
          </cell>
          <cell r="B2939" t="str">
            <v>05</v>
          </cell>
          <cell r="C2939" t="str">
            <v>06</v>
          </cell>
          <cell r="D2939" t="str">
            <v>1</v>
          </cell>
          <cell r="E2939" t="str">
            <v>0003</v>
          </cell>
          <cell r="F2939" t="str">
            <v>0032</v>
          </cell>
          <cell r="G2939" t="str">
            <v>20904</v>
          </cell>
          <cell r="H2939" t="str">
            <v>收借款</v>
          </cell>
          <cell r="I2939" t="b">
            <v>0</v>
          </cell>
          <cell r="J2939">
            <v>9920</v>
          </cell>
          <cell r="K2939">
            <v>0</v>
          </cell>
          <cell r="L2939">
            <v>0</v>
          </cell>
        </row>
        <row r="2940">
          <cell r="A2940" t="str">
            <v>06</v>
          </cell>
          <cell r="B2940" t="str">
            <v>05</v>
          </cell>
          <cell r="C2940" t="str">
            <v>06</v>
          </cell>
          <cell r="D2940" t="str">
            <v>1</v>
          </cell>
          <cell r="E2940" t="str">
            <v>0003</v>
          </cell>
          <cell r="F2940" t="str">
            <v>0033</v>
          </cell>
          <cell r="G2940" t="str">
            <v>20904</v>
          </cell>
          <cell r="H2940" t="str">
            <v>收借款</v>
          </cell>
          <cell r="I2940" t="b">
            <v>0</v>
          </cell>
          <cell r="J2940">
            <v>2158</v>
          </cell>
          <cell r="K2940">
            <v>0</v>
          </cell>
          <cell r="L2940">
            <v>0</v>
          </cell>
        </row>
        <row r="2941">
          <cell r="A2941" t="str">
            <v>06</v>
          </cell>
          <cell r="B2941" t="str">
            <v>05</v>
          </cell>
          <cell r="C2941" t="str">
            <v>06</v>
          </cell>
          <cell r="D2941" t="str">
            <v>1</v>
          </cell>
          <cell r="E2941" t="str">
            <v>0003</v>
          </cell>
          <cell r="F2941" t="str">
            <v>0034</v>
          </cell>
          <cell r="G2941" t="str">
            <v>20904</v>
          </cell>
          <cell r="H2941" t="str">
            <v>收借款</v>
          </cell>
          <cell r="I2941" t="b">
            <v>0</v>
          </cell>
          <cell r="J2941">
            <v>16000</v>
          </cell>
          <cell r="K2941">
            <v>0</v>
          </cell>
          <cell r="L2941">
            <v>0</v>
          </cell>
        </row>
        <row r="2942">
          <cell r="A2942" t="str">
            <v>06</v>
          </cell>
          <cell r="B2942" t="str">
            <v>05</v>
          </cell>
          <cell r="C2942" t="str">
            <v>06</v>
          </cell>
          <cell r="D2942" t="str">
            <v>1</v>
          </cell>
          <cell r="E2942" t="str">
            <v>0003</v>
          </cell>
          <cell r="F2942" t="str">
            <v>0035</v>
          </cell>
          <cell r="G2942" t="str">
            <v>20904</v>
          </cell>
          <cell r="H2942" t="str">
            <v>收借款</v>
          </cell>
          <cell r="I2942" t="b">
            <v>0</v>
          </cell>
          <cell r="J2942">
            <v>9081</v>
          </cell>
          <cell r="K2942">
            <v>0</v>
          </cell>
          <cell r="L2942">
            <v>0</v>
          </cell>
        </row>
        <row r="2943">
          <cell r="A2943" t="str">
            <v>06</v>
          </cell>
          <cell r="B2943" t="str">
            <v>05</v>
          </cell>
          <cell r="C2943" t="str">
            <v>06</v>
          </cell>
          <cell r="D2943" t="str">
            <v>1</v>
          </cell>
          <cell r="E2943" t="str">
            <v>0003</v>
          </cell>
          <cell r="F2943" t="str">
            <v>0036</v>
          </cell>
          <cell r="G2943" t="str">
            <v>20904</v>
          </cell>
          <cell r="H2943" t="str">
            <v>收借款</v>
          </cell>
          <cell r="I2943" t="b">
            <v>0</v>
          </cell>
          <cell r="J2943">
            <v>20000</v>
          </cell>
          <cell r="K2943">
            <v>0</v>
          </cell>
          <cell r="L2943">
            <v>0</v>
          </cell>
        </row>
        <row r="2944">
          <cell r="A2944" t="str">
            <v>06</v>
          </cell>
          <cell r="B2944" t="str">
            <v>05</v>
          </cell>
          <cell r="C2944" t="str">
            <v>06</v>
          </cell>
          <cell r="D2944" t="str">
            <v>1</v>
          </cell>
          <cell r="E2944" t="str">
            <v>0003</v>
          </cell>
          <cell r="F2944" t="str">
            <v>0037</v>
          </cell>
          <cell r="G2944" t="str">
            <v>20904</v>
          </cell>
          <cell r="H2944" t="str">
            <v>收借款</v>
          </cell>
          <cell r="I2944" t="b">
            <v>0</v>
          </cell>
          <cell r="J2944">
            <v>12309</v>
          </cell>
          <cell r="K2944">
            <v>0</v>
          </cell>
          <cell r="L2944">
            <v>0</v>
          </cell>
        </row>
        <row r="2945">
          <cell r="A2945" t="str">
            <v>06</v>
          </cell>
          <cell r="B2945" t="str">
            <v>05</v>
          </cell>
          <cell r="C2945" t="str">
            <v>06</v>
          </cell>
          <cell r="D2945" t="str">
            <v>1</v>
          </cell>
          <cell r="E2945" t="str">
            <v>0003</v>
          </cell>
          <cell r="F2945" t="str">
            <v>0038</v>
          </cell>
          <cell r="G2945" t="str">
            <v>20904</v>
          </cell>
          <cell r="H2945" t="str">
            <v>收借款</v>
          </cell>
          <cell r="I2945" t="b">
            <v>0</v>
          </cell>
          <cell r="J2945">
            <v>17742</v>
          </cell>
          <cell r="K2945">
            <v>0</v>
          </cell>
          <cell r="L2945">
            <v>0</v>
          </cell>
        </row>
        <row r="2946">
          <cell r="A2946" t="str">
            <v>06</v>
          </cell>
          <cell r="B2946" t="str">
            <v>05</v>
          </cell>
          <cell r="C2946" t="str">
            <v>06</v>
          </cell>
          <cell r="D2946" t="str">
            <v>1</v>
          </cell>
          <cell r="E2946" t="str">
            <v>0003</v>
          </cell>
          <cell r="F2946" t="str">
            <v>0039</v>
          </cell>
          <cell r="G2946" t="str">
            <v>20904</v>
          </cell>
          <cell r="H2946" t="str">
            <v>收借款</v>
          </cell>
          <cell r="I2946" t="b">
            <v>0</v>
          </cell>
          <cell r="J2946">
            <v>19076</v>
          </cell>
          <cell r="K2946">
            <v>0</v>
          </cell>
          <cell r="L2946">
            <v>0</v>
          </cell>
        </row>
        <row r="2947">
          <cell r="A2947" t="str">
            <v>06</v>
          </cell>
          <cell r="B2947" t="str">
            <v>05</v>
          </cell>
          <cell r="C2947" t="str">
            <v>06</v>
          </cell>
          <cell r="D2947" t="str">
            <v>1</v>
          </cell>
          <cell r="E2947" t="str">
            <v>0003</v>
          </cell>
          <cell r="F2947" t="str">
            <v>0040</v>
          </cell>
          <cell r="G2947" t="str">
            <v>20904</v>
          </cell>
          <cell r="H2947" t="str">
            <v>收借款</v>
          </cell>
          <cell r="I2947" t="b">
            <v>0</v>
          </cell>
          <cell r="J2947">
            <v>3192</v>
          </cell>
          <cell r="K2947">
            <v>0</v>
          </cell>
          <cell r="L2947">
            <v>0</v>
          </cell>
        </row>
        <row r="2948">
          <cell r="A2948" t="str">
            <v>06</v>
          </cell>
          <cell r="B2948" t="str">
            <v>05</v>
          </cell>
          <cell r="C2948" t="str">
            <v>06</v>
          </cell>
          <cell r="D2948" t="str">
            <v>1</v>
          </cell>
          <cell r="E2948" t="str">
            <v>0003</v>
          </cell>
          <cell r="F2948" t="str">
            <v>0041</v>
          </cell>
          <cell r="G2948" t="str">
            <v>20904</v>
          </cell>
          <cell r="H2948" t="str">
            <v>收借款</v>
          </cell>
          <cell r="I2948" t="b">
            <v>0</v>
          </cell>
          <cell r="J2948">
            <v>1394</v>
          </cell>
          <cell r="K2948">
            <v>0</v>
          </cell>
          <cell r="L2948">
            <v>0</v>
          </cell>
        </row>
        <row r="2949">
          <cell r="A2949" t="str">
            <v>06</v>
          </cell>
          <cell r="B2949" t="str">
            <v>05</v>
          </cell>
          <cell r="C2949" t="str">
            <v>06</v>
          </cell>
          <cell r="D2949" t="str">
            <v>1</v>
          </cell>
          <cell r="E2949" t="str">
            <v>0003</v>
          </cell>
          <cell r="F2949" t="str">
            <v>0042</v>
          </cell>
          <cell r="G2949" t="str">
            <v>20904</v>
          </cell>
          <cell r="H2949" t="str">
            <v>收借款</v>
          </cell>
          <cell r="I2949" t="b">
            <v>0</v>
          </cell>
          <cell r="J2949">
            <v>14296</v>
          </cell>
          <cell r="K2949">
            <v>0</v>
          </cell>
          <cell r="L2949">
            <v>0</v>
          </cell>
        </row>
        <row r="2950">
          <cell r="A2950" t="str">
            <v>06</v>
          </cell>
          <cell r="B2950" t="str">
            <v>05</v>
          </cell>
          <cell r="C2950" t="str">
            <v>06</v>
          </cell>
          <cell r="D2950" t="str">
            <v>1</v>
          </cell>
          <cell r="E2950" t="str">
            <v>0003</v>
          </cell>
          <cell r="F2950" t="str">
            <v>0043</v>
          </cell>
          <cell r="G2950" t="str">
            <v>20904</v>
          </cell>
          <cell r="H2950" t="str">
            <v>收借款</v>
          </cell>
          <cell r="I2950" t="b">
            <v>0</v>
          </cell>
          <cell r="J2950">
            <v>2922</v>
          </cell>
          <cell r="K2950">
            <v>0</v>
          </cell>
          <cell r="L2950">
            <v>0</v>
          </cell>
        </row>
        <row r="2951">
          <cell r="A2951" t="str">
            <v>06</v>
          </cell>
          <cell r="B2951" t="str">
            <v>05</v>
          </cell>
          <cell r="C2951" t="str">
            <v>06</v>
          </cell>
          <cell r="D2951" t="str">
            <v>1</v>
          </cell>
          <cell r="E2951" t="str">
            <v>0003</v>
          </cell>
          <cell r="F2951" t="str">
            <v>0044</v>
          </cell>
          <cell r="G2951" t="str">
            <v>20904</v>
          </cell>
          <cell r="H2951" t="str">
            <v>收借款</v>
          </cell>
          <cell r="I2951" t="b">
            <v>0</v>
          </cell>
          <cell r="J2951">
            <v>2188</v>
          </cell>
          <cell r="K2951">
            <v>0</v>
          </cell>
          <cell r="L2951">
            <v>0</v>
          </cell>
        </row>
        <row r="2952">
          <cell r="A2952" t="str">
            <v>06</v>
          </cell>
          <cell r="B2952" t="str">
            <v>05</v>
          </cell>
          <cell r="C2952" t="str">
            <v>06</v>
          </cell>
          <cell r="D2952" t="str">
            <v>1</v>
          </cell>
          <cell r="E2952" t="str">
            <v>0003</v>
          </cell>
          <cell r="F2952" t="str">
            <v>0045</v>
          </cell>
          <cell r="G2952" t="str">
            <v>20904</v>
          </cell>
          <cell r="H2952" t="str">
            <v>收借款</v>
          </cell>
          <cell r="I2952" t="b">
            <v>0</v>
          </cell>
          <cell r="J2952">
            <v>1754</v>
          </cell>
          <cell r="K2952">
            <v>0</v>
          </cell>
          <cell r="L2952">
            <v>0</v>
          </cell>
        </row>
        <row r="2953">
          <cell r="A2953" t="str">
            <v>06</v>
          </cell>
          <cell r="B2953" t="str">
            <v>05</v>
          </cell>
          <cell r="C2953" t="str">
            <v>06</v>
          </cell>
          <cell r="D2953" t="str">
            <v>1</v>
          </cell>
          <cell r="E2953" t="str">
            <v>0003</v>
          </cell>
          <cell r="F2953" t="str">
            <v>0046</v>
          </cell>
          <cell r="G2953" t="str">
            <v>20904</v>
          </cell>
          <cell r="H2953" t="str">
            <v>收借款</v>
          </cell>
          <cell r="I2953" t="b">
            <v>0</v>
          </cell>
          <cell r="J2953">
            <v>1798</v>
          </cell>
          <cell r="K2953">
            <v>0</v>
          </cell>
          <cell r="L2953">
            <v>0</v>
          </cell>
        </row>
        <row r="2954">
          <cell r="A2954" t="str">
            <v>06</v>
          </cell>
          <cell r="B2954" t="str">
            <v>05</v>
          </cell>
          <cell r="C2954" t="str">
            <v>06</v>
          </cell>
          <cell r="D2954" t="str">
            <v>1</v>
          </cell>
          <cell r="E2954" t="str">
            <v>0003</v>
          </cell>
          <cell r="F2954" t="str">
            <v>0047</v>
          </cell>
          <cell r="G2954" t="str">
            <v>20904</v>
          </cell>
          <cell r="H2954" t="str">
            <v>收借款</v>
          </cell>
          <cell r="I2954" t="b">
            <v>0</v>
          </cell>
          <cell r="J2954">
            <v>8901</v>
          </cell>
          <cell r="K2954">
            <v>0</v>
          </cell>
          <cell r="L2954">
            <v>0</v>
          </cell>
        </row>
        <row r="2955">
          <cell r="A2955" t="str">
            <v>06</v>
          </cell>
          <cell r="B2955" t="str">
            <v>05</v>
          </cell>
          <cell r="C2955" t="str">
            <v>06</v>
          </cell>
          <cell r="D2955" t="str">
            <v>1</v>
          </cell>
          <cell r="E2955" t="str">
            <v>0003</v>
          </cell>
          <cell r="F2955" t="str">
            <v>0048</v>
          </cell>
          <cell r="G2955" t="str">
            <v>20904</v>
          </cell>
          <cell r="H2955" t="str">
            <v>收借款</v>
          </cell>
          <cell r="I2955" t="b">
            <v>0</v>
          </cell>
          <cell r="J2955">
            <v>3746</v>
          </cell>
          <cell r="K2955">
            <v>0</v>
          </cell>
          <cell r="L2955">
            <v>0</v>
          </cell>
        </row>
        <row r="2956">
          <cell r="A2956" t="str">
            <v>06</v>
          </cell>
          <cell r="B2956" t="str">
            <v>05</v>
          </cell>
          <cell r="C2956" t="str">
            <v>06</v>
          </cell>
          <cell r="D2956" t="str">
            <v>1</v>
          </cell>
          <cell r="E2956" t="str">
            <v>0003</v>
          </cell>
          <cell r="F2956" t="str">
            <v>0049</v>
          </cell>
          <cell r="G2956" t="str">
            <v>20904</v>
          </cell>
          <cell r="H2956" t="str">
            <v>收借款</v>
          </cell>
          <cell r="I2956" t="b">
            <v>0</v>
          </cell>
          <cell r="J2956">
            <v>14026</v>
          </cell>
          <cell r="K2956">
            <v>0</v>
          </cell>
          <cell r="L2956">
            <v>0</v>
          </cell>
        </row>
        <row r="2957">
          <cell r="A2957" t="str">
            <v>06</v>
          </cell>
          <cell r="B2957" t="str">
            <v>05</v>
          </cell>
          <cell r="C2957" t="str">
            <v>06</v>
          </cell>
          <cell r="D2957" t="str">
            <v>1</v>
          </cell>
          <cell r="E2957" t="str">
            <v>0003</v>
          </cell>
          <cell r="F2957" t="str">
            <v>0050</v>
          </cell>
          <cell r="G2957" t="str">
            <v>20904</v>
          </cell>
          <cell r="H2957" t="str">
            <v>收借款</v>
          </cell>
          <cell r="I2957" t="b">
            <v>0</v>
          </cell>
          <cell r="J2957">
            <v>9875</v>
          </cell>
          <cell r="K2957">
            <v>0</v>
          </cell>
          <cell r="L2957">
            <v>0</v>
          </cell>
        </row>
        <row r="2958">
          <cell r="A2958" t="str">
            <v>06</v>
          </cell>
          <cell r="B2958" t="str">
            <v>05</v>
          </cell>
          <cell r="C2958" t="str">
            <v>06</v>
          </cell>
          <cell r="D2958" t="str">
            <v>1</v>
          </cell>
          <cell r="E2958" t="str">
            <v>0003</v>
          </cell>
          <cell r="F2958" t="str">
            <v>0051</v>
          </cell>
          <cell r="G2958" t="str">
            <v>20904</v>
          </cell>
          <cell r="H2958" t="str">
            <v>收借款</v>
          </cell>
          <cell r="I2958" t="b">
            <v>0</v>
          </cell>
          <cell r="J2958">
            <v>3477</v>
          </cell>
          <cell r="K2958">
            <v>0</v>
          </cell>
          <cell r="L2958">
            <v>0</v>
          </cell>
        </row>
        <row r="2959">
          <cell r="A2959" t="str">
            <v>06</v>
          </cell>
          <cell r="B2959" t="str">
            <v>05</v>
          </cell>
          <cell r="C2959" t="str">
            <v>06</v>
          </cell>
          <cell r="D2959" t="str">
            <v>1</v>
          </cell>
          <cell r="E2959" t="str">
            <v>0003</v>
          </cell>
          <cell r="F2959" t="str">
            <v>0052</v>
          </cell>
          <cell r="G2959" t="str">
            <v>20904</v>
          </cell>
          <cell r="H2959" t="str">
            <v>收借款</v>
          </cell>
          <cell r="I2959" t="b">
            <v>0</v>
          </cell>
          <cell r="J2959">
            <v>3072</v>
          </cell>
          <cell r="K2959">
            <v>0</v>
          </cell>
          <cell r="L2959">
            <v>0</v>
          </cell>
        </row>
        <row r="2960">
          <cell r="A2960" t="str">
            <v>06</v>
          </cell>
          <cell r="B2960" t="str">
            <v>05</v>
          </cell>
          <cell r="C2960" t="str">
            <v>06</v>
          </cell>
          <cell r="D2960" t="str">
            <v>1</v>
          </cell>
          <cell r="E2960" t="str">
            <v>0003</v>
          </cell>
          <cell r="F2960" t="str">
            <v>0053</v>
          </cell>
          <cell r="G2960" t="str">
            <v>20904</v>
          </cell>
          <cell r="H2960" t="str">
            <v>收借款</v>
          </cell>
          <cell r="I2960" t="b">
            <v>0</v>
          </cell>
          <cell r="J2960">
            <v>3477</v>
          </cell>
          <cell r="K2960">
            <v>0</v>
          </cell>
          <cell r="L2960">
            <v>0</v>
          </cell>
        </row>
        <row r="2961">
          <cell r="A2961" t="str">
            <v>06</v>
          </cell>
          <cell r="B2961" t="str">
            <v>05</v>
          </cell>
          <cell r="C2961" t="str">
            <v>06</v>
          </cell>
          <cell r="D2961" t="str">
            <v>1</v>
          </cell>
          <cell r="E2961" t="str">
            <v>0003</v>
          </cell>
          <cell r="F2961" t="str">
            <v>0054</v>
          </cell>
          <cell r="G2961" t="str">
            <v>20904</v>
          </cell>
          <cell r="H2961" t="str">
            <v>收借款</v>
          </cell>
          <cell r="I2961" t="b">
            <v>0</v>
          </cell>
          <cell r="J2961">
            <v>11583</v>
          </cell>
          <cell r="K2961">
            <v>0</v>
          </cell>
          <cell r="L2961">
            <v>0</v>
          </cell>
        </row>
        <row r="2962">
          <cell r="A2962" t="str">
            <v>06</v>
          </cell>
          <cell r="B2962" t="str">
            <v>05</v>
          </cell>
          <cell r="C2962" t="str">
            <v>06</v>
          </cell>
          <cell r="D2962" t="str">
            <v>1</v>
          </cell>
          <cell r="E2962" t="str">
            <v>0003</v>
          </cell>
          <cell r="F2962" t="str">
            <v>0055</v>
          </cell>
          <cell r="G2962" t="str">
            <v>20904</v>
          </cell>
          <cell r="H2962" t="str">
            <v>收借款</v>
          </cell>
          <cell r="I2962" t="b">
            <v>0</v>
          </cell>
          <cell r="J2962">
            <v>3057</v>
          </cell>
          <cell r="K2962">
            <v>0</v>
          </cell>
          <cell r="L2962">
            <v>0</v>
          </cell>
        </row>
        <row r="2963">
          <cell r="A2963" t="str">
            <v>06</v>
          </cell>
          <cell r="B2963" t="str">
            <v>05</v>
          </cell>
          <cell r="C2963" t="str">
            <v>06</v>
          </cell>
          <cell r="D2963" t="str">
            <v>1</v>
          </cell>
          <cell r="E2963" t="str">
            <v>0003</v>
          </cell>
          <cell r="F2963" t="str">
            <v>0056</v>
          </cell>
          <cell r="G2963" t="str">
            <v>20904</v>
          </cell>
          <cell r="H2963" t="str">
            <v>收借款</v>
          </cell>
          <cell r="I2963" t="b">
            <v>0</v>
          </cell>
          <cell r="J2963">
            <v>1723</v>
          </cell>
          <cell r="K2963">
            <v>0</v>
          </cell>
          <cell r="L2963">
            <v>0</v>
          </cell>
        </row>
        <row r="2964">
          <cell r="A2964" t="str">
            <v>06</v>
          </cell>
          <cell r="B2964" t="str">
            <v>05</v>
          </cell>
          <cell r="C2964" t="str">
            <v>06</v>
          </cell>
          <cell r="D2964" t="str">
            <v>1</v>
          </cell>
          <cell r="E2964" t="str">
            <v>0003</v>
          </cell>
          <cell r="F2964" t="str">
            <v>0057</v>
          </cell>
          <cell r="G2964" t="str">
            <v>20904</v>
          </cell>
          <cell r="H2964" t="str">
            <v>收借款</v>
          </cell>
          <cell r="I2964" t="b">
            <v>0</v>
          </cell>
          <cell r="J2964">
            <v>3102</v>
          </cell>
          <cell r="K2964">
            <v>0</v>
          </cell>
          <cell r="L2964">
            <v>0</v>
          </cell>
        </row>
        <row r="2965">
          <cell r="A2965" t="str">
            <v>07</v>
          </cell>
          <cell r="B2965" t="str">
            <v>05</v>
          </cell>
          <cell r="C2965" t="str">
            <v>07</v>
          </cell>
          <cell r="D2965" t="str">
            <v>1</v>
          </cell>
          <cell r="E2965" t="str">
            <v>0004</v>
          </cell>
          <cell r="F2965" t="str">
            <v>0002</v>
          </cell>
          <cell r="G2965" t="str">
            <v>20904</v>
          </cell>
          <cell r="H2965" t="str">
            <v>收借款</v>
          </cell>
          <cell r="I2965" t="b">
            <v>0</v>
          </cell>
          <cell r="J2965">
            <v>10220</v>
          </cell>
          <cell r="K2965">
            <v>0</v>
          </cell>
          <cell r="L2965">
            <v>0</v>
          </cell>
        </row>
        <row r="2966">
          <cell r="A2966" t="str">
            <v>07</v>
          </cell>
          <cell r="B2966" t="str">
            <v>05</v>
          </cell>
          <cell r="C2966" t="str">
            <v>07</v>
          </cell>
          <cell r="D2966" t="str">
            <v>1</v>
          </cell>
          <cell r="E2966" t="str">
            <v>0004</v>
          </cell>
          <cell r="F2966" t="str">
            <v>0003</v>
          </cell>
          <cell r="G2966" t="str">
            <v>20904</v>
          </cell>
          <cell r="H2966" t="str">
            <v>收借款</v>
          </cell>
          <cell r="I2966" t="b">
            <v>0</v>
          </cell>
          <cell r="J2966">
            <v>3117</v>
          </cell>
          <cell r="K2966">
            <v>0</v>
          </cell>
          <cell r="L2966">
            <v>0</v>
          </cell>
        </row>
        <row r="2967">
          <cell r="A2967" t="str">
            <v>07</v>
          </cell>
          <cell r="B2967" t="str">
            <v>05</v>
          </cell>
          <cell r="C2967" t="str">
            <v>07</v>
          </cell>
          <cell r="D2967" t="str">
            <v>1</v>
          </cell>
          <cell r="E2967" t="str">
            <v>0004</v>
          </cell>
          <cell r="F2967" t="str">
            <v>0004</v>
          </cell>
          <cell r="G2967" t="str">
            <v>20904</v>
          </cell>
          <cell r="H2967" t="str">
            <v>收借款</v>
          </cell>
          <cell r="I2967" t="b">
            <v>0</v>
          </cell>
          <cell r="J2967">
            <v>1423</v>
          </cell>
          <cell r="K2967">
            <v>0</v>
          </cell>
          <cell r="L2967">
            <v>0</v>
          </cell>
        </row>
        <row r="2968">
          <cell r="A2968" t="str">
            <v>07</v>
          </cell>
          <cell r="B2968" t="str">
            <v>05</v>
          </cell>
          <cell r="C2968" t="str">
            <v>07</v>
          </cell>
          <cell r="D2968" t="str">
            <v>1</v>
          </cell>
          <cell r="E2968" t="str">
            <v>0004</v>
          </cell>
          <cell r="F2968" t="str">
            <v>0005</v>
          </cell>
          <cell r="G2968" t="str">
            <v>20904</v>
          </cell>
          <cell r="H2968" t="str">
            <v>收借款</v>
          </cell>
          <cell r="I2968" t="b">
            <v>0</v>
          </cell>
          <cell r="J2968">
            <v>3386</v>
          </cell>
          <cell r="K2968">
            <v>0</v>
          </cell>
          <cell r="L2968">
            <v>0</v>
          </cell>
        </row>
        <row r="2969">
          <cell r="A2969" t="str">
            <v>07</v>
          </cell>
          <cell r="B2969" t="str">
            <v>05</v>
          </cell>
          <cell r="C2969" t="str">
            <v>07</v>
          </cell>
          <cell r="D2969" t="str">
            <v>1</v>
          </cell>
          <cell r="E2969" t="str">
            <v>0004</v>
          </cell>
          <cell r="F2969" t="str">
            <v>0006</v>
          </cell>
          <cell r="G2969" t="str">
            <v>20904</v>
          </cell>
          <cell r="H2969" t="str">
            <v>收借款</v>
          </cell>
          <cell r="I2969" t="b">
            <v>0</v>
          </cell>
          <cell r="J2969">
            <v>3252</v>
          </cell>
          <cell r="K2969">
            <v>0</v>
          </cell>
          <cell r="L2969">
            <v>0</v>
          </cell>
        </row>
        <row r="2970">
          <cell r="A2970" t="str">
            <v>07</v>
          </cell>
          <cell r="B2970" t="str">
            <v>05</v>
          </cell>
          <cell r="C2970" t="str">
            <v>07</v>
          </cell>
          <cell r="D2970" t="str">
            <v>1</v>
          </cell>
          <cell r="E2970" t="str">
            <v>0004</v>
          </cell>
          <cell r="F2970" t="str">
            <v>0007</v>
          </cell>
          <cell r="G2970" t="str">
            <v>20904</v>
          </cell>
          <cell r="H2970" t="str">
            <v>收借款</v>
          </cell>
          <cell r="I2970" t="b">
            <v>0</v>
          </cell>
          <cell r="J2970">
            <v>10100</v>
          </cell>
          <cell r="K2970">
            <v>0</v>
          </cell>
          <cell r="L2970">
            <v>0</v>
          </cell>
        </row>
        <row r="2971">
          <cell r="A2971" t="str">
            <v>07</v>
          </cell>
          <cell r="B2971" t="str">
            <v>05</v>
          </cell>
          <cell r="C2971" t="str">
            <v>07</v>
          </cell>
          <cell r="D2971" t="str">
            <v>1</v>
          </cell>
          <cell r="E2971" t="str">
            <v>0004</v>
          </cell>
          <cell r="F2971" t="str">
            <v>0008</v>
          </cell>
          <cell r="G2971" t="str">
            <v>20904</v>
          </cell>
          <cell r="H2971" t="str">
            <v>收借款</v>
          </cell>
          <cell r="I2971" t="b">
            <v>0</v>
          </cell>
          <cell r="J2971">
            <v>3102</v>
          </cell>
          <cell r="K2971">
            <v>0</v>
          </cell>
          <cell r="L2971">
            <v>0</v>
          </cell>
        </row>
        <row r="2972">
          <cell r="A2972" t="str">
            <v>07</v>
          </cell>
          <cell r="B2972" t="str">
            <v>05</v>
          </cell>
          <cell r="C2972" t="str">
            <v>07</v>
          </cell>
          <cell r="D2972" t="str">
            <v>1</v>
          </cell>
          <cell r="E2972" t="str">
            <v>0004</v>
          </cell>
          <cell r="F2972" t="str">
            <v>0009</v>
          </cell>
          <cell r="G2972" t="str">
            <v>20904</v>
          </cell>
          <cell r="H2972" t="str">
            <v>收借款</v>
          </cell>
          <cell r="I2972" t="b">
            <v>0</v>
          </cell>
          <cell r="J2972">
            <v>1798</v>
          </cell>
          <cell r="K2972">
            <v>0</v>
          </cell>
          <cell r="L2972">
            <v>0</v>
          </cell>
        </row>
        <row r="2973">
          <cell r="A2973" t="str">
            <v>07</v>
          </cell>
          <cell r="B2973" t="str">
            <v>05</v>
          </cell>
          <cell r="C2973" t="str">
            <v>07</v>
          </cell>
          <cell r="D2973" t="str">
            <v>1</v>
          </cell>
          <cell r="E2973" t="str">
            <v>0004</v>
          </cell>
          <cell r="F2973" t="str">
            <v>0010</v>
          </cell>
          <cell r="G2973" t="str">
            <v>20904</v>
          </cell>
          <cell r="H2973" t="str">
            <v>收借款</v>
          </cell>
          <cell r="I2973" t="b">
            <v>0</v>
          </cell>
          <cell r="J2973">
            <v>17038</v>
          </cell>
          <cell r="K2973">
            <v>0</v>
          </cell>
          <cell r="L2973">
            <v>0</v>
          </cell>
        </row>
        <row r="2974">
          <cell r="A2974" t="str">
            <v>07</v>
          </cell>
          <cell r="B2974" t="str">
            <v>05</v>
          </cell>
          <cell r="C2974" t="str">
            <v>07</v>
          </cell>
          <cell r="D2974" t="str">
            <v>1</v>
          </cell>
          <cell r="E2974" t="str">
            <v>0004</v>
          </cell>
          <cell r="F2974" t="str">
            <v>0011</v>
          </cell>
          <cell r="G2974" t="str">
            <v>20904</v>
          </cell>
          <cell r="H2974" t="str">
            <v>收借款</v>
          </cell>
          <cell r="I2974" t="b">
            <v>0</v>
          </cell>
          <cell r="J2974">
            <v>3192</v>
          </cell>
          <cell r="K2974">
            <v>0</v>
          </cell>
          <cell r="L2974">
            <v>0</v>
          </cell>
        </row>
        <row r="2975">
          <cell r="A2975" t="str">
            <v>07</v>
          </cell>
          <cell r="B2975" t="str">
            <v>05</v>
          </cell>
          <cell r="C2975" t="str">
            <v>07</v>
          </cell>
          <cell r="D2975" t="str">
            <v>1</v>
          </cell>
          <cell r="E2975" t="str">
            <v>0004</v>
          </cell>
          <cell r="F2975" t="str">
            <v>0012</v>
          </cell>
          <cell r="G2975" t="str">
            <v>20904</v>
          </cell>
          <cell r="H2975" t="str">
            <v>收借款</v>
          </cell>
          <cell r="I2975" t="b">
            <v>0</v>
          </cell>
          <cell r="J2975">
            <v>1918</v>
          </cell>
          <cell r="K2975">
            <v>0</v>
          </cell>
          <cell r="L2975">
            <v>0</v>
          </cell>
        </row>
        <row r="2976">
          <cell r="A2976" t="str">
            <v>07</v>
          </cell>
          <cell r="B2976" t="str">
            <v>05</v>
          </cell>
          <cell r="C2976" t="str">
            <v>07</v>
          </cell>
          <cell r="D2976" t="str">
            <v>1</v>
          </cell>
          <cell r="E2976" t="str">
            <v>0004</v>
          </cell>
          <cell r="F2976" t="str">
            <v>0013</v>
          </cell>
          <cell r="G2976" t="str">
            <v>20904</v>
          </cell>
          <cell r="H2976" t="str">
            <v>收借款</v>
          </cell>
          <cell r="I2976" t="b">
            <v>0</v>
          </cell>
          <cell r="J2976">
            <v>1798</v>
          </cell>
          <cell r="K2976">
            <v>0</v>
          </cell>
          <cell r="L2976">
            <v>0</v>
          </cell>
        </row>
        <row r="2977">
          <cell r="A2977" t="str">
            <v>07</v>
          </cell>
          <cell r="B2977" t="str">
            <v>05</v>
          </cell>
          <cell r="C2977" t="str">
            <v>07</v>
          </cell>
          <cell r="D2977" t="str">
            <v>1</v>
          </cell>
          <cell r="E2977" t="str">
            <v>0004</v>
          </cell>
          <cell r="F2977" t="str">
            <v>0014</v>
          </cell>
          <cell r="G2977" t="str">
            <v>20904</v>
          </cell>
          <cell r="H2977" t="str">
            <v>收借款</v>
          </cell>
          <cell r="I2977" t="b">
            <v>0</v>
          </cell>
          <cell r="J2977">
            <v>9830</v>
          </cell>
          <cell r="K2977">
            <v>0</v>
          </cell>
          <cell r="L2977">
            <v>0</v>
          </cell>
        </row>
        <row r="2978">
          <cell r="A2978" t="str">
            <v>07</v>
          </cell>
          <cell r="B2978" t="str">
            <v>05</v>
          </cell>
          <cell r="C2978" t="str">
            <v>07</v>
          </cell>
          <cell r="D2978" t="str">
            <v>1</v>
          </cell>
          <cell r="E2978" t="str">
            <v>0004</v>
          </cell>
          <cell r="F2978" t="str">
            <v>0015</v>
          </cell>
          <cell r="G2978" t="str">
            <v>20904</v>
          </cell>
          <cell r="H2978" t="str">
            <v>收借款</v>
          </cell>
          <cell r="I2978" t="b">
            <v>0</v>
          </cell>
          <cell r="J2978">
            <v>1798</v>
          </cell>
          <cell r="K2978">
            <v>0</v>
          </cell>
          <cell r="L2978">
            <v>0</v>
          </cell>
        </row>
        <row r="2979">
          <cell r="A2979" t="str">
            <v>07</v>
          </cell>
          <cell r="B2979" t="str">
            <v>05</v>
          </cell>
          <cell r="C2979" t="str">
            <v>07</v>
          </cell>
          <cell r="D2979" t="str">
            <v>1</v>
          </cell>
          <cell r="E2979" t="str">
            <v>0004</v>
          </cell>
          <cell r="F2979" t="str">
            <v>0016</v>
          </cell>
          <cell r="G2979" t="str">
            <v>20904</v>
          </cell>
          <cell r="H2979" t="str">
            <v>收借款</v>
          </cell>
          <cell r="I2979" t="b">
            <v>0</v>
          </cell>
          <cell r="J2979">
            <v>1798</v>
          </cell>
          <cell r="K2979">
            <v>0</v>
          </cell>
          <cell r="L2979">
            <v>0</v>
          </cell>
        </row>
        <row r="2980">
          <cell r="A2980" t="str">
            <v>07</v>
          </cell>
          <cell r="B2980" t="str">
            <v>05</v>
          </cell>
          <cell r="C2980" t="str">
            <v>07</v>
          </cell>
          <cell r="D2980" t="str">
            <v>1</v>
          </cell>
          <cell r="E2980" t="str">
            <v>0004</v>
          </cell>
          <cell r="F2980" t="str">
            <v>0017</v>
          </cell>
          <cell r="G2980" t="str">
            <v>20904</v>
          </cell>
          <cell r="H2980" t="str">
            <v>收借款</v>
          </cell>
          <cell r="I2980" t="b">
            <v>0</v>
          </cell>
          <cell r="J2980">
            <v>13322</v>
          </cell>
          <cell r="K2980">
            <v>0</v>
          </cell>
          <cell r="L2980">
            <v>0</v>
          </cell>
        </row>
        <row r="2981">
          <cell r="A2981" t="str">
            <v>07</v>
          </cell>
          <cell r="B2981" t="str">
            <v>05</v>
          </cell>
          <cell r="C2981" t="str">
            <v>07</v>
          </cell>
          <cell r="D2981" t="str">
            <v>1</v>
          </cell>
          <cell r="E2981" t="str">
            <v>0004</v>
          </cell>
          <cell r="F2981" t="str">
            <v>0018</v>
          </cell>
          <cell r="G2981" t="str">
            <v>20904</v>
          </cell>
          <cell r="H2981" t="str">
            <v>收借款</v>
          </cell>
          <cell r="I2981" t="b">
            <v>0</v>
          </cell>
          <cell r="J2981">
            <v>18881</v>
          </cell>
          <cell r="K2981">
            <v>0</v>
          </cell>
          <cell r="L2981">
            <v>0</v>
          </cell>
        </row>
        <row r="2982">
          <cell r="A2982" t="str">
            <v>07</v>
          </cell>
          <cell r="B2982" t="str">
            <v>05</v>
          </cell>
          <cell r="C2982" t="str">
            <v>07</v>
          </cell>
          <cell r="D2982" t="str">
            <v>1</v>
          </cell>
          <cell r="E2982" t="str">
            <v>0004</v>
          </cell>
          <cell r="F2982" t="str">
            <v>0019</v>
          </cell>
          <cell r="G2982" t="str">
            <v>20904</v>
          </cell>
          <cell r="H2982" t="str">
            <v>收借款</v>
          </cell>
          <cell r="I2982" t="b">
            <v>0</v>
          </cell>
          <cell r="J2982">
            <v>12018</v>
          </cell>
          <cell r="K2982">
            <v>0</v>
          </cell>
          <cell r="L2982">
            <v>0</v>
          </cell>
        </row>
        <row r="2983">
          <cell r="A2983" t="str">
            <v>07</v>
          </cell>
          <cell r="B2983" t="str">
            <v>05</v>
          </cell>
          <cell r="C2983" t="str">
            <v>07</v>
          </cell>
          <cell r="D2983" t="str">
            <v>1</v>
          </cell>
          <cell r="E2983" t="str">
            <v>0004</v>
          </cell>
          <cell r="F2983" t="str">
            <v>0020</v>
          </cell>
          <cell r="G2983" t="str">
            <v>20904</v>
          </cell>
          <cell r="H2983" t="str">
            <v>收借款</v>
          </cell>
          <cell r="I2983" t="b">
            <v>0</v>
          </cell>
          <cell r="J2983">
            <v>3012</v>
          </cell>
          <cell r="K2983">
            <v>0</v>
          </cell>
          <cell r="L2983">
            <v>0</v>
          </cell>
        </row>
        <row r="2984">
          <cell r="A2984" t="str">
            <v>07</v>
          </cell>
          <cell r="B2984" t="str">
            <v>05</v>
          </cell>
          <cell r="C2984" t="str">
            <v>07</v>
          </cell>
          <cell r="D2984" t="str">
            <v>1</v>
          </cell>
          <cell r="E2984" t="str">
            <v>0004</v>
          </cell>
          <cell r="F2984" t="str">
            <v>0021</v>
          </cell>
          <cell r="G2984" t="str">
            <v>20904</v>
          </cell>
          <cell r="H2984" t="str">
            <v>收借款</v>
          </cell>
          <cell r="I2984" t="b">
            <v>0</v>
          </cell>
          <cell r="J2984">
            <v>16394</v>
          </cell>
          <cell r="K2984">
            <v>0</v>
          </cell>
          <cell r="L2984">
            <v>0</v>
          </cell>
        </row>
        <row r="2985">
          <cell r="A2985" t="str">
            <v>07</v>
          </cell>
          <cell r="B2985" t="str">
            <v>05</v>
          </cell>
          <cell r="C2985" t="str">
            <v>07</v>
          </cell>
          <cell r="D2985" t="str">
            <v>1</v>
          </cell>
          <cell r="E2985" t="str">
            <v>0004</v>
          </cell>
          <cell r="F2985" t="str">
            <v>0022</v>
          </cell>
          <cell r="G2985" t="str">
            <v>20904</v>
          </cell>
          <cell r="H2985" t="str">
            <v>收借款</v>
          </cell>
          <cell r="I2985" t="b">
            <v>0</v>
          </cell>
          <cell r="J2985">
            <v>18730</v>
          </cell>
          <cell r="K2985">
            <v>0</v>
          </cell>
          <cell r="L2985">
            <v>0</v>
          </cell>
        </row>
        <row r="2986">
          <cell r="A2986" t="str">
            <v>07</v>
          </cell>
          <cell r="B2986" t="str">
            <v>05</v>
          </cell>
          <cell r="C2986" t="str">
            <v>07</v>
          </cell>
          <cell r="D2986" t="str">
            <v>1</v>
          </cell>
          <cell r="E2986" t="str">
            <v>0004</v>
          </cell>
          <cell r="F2986" t="str">
            <v>0023</v>
          </cell>
          <cell r="G2986" t="str">
            <v>20904</v>
          </cell>
          <cell r="H2986" t="str">
            <v>收借款</v>
          </cell>
          <cell r="I2986" t="b">
            <v>0</v>
          </cell>
          <cell r="J2986">
            <v>3237</v>
          </cell>
          <cell r="K2986">
            <v>0</v>
          </cell>
          <cell r="L2986">
            <v>0</v>
          </cell>
        </row>
        <row r="2987">
          <cell r="A2987" t="str">
            <v>07</v>
          </cell>
          <cell r="B2987" t="str">
            <v>05</v>
          </cell>
          <cell r="C2987" t="str">
            <v>07</v>
          </cell>
          <cell r="D2987" t="str">
            <v>1</v>
          </cell>
          <cell r="E2987" t="str">
            <v>0004</v>
          </cell>
          <cell r="F2987" t="str">
            <v>0024</v>
          </cell>
          <cell r="G2987" t="str">
            <v>20904</v>
          </cell>
          <cell r="H2987" t="str">
            <v>收借款</v>
          </cell>
          <cell r="I2987" t="b">
            <v>0</v>
          </cell>
          <cell r="J2987">
            <v>3297</v>
          </cell>
          <cell r="K2987">
            <v>0</v>
          </cell>
          <cell r="L2987">
            <v>0</v>
          </cell>
        </row>
        <row r="2988">
          <cell r="A2988" t="str">
            <v>07</v>
          </cell>
          <cell r="B2988" t="str">
            <v>05</v>
          </cell>
          <cell r="C2988" t="str">
            <v>07</v>
          </cell>
          <cell r="D2988" t="str">
            <v>1</v>
          </cell>
          <cell r="E2988" t="str">
            <v>0004</v>
          </cell>
          <cell r="F2988" t="str">
            <v>0025</v>
          </cell>
          <cell r="G2988" t="str">
            <v>20904</v>
          </cell>
          <cell r="H2988" t="str">
            <v>收借款</v>
          </cell>
          <cell r="I2988" t="b">
            <v>0</v>
          </cell>
          <cell r="J2988">
            <v>1858</v>
          </cell>
          <cell r="K2988">
            <v>0</v>
          </cell>
          <cell r="L2988">
            <v>0</v>
          </cell>
        </row>
        <row r="2989">
          <cell r="A2989" t="str">
            <v>07</v>
          </cell>
          <cell r="B2989" t="str">
            <v>05</v>
          </cell>
          <cell r="C2989" t="str">
            <v>07</v>
          </cell>
          <cell r="D2989" t="str">
            <v>1</v>
          </cell>
          <cell r="E2989" t="str">
            <v>0004</v>
          </cell>
          <cell r="F2989" t="str">
            <v>0026</v>
          </cell>
          <cell r="G2989" t="str">
            <v>20904</v>
          </cell>
          <cell r="H2989" t="str">
            <v>收借款</v>
          </cell>
          <cell r="I2989" t="b">
            <v>0</v>
          </cell>
          <cell r="J2989">
            <v>1948</v>
          </cell>
          <cell r="K2989">
            <v>0</v>
          </cell>
          <cell r="L2989">
            <v>0</v>
          </cell>
        </row>
        <row r="2990">
          <cell r="A2990" t="str">
            <v>07</v>
          </cell>
          <cell r="B2990" t="str">
            <v>05</v>
          </cell>
          <cell r="C2990" t="str">
            <v>07</v>
          </cell>
          <cell r="D2990" t="str">
            <v>1</v>
          </cell>
          <cell r="E2990" t="str">
            <v>0004</v>
          </cell>
          <cell r="F2990" t="str">
            <v>0027</v>
          </cell>
          <cell r="G2990" t="str">
            <v>20904</v>
          </cell>
          <cell r="H2990" t="str">
            <v>收借款</v>
          </cell>
          <cell r="I2990" t="b">
            <v>0</v>
          </cell>
          <cell r="J2990">
            <v>3386</v>
          </cell>
          <cell r="K2990">
            <v>0</v>
          </cell>
          <cell r="L2990">
            <v>0</v>
          </cell>
        </row>
        <row r="2991">
          <cell r="A2991" t="str">
            <v>07</v>
          </cell>
          <cell r="B2991" t="str">
            <v>05</v>
          </cell>
          <cell r="C2991" t="str">
            <v>07</v>
          </cell>
          <cell r="D2991" t="str">
            <v>1</v>
          </cell>
          <cell r="E2991" t="str">
            <v>0004</v>
          </cell>
          <cell r="F2991" t="str">
            <v>0028</v>
          </cell>
          <cell r="G2991" t="str">
            <v>20904</v>
          </cell>
          <cell r="H2991" t="str">
            <v>收借款</v>
          </cell>
          <cell r="I2991" t="b">
            <v>0</v>
          </cell>
          <cell r="J2991">
            <v>2892</v>
          </cell>
          <cell r="K2991">
            <v>0</v>
          </cell>
          <cell r="L2991">
            <v>0</v>
          </cell>
        </row>
        <row r="2992">
          <cell r="A2992" t="str">
            <v>07</v>
          </cell>
          <cell r="B2992" t="str">
            <v>05</v>
          </cell>
          <cell r="C2992" t="str">
            <v>07</v>
          </cell>
          <cell r="D2992" t="str">
            <v>1</v>
          </cell>
          <cell r="E2992" t="str">
            <v>0004</v>
          </cell>
          <cell r="F2992" t="str">
            <v>0029</v>
          </cell>
          <cell r="G2992" t="str">
            <v>20904</v>
          </cell>
          <cell r="H2992" t="str">
            <v>收借款</v>
          </cell>
          <cell r="I2992" t="b">
            <v>0</v>
          </cell>
          <cell r="J2992">
            <v>4181</v>
          </cell>
          <cell r="K2992">
            <v>0</v>
          </cell>
          <cell r="L2992">
            <v>0</v>
          </cell>
        </row>
        <row r="2993">
          <cell r="A2993" t="str">
            <v>07</v>
          </cell>
          <cell r="B2993" t="str">
            <v>05</v>
          </cell>
          <cell r="C2993" t="str">
            <v>07</v>
          </cell>
          <cell r="D2993" t="str">
            <v>1</v>
          </cell>
          <cell r="E2993" t="str">
            <v>0004</v>
          </cell>
          <cell r="F2993" t="str">
            <v>0030</v>
          </cell>
          <cell r="G2993" t="str">
            <v>20904</v>
          </cell>
          <cell r="H2993" t="str">
            <v>收借款</v>
          </cell>
          <cell r="I2993" t="b">
            <v>0</v>
          </cell>
          <cell r="J2993">
            <v>3386</v>
          </cell>
          <cell r="K2993">
            <v>0</v>
          </cell>
          <cell r="L2993">
            <v>0</v>
          </cell>
        </row>
        <row r="2994">
          <cell r="A2994" t="str">
            <v>07</v>
          </cell>
          <cell r="B2994" t="str">
            <v>05</v>
          </cell>
          <cell r="C2994" t="str">
            <v>07</v>
          </cell>
          <cell r="D2994" t="str">
            <v>1</v>
          </cell>
          <cell r="E2994" t="str">
            <v>0004</v>
          </cell>
          <cell r="F2994" t="str">
            <v>0031</v>
          </cell>
          <cell r="G2994" t="str">
            <v>20904</v>
          </cell>
          <cell r="H2994" t="str">
            <v>收借款</v>
          </cell>
          <cell r="I2994" t="b">
            <v>0</v>
          </cell>
          <cell r="J2994">
            <v>16618</v>
          </cell>
          <cell r="K2994">
            <v>0</v>
          </cell>
          <cell r="L2994">
            <v>0</v>
          </cell>
        </row>
        <row r="2995">
          <cell r="A2995" t="str">
            <v>07</v>
          </cell>
          <cell r="B2995" t="str">
            <v>05</v>
          </cell>
          <cell r="C2995" t="str">
            <v>07</v>
          </cell>
          <cell r="D2995" t="str">
            <v>1</v>
          </cell>
          <cell r="E2995" t="str">
            <v>0004</v>
          </cell>
          <cell r="F2995" t="str">
            <v>0032</v>
          </cell>
          <cell r="G2995" t="str">
            <v>20904</v>
          </cell>
          <cell r="H2995" t="str">
            <v>收借款</v>
          </cell>
          <cell r="I2995" t="b">
            <v>0</v>
          </cell>
          <cell r="J2995">
            <v>3102</v>
          </cell>
          <cell r="K2995">
            <v>0</v>
          </cell>
          <cell r="L2995">
            <v>0</v>
          </cell>
        </row>
        <row r="2996">
          <cell r="A2996" t="str">
            <v>07</v>
          </cell>
          <cell r="B2996" t="str">
            <v>05</v>
          </cell>
          <cell r="C2996" t="str">
            <v>07</v>
          </cell>
          <cell r="D2996" t="str">
            <v>1</v>
          </cell>
          <cell r="E2996" t="str">
            <v>0004</v>
          </cell>
          <cell r="F2996" t="str">
            <v>0033</v>
          </cell>
          <cell r="G2996" t="str">
            <v>20904</v>
          </cell>
          <cell r="H2996" t="str">
            <v>收借款</v>
          </cell>
          <cell r="I2996" t="b">
            <v>0</v>
          </cell>
          <cell r="J2996">
            <v>2202</v>
          </cell>
          <cell r="K2996">
            <v>0</v>
          </cell>
          <cell r="L2996">
            <v>0</v>
          </cell>
        </row>
        <row r="2997">
          <cell r="A2997" t="str">
            <v>07</v>
          </cell>
          <cell r="B2997" t="str">
            <v>10</v>
          </cell>
          <cell r="C2997" t="str">
            <v>07</v>
          </cell>
          <cell r="D2997" t="str">
            <v>1</v>
          </cell>
          <cell r="E2997" t="str">
            <v>0005</v>
          </cell>
          <cell r="F2997" t="str">
            <v>0002</v>
          </cell>
          <cell r="G2997" t="str">
            <v>20904</v>
          </cell>
          <cell r="H2997" t="str">
            <v>收借款</v>
          </cell>
          <cell r="I2997" t="b">
            <v>0</v>
          </cell>
          <cell r="J2997">
            <v>1798</v>
          </cell>
          <cell r="K2997">
            <v>0</v>
          </cell>
          <cell r="L2997">
            <v>0</v>
          </cell>
        </row>
        <row r="2998">
          <cell r="A2998" t="str">
            <v>07</v>
          </cell>
          <cell r="B2998" t="str">
            <v>10</v>
          </cell>
          <cell r="C2998" t="str">
            <v>07</v>
          </cell>
          <cell r="D2998" t="str">
            <v>1</v>
          </cell>
          <cell r="E2998" t="str">
            <v>0005</v>
          </cell>
          <cell r="F2998" t="str">
            <v>0003</v>
          </cell>
          <cell r="G2998" t="str">
            <v>20904</v>
          </cell>
          <cell r="H2998" t="str">
            <v>收借款</v>
          </cell>
          <cell r="I2998" t="b">
            <v>0</v>
          </cell>
          <cell r="J2998">
            <v>1798</v>
          </cell>
          <cell r="K2998">
            <v>0</v>
          </cell>
          <cell r="L2998">
            <v>0</v>
          </cell>
        </row>
        <row r="2999">
          <cell r="A2999" t="str">
            <v>07</v>
          </cell>
          <cell r="B2999" t="str">
            <v>10</v>
          </cell>
          <cell r="C2999" t="str">
            <v>07</v>
          </cell>
          <cell r="D2999" t="str">
            <v>1</v>
          </cell>
          <cell r="E2999" t="str">
            <v>0005</v>
          </cell>
          <cell r="F2999" t="str">
            <v>0004</v>
          </cell>
          <cell r="G2999" t="str">
            <v>20904</v>
          </cell>
          <cell r="H2999" t="str">
            <v>收借款</v>
          </cell>
          <cell r="I2999" t="b">
            <v>0</v>
          </cell>
          <cell r="J2999">
            <v>2338</v>
          </cell>
          <cell r="K2999">
            <v>0</v>
          </cell>
          <cell r="L2999">
            <v>0</v>
          </cell>
        </row>
        <row r="3000">
          <cell r="A3000" t="str">
            <v>07</v>
          </cell>
          <cell r="B3000" t="str">
            <v>10</v>
          </cell>
          <cell r="C3000" t="str">
            <v>07</v>
          </cell>
          <cell r="D3000" t="str">
            <v>1</v>
          </cell>
          <cell r="E3000" t="str">
            <v>0005</v>
          </cell>
          <cell r="F3000" t="str">
            <v>0005</v>
          </cell>
          <cell r="G3000" t="str">
            <v>20904</v>
          </cell>
          <cell r="H3000" t="str">
            <v>收借款</v>
          </cell>
          <cell r="I3000" t="b">
            <v>0</v>
          </cell>
          <cell r="J3000">
            <v>3012</v>
          </cell>
          <cell r="K3000">
            <v>0</v>
          </cell>
          <cell r="L3000">
            <v>0</v>
          </cell>
        </row>
        <row r="3001">
          <cell r="A3001" t="str">
            <v>07</v>
          </cell>
          <cell r="B3001" t="str">
            <v>10</v>
          </cell>
          <cell r="C3001" t="str">
            <v>07</v>
          </cell>
          <cell r="D3001" t="str">
            <v>1</v>
          </cell>
          <cell r="E3001" t="str">
            <v>0005</v>
          </cell>
          <cell r="F3001" t="str">
            <v>0006</v>
          </cell>
          <cell r="G3001" t="str">
            <v>20904</v>
          </cell>
          <cell r="H3001" t="str">
            <v>收借款</v>
          </cell>
          <cell r="I3001" t="b">
            <v>0</v>
          </cell>
          <cell r="J3001">
            <v>5874</v>
          </cell>
          <cell r="K3001">
            <v>0</v>
          </cell>
          <cell r="L3001">
            <v>0</v>
          </cell>
        </row>
        <row r="3002">
          <cell r="A3002" t="str">
            <v>07</v>
          </cell>
          <cell r="B3002" t="str">
            <v>10</v>
          </cell>
          <cell r="C3002" t="str">
            <v>07</v>
          </cell>
          <cell r="D3002" t="str">
            <v>1</v>
          </cell>
          <cell r="E3002" t="str">
            <v>0005</v>
          </cell>
          <cell r="F3002" t="str">
            <v>0007</v>
          </cell>
          <cell r="G3002" t="str">
            <v>20904</v>
          </cell>
          <cell r="H3002" t="str">
            <v>收借款</v>
          </cell>
          <cell r="I3002" t="b">
            <v>0</v>
          </cell>
          <cell r="J3002">
            <v>3102</v>
          </cell>
          <cell r="K3002">
            <v>0</v>
          </cell>
          <cell r="L3002">
            <v>0</v>
          </cell>
        </row>
        <row r="3003">
          <cell r="A3003" t="str">
            <v>07</v>
          </cell>
          <cell r="B3003" t="str">
            <v>10</v>
          </cell>
          <cell r="C3003" t="str">
            <v>07</v>
          </cell>
          <cell r="D3003" t="str">
            <v>1</v>
          </cell>
          <cell r="E3003" t="str">
            <v>0005</v>
          </cell>
          <cell r="F3003" t="str">
            <v>0008</v>
          </cell>
          <cell r="G3003" t="str">
            <v>20904</v>
          </cell>
          <cell r="H3003" t="str">
            <v>收借款</v>
          </cell>
          <cell r="I3003" t="b">
            <v>0</v>
          </cell>
          <cell r="J3003">
            <v>14262</v>
          </cell>
          <cell r="K3003">
            <v>0</v>
          </cell>
          <cell r="L3003">
            <v>0</v>
          </cell>
        </row>
        <row r="3004">
          <cell r="A3004" t="str">
            <v>07</v>
          </cell>
          <cell r="B3004" t="str">
            <v>10</v>
          </cell>
          <cell r="C3004" t="str">
            <v>07</v>
          </cell>
          <cell r="D3004" t="str">
            <v>1</v>
          </cell>
          <cell r="E3004" t="str">
            <v>0005</v>
          </cell>
          <cell r="F3004" t="str">
            <v>0009</v>
          </cell>
          <cell r="G3004" t="str">
            <v>20904</v>
          </cell>
          <cell r="H3004" t="str">
            <v>收借款</v>
          </cell>
          <cell r="I3004" t="b">
            <v>0</v>
          </cell>
          <cell r="J3004">
            <v>6324</v>
          </cell>
          <cell r="K3004">
            <v>0</v>
          </cell>
          <cell r="L3004">
            <v>0</v>
          </cell>
        </row>
        <row r="3005">
          <cell r="A3005" t="str">
            <v>07</v>
          </cell>
          <cell r="B3005" t="str">
            <v>10</v>
          </cell>
          <cell r="C3005" t="str">
            <v>07</v>
          </cell>
          <cell r="D3005" t="str">
            <v>1</v>
          </cell>
          <cell r="E3005" t="str">
            <v>0005</v>
          </cell>
          <cell r="F3005" t="str">
            <v>0010</v>
          </cell>
          <cell r="G3005" t="str">
            <v>20904</v>
          </cell>
          <cell r="H3005" t="str">
            <v>收借款</v>
          </cell>
          <cell r="I3005" t="b">
            <v>0</v>
          </cell>
          <cell r="J3005">
            <v>2164.1999999999998</v>
          </cell>
          <cell r="K3005">
            <v>0</v>
          </cell>
          <cell r="L3005">
            <v>0</v>
          </cell>
        </row>
        <row r="3006">
          <cell r="A3006" t="str">
            <v>07</v>
          </cell>
          <cell r="B3006" t="str">
            <v>10</v>
          </cell>
          <cell r="C3006" t="str">
            <v>07</v>
          </cell>
          <cell r="D3006" t="str">
            <v>1</v>
          </cell>
          <cell r="E3006" t="str">
            <v>0005</v>
          </cell>
          <cell r="F3006" t="str">
            <v>0011</v>
          </cell>
          <cell r="G3006" t="str">
            <v>20904</v>
          </cell>
          <cell r="H3006" t="str">
            <v>收借款</v>
          </cell>
          <cell r="I3006" t="b">
            <v>0</v>
          </cell>
          <cell r="J3006">
            <v>1798</v>
          </cell>
          <cell r="K3006">
            <v>0</v>
          </cell>
          <cell r="L3006">
            <v>0</v>
          </cell>
        </row>
        <row r="3007">
          <cell r="A3007" t="str">
            <v>07</v>
          </cell>
          <cell r="B3007" t="str">
            <v>10</v>
          </cell>
          <cell r="C3007" t="str">
            <v>07</v>
          </cell>
          <cell r="D3007" t="str">
            <v>1</v>
          </cell>
          <cell r="E3007" t="str">
            <v>0005</v>
          </cell>
          <cell r="F3007" t="str">
            <v>0012</v>
          </cell>
          <cell r="G3007" t="str">
            <v>20904</v>
          </cell>
          <cell r="H3007" t="str">
            <v>收借款</v>
          </cell>
          <cell r="I3007" t="b">
            <v>0</v>
          </cell>
          <cell r="J3007">
            <v>5538</v>
          </cell>
          <cell r="K3007">
            <v>0</v>
          </cell>
          <cell r="L3007">
            <v>0</v>
          </cell>
        </row>
        <row r="3008">
          <cell r="A3008" t="str">
            <v>07</v>
          </cell>
          <cell r="B3008" t="str">
            <v>10</v>
          </cell>
          <cell r="C3008" t="str">
            <v>07</v>
          </cell>
          <cell r="D3008" t="str">
            <v>1</v>
          </cell>
          <cell r="E3008" t="str">
            <v>0005</v>
          </cell>
          <cell r="F3008" t="str">
            <v>0013</v>
          </cell>
          <cell r="G3008" t="str">
            <v>20904</v>
          </cell>
          <cell r="H3008" t="str">
            <v>收借款</v>
          </cell>
          <cell r="I3008" t="b">
            <v>0</v>
          </cell>
          <cell r="J3008">
            <v>3597</v>
          </cell>
          <cell r="K3008">
            <v>0</v>
          </cell>
          <cell r="L3008">
            <v>0</v>
          </cell>
        </row>
        <row r="3009">
          <cell r="A3009" t="str">
            <v>07</v>
          </cell>
          <cell r="B3009" t="str">
            <v>10</v>
          </cell>
          <cell r="C3009" t="str">
            <v>07</v>
          </cell>
          <cell r="D3009" t="str">
            <v>1</v>
          </cell>
          <cell r="E3009" t="str">
            <v>0005</v>
          </cell>
          <cell r="F3009" t="str">
            <v>0014</v>
          </cell>
          <cell r="G3009" t="str">
            <v>20904</v>
          </cell>
          <cell r="H3009" t="str">
            <v>收借款</v>
          </cell>
          <cell r="I3009" t="b">
            <v>0</v>
          </cell>
          <cell r="J3009">
            <v>1798</v>
          </cell>
          <cell r="K3009">
            <v>0</v>
          </cell>
          <cell r="L3009">
            <v>0</v>
          </cell>
        </row>
        <row r="3010">
          <cell r="A3010" t="str">
            <v>07</v>
          </cell>
          <cell r="B3010" t="str">
            <v>10</v>
          </cell>
          <cell r="C3010" t="str">
            <v>07</v>
          </cell>
          <cell r="D3010" t="str">
            <v>1</v>
          </cell>
          <cell r="E3010" t="str">
            <v>0005</v>
          </cell>
          <cell r="F3010" t="str">
            <v>0015</v>
          </cell>
          <cell r="G3010" t="str">
            <v>20904</v>
          </cell>
          <cell r="H3010" t="str">
            <v>收借款</v>
          </cell>
          <cell r="I3010" t="b">
            <v>0</v>
          </cell>
          <cell r="J3010">
            <v>8017</v>
          </cell>
          <cell r="K3010">
            <v>0</v>
          </cell>
          <cell r="L3010">
            <v>0</v>
          </cell>
        </row>
        <row r="3011">
          <cell r="A3011" t="str">
            <v>07</v>
          </cell>
          <cell r="B3011" t="str">
            <v>10</v>
          </cell>
          <cell r="C3011" t="str">
            <v>07</v>
          </cell>
          <cell r="D3011" t="str">
            <v>1</v>
          </cell>
          <cell r="E3011" t="str">
            <v>0005</v>
          </cell>
          <cell r="F3011" t="str">
            <v>0016</v>
          </cell>
          <cell r="G3011" t="str">
            <v>20904</v>
          </cell>
          <cell r="H3011" t="str">
            <v>收借款</v>
          </cell>
          <cell r="I3011" t="b">
            <v>0</v>
          </cell>
          <cell r="J3011">
            <v>3941</v>
          </cell>
          <cell r="K3011">
            <v>0</v>
          </cell>
          <cell r="L3011">
            <v>0</v>
          </cell>
        </row>
        <row r="3012">
          <cell r="A3012" t="str">
            <v>07</v>
          </cell>
          <cell r="B3012" t="str">
            <v>10</v>
          </cell>
          <cell r="C3012" t="str">
            <v>07</v>
          </cell>
          <cell r="D3012" t="str">
            <v>1</v>
          </cell>
          <cell r="E3012" t="str">
            <v>0005</v>
          </cell>
          <cell r="F3012" t="str">
            <v>0017</v>
          </cell>
          <cell r="G3012" t="str">
            <v>20904</v>
          </cell>
          <cell r="H3012" t="str">
            <v>收借款</v>
          </cell>
          <cell r="I3012" t="b">
            <v>0</v>
          </cell>
          <cell r="J3012">
            <v>16603</v>
          </cell>
          <cell r="K3012">
            <v>0</v>
          </cell>
          <cell r="L3012">
            <v>0</v>
          </cell>
        </row>
        <row r="3013">
          <cell r="A3013" t="str">
            <v>07</v>
          </cell>
          <cell r="B3013" t="str">
            <v>10</v>
          </cell>
          <cell r="C3013" t="str">
            <v>07</v>
          </cell>
          <cell r="D3013" t="str">
            <v>1</v>
          </cell>
          <cell r="E3013" t="str">
            <v>0005</v>
          </cell>
          <cell r="F3013" t="str">
            <v>0018</v>
          </cell>
          <cell r="G3013" t="str">
            <v>20904</v>
          </cell>
          <cell r="H3013" t="str">
            <v>收借款</v>
          </cell>
          <cell r="I3013" t="b">
            <v>0</v>
          </cell>
          <cell r="J3013">
            <v>3386</v>
          </cell>
          <cell r="K3013">
            <v>0</v>
          </cell>
          <cell r="L3013">
            <v>0</v>
          </cell>
        </row>
        <row r="3014">
          <cell r="A3014" t="str">
            <v>07</v>
          </cell>
          <cell r="B3014" t="str">
            <v>10</v>
          </cell>
          <cell r="C3014" t="str">
            <v>07</v>
          </cell>
          <cell r="D3014" t="str">
            <v>1</v>
          </cell>
          <cell r="E3014" t="str">
            <v>0005</v>
          </cell>
          <cell r="F3014" t="str">
            <v>0019</v>
          </cell>
          <cell r="G3014" t="str">
            <v>20904</v>
          </cell>
          <cell r="H3014" t="str">
            <v>收借款</v>
          </cell>
          <cell r="I3014" t="b">
            <v>0</v>
          </cell>
          <cell r="J3014">
            <v>3147</v>
          </cell>
          <cell r="K3014">
            <v>0</v>
          </cell>
          <cell r="L3014">
            <v>0</v>
          </cell>
        </row>
        <row r="3015">
          <cell r="A3015" t="str">
            <v>07</v>
          </cell>
          <cell r="B3015" t="str">
            <v>10</v>
          </cell>
          <cell r="C3015" t="str">
            <v>07</v>
          </cell>
          <cell r="D3015" t="str">
            <v>1</v>
          </cell>
          <cell r="E3015" t="str">
            <v>0005</v>
          </cell>
          <cell r="F3015" t="str">
            <v>0020</v>
          </cell>
          <cell r="G3015" t="str">
            <v>20904</v>
          </cell>
          <cell r="H3015" t="str">
            <v>收借款</v>
          </cell>
          <cell r="I3015" t="b">
            <v>0</v>
          </cell>
          <cell r="J3015">
            <v>16843</v>
          </cell>
          <cell r="K3015">
            <v>0</v>
          </cell>
          <cell r="L3015">
            <v>0</v>
          </cell>
        </row>
        <row r="3016">
          <cell r="A3016" t="str">
            <v>07</v>
          </cell>
          <cell r="B3016" t="str">
            <v>10</v>
          </cell>
          <cell r="C3016" t="str">
            <v>07</v>
          </cell>
          <cell r="D3016" t="str">
            <v>1</v>
          </cell>
          <cell r="E3016" t="str">
            <v>0005</v>
          </cell>
          <cell r="F3016" t="str">
            <v>0021</v>
          </cell>
          <cell r="G3016" t="str">
            <v>20904</v>
          </cell>
          <cell r="H3016" t="str">
            <v>收借款</v>
          </cell>
          <cell r="I3016" t="b">
            <v>0</v>
          </cell>
          <cell r="J3016">
            <v>1798</v>
          </cell>
          <cell r="K3016">
            <v>0</v>
          </cell>
          <cell r="L3016">
            <v>0</v>
          </cell>
        </row>
        <row r="3017">
          <cell r="A3017" t="str">
            <v>07</v>
          </cell>
          <cell r="B3017" t="str">
            <v>10</v>
          </cell>
          <cell r="C3017" t="str">
            <v>07</v>
          </cell>
          <cell r="D3017" t="str">
            <v>1</v>
          </cell>
          <cell r="E3017" t="str">
            <v>0005</v>
          </cell>
          <cell r="F3017" t="str">
            <v>0022</v>
          </cell>
          <cell r="G3017" t="str">
            <v>20904</v>
          </cell>
          <cell r="H3017" t="str">
            <v>收借款</v>
          </cell>
          <cell r="I3017" t="b">
            <v>0</v>
          </cell>
          <cell r="J3017">
            <v>1798</v>
          </cell>
          <cell r="K3017">
            <v>0</v>
          </cell>
          <cell r="L3017">
            <v>0</v>
          </cell>
        </row>
        <row r="3018">
          <cell r="A3018" t="str">
            <v>07</v>
          </cell>
          <cell r="B3018" t="str">
            <v>10</v>
          </cell>
          <cell r="C3018" t="str">
            <v>07</v>
          </cell>
          <cell r="D3018" t="str">
            <v>1</v>
          </cell>
          <cell r="E3018" t="str">
            <v>0005</v>
          </cell>
          <cell r="F3018" t="str">
            <v>0023</v>
          </cell>
          <cell r="G3018" t="str">
            <v>20904</v>
          </cell>
          <cell r="H3018" t="str">
            <v>收借款</v>
          </cell>
          <cell r="I3018" t="b">
            <v>0</v>
          </cell>
          <cell r="J3018">
            <v>1798</v>
          </cell>
          <cell r="K3018">
            <v>0</v>
          </cell>
          <cell r="L3018">
            <v>0</v>
          </cell>
        </row>
        <row r="3019">
          <cell r="A3019" t="str">
            <v>07</v>
          </cell>
          <cell r="B3019" t="str">
            <v>10</v>
          </cell>
          <cell r="C3019" t="str">
            <v>07</v>
          </cell>
          <cell r="D3019" t="str">
            <v>1</v>
          </cell>
          <cell r="E3019" t="str">
            <v>0005</v>
          </cell>
          <cell r="F3019" t="str">
            <v>0024</v>
          </cell>
          <cell r="G3019" t="str">
            <v>20904</v>
          </cell>
          <cell r="H3019" t="str">
            <v>收借款</v>
          </cell>
          <cell r="I3019" t="b">
            <v>0</v>
          </cell>
          <cell r="J3019">
            <v>20454</v>
          </cell>
          <cell r="K3019">
            <v>0</v>
          </cell>
          <cell r="L3019">
            <v>0</v>
          </cell>
        </row>
        <row r="3020">
          <cell r="A3020" t="str">
            <v>07</v>
          </cell>
          <cell r="B3020" t="str">
            <v>10</v>
          </cell>
          <cell r="C3020" t="str">
            <v>07</v>
          </cell>
          <cell r="D3020" t="str">
            <v>1</v>
          </cell>
          <cell r="E3020" t="str">
            <v>0005</v>
          </cell>
          <cell r="F3020" t="str">
            <v>0025</v>
          </cell>
          <cell r="G3020" t="str">
            <v>20904</v>
          </cell>
          <cell r="H3020" t="str">
            <v>收借款</v>
          </cell>
          <cell r="I3020" t="b">
            <v>0</v>
          </cell>
          <cell r="J3020">
            <v>1798</v>
          </cell>
          <cell r="K3020">
            <v>0</v>
          </cell>
          <cell r="L3020">
            <v>0</v>
          </cell>
        </row>
        <row r="3021">
          <cell r="A3021" t="str">
            <v>07</v>
          </cell>
          <cell r="B3021" t="str">
            <v>10</v>
          </cell>
          <cell r="C3021" t="str">
            <v>07</v>
          </cell>
          <cell r="D3021" t="str">
            <v>1</v>
          </cell>
          <cell r="E3021" t="str">
            <v>0005</v>
          </cell>
          <cell r="F3021" t="str">
            <v>0026</v>
          </cell>
          <cell r="G3021" t="str">
            <v>20904</v>
          </cell>
          <cell r="H3021" t="str">
            <v>收借款</v>
          </cell>
          <cell r="I3021" t="b">
            <v>0</v>
          </cell>
          <cell r="J3021">
            <v>2143</v>
          </cell>
          <cell r="K3021">
            <v>0</v>
          </cell>
          <cell r="L3021">
            <v>0</v>
          </cell>
        </row>
        <row r="3022">
          <cell r="A3022" t="str">
            <v>07</v>
          </cell>
          <cell r="B3022" t="str">
            <v>15</v>
          </cell>
          <cell r="C3022" t="str">
            <v>07</v>
          </cell>
          <cell r="D3022" t="str">
            <v>1</v>
          </cell>
          <cell r="E3022" t="str">
            <v>0006</v>
          </cell>
          <cell r="F3022" t="str">
            <v>0002</v>
          </cell>
          <cell r="G3022" t="str">
            <v>20904</v>
          </cell>
          <cell r="H3022" t="str">
            <v>收借款</v>
          </cell>
          <cell r="I3022" t="b">
            <v>0</v>
          </cell>
          <cell r="J3022">
            <v>200000</v>
          </cell>
          <cell r="K3022">
            <v>0</v>
          </cell>
          <cell r="L3022">
            <v>0</v>
          </cell>
        </row>
        <row r="3023">
          <cell r="A3023" t="str">
            <v>07</v>
          </cell>
          <cell r="B3023" t="str">
            <v>15</v>
          </cell>
          <cell r="C3023" t="str">
            <v>07</v>
          </cell>
          <cell r="D3023" t="str">
            <v>1</v>
          </cell>
          <cell r="E3023" t="str">
            <v>0006</v>
          </cell>
          <cell r="F3023" t="str">
            <v>0003</v>
          </cell>
          <cell r="G3023" t="str">
            <v>20904</v>
          </cell>
          <cell r="H3023" t="str">
            <v>收借款</v>
          </cell>
          <cell r="I3023" t="b">
            <v>0</v>
          </cell>
          <cell r="J3023">
            <v>1700</v>
          </cell>
          <cell r="K3023">
            <v>0</v>
          </cell>
          <cell r="L3023">
            <v>0</v>
          </cell>
        </row>
        <row r="3024">
          <cell r="A3024" t="str">
            <v>07</v>
          </cell>
          <cell r="B3024" t="str">
            <v>15</v>
          </cell>
          <cell r="C3024" t="str">
            <v>07</v>
          </cell>
          <cell r="D3024" t="str">
            <v>1</v>
          </cell>
          <cell r="E3024" t="str">
            <v>0006</v>
          </cell>
          <cell r="F3024" t="str">
            <v>0004</v>
          </cell>
          <cell r="G3024" t="str">
            <v>20904</v>
          </cell>
          <cell r="H3024" t="str">
            <v>收借款</v>
          </cell>
          <cell r="I3024" t="b">
            <v>0</v>
          </cell>
          <cell r="J3024">
            <v>16454</v>
          </cell>
          <cell r="K3024">
            <v>0</v>
          </cell>
          <cell r="L3024">
            <v>0</v>
          </cell>
        </row>
        <row r="3025">
          <cell r="A3025" t="str">
            <v>07</v>
          </cell>
          <cell r="B3025" t="str">
            <v>15</v>
          </cell>
          <cell r="C3025" t="str">
            <v>07</v>
          </cell>
          <cell r="D3025" t="str">
            <v>1</v>
          </cell>
          <cell r="E3025" t="str">
            <v>0006</v>
          </cell>
          <cell r="F3025" t="str">
            <v>0005</v>
          </cell>
          <cell r="G3025" t="str">
            <v>20904</v>
          </cell>
          <cell r="H3025" t="str">
            <v>收借款</v>
          </cell>
          <cell r="I3025" t="b">
            <v>0</v>
          </cell>
          <cell r="J3025">
            <v>10220</v>
          </cell>
          <cell r="K3025">
            <v>0</v>
          </cell>
          <cell r="L3025">
            <v>0</v>
          </cell>
        </row>
        <row r="3026">
          <cell r="A3026" t="str">
            <v>07</v>
          </cell>
          <cell r="B3026" t="str">
            <v>15</v>
          </cell>
          <cell r="C3026" t="str">
            <v>07</v>
          </cell>
          <cell r="D3026" t="str">
            <v>1</v>
          </cell>
          <cell r="E3026" t="str">
            <v>0006</v>
          </cell>
          <cell r="F3026" t="str">
            <v>0006</v>
          </cell>
          <cell r="G3026" t="str">
            <v>20904</v>
          </cell>
          <cell r="H3026" t="str">
            <v>收借款</v>
          </cell>
          <cell r="I3026" t="b">
            <v>0</v>
          </cell>
          <cell r="J3026">
            <v>1754</v>
          </cell>
          <cell r="K3026">
            <v>0</v>
          </cell>
          <cell r="L3026">
            <v>0</v>
          </cell>
        </row>
        <row r="3027">
          <cell r="A3027" t="str">
            <v>07</v>
          </cell>
          <cell r="B3027" t="str">
            <v>15</v>
          </cell>
          <cell r="C3027" t="str">
            <v>07</v>
          </cell>
          <cell r="D3027" t="str">
            <v>1</v>
          </cell>
          <cell r="E3027" t="str">
            <v>0006</v>
          </cell>
          <cell r="F3027" t="str">
            <v>0007</v>
          </cell>
          <cell r="G3027" t="str">
            <v>20904</v>
          </cell>
          <cell r="H3027" t="str">
            <v>收借款</v>
          </cell>
          <cell r="I3027" t="b">
            <v>0</v>
          </cell>
          <cell r="J3027">
            <v>1798</v>
          </cell>
          <cell r="K3027">
            <v>0</v>
          </cell>
          <cell r="L3027">
            <v>0</v>
          </cell>
        </row>
        <row r="3028">
          <cell r="A3028" t="str">
            <v>07</v>
          </cell>
          <cell r="B3028" t="str">
            <v>15</v>
          </cell>
          <cell r="C3028" t="str">
            <v>07</v>
          </cell>
          <cell r="D3028" t="str">
            <v>1</v>
          </cell>
          <cell r="E3028" t="str">
            <v>0006</v>
          </cell>
          <cell r="F3028" t="str">
            <v>0008</v>
          </cell>
          <cell r="G3028" t="str">
            <v>20904</v>
          </cell>
          <cell r="H3028" t="str">
            <v>收借款</v>
          </cell>
          <cell r="I3028" t="b">
            <v>0</v>
          </cell>
          <cell r="J3028">
            <v>1258</v>
          </cell>
          <cell r="K3028">
            <v>0</v>
          </cell>
          <cell r="L3028">
            <v>0</v>
          </cell>
        </row>
        <row r="3029">
          <cell r="A3029" t="str">
            <v>07</v>
          </cell>
          <cell r="B3029" t="str">
            <v>15</v>
          </cell>
          <cell r="C3029" t="str">
            <v>07</v>
          </cell>
          <cell r="D3029" t="str">
            <v>1</v>
          </cell>
          <cell r="E3029" t="str">
            <v>0006</v>
          </cell>
          <cell r="F3029" t="str">
            <v>0009</v>
          </cell>
          <cell r="G3029" t="str">
            <v>20904</v>
          </cell>
          <cell r="H3029" t="str">
            <v>收借款</v>
          </cell>
          <cell r="I3029" t="b">
            <v>0</v>
          </cell>
          <cell r="J3029">
            <v>1258</v>
          </cell>
          <cell r="K3029">
            <v>0</v>
          </cell>
          <cell r="L3029">
            <v>0</v>
          </cell>
        </row>
        <row r="3030">
          <cell r="A3030" t="str">
            <v>07</v>
          </cell>
          <cell r="B3030" t="str">
            <v>15</v>
          </cell>
          <cell r="C3030" t="str">
            <v>07</v>
          </cell>
          <cell r="D3030" t="str">
            <v>1</v>
          </cell>
          <cell r="E3030" t="str">
            <v>0006</v>
          </cell>
          <cell r="F3030" t="str">
            <v>0010</v>
          </cell>
          <cell r="G3030" t="str">
            <v>20904</v>
          </cell>
          <cell r="H3030" t="str">
            <v>收借款</v>
          </cell>
          <cell r="I3030" t="b">
            <v>0</v>
          </cell>
          <cell r="J3030">
            <v>9051</v>
          </cell>
          <cell r="K3030">
            <v>0</v>
          </cell>
          <cell r="L3030">
            <v>0</v>
          </cell>
        </row>
        <row r="3031">
          <cell r="A3031" t="str">
            <v>07</v>
          </cell>
          <cell r="B3031" t="str">
            <v>15</v>
          </cell>
          <cell r="C3031" t="str">
            <v>07</v>
          </cell>
          <cell r="D3031" t="str">
            <v>1</v>
          </cell>
          <cell r="E3031" t="str">
            <v>0006</v>
          </cell>
          <cell r="F3031" t="str">
            <v>0011</v>
          </cell>
          <cell r="G3031" t="str">
            <v>20904</v>
          </cell>
          <cell r="H3031" t="str">
            <v>收借款</v>
          </cell>
          <cell r="I3031" t="b">
            <v>0</v>
          </cell>
          <cell r="J3031">
            <v>3386</v>
          </cell>
          <cell r="K3031">
            <v>0</v>
          </cell>
          <cell r="L3031">
            <v>0</v>
          </cell>
        </row>
        <row r="3032">
          <cell r="A3032" t="str">
            <v>07</v>
          </cell>
          <cell r="B3032" t="str">
            <v>15</v>
          </cell>
          <cell r="C3032" t="str">
            <v>07</v>
          </cell>
          <cell r="D3032" t="str">
            <v>1</v>
          </cell>
          <cell r="E3032" t="str">
            <v>0006</v>
          </cell>
          <cell r="F3032" t="str">
            <v>0012</v>
          </cell>
          <cell r="G3032" t="str">
            <v>20904</v>
          </cell>
          <cell r="H3032" t="str">
            <v>收借款</v>
          </cell>
          <cell r="I3032" t="b">
            <v>0</v>
          </cell>
          <cell r="J3032">
            <v>1798</v>
          </cell>
          <cell r="K3032">
            <v>0</v>
          </cell>
          <cell r="L3032">
            <v>0</v>
          </cell>
        </row>
        <row r="3033">
          <cell r="A3033" t="str">
            <v>07</v>
          </cell>
          <cell r="B3033" t="str">
            <v>15</v>
          </cell>
          <cell r="C3033" t="str">
            <v>07</v>
          </cell>
          <cell r="D3033" t="str">
            <v>1</v>
          </cell>
          <cell r="E3033" t="str">
            <v>0006</v>
          </cell>
          <cell r="F3033" t="str">
            <v>0013</v>
          </cell>
          <cell r="G3033" t="str">
            <v>20904</v>
          </cell>
          <cell r="H3033" t="str">
            <v>收借款</v>
          </cell>
          <cell r="I3033" t="b">
            <v>0</v>
          </cell>
          <cell r="J3033">
            <v>1258</v>
          </cell>
          <cell r="K3033">
            <v>0</v>
          </cell>
          <cell r="L3033">
            <v>0</v>
          </cell>
        </row>
        <row r="3034">
          <cell r="A3034" t="str">
            <v>07</v>
          </cell>
          <cell r="B3034" t="str">
            <v>15</v>
          </cell>
          <cell r="C3034" t="str">
            <v>07</v>
          </cell>
          <cell r="D3034" t="str">
            <v>1</v>
          </cell>
          <cell r="E3034" t="str">
            <v>0006</v>
          </cell>
          <cell r="F3034" t="str">
            <v>0014</v>
          </cell>
          <cell r="G3034" t="str">
            <v>20904</v>
          </cell>
          <cell r="H3034" t="str">
            <v>收借款</v>
          </cell>
          <cell r="I3034" t="b">
            <v>0</v>
          </cell>
          <cell r="J3034">
            <v>5634</v>
          </cell>
          <cell r="K3034">
            <v>0</v>
          </cell>
          <cell r="L3034">
            <v>0</v>
          </cell>
        </row>
        <row r="3035">
          <cell r="A3035" t="str">
            <v>07</v>
          </cell>
          <cell r="B3035" t="str">
            <v>15</v>
          </cell>
          <cell r="C3035" t="str">
            <v>07</v>
          </cell>
          <cell r="D3035" t="str">
            <v>1</v>
          </cell>
          <cell r="E3035" t="str">
            <v>0006</v>
          </cell>
          <cell r="F3035" t="str">
            <v>0015</v>
          </cell>
          <cell r="G3035" t="str">
            <v>20904</v>
          </cell>
          <cell r="H3035" t="str">
            <v>收借款</v>
          </cell>
          <cell r="I3035" t="b">
            <v>0</v>
          </cell>
          <cell r="J3035">
            <v>1126</v>
          </cell>
          <cell r="K3035">
            <v>0</v>
          </cell>
          <cell r="L3035">
            <v>0</v>
          </cell>
        </row>
        <row r="3036">
          <cell r="A3036" t="str">
            <v>07</v>
          </cell>
          <cell r="B3036" t="str">
            <v>15</v>
          </cell>
          <cell r="C3036" t="str">
            <v>07</v>
          </cell>
          <cell r="D3036" t="str">
            <v>1</v>
          </cell>
          <cell r="E3036" t="str">
            <v>0006</v>
          </cell>
          <cell r="F3036" t="str">
            <v>0016</v>
          </cell>
          <cell r="G3036" t="str">
            <v>20904</v>
          </cell>
          <cell r="H3036" t="str">
            <v>收借款</v>
          </cell>
          <cell r="I3036" t="b">
            <v>0</v>
          </cell>
          <cell r="J3036">
            <v>1798</v>
          </cell>
          <cell r="K3036">
            <v>0</v>
          </cell>
          <cell r="L3036">
            <v>0</v>
          </cell>
        </row>
        <row r="3037">
          <cell r="A3037" t="str">
            <v>07</v>
          </cell>
          <cell r="B3037" t="str">
            <v>15</v>
          </cell>
          <cell r="C3037" t="str">
            <v>07</v>
          </cell>
          <cell r="D3037" t="str">
            <v>1</v>
          </cell>
          <cell r="E3037" t="str">
            <v>0006</v>
          </cell>
          <cell r="F3037" t="str">
            <v>0017</v>
          </cell>
          <cell r="G3037" t="str">
            <v>20904</v>
          </cell>
          <cell r="H3037" t="str">
            <v>收借款</v>
          </cell>
          <cell r="I3037" t="b">
            <v>0</v>
          </cell>
          <cell r="J3037">
            <v>2338</v>
          </cell>
          <cell r="K3037">
            <v>0</v>
          </cell>
          <cell r="L3037">
            <v>0</v>
          </cell>
        </row>
        <row r="3038">
          <cell r="A3038" t="str">
            <v>07</v>
          </cell>
          <cell r="B3038" t="str">
            <v>15</v>
          </cell>
          <cell r="C3038" t="str">
            <v>07</v>
          </cell>
          <cell r="D3038" t="str">
            <v>1</v>
          </cell>
          <cell r="E3038" t="str">
            <v>0006</v>
          </cell>
          <cell r="F3038" t="str">
            <v>0018</v>
          </cell>
          <cell r="G3038" t="str">
            <v>20904</v>
          </cell>
          <cell r="H3038" t="str">
            <v>收借款</v>
          </cell>
          <cell r="I3038" t="b">
            <v>0</v>
          </cell>
          <cell r="J3038">
            <v>3386</v>
          </cell>
          <cell r="K3038">
            <v>0</v>
          </cell>
          <cell r="L3038">
            <v>0</v>
          </cell>
        </row>
        <row r="3039">
          <cell r="A3039" t="str">
            <v>07</v>
          </cell>
          <cell r="B3039" t="str">
            <v>15</v>
          </cell>
          <cell r="C3039" t="str">
            <v>07</v>
          </cell>
          <cell r="D3039" t="str">
            <v>1</v>
          </cell>
          <cell r="E3039" t="str">
            <v>0006</v>
          </cell>
          <cell r="F3039" t="str">
            <v>0019</v>
          </cell>
          <cell r="G3039" t="str">
            <v>20904</v>
          </cell>
          <cell r="H3039" t="str">
            <v>收借款</v>
          </cell>
          <cell r="I3039" t="b">
            <v>0</v>
          </cell>
          <cell r="J3039">
            <v>1798</v>
          </cell>
          <cell r="K3039">
            <v>0</v>
          </cell>
          <cell r="L3039">
            <v>0</v>
          </cell>
        </row>
        <row r="3040">
          <cell r="A3040" t="str">
            <v>07</v>
          </cell>
          <cell r="B3040" t="str">
            <v>15</v>
          </cell>
          <cell r="C3040" t="str">
            <v>07</v>
          </cell>
          <cell r="D3040" t="str">
            <v>1</v>
          </cell>
          <cell r="E3040" t="str">
            <v>0006</v>
          </cell>
          <cell r="F3040" t="str">
            <v>0020</v>
          </cell>
          <cell r="G3040" t="str">
            <v>20904</v>
          </cell>
          <cell r="H3040" t="str">
            <v>收借款</v>
          </cell>
          <cell r="I3040" t="b">
            <v>0</v>
          </cell>
          <cell r="J3040">
            <v>1798</v>
          </cell>
          <cell r="K3040">
            <v>0</v>
          </cell>
          <cell r="L3040">
            <v>0</v>
          </cell>
        </row>
        <row r="3041">
          <cell r="A3041" t="str">
            <v>07</v>
          </cell>
          <cell r="B3041" t="str">
            <v>15</v>
          </cell>
          <cell r="C3041" t="str">
            <v>07</v>
          </cell>
          <cell r="D3041" t="str">
            <v>1</v>
          </cell>
          <cell r="E3041" t="str">
            <v>0006</v>
          </cell>
          <cell r="F3041" t="str">
            <v>0021</v>
          </cell>
          <cell r="G3041" t="str">
            <v>20904</v>
          </cell>
          <cell r="H3041" t="str">
            <v>收借款</v>
          </cell>
          <cell r="I3041" t="b">
            <v>0</v>
          </cell>
          <cell r="J3041">
            <v>3431</v>
          </cell>
          <cell r="K3041">
            <v>0</v>
          </cell>
          <cell r="L3041">
            <v>0</v>
          </cell>
        </row>
        <row r="3042">
          <cell r="A3042" t="str">
            <v>07</v>
          </cell>
          <cell r="B3042" t="str">
            <v>15</v>
          </cell>
          <cell r="C3042" t="str">
            <v>07</v>
          </cell>
          <cell r="D3042" t="str">
            <v>1</v>
          </cell>
          <cell r="E3042" t="str">
            <v>0006</v>
          </cell>
          <cell r="F3042" t="str">
            <v>0022</v>
          </cell>
          <cell r="G3042" t="str">
            <v>20904</v>
          </cell>
          <cell r="H3042" t="str">
            <v>收借款</v>
          </cell>
          <cell r="I3042" t="b">
            <v>0</v>
          </cell>
          <cell r="J3042">
            <v>1258</v>
          </cell>
          <cell r="K3042">
            <v>0</v>
          </cell>
          <cell r="L3042">
            <v>0</v>
          </cell>
        </row>
        <row r="3043">
          <cell r="A3043" t="str">
            <v>07</v>
          </cell>
          <cell r="B3043" t="str">
            <v>15</v>
          </cell>
          <cell r="C3043" t="str">
            <v>07</v>
          </cell>
          <cell r="D3043" t="str">
            <v>1</v>
          </cell>
          <cell r="E3043" t="str">
            <v>0006</v>
          </cell>
          <cell r="F3043" t="str">
            <v>0023</v>
          </cell>
          <cell r="G3043" t="str">
            <v>20904</v>
          </cell>
          <cell r="H3043" t="str">
            <v>收借款</v>
          </cell>
          <cell r="I3043" t="b">
            <v>0</v>
          </cell>
          <cell r="J3043">
            <v>1754</v>
          </cell>
          <cell r="K3043">
            <v>0</v>
          </cell>
          <cell r="L3043">
            <v>0</v>
          </cell>
        </row>
        <row r="3044">
          <cell r="A3044" t="str">
            <v>07</v>
          </cell>
          <cell r="B3044" t="str">
            <v>15</v>
          </cell>
          <cell r="C3044" t="str">
            <v>07</v>
          </cell>
          <cell r="D3044" t="str">
            <v>1</v>
          </cell>
          <cell r="E3044" t="str">
            <v>0006</v>
          </cell>
          <cell r="F3044" t="str">
            <v>0024</v>
          </cell>
          <cell r="G3044" t="str">
            <v>20904</v>
          </cell>
          <cell r="H3044" t="str">
            <v>收借款</v>
          </cell>
          <cell r="I3044" t="b">
            <v>0</v>
          </cell>
          <cell r="J3044">
            <v>1754</v>
          </cell>
          <cell r="K3044">
            <v>0</v>
          </cell>
          <cell r="L3044">
            <v>0</v>
          </cell>
        </row>
        <row r="3045">
          <cell r="A3045" t="str">
            <v>07</v>
          </cell>
          <cell r="B3045" t="str">
            <v>15</v>
          </cell>
          <cell r="C3045" t="str">
            <v>07</v>
          </cell>
          <cell r="D3045" t="str">
            <v>1</v>
          </cell>
          <cell r="E3045" t="str">
            <v>0006</v>
          </cell>
          <cell r="F3045" t="str">
            <v>0025</v>
          </cell>
          <cell r="G3045" t="str">
            <v>20904</v>
          </cell>
          <cell r="H3045" t="str">
            <v>收借款</v>
          </cell>
          <cell r="I3045" t="b">
            <v>0</v>
          </cell>
          <cell r="J3045">
            <v>3252</v>
          </cell>
          <cell r="K3045">
            <v>0</v>
          </cell>
          <cell r="L3045">
            <v>0</v>
          </cell>
        </row>
        <row r="3046">
          <cell r="A3046" t="str">
            <v>07</v>
          </cell>
          <cell r="B3046" t="str">
            <v>15</v>
          </cell>
          <cell r="C3046" t="str">
            <v>07</v>
          </cell>
          <cell r="D3046" t="str">
            <v>1</v>
          </cell>
          <cell r="E3046" t="str">
            <v>0006</v>
          </cell>
          <cell r="F3046" t="str">
            <v>0026</v>
          </cell>
          <cell r="G3046" t="str">
            <v>20904</v>
          </cell>
          <cell r="H3046" t="str">
            <v>收借款</v>
          </cell>
          <cell r="I3046" t="b">
            <v>0</v>
          </cell>
          <cell r="J3046">
            <v>3192</v>
          </cell>
          <cell r="K3046">
            <v>0</v>
          </cell>
          <cell r="L3046">
            <v>0</v>
          </cell>
        </row>
        <row r="3047">
          <cell r="A3047" t="str">
            <v>07</v>
          </cell>
          <cell r="B3047" t="str">
            <v>18</v>
          </cell>
          <cell r="C3047" t="str">
            <v>07</v>
          </cell>
          <cell r="D3047" t="str">
            <v>1</v>
          </cell>
          <cell r="E3047" t="str">
            <v>0007</v>
          </cell>
          <cell r="F3047" t="str">
            <v>0002</v>
          </cell>
          <cell r="G3047" t="str">
            <v>20904</v>
          </cell>
          <cell r="H3047" t="str">
            <v>收存款</v>
          </cell>
          <cell r="I3047" t="b">
            <v>0</v>
          </cell>
          <cell r="J3047">
            <v>11500</v>
          </cell>
          <cell r="K3047">
            <v>0</v>
          </cell>
          <cell r="L3047">
            <v>0</v>
          </cell>
        </row>
        <row r="3048">
          <cell r="A3048" t="str">
            <v>09</v>
          </cell>
          <cell r="B3048" t="str">
            <v>10</v>
          </cell>
          <cell r="C3048" t="str">
            <v>09</v>
          </cell>
          <cell r="D3048" t="str">
            <v>1</v>
          </cell>
          <cell r="E3048" t="str">
            <v>0005</v>
          </cell>
          <cell r="F3048" t="str">
            <v>0002</v>
          </cell>
          <cell r="G3048" t="str">
            <v>20904</v>
          </cell>
          <cell r="H3048" t="str">
            <v>收借款</v>
          </cell>
          <cell r="I3048" t="b">
            <v>0</v>
          </cell>
          <cell r="J3048">
            <v>11044</v>
          </cell>
          <cell r="K3048">
            <v>0</v>
          </cell>
          <cell r="L3048">
            <v>0</v>
          </cell>
        </row>
        <row r="3049">
          <cell r="A3049" t="str">
            <v>09</v>
          </cell>
          <cell r="B3049" t="str">
            <v>10</v>
          </cell>
          <cell r="C3049" t="str">
            <v>09</v>
          </cell>
          <cell r="D3049" t="str">
            <v>1</v>
          </cell>
          <cell r="E3049" t="str">
            <v>0005</v>
          </cell>
          <cell r="F3049" t="str">
            <v>0003</v>
          </cell>
          <cell r="G3049" t="str">
            <v>20904</v>
          </cell>
          <cell r="H3049" t="str">
            <v>收借款</v>
          </cell>
          <cell r="I3049" t="b">
            <v>0</v>
          </cell>
          <cell r="J3049">
            <v>16648</v>
          </cell>
          <cell r="K3049">
            <v>0</v>
          </cell>
          <cell r="L3049">
            <v>0</v>
          </cell>
        </row>
        <row r="3050">
          <cell r="A3050" t="str">
            <v>09</v>
          </cell>
          <cell r="B3050" t="str">
            <v>10</v>
          </cell>
          <cell r="C3050" t="str">
            <v>09</v>
          </cell>
          <cell r="D3050" t="str">
            <v>1</v>
          </cell>
          <cell r="E3050" t="str">
            <v>0005</v>
          </cell>
          <cell r="F3050" t="str">
            <v>0004</v>
          </cell>
          <cell r="G3050" t="str">
            <v>20904</v>
          </cell>
          <cell r="H3050" t="str">
            <v>收借款</v>
          </cell>
          <cell r="I3050" t="b">
            <v>0</v>
          </cell>
          <cell r="J3050">
            <v>11284</v>
          </cell>
          <cell r="K3050">
            <v>0</v>
          </cell>
          <cell r="L3050">
            <v>0</v>
          </cell>
        </row>
        <row r="3051">
          <cell r="A3051" t="str">
            <v>09</v>
          </cell>
          <cell r="B3051" t="str">
            <v>10</v>
          </cell>
          <cell r="C3051" t="str">
            <v>09</v>
          </cell>
          <cell r="D3051" t="str">
            <v>1</v>
          </cell>
          <cell r="E3051" t="str">
            <v>0005</v>
          </cell>
          <cell r="F3051" t="str">
            <v>0005</v>
          </cell>
          <cell r="G3051" t="str">
            <v>20904</v>
          </cell>
          <cell r="H3051" t="str">
            <v>收借款</v>
          </cell>
          <cell r="I3051" t="b">
            <v>0</v>
          </cell>
          <cell r="J3051">
            <v>13262</v>
          </cell>
          <cell r="K3051">
            <v>0</v>
          </cell>
          <cell r="L3051">
            <v>0</v>
          </cell>
        </row>
        <row r="3052">
          <cell r="A3052" t="str">
            <v>09</v>
          </cell>
          <cell r="B3052" t="str">
            <v>10</v>
          </cell>
          <cell r="C3052" t="str">
            <v>09</v>
          </cell>
          <cell r="D3052" t="str">
            <v>1</v>
          </cell>
          <cell r="E3052" t="str">
            <v>0005</v>
          </cell>
          <cell r="F3052" t="str">
            <v>0006</v>
          </cell>
          <cell r="G3052" t="str">
            <v>20904</v>
          </cell>
          <cell r="H3052" t="str">
            <v>收借款</v>
          </cell>
          <cell r="I3052" t="b">
            <v>0</v>
          </cell>
          <cell r="J3052">
            <v>22103</v>
          </cell>
          <cell r="K3052">
            <v>0</v>
          </cell>
          <cell r="L3052">
            <v>0</v>
          </cell>
        </row>
        <row r="3053">
          <cell r="A3053" t="str">
            <v>09</v>
          </cell>
          <cell r="B3053" t="str">
            <v>10</v>
          </cell>
          <cell r="C3053" t="str">
            <v>09</v>
          </cell>
          <cell r="D3053" t="str">
            <v>1</v>
          </cell>
          <cell r="E3053" t="str">
            <v>0005</v>
          </cell>
          <cell r="F3053" t="str">
            <v>0007</v>
          </cell>
          <cell r="G3053" t="str">
            <v>20904</v>
          </cell>
          <cell r="H3053" t="str">
            <v>收借款</v>
          </cell>
          <cell r="I3053" t="b">
            <v>0</v>
          </cell>
          <cell r="J3053">
            <v>12527</v>
          </cell>
          <cell r="K3053">
            <v>0</v>
          </cell>
          <cell r="L3053">
            <v>0</v>
          </cell>
        </row>
        <row r="3054">
          <cell r="A3054" t="str">
            <v>09</v>
          </cell>
          <cell r="B3054" t="str">
            <v>10</v>
          </cell>
          <cell r="C3054" t="str">
            <v>09</v>
          </cell>
          <cell r="D3054" t="str">
            <v>1</v>
          </cell>
          <cell r="E3054" t="str">
            <v>0005</v>
          </cell>
          <cell r="F3054" t="str">
            <v>0008</v>
          </cell>
          <cell r="G3054" t="str">
            <v>20904</v>
          </cell>
          <cell r="H3054" t="str">
            <v>收借款</v>
          </cell>
          <cell r="I3054" t="b">
            <v>0</v>
          </cell>
          <cell r="J3054">
            <v>12498</v>
          </cell>
          <cell r="K3054">
            <v>0</v>
          </cell>
          <cell r="L3054">
            <v>0</v>
          </cell>
        </row>
        <row r="3055">
          <cell r="A3055" t="str">
            <v>02</v>
          </cell>
          <cell r="B3055" t="str">
            <v>14</v>
          </cell>
          <cell r="C3055" t="str">
            <v>02</v>
          </cell>
          <cell r="D3055" t="str">
            <v>4</v>
          </cell>
          <cell r="E3055" t="str">
            <v>0015</v>
          </cell>
          <cell r="F3055" t="str">
            <v>0001</v>
          </cell>
          <cell r="G3055" t="str">
            <v>21101</v>
          </cell>
          <cell r="H3055" t="str">
            <v>付1月份工人工资</v>
          </cell>
          <cell r="I3055" t="b">
            <v>1</v>
          </cell>
          <cell r="J3055">
            <v>91158.57</v>
          </cell>
          <cell r="K3055">
            <v>0</v>
          </cell>
          <cell r="L3055">
            <v>0</v>
          </cell>
        </row>
        <row r="3056">
          <cell r="A3056" t="str">
            <v>02</v>
          </cell>
          <cell r="B3056" t="str">
            <v>18</v>
          </cell>
          <cell r="C3056" t="str">
            <v>02</v>
          </cell>
          <cell r="D3056" t="str">
            <v>4</v>
          </cell>
          <cell r="E3056" t="str">
            <v>0022</v>
          </cell>
          <cell r="F3056" t="str">
            <v>0001</v>
          </cell>
          <cell r="G3056" t="str">
            <v>21101</v>
          </cell>
          <cell r="H3056" t="str">
            <v>付99年12月份工人工资</v>
          </cell>
          <cell r="I3056" t="b">
            <v>1</v>
          </cell>
          <cell r="J3056">
            <v>84989.43</v>
          </cell>
          <cell r="K3056">
            <v>0</v>
          </cell>
          <cell r="L3056">
            <v>0</v>
          </cell>
        </row>
        <row r="3057">
          <cell r="A3057" t="str">
            <v>02</v>
          </cell>
          <cell r="B3057" t="str">
            <v>20</v>
          </cell>
          <cell r="C3057" t="str">
            <v>02</v>
          </cell>
          <cell r="D3057" t="str">
            <v>5</v>
          </cell>
          <cell r="E3057" t="str">
            <v>0001</v>
          </cell>
          <cell r="F3057" t="str">
            <v>0004</v>
          </cell>
          <cell r="G3057" t="str">
            <v>21101</v>
          </cell>
          <cell r="H3057" t="str">
            <v>转99年12月份工人工资</v>
          </cell>
          <cell r="I3057" t="b">
            <v>0</v>
          </cell>
          <cell r="J3057">
            <v>84989.43</v>
          </cell>
          <cell r="K3057">
            <v>0</v>
          </cell>
          <cell r="L3057">
            <v>0</v>
          </cell>
        </row>
        <row r="3058">
          <cell r="A3058" t="str">
            <v>02</v>
          </cell>
          <cell r="B3058" t="str">
            <v>20</v>
          </cell>
          <cell r="C3058" t="str">
            <v>02</v>
          </cell>
          <cell r="D3058" t="str">
            <v>5</v>
          </cell>
          <cell r="E3058" t="str">
            <v>0003</v>
          </cell>
          <cell r="F3058" t="str">
            <v>0004</v>
          </cell>
          <cell r="G3058" t="str">
            <v>21101</v>
          </cell>
          <cell r="H3058" t="str">
            <v>转1月份工人工资</v>
          </cell>
          <cell r="I3058" t="b">
            <v>0</v>
          </cell>
          <cell r="J3058">
            <v>91158.57</v>
          </cell>
          <cell r="K3058">
            <v>0</v>
          </cell>
          <cell r="L3058">
            <v>0</v>
          </cell>
        </row>
        <row r="3059">
          <cell r="A3059" t="str">
            <v>03</v>
          </cell>
          <cell r="B3059" t="str">
            <v>25</v>
          </cell>
          <cell r="C3059" t="str">
            <v>03</v>
          </cell>
          <cell r="D3059" t="str">
            <v>2</v>
          </cell>
          <cell r="E3059" t="str">
            <v>0026</v>
          </cell>
          <cell r="F3059" t="str">
            <v>0001</v>
          </cell>
          <cell r="G3059" t="str">
            <v>21101</v>
          </cell>
          <cell r="H3059" t="str">
            <v>付工人工资</v>
          </cell>
          <cell r="I3059" t="b">
            <v>1</v>
          </cell>
          <cell r="J3059">
            <v>8860.9</v>
          </cell>
          <cell r="K3059">
            <v>0</v>
          </cell>
          <cell r="L3059">
            <v>0</v>
          </cell>
        </row>
        <row r="3060">
          <cell r="A3060" t="str">
            <v>03</v>
          </cell>
          <cell r="B3060" t="str">
            <v>20</v>
          </cell>
          <cell r="C3060" t="str">
            <v>03</v>
          </cell>
          <cell r="D3060" t="str">
            <v>4</v>
          </cell>
          <cell r="E3060" t="str">
            <v>0028</v>
          </cell>
          <cell r="F3060" t="str">
            <v>0001</v>
          </cell>
          <cell r="G3060" t="str">
            <v>21101</v>
          </cell>
          <cell r="H3060" t="str">
            <v>付本月工人工资</v>
          </cell>
          <cell r="I3060" t="b">
            <v>1</v>
          </cell>
          <cell r="J3060">
            <v>92977.7</v>
          </cell>
          <cell r="K3060">
            <v>0</v>
          </cell>
          <cell r="L3060">
            <v>0</v>
          </cell>
        </row>
        <row r="3061">
          <cell r="A3061" t="str">
            <v>03</v>
          </cell>
          <cell r="B3061" t="str">
            <v>27</v>
          </cell>
          <cell r="C3061" t="str">
            <v>03</v>
          </cell>
          <cell r="D3061" t="str">
            <v>5</v>
          </cell>
          <cell r="E3061" t="str">
            <v>0010</v>
          </cell>
          <cell r="F3061" t="str">
            <v>0001</v>
          </cell>
          <cell r="G3061" t="str">
            <v>21101</v>
          </cell>
          <cell r="H3061" t="str">
            <v>调正2月4-15号凭证错制</v>
          </cell>
          <cell r="I3061" t="b">
            <v>1</v>
          </cell>
          <cell r="J3061">
            <v>1680</v>
          </cell>
          <cell r="K3061">
            <v>0</v>
          </cell>
          <cell r="L3061">
            <v>0</v>
          </cell>
        </row>
        <row r="3062">
          <cell r="A3062" t="str">
            <v>03</v>
          </cell>
          <cell r="B3062" t="str">
            <v>27</v>
          </cell>
          <cell r="C3062" t="str">
            <v>03</v>
          </cell>
          <cell r="D3062" t="str">
            <v>5</v>
          </cell>
          <cell r="E3062" t="str">
            <v>0011</v>
          </cell>
          <cell r="F3062" t="str">
            <v>0002</v>
          </cell>
          <cell r="G3062" t="str">
            <v>21101</v>
          </cell>
          <cell r="H3062" t="str">
            <v>转工人工资</v>
          </cell>
          <cell r="I3062" t="b">
            <v>0</v>
          </cell>
          <cell r="J3062">
            <v>10540.9</v>
          </cell>
          <cell r="K3062">
            <v>0</v>
          </cell>
          <cell r="L3062">
            <v>0</v>
          </cell>
        </row>
        <row r="3063">
          <cell r="A3063" t="str">
            <v>03</v>
          </cell>
          <cell r="B3063" t="str">
            <v>27</v>
          </cell>
          <cell r="C3063" t="str">
            <v>03</v>
          </cell>
          <cell r="D3063" t="str">
            <v>5</v>
          </cell>
          <cell r="E3063" t="str">
            <v>0013</v>
          </cell>
          <cell r="F3063" t="str">
            <v>0004</v>
          </cell>
          <cell r="G3063" t="str">
            <v>21101</v>
          </cell>
          <cell r="H3063" t="str">
            <v>转本月工人工资</v>
          </cell>
          <cell r="I3063" t="b">
            <v>0</v>
          </cell>
          <cell r="J3063">
            <v>92977.7</v>
          </cell>
          <cell r="K3063">
            <v>0</v>
          </cell>
          <cell r="L3063">
            <v>0</v>
          </cell>
        </row>
        <row r="3064">
          <cell r="A3064" t="str">
            <v>04</v>
          </cell>
          <cell r="B3064" t="str">
            <v>19</v>
          </cell>
          <cell r="C3064" t="str">
            <v>04</v>
          </cell>
          <cell r="D3064" t="str">
            <v>4</v>
          </cell>
          <cell r="E3064" t="str">
            <v>0022</v>
          </cell>
          <cell r="F3064" t="str">
            <v>0001</v>
          </cell>
          <cell r="G3064" t="str">
            <v>21101</v>
          </cell>
          <cell r="H3064" t="str">
            <v>付本月工人工资</v>
          </cell>
          <cell r="I3064" t="b">
            <v>1</v>
          </cell>
          <cell r="J3064">
            <v>102539.58</v>
          </cell>
          <cell r="K3064">
            <v>0</v>
          </cell>
          <cell r="L3064">
            <v>0</v>
          </cell>
        </row>
        <row r="3065">
          <cell r="A3065" t="str">
            <v>04</v>
          </cell>
          <cell r="B3065" t="str">
            <v>24</v>
          </cell>
          <cell r="C3065" t="str">
            <v>04</v>
          </cell>
          <cell r="D3065" t="str">
            <v>5</v>
          </cell>
          <cell r="E3065" t="str">
            <v>0014</v>
          </cell>
          <cell r="F3065" t="str">
            <v>0004</v>
          </cell>
          <cell r="G3065" t="str">
            <v>21101</v>
          </cell>
          <cell r="H3065" t="str">
            <v>转本月工人工资</v>
          </cell>
          <cell r="I3065" t="b">
            <v>0</v>
          </cell>
          <cell r="J3065">
            <v>102539.58</v>
          </cell>
          <cell r="K3065">
            <v>0</v>
          </cell>
          <cell r="L3065">
            <v>0</v>
          </cell>
        </row>
        <row r="3066">
          <cell r="A3066" t="str">
            <v>05</v>
          </cell>
          <cell r="B3066" t="str">
            <v>25</v>
          </cell>
          <cell r="C3066" t="str">
            <v>05</v>
          </cell>
          <cell r="D3066" t="str">
            <v>4</v>
          </cell>
          <cell r="E3066" t="str">
            <v>0027</v>
          </cell>
          <cell r="F3066" t="str">
            <v>0001</v>
          </cell>
          <cell r="G3066" t="str">
            <v>21101</v>
          </cell>
          <cell r="H3066" t="str">
            <v>付本月工人工资</v>
          </cell>
          <cell r="I3066" t="b">
            <v>1</v>
          </cell>
          <cell r="J3066">
            <v>94609.47</v>
          </cell>
          <cell r="K3066">
            <v>0</v>
          </cell>
          <cell r="L3066">
            <v>0</v>
          </cell>
        </row>
        <row r="3067">
          <cell r="A3067" t="str">
            <v>05</v>
          </cell>
          <cell r="B3067" t="str">
            <v>02</v>
          </cell>
          <cell r="C3067" t="str">
            <v>05</v>
          </cell>
          <cell r="D3067" t="str">
            <v>5</v>
          </cell>
          <cell r="E3067" t="str">
            <v>0001</v>
          </cell>
          <cell r="F3067" t="str">
            <v>0004</v>
          </cell>
          <cell r="G3067" t="str">
            <v>21101</v>
          </cell>
          <cell r="H3067" t="str">
            <v>转本月工人工资</v>
          </cell>
          <cell r="I3067" t="b">
            <v>0</v>
          </cell>
          <cell r="J3067">
            <v>94609.47</v>
          </cell>
          <cell r="K3067">
            <v>0</v>
          </cell>
          <cell r="L3067">
            <v>0</v>
          </cell>
        </row>
        <row r="3068">
          <cell r="A3068" t="str">
            <v>06</v>
          </cell>
          <cell r="B3068" t="str">
            <v>20</v>
          </cell>
          <cell r="C3068" t="str">
            <v>06</v>
          </cell>
          <cell r="D3068" t="str">
            <v>4</v>
          </cell>
          <cell r="E3068" t="str">
            <v>0013</v>
          </cell>
          <cell r="F3068" t="str">
            <v>0001</v>
          </cell>
          <cell r="G3068" t="str">
            <v>21101</v>
          </cell>
          <cell r="H3068" t="str">
            <v>付本月工人工资</v>
          </cell>
          <cell r="I3068" t="b">
            <v>1</v>
          </cell>
          <cell r="J3068">
            <v>89648.37</v>
          </cell>
          <cell r="K3068">
            <v>0</v>
          </cell>
          <cell r="L3068">
            <v>0</v>
          </cell>
        </row>
        <row r="3069">
          <cell r="A3069" t="str">
            <v>06</v>
          </cell>
          <cell r="B3069" t="str">
            <v>20</v>
          </cell>
          <cell r="C3069" t="str">
            <v>06</v>
          </cell>
          <cell r="D3069" t="str">
            <v>5</v>
          </cell>
          <cell r="E3069" t="str">
            <v>0007</v>
          </cell>
          <cell r="F3069" t="str">
            <v>0004</v>
          </cell>
          <cell r="G3069" t="str">
            <v>21101</v>
          </cell>
          <cell r="H3069" t="str">
            <v>转本月工人工资</v>
          </cell>
          <cell r="I3069" t="b">
            <v>0</v>
          </cell>
          <cell r="J3069">
            <v>89648.37</v>
          </cell>
          <cell r="K3069">
            <v>0</v>
          </cell>
          <cell r="L3069">
            <v>0</v>
          </cell>
        </row>
        <row r="3070">
          <cell r="A3070" t="str">
            <v>07</v>
          </cell>
          <cell r="B3070" t="str">
            <v>12</v>
          </cell>
          <cell r="C3070" t="str">
            <v>07</v>
          </cell>
          <cell r="D3070" t="str">
            <v>4</v>
          </cell>
          <cell r="E3070" t="str">
            <v>0009</v>
          </cell>
          <cell r="F3070" t="str">
            <v>0001</v>
          </cell>
          <cell r="G3070" t="str">
            <v>21101</v>
          </cell>
          <cell r="H3070" t="str">
            <v>付工人工资</v>
          </cell>
          <cell r="I3070" t="b">
            <v>1</v>
          </cell>
          <cell r="J3070">
            <v>90992.97</v>
          </cell>
          <cell r="K3070">
            <v>0</v>
          </cell>
          <cell r="L3070">
            <v>0</v>
          </cell>
        </row>
        <row r="3071">
          <cell r="A3071" t="str">
            <v>07</v>
          </cell>
          <cell r="B3071" t="str">
            <v>12</v>
          </cell>
          <cell r="C3071" t="str">
            <v>07</v>
          </cell>
          <cell r="D3071" t="str">
            <v>5</v>
          </cell>
          <cell r="E3071" t="str">
            <v>0001</v>
          </cell>
          <cell r="F3071" t="str">
            <v>0007</v>
          </cell>
          <cell r="G3071" t="str">
            <v>21101</v>
          </cell>
          <cell r="H3071" t="str">
            <v>转本月工人工资</v>
          </cell>
          <cell r="I3071" t="b">
            <v>0</v>
          </cell>
          <cell r="J3071">
            <v>90992.97</v>
          </cell>
          <cell r="K3071">
            <v>0</v>
          </cell>
          <cell r="L3071">
            <v>0</v>
          </cell>
        </row>
        <row r="3072">
          <cell r="A3072" t="str">
            <v>08</v>
          </cell>
          <cell r="B3072" t="str">
            <v>08</v>
          </cell>
          <cell r="C3072" t="str">
            <v>08</v>
          </cell>
          <cell r="D3072" t="str">
            <v>4</v>
          </cell>
          <cell r="E3072" t="str">
            <v>0015</v>
          </cell>
          <cell r="F3072" t="str">
            <v>0001</v>
          </cell>
          <cell r="G3072" t="str">
            <v>21101</v>
          </cell>
          <cell r="H3072" t="str">
            <v>付工人工资</v>
          </cell>
          <cell r="I3072" t="b">
            <v>1</v>
          </cell>
          <cell r="J3072">
            <v>36546.1</v>
          </cell>
          <cell r="K3072">
            <v>0</v>
          </cell>
          <cell r="L3072">
            <v>0</v>
          </cell>
        </row>
        <row r="3073">
          <cell r="A3073" t="str">
            <v>08</v>
          </cell>
          <cell r="B3073" t="str">
            <v>08</v>
          </cell>
          <cell r="C3073" t="str">
            <v>08</v>
          </cell>
          <cell r="D3073" t="str">
            <v>5</v>
          </cell>
          <cell r="E3073" t="str">
            <v>0001</v>
          </cell>
          <cell r="F3073" t="str">
            <v>0003</v>
          </cell>
          <cell r="G3073" t="str">
            <v>21101</v>
          </cell>
          <cell r="H3073" t="str">
            <v>转本月工人工资</v>
          </cell>
          <cell r="I3073" t="b">
            <v>0</v>
          </cell>
          <cell r="J3073">
            <v>36546.1</v>
          </cell>
          <cell r="K3073">
            <v>0</v>
          </cell>
          <cell r="L3073">
            <v>0</v>
          </cell>
        </row>
        <row r="3074">
          <cell r="A3074" t="str">
            <v>09</v>
          </cell>
          <cell r="B3074" t="str">
            <v>06</v>
          </cell>
          <cell r="C3074" t="str">
            <v>09</v>
          </cell>
          <cell r="D3074" t="str">
            <v>4</v>
          </cell>
          <cell r="E3074" t="str">
            <v>0010</v>
          </cell>
          <cell r="F3074" t="str">
            <v>0001</v>
          </cell>
          <cell r="G3074" t="str">
            <v>21101</v>
          </cell>
          <cell r="H3074" t="str">
            <v>付本月工人工资</v>
          </cell>
          <cell r="I3074" t="b">
            <v>1</v>
          </cell>
          <cell r="J3074">
            <v>37816.300000000003</v>
          </cell>
          <cell r="K3074">
            <v>0</v>
          </cell>
          <cell r="L3074">
            <v>0</v>
          </cell>
        </row>
        <row r="3075">
          <cell r="A3075" t="str">
            <v>09</v>
          </cell>
          <cell r="B3075" t="str">
            <v>06</v>
          </cell>
          <cell r="C3075" t="str">
            <v>09</v>
          </cell>
          <cell r="D3075" t="str">
            <v>5</v>
          </cell>
          <cell r="E3075" t="str">
            <v>0001</v>
          </cell>
          <cell r="F3075" t="str">
            <v>0003</v>
          </cell>
          <cell r="G3075" t="str">
            <v>21101</v>
          </cell>
          <cell r="H3075" t="str">
            <v>转本月工人工资</v>
          </cell>
          <cell r="I3075" t="b">
            <v>0</v>
          </cell>
          <cell r="J3075">
            <v>37816.300000000003</v>
          </cell>
          <cell r="K3075">
            <v>0</v>
          </cell>
          <cell r="L3075">
            <v>0</v>
          </cell>
        </row>
        <row r="3076">
          <cell r="A3076" t="str">
            <v>10</v>
          </cell>
          <cell r="B3076" t="str">
            <v>22</v>
          </cell>
          <cell r="C3076" t="str">
            <v>10</v>
          </cell>
          <cell r="D3076" t="str">
            <v>4</v>
          </cell>
          <cell r="E3076" t="str">
            <v>0025</v>
          </cell>
          <cell r="F3076" t="str">
            <v>0001</v>
          </cell>
          <cell r="G3076" t="str">
            <v>21101</v>
          </cell>
          <cell r="H3076" t="str">
            <v>付工人工资</v>
          </cell>
          <cell r="I3076" t="b">
            <v>1</v>
          </cell>
          <cell r="J3076">
            <v>36912.39</v>
          </cell>
          <cell r="K3076">
            <v>0</v>
          </cell>
          <cell r="L3076">
            <v>0</v>
          </cell>
        </row>
        <row r="3077">
          <cell r="A3077" t="str">
            <v>10</v>
          </cell>
          <cell r="B3077" t="str">
            <v>24</v>
          </cell>
          <cell r="C3077" t="str">
            <v>10</v>
          </cell>
          <cell r="D3077" t="str">
            <v>5</v>
          </cell>
          <cell r="E3077" t="str">
            <v>0012</v>
          </cell>
          <cell r="F3077" t="str">
            <v>0003</v>
          </cell>
          <cell r="G3077" t="str">
            <v>21101</v>
          </cell>
          <cell r="H3077" t="str">
            <v>转工人工资</v>
          </cell>
          <cell r="I3077" t="b">
            <v>0</v>
          </cell>
          <cell r="J3077">
            <v>36912.39</v>
          </cell>
          <cell r="K3077">
            <v>0</v>
          </cell>
          <cell r="L3077">
            <v>0</v>
          </cell>
        </row>
        <row r="3078">
          <cell r="A3078" t="str">
            <v>11</v>
          </cell>
          <cell r="B3078" t="str">
            <v>15</v>
          </cell>
          <cell r="C3078" t="str">
            <v>11</v>
          </cell>
          <cell r="D3078" t="str">
            <v>4</v>
          </cell>
          <cell r="E3078" t="str">
            <v>0027</v>
          </cell>
          <cell r="F3078" t="str">
            <v>0001</v>
          </cell>
          <cell r="G3078" t="str">
            <v>21101</v>
          </cell>
          <cell r="H3078" t="str">
            <v>付工人工资</v>
          </cell>
          <cell r="I3078" t="b">
            <v>1</v>
          </cell>
          <cell r="J3078">
            <v>36355.51</v>
          </cell>
          <cell r="K3078">
            <v>0</v>
          </cell>
          <cell r="L3078">
            <v>0</v>
          </cell>
        </row>
        <row r="3079">
          <cell r="A3079" t="str">
            <v>11</v>
          </cell>
          <cell r="B3079" t="str">
            <v>18</v>
          </cell>
          <cell r="C3079" t="str">
            <v>11</v>
          </cell>
          <cell r="D3079" t="str">
            <v>5</v>
          </cell>
          <cell r="E3079" t="str">
            <v>0014</v>
          </cell>
          <cell r="F3079" t="str">
            <v>0003</v>
          </cell>
          <cell r="G3079" t="str">
            <v>21101</v>
          </cell>
          <cell r="H3079" t="str">
            <v>转本月工人工资</v>
          </cell>
          <cell r="I3079" t="b">
            <v>0</v>
          </cell>
          <cell r="J3079">
            <v>36355.51</v>
          </cell>
          <cell r="K3079">
            <v>0</v>
          </cell>
          <cell r="L3079">
            <v>0</v>
          </cell>
        </row>
        <row r="3080">
          <cell r="A3080" t="str">
            <v>12</v>
          </cell>
          <cell r="B3080" t="str">
            <v>08</v>
          </cell>
          <cell r="C3080" t="str">
            <v>12</v>
          </cell>
          <cell r="D3080" t="str">
            <v>4</v>
          </cell>
          <cell r="E3080" t="str">
            <v>0010</v>
          </cell>
          <cell r="F3080" t="str">
            <v>0001</v>
          </cell>
          <cell r="G3080" t="str">
            <v>21101</v>
          </cell>
          <cell r="H3080" t="str">
            <v>付工人工资</v>
          </cell>
          <cell r="I3080" t="b">
            <v>1</v>
          </cell>
          <cell r="J3080">
            <v>36802.25</v>
          </cell>
          <cell r="K3080">
            <v>0</v>
          </cell>
          <cell r="L3080">
            <v>0</v>
          </cell>
        </row>
        <row r="3081">
          <cell r="A3081" t="str">
            <v>12</v>
          </cell>
          <cell r="B3081" t="str">
            <v>08</v>
          </cell>
          <cell r="C3081" t="str">
            <v>12</v>
          </cell>
          <cell r="D3081" t="str">
            <v>5</v>
          </cell>
          <cell r="E3081" t="str">
            <v>0001</v>
          </cell>
          <cell r="F3081" t="str">
            <v>0003</v>
          </cell>
          <cell r="G3081" t="str">
            <v>21101</v>
          </cell>
          <cell r="H3081" t="str">
            <v>转工人工资</v>
          </cell>
          <cell r="I3081" t="b">
            <v>0</v>
          </cell>
          <cell r="J3081">
            <v>36802.25</v>
          </cell>
          <cell r="K3081">
            <v>0</v>
          </cell>
          <cell r="L3081">
            <v>0</v>
          </cell>
        </row>
        <row r="3082">
          <cell r="A3082" t="str">
            <v>12</v>
          </cell>
          <cell r="B3082" t="str">
            <v>30</v>
          </cell>
          <cell r="C3082" t="str">
            <v>12</v>
          </cell>
          <cell r="D3082" t="str">
            <v>5</v>
          </cell>
          <cell r="E3082" t="str">
            <v>0088</v>
          </cell>
          <cell r="F3082" t="str">
            <v>0001</v>
          </cell>
          <cell r="G3082" t="str">
            <v>21101</v>
          </cell>
          <cell r="H3082" t="str">
            <v>转工人工资</v>
          </cell>
          <cell r="I3082" t="b">
            <v>1</v>
          </cell>
          <cell r="J3082">
            <v>39197.5</v>
          </cell>
          <cell r="K3082">
            <v>0</v>
          </cell>
          <cell r="L3082">
            <v>0</v>
          </cell>
        </row>
        <row r="3083">
          <cell r="A3083" t="str">
            <v>12</v>
          </cell>
          <cell r="B3083" t="str">
            <v>30</v>
          </cell>
          <cell r="C3083" t="str">
            <v>12</v>
          </cell>
          <cell r="D3083" t="str">
            <v>5</v>
          </cell>
          <cell r="E3083" t="str">
            <v>0089</v>
          </cell>
          <cell r="F3083" t="str">
            <v>0003</v>
          </cell>
          <cell r="G3083" t="str">
            <v>21101</v>
          </cell>
          <cell r="H3083" t="str">
            <v>转工人工资</v>
          </cell>
          <cell r="I3083" t="b">
            <v>0</v>
          </cell>
          <cell r="J3083">
            <v>39197.5</v>
          </cell>
          <cell r="K3083">
            <v>0</v>
          </cell>
          <cell r="L3083">
            <v>0</v>
          </cell>
        </row>
        <row r="3084">
          <cell r="A3084" t="str">
            <v>02</v>
          </cell>
          <cell r="B3084" t="str">
            <v>14</v>
          </cell>
          <cell r="C3084" t="str">
            <v>02</v>
          </cell>
          <cell r="D3084" t="str">
            <v>4</v>
          </cell>
          <cell r="E3084" t="str">
            <v>0015</v>
          </cell>
          <cell r="F3084" t="str">
            <v>0002</v>
          </cell>
          <cell r="G3084" t="str">
            <v>21102</v>
          </cell>
          <cell r="H3084" t="str">
            <v>付1月份工人夜班费</v>
          </cell>
          <cell r="I3084" t="b">
            <v>1</v>
          </cell>
          <cell r="J3084">
            <v>9252</v>
          </cell>
          <cell r="K3084">
            <v>0</v>
          </cell>
          <cell r="L3084">
            <v>0</v>
          </cell>
        </row>
        <row r="3085">
          <cell r="A3085" t="str">
            <v>02</v>
          </cell>
          <cell r="B3085" t="str">
            <v>18</v>
          </cell>
          <cell r="C3085" t="str">
            <v>02</v>
          </cell>
          <cell r="D3085" t="str">
            <v>4</v>
          </cell>
          <cell r="E3085" t="str">
            <v>0022</v>
          </cell>
          <cell r="F3085" t="str">
            <v>0002</v>
          </cell>
          <cell r="G3085" t="str">
            <v>21102</v>
          </cell>
          <cell r="H3085" t="str">
            <v>付99年12月份工人夜班费</v>
          </cell>
          <cell r="I3085" t="b">
            <v>1</v>
          </cell>
          <cell r="J3085">
            <v>8296</v>
          </cell>
          <cell r="K3085">
            <v>0</v>
          </cell>
          <cell r="L3085">
            <v>0</v>
          </cell>
        </row>
        <row r="3086">
          <cell r="A3086" t="str">
            <v>02</v>
          </cell>
          <cell r="B3086" t="str">
            <v>20</v>
          </cell>
          <cell r="C3086" t="str">
            <v>02</v>
          </cell>
          <cell r="D3086" t="str">
            <v>5</v>
          </cell>
          <cell r="E3086" t="str">
            <v>0001</v>
          </cell>
          <cell r="F3086" t="str">
            <v>0005</v>
          </cell>
          <cell r="G3086" t="str">
            <v>21102</v>
          </cell>
          <cell r="H3086" t="str">
            <v>转99年12月份工人夜班费</v>
          </cell>
          <cell r="I3086" t="b">
            <v>0</v>
          </cell>
          <cell r="J3086">
            <v>8296</v>
          </cell>
          <cell r="K3086">
            <v>0</v>
          </cell>
          <cell r="L3086">
            <v>0</v>
          </cell>
        </row>
        <row r="3087">
          <cell r="A3087" t="str">
            <v>02</v>
          </cell>
          <cell r="B3087" t="str">
            <v>20</v>
          </cell>
          <cell r="C3087" t="str">
            <v>02</v>
          </cell>
          <cell r="D3087" t="str">
            <v>5</v>
          </cell>
          <cell r="E3087" t="str">
            <v>0003</v>
          </cell>
          <cell r="F3087" t="str">
            <v>0005</v>
          </cell>
          <cell r="G3087" t="str">
            <v>21102</v>
          </cell>
          <cell r="H3087" t="str">
            <v>转1月份工人夜班费</v>
          </cell>
          <cell r="I3087" t="b">
            <v>0</v>
          </cell>
          <cell r="J3087">
            <v>9252</v>
          </cell>
          <cell r="K3087">
            <v>0</v>
          </cell>
          <cell r="L3087">
            <v>0</v>
          </cell>
        </row>
        <row r="3088">
          <cell r="A3088" t="str">
            <v>03</v>
          </cell>
          <cell r="B3088" t="str">
            <v>25</v>
          </cell>
          <cell r="C3088" t="str">
            <v>03</v>
          </cell>
          <cell r="D3088" t="str">
            <v>2</v>
          </cell>
          <cell r="E3088" t="str">
            <v>0026</v>
          </cell>
          <cell r="F3088" t="str">
            <v>0002</v>
          </cell>
          <cell r="G3088" t="str">
            <v>21102</v>
          </cell>
          <cell r="H3088" t="str">
            <v>付工人夜班费</v>
          </cell>
          <cell r="I3088" t="b">
            <v>1</v>
          </cell>
          <cell r="J3088">
            <v>133</v>
          </cell>
          <cell r="K3088">
            <v>0</v>
          </cell>
          <cell r="L3088">
            <v>0</v>
          </cell>
        </row>
        <row r="3089">
          <cell r="A3089" t="str">
            <v>03</v>
          </cell>
          <cell r="B3089" t="str">
            <v>20</v>
          </cell>
          <cell r="C3089" t="str">
            <v>03</v>
          </cell>
          <cell r="D3089" t="str">
            <v>4</v>
          </cell>
          <cell r="E3089" t="str">
            <v>0028</v>
          </cell>
          <cell r="F3089" t="str">
            <v>0002</v>
          </cell>
          <cell r="G3089" t="str">
            <v>21102</v>
          </cell>
          <cell r="H3089" t="str">
            <v>付本月工人夜班费</v>
          </cell>
          <cell r="I3089" t="b">
            <v>1</v>
          </cell>
          <cell r="J3089">
            <v>4914</v>
          </cell>
          <cell r="K3089">
            <v>0</v>
          </cell>
          <cell r="L3089">
            <v>0</v>
          </cell>
        </row>
        <row r="3090">
          <cell r="A3090" t="str">
            <v>03</v>
          </cell>
          <cell r="B3090" t="str">
            <v>27</v>
          </cell>
          <cell r="C3090" t="str">
            <v>03</v>
          </cell>
          <cell r="D3090" t="str">
            <v>5</v>
          </cell>
          <cell r="E3090" t="str">
            <v>0011</v>
          </cell>
          <cell r="F3090" t="str">
            <v>0003</v>
          </cell>
          <cell r="G3090" t="str">
            <v>21102</v>
          </cell>
          <cell r="H3090" t="str">
            <v>转工人夜班费</v>
          </cell>
          <cell r="I3090" t="b">
            <v>0</v>
          </cell>
          <cell r="J3090">
            <v>133</v>
          </cell>
          <cell r="K3090">
            <v>0</v>
          </cell>
          <cell r="L3090">
            <v>0</v>
          </cell>
        </row>
        <row r="3091">
          <cell r="A3091" t="str">
            <v>03</v>
          </cell>
          <cell r="B3091" t="str">
            <v>27</v>
          </cell>
          <cell r="C3091" t="str">
            <v>03</v>
          </cell>
          <cell r="D3091" t="str">
            <v>5</v>
          </cell>
          <cell r="E3091" t="str">
            <v>0013</v>
          </cell>
          <cell r="F3091" t="str">
            <v>0005</v>
          </cell>
          <cell r="G3091" t="str">
            <v>21102</v>
          </cell>
          <cell r="H3091" t="str">
            <v>转本月工人夜班费</v>
          </cell>
          <cell r="I3091" t="b">
            <v>0</v>
          </cell>
          <cell r="J3091">
            <v>4914</v>
          </cell>
          <cell r="K3091">
            <v>0</v>
          </cell>
          <cell r="L3091">
            <v>0</v>
          </cell>
        </row>
        <row r="3092">
          <cell r="A3092" t="str">
            <v>04</v>
          </cell>
          <cell r="B3092" t="str">
            <v>19</v>
          </cell>
          <cell r="C3092" t="str">
            <v>04</v>
          </cell>
          <cell r="D3092" t="str">
            <v>4</v>
          </cell>
          <cell r="E3092" t="str">
            <v>0022</v>
          </cell>
          <cell r="F3092" t="str">
            <v>0002</v>
          </cell>
          <cell r="G3092" t="str">
            <v>21102</v>
          </cell>
          <cell r="H3092" t="str">
            <v>付本月工人夜班费</v>
          </cell>
          <cell r="I3092" t="b">
            <v>1</v>
          </cell>
          <cell r="J3092">
            <v>7533</v>
          </cell>
          <cell r="K3092">
            <v>0</v>
          </cell>
          <cell r="L3092">
            <v>0</v>
          </cell>
        </row>
        <row r="3093">
          <cell r="A3093" t="str">
            <v>04</v>
          </cell>
          <cell r="B3093" t="str">
            <v>24</v>
          </cell>
          <cell r="C3093" t="str">
            <v>04</v>
          </cell>
          <cell r="D3093" t="str">
            <v>5</v>
          </cell>
          <cell r="E3093" t="str">
            <v>0014</v>
          </cell>
          <cell r="F3093" t="str">
            <v>0005</v>
          </cell>
          <cell r="G3093" t="str">
            <v>21102</v>
          </cell>
          <cell r="H3093" t="str">
            <v>转本月工人夜班费</v>
          </cell>
          <cell r="I3093" t="b">
            <v>0</v>
          </cell>
          <cell r="J3093">
            <v>7533</v>
          </cell>
          <cell r="K3093">
            <v>0</v>
          </cell>
          <cell r="L3093">
            <v>0</v>
          </cell>
        </row>
        <row r="3094">
          <cell r="A3094" t="str">
            <v>05</v>
          </cell>
          <cell r="B3094" t="str">
            <v>25</v>
          </cell>
          <cell r="C3094" t="str">
            <v>05</v>
          </cell>
          <cell r="D3094" t="str">
            <v>4</v>
          </cell>
          <cell r="E3094" t="str">
            <v>0027</v>
          </cell>
          <cell r="F3094" t="str">
            <v>0002</v>
          </cell>
          <cell r="G3094" t="str">
            <v>21102</v>
          </cell>
          <cell r="H3094" t="str">
            <v>付本月工人夜班费</v>
          </cell>
          <cell r="I3094" t="b">
            <v>1</v>
          </cell>
          <cell r="J3094">
            <v>3857</v>
          </cell>
          <cell r="K3094">
            <v>0</v>
          </cell>
          <cell r="L3094">
            <v>0</v>
          </cell>
        </row>
        <row r="3095">
          <cell r="A3095" t="str">
            <v>05</v>
          </cell>
          <cell r="B3095" t="str">
            <v>02</v>
          </cell>
          <cell r="C3095" t="str">
            <v>05</v>
          </cell>
          <cell r="D3095" t="str">
            <v>5</v>
          </cell>
          <cell r="E3095" t="str">
            <v>0001</v>
          </cell>
          <cell r="F3095" t="str">
            <v>0005</v>
          </cell>
          <cell r="G3095" t="str">
            <v>21102</v>
          </cell>
          <cell r="H3095" t="str">
            <v>转本月工人夜班费</v>
          </cell>
          <cell r="I3095" t="b">
            <v>0</v>
          </cell>
          <cell r="J3095">
            <v>3857</v>
          </cell>
          <cell r="K3095">
            <v>0</v>
          </cell>
          <cell r="L3095">
            <v>0</v>
          </cell>
        </row>
        <row r="3096">
          <cell r="A3096" t="str">
            <v>06</v>
          </cell>
          <cell r="B3096" t="str">
            <v>20</v>
          </cell>
          <cell r="C3096" t="str">
            <v>06</v>
          </cell>
          <cell r="D3096" t="str">
            <v>4</v>
          </cell>
          <cell r="E3096" t="str">
            <v>0013</v>
          </cell>
          <cell r="F3096" t="str">
            <v>0002</v>
          </cell>
          <cell r="G3096" t="str">
            <v>21102</v>
          </cell>
          <cell r="H3096" t="str">
            <v>付本月工人夜班费</v>
          </cell>
          <cell r="I3096" t="b">
            <v>1</v>
          </cell>
          <cell r="J3096">
            <v>2514</v>
          </cell>
          <cell r="K3096">
            <v>0</v>
          </cell>
          <cell r="L3096">
            <v>0</v>
          </cell>
        </row>
        <row r="3097">
          <cell r="A3097" t="str">
            <v>06</v>
          </cell>
          <cell r="B3097" t="str">
            <v>20</v>
          </cell>
          <cell r="C3097" t="str">
            <v>06</v>
          </cell>
          <cell r="D3097" t="str">
            <v>5</v>
          </cell>
          <cell r="E3097" t="str">
            <v>0007</v>
          </cell>
          <cell r="F3097" t="str">
            <v>0005</v>
          </cell>
          <cell r="G3097" t="str">
            <v>21102</v>
          </cell>
          <cell r="H3097" t="str">
            <v>转本月工人夜班费</v>
          </cell>
          <cell r="I3097" t="b">
            <v>0</v>
          </cell>
          <cell r="J3097">
            <v>2514</v>
          </cell>
          <cell r="K3097">
            <v>0</v>
          </cell>
          <cell r="L3097">
            <v>0</v>
          </cell>
        </row>
        <row r="3098">
          <cell r="A3098" t="str">
            <v>07</v>
          </cell>
          <cell r="B3098" t="str">
            <v>12</v>
          </cell>
          <cell r="C3098" t="str">
            <v>07</v>
          </cell>
          <cell r="D3098" t="str">
            <v>4</v>
          </cell>
          <cell r="E3098" t="str">
            <v>0009</v>
          </cell>
          <cell r="F3098" t="str">
            <v>0002</v>
          </cell>
          <cell r="G3098" t="str">
            <v>21102</v>
          </cell>
          <cell r="H3098" t="str">
            <v>付工人夜班费</v>
          </cell>
          <cell r="I3098" t="b">
            <v>1</v>
          </cell>
          <cell r="J3098">
            <v>2729</v>
          </cell>
          <cell r="K3098">
            <v>0</v>
          </cell>
          <cell r="L3098">
            <v>0</v>
          </cell>
        </row>
        <row r="3099">
          <cell r="A3099" t="str">
            <v>07</v>
          </cell>
          <cell r="B3099" t="str">
            <v>12</v>
          </cell>
          <cell r="C3099" t="str">
            <v>07</v>
          </cell>
          <cell r="D3099" t="str">
            <v>5</v>
          </cell>
          <cell r="E3099" t="str">
            <v>0001</v>
          </cell>
          <cell r="F3099" t="str">
            <v>0005</v>
          </cell>
          <cell r="G3099" t="str">
            <v>21102</v>
          </cell>
          <cell r="H3099" t="str">
            <v>转本月工人夜班费</v>
          </cell>
          <cell r="I3099" t="b">
            <v>0</v>
          </cell>
          <cell r="J3099">
            <v>2729</v>
          </cell>
          <cell r="K3099">
            <v>0</v>
          </cell>
          <cell r="L3099">
            <v>0</v>
          </cell>
        </row>
        <row r="3100">
          <cell r="A3100" t="str">
            <v>08</v>
          </cell>
          <cell r="B3100" t="str">
            <v>08</v>
          </cell>
          <cell r="C3100" t="str">
            <v>08</v>
          </cell>
          <cell r="D3100" t="str">
            <v>4</v>
          </cell>
          <cell r="E3100" t="str">
            <v>0015</v>
          </cell>
          <cell r="F3100" t="str">
            <v>0002</v>
          </cell>
          <cell r="G3100" t="str">
            <v>21102</v>
          </cell>
          <cell r="H3100" t="str">
            <v>付工人夜班费</v>
          </cell>
          <cell r="I3100" t="b">
            <v>1</v>
          </cell>
          <cell r="J3100">
            <v>1182</v>
          </cell>
          <cell r="K3100">
            <v>0</v>
          </cell>
          <cell r="L3100">
            <v>0</v>
          </cell>
        </row>
        <row r="3101">
          <cell r="A3101" t="str">
            <v>08</v>
          </cell>
          <cell r="B3101" t="str">
            <v>08</v>
          </cell>
          <cell r="C3101" t="str">
            <v>08</v>
          </cell>
          <cell r="D3101" t="str">
            <v>5</v>
          </cell>
          <cell r="E3101" t="str">
            <v>0001</v>
          </cell>
          <cell r="F3101" t="str">
            <v>0004</v>
          </cell>
          <cell r="G3101" t="str">
            <v>21102</v>
          </cell>
          <cell r="H3101" t="str">
            <v>转本月工人夜班费</v>
          </cell>
          <cell r="I3101" t="b">
            <v>0</v>
          </cell>
          <cell r="J3101">
            <v>1182</v>
          </cell>
          <cell r="K3101">
            <v>0</v>
          </cell>
          <cell r="L3101">
            <v>0</v>
          </cell>
        </row>
        <row r="3102">
          <cell r="A3102" t="str">
            <v>09</v>
          </cell>
          <cell r="B3102" t="str">
            <v>06</v>
          </cell>
          <cell r="C3102" t="str">
            <v>09</v>
          </cell>
          <cell r="D3102" t="str">
            <v>4</v>
          </cell>
          <cell r="E3102" t="str">
            <v>0010</v>
          </cell>
          <cell r="F3102" t="str">
            <v>0002</v>
          </cell>
          <cell r="G3102" t="str">
            <v>21102</v>
          </cell>
          <cell r="H3102" t="str">
            <v>付本月工人夜班费</v>
          </cell>
          <cell r="I3102" t="b">
            <v>1</v>
          </cell>
          <cell r="J3102">
            <v>1532</v>
          </cell>
          <cell r="K3102">
            <v>0</v>
          </cell>
          <cell r="L3102">
            <v>0</v>
          </cell>
        </row>
        <row r="3103">
          <cell r="A3103" t="str">
            <v>09</v>
          </cell>
          <cell r="B3103" t="str">
            <v>06</v>
          </cell>
          <cell r="C3103" t="str">
            <v>09</v>
          </cell>
          <cell r="D3103" t="str">
            <v>5</v>
          </cell>
          <cell r="E3103" t="str">
            <v>0001</v>
          </cell>
          <cell r="F3103" t="str">
            <v>0004</v>
          </cell>
          <cell r="G3103" t="str">
            <v>21102</v>
          </cell>
          <cell r="H3103" t="str">
            <v>转本月工人夜班费</v>
          </cell>
          <cell r="I3103" t="b">
            <v>0</v>
          </cell>
          <cell r="J3103">
            <v>1532</v>
          </cell>
          <cell r="K3103">
            <v>0</v>
          </cell>
          <cell r="L3103">
            <v>0</v>
          </cell>
        </row>
        <row r="3104">
          <cell r="A3104" t="str">
            <v>10</v>
          </cell>
          <cell r="B3104" t="str">
            <v>22</v>
          </cell>
          <cell r="C3104" t="str">
            <v>10</v>
          </cell>
          <cell r="D3104" t="str">
            <v>4</v>
          </cell>
          <cell r="E3104" t="str">
            <v>0025</v>
          </cell>
          <cell r="F3104" t="str">
            <v>0002</v>
          </cell>
          <cell r="G3104" t="str">
            <v>21102</v>
          </cell>
          <cell r="H3104" t="str">
            <v>付工人夜班费</v>
          </cell>
          <cell r="I3104" t="b">
            <v>1</v>
          </cell>
          <cell r="J3104">
            <v>1779</v>
          </cell>
          <cell r="K3104">
            <v>0</v>
          </cell>
          <cell r="L3104">
            <v>0</v>
          </cell>
        </row>
        <row r="3105">
          <cell r="A3105" t="str">
            <v>10</v>
          </cell>
          <cell r="B3105" t="str">
            <v>24</v>
          </cell>
          <cell r="C3105" t="str">
            <v>10</v>
          </cell>
          <cell r="D3105" t="str">
            <v>5</v>
          </cell>
          <cell r="E3105" t="str">
            <v>0012</v>
          </cell>
          <cell r="F3105" t="str">
            <v>0004</v>
          </cell>
          <cell r="G3105" t="str">
            <v>21102</v>
          </cell>
          <cell r="H3105" t="str">
            <v>转工人夜班费</v>
          </cell>
          <cell r="I3105" t="b">
            <v>0</v>
          </cell>
          <cell r="J3105">
            <v>1779</v>
          </cell>
          <cell r="K3105">
            <v>0</v>
          </cell>
          <cell r="L3105">
            <v>0</v>
          </cell>
        </row>
        <row r="3106">
          <cell r="A3106" t="str">
            <v>11</v>
          </cell>
          <cell r="B3106" t="str">
            <v>15</v>
          </cell>
          <cell r="C3106" t="str">
            <v>11</v>
          </cell>
          <cell r="D3106" t="str">
            <v>4</v>
          </cell>
          <cell r="E3106" t="str">
            <v>0027</v>
          </cell>
          <cell r="F3106" t="str">
            <v>0002</v>
          </cell>
          <cell r="G3106" t="str">
            <v>21102</v>
          </cell>
          <cell r="H3106" t="str">
            <v>付工人夜班费</v>
          </cell>
          <cell r="I3106" t="b">
            <v>1</v>
          </cell>
          <cell r="J3106">
            <v>1618</v>
          </cell>
          <cell r="K3106">
            <v>0</v>
          </cell>
          <cell r="L3106">
            <v>0</v>
          </cell>
        </row>
        <row r="3107">
          <cell r="A3107" t="str">
            <v>11</v>
          </cell>
          <cell r="B3107" t="str">
            <v>18</v>
          </cell>
          <cell r="C3107" t="str">
            <v>11</v>
          </cell>
          <cell r="D3107" t="str">
            <v>5</v>
          </cell>
          <cell r="E3107" t="str">
            <v>0014</v>
          </cell>
          <cell r="F3107" t="str">
            <v>0004</v>
          </cell>
          <cell r="G3107" t="str">
            <v>21102</v>
          </cell>
          <cell r="H3107" t="str">
            <v>转本月工人夜班</v>
          </cell>
          <cell r="I3107" t="b">
            <v>0</v>
          </cell>
          <cell r="J3107">
            <v>1618</v>
          </cell>
          <cell r="K3107">
            <v>0</v>
          </cell>
          <cell r="L3107">
            <v>0</v>
          </cell>
        </row>
        <row r="3108">
          <cell r="A3108" t="str">
            <v>12</v>
          </cell>
          <cell r="B3108" t="str">
            <v>08</v>
          </cell>
          <cell r="C3108" t="str">
            <v>12</v>
          </cell>
          <cell r="D3108" t="str">
            <v>4</v>
          </cell>
          <cell r="E3108" t="str">
            <v>0010</v>
          </cell>
          <cell r="F3108" t="str">
            <v>0002</v>
          </cell>
          <cell r="G3108" t="str">
            <v>21102</v>
          </cell>
          <cell r="H3108" t="str">
            <v>付工人夜班费</v>
          </cell>
          <cell r="I3108" t="b">
            <v>1</v>
          </cell>
          <cell r="J3108">
            <v>1775</v>
          </cell>
          <cell r="K3108">
            <v>0</v>
          </cell>
          <cell r="L3108">
            <v>0</v>
          </cell>
        </row>
        <row r="3109">
          <cell r="A3109" t="str">
            <v>12</v>
          </cell>
          <cell r="B3109" t="str">
            <v>08</v>
          </cell>
          <cell r="C3109" t="str">
            <v>12</v>
          </cell>
          <cell r="D3109" t="str">
            <v>5</v>
          </cell>
          <cell r="E3109" t="str">
            <v>0001</v>
          </cell>
          <cell r="F3109" t="str">
            <v>0004</v>
          </cell>
          <cell r="G3109" t="str">
            <v>21102</v>
          </cell>
          <cell r="H3109" t="str">
            <v>转工人夜班费</v>
          </cell>
          <cell r="I3109" t="b">
            <v>0</v>
          </cell>
          <cell r="J3109">
            <v>1775</v>
          </cell>
          <cell r="K3109">
            <v>0</v>
          </cell>
          <cell r="L3109">
            <v>0</v>
          </cell>
        </row>
        <row r="3110">
          <cell r="A3110" t="str">
            <v>12</v>
          </cell>
          <cell r="B3110" t="str">
            <v>30</v>
          </cell>
          <cell r="C3110" t="str">
            <v>12</v>
          </cell>
          <cell r="D3110" t="str">
            <v>5</v>
          </cell>
          <cell r="E3110" t="str">
            <v>0088</v>
          </cell>
          <cell r="F3110" t="str">
            <v>0002</v>
          </cell>
          <cell r="G3110" t="str">
            <v>21102</v>
          </cell>
          <cell r="H3110" t="str">
            <v>转工人夜班费</v>
          </cell>
          <cell r="I3110" t="b">
            <v>1</v>
          </cell>
          <cell r="J3110">
            <v>1821</v>
          </cell>
          <cell r="K3110">
            <v>0</v>
          </cell>
          <cell r="L3110">
            <v>0</v>
          </cell>
        </row>
        <row r="3111">
          <cell r="A3111" t="str">
            <v>12</v>
          </cell>
          <cell r="B3111" t="str">
            <v>30</v>
          </cell>
          <cell r="C3111" t="str">
            <v>12</v>
          </cell>
          <cell r="D3111" t="str">
            <v>5</v>
          </cell>
          <cell r="E3111" t="str">
            <v>0089</v>
          </cell>
          <cell r="F3111" t="str">
            <v>0004</v>
          </cell>
          <cell r="G3111" t="str">
            <v>21102</v>
          </cell>
          <cell r="H3111" t="str">
            <v>转工人夜班费</v>
          </cell>
          <cell r="I3111" t="b">
            <v>0</v>
          </cell>
          <cell r="J3111">
            <v>1821</v>
          </cell>
          <cell r="K3111">
            <v>0</v>
          </cell>
          <cell r="L3111">
            <v>0</v>
          </cell>
        </row>
        <row r="3112">
          <cell r="A3112" t="str">
            <v>02</v>
          </cell>
          <cell r="B3112" t="str">
            <v>14</v>
          </cell>
          <cell r="C3112" t="str">
            <v>02</v>
          </cell>
          <cell r="D3112" t="str">
            <v>4</v>
          </cell>
          <cell r="E3112" t="str">
            <v>0015</v>
          </cell>
          <cell r="F3112" t="str">
            <v>0003</v>
          </cell>
          <cell r="G3112" t="str">
            <v>21103</v>
          </cell>
          <cell r="H3112" t="str">
            <v>付1月份工人奖金</v>
          </cell>
          <cell r="I3112" t="b">
            <v>1</v>
          </cell>
          <cell r="J3112">
            <v>115466.3</v>
          </cell>
          <cell r="K3112">
            <v>0</v>
          </cell>
          <cell r="L3112">
            <v>0</v>
          </cell>
        </row>
        <row r="3113">
          <cell r="A3113" t="str">
            <v>02</v>
          </cell>
          <cell r="B3113" t="str">
            <v>18</v>
          </cell>
          <cell r="C3113" t="str">
            <v>02</v>
          </cell>
          <cell r="D3113" t="str">
            <v>4</v>
          </cell>
          <cell r="E3113" t="str">
            <v>0022</v>
          </cell>
          <cell r="F3113" t="str">
            <v>0003</v>
          </cell>
          <cell r="G3113" t="str">
            <v>21103</v>
          </cell>
          <cell r="H3113" t="str">
            <v>付99年12月份工人奖金</v>
          </cell>
          <cell r="I3113" t="b">
            <v>1</v>
          </cell>
          <cell r="J3113">
            <v>138607.1</v>
          </cell>
          <cell r="K3113">
            <v>0</v>
          </cell>
          <cell r="L3113">
            <v>0</v>
          </cell>
        </row>
        <row r="3114">
          <cell r="A3114" t="str">
            <v>02</v>
          </cell>
          <cell r="B3114" t="str">
            <v>20</v>
          </cell>
          <cell r="C3114" t="str">
            <v>02</v>
          </cell>
          <cell r="D3114" t="str">
            <v>5</v>
          </cell>
          <cell r="E3114" t="str">
            <v>0001</v>
          </cell>
          <cell r="F3114" t="str">
            <v>0006</v>
          </cell>
          <cell r="G3114" t="str">
            <v>21103</v>
          </cell>
          <cell r="H3114" t="str">
            <v>转99年12月份工人奖金</v>
          </cell>
          <cell r="I3114" t="b">
            <v>0</v>
          </cell>
          <cell r="J3114">
            <v>138607.1</v>
          </cell>
          <cell r="K3114">
            <v>0</v>
          </cell>
          <cell r="L3114">
            <v>0</v>
          </cell>
        </row>
        <row r="3115">
          <cell r="A3115" t="str">
            <v>02</v>
          </cell>
          <cell r="B3115" t="str">
            <v>20</v>
          </cell>
          <cell r="C3115" t="str">
            <v>02</v>
          </cell>
          <cell r="D3115" t="str">
            <v>5</v>
          </cell>
          <cell r="E3115" t="str">
            <v>0003</v>
          </cell>
          <cell r="F3115" t="str">
            <v>0006</v>
          </cell>
          <cell r="G3115" t="str">
            <v>21103</v>
          </cell>
          <cell r="H3115" t="str">
            <v>转1月份工人奖金</v>
          </cell>
          <cell r="I3115" t="b">
            <v>0</v>
          </cell>
          <cell r="J3115">
            <v>115466.3</v>
          </cell>
          <cell r="K3115">
            <v>0</v>
          </cell>
          <cell r="L3115">
            <v>0</v>
          </cell>
        </row>
        <row r="3116">
          <cell r="A3116" t="str">
            <v>03</v>
          </cell>
          <cell r="B3116" t="str">
            <v>25</v>
          </cell>
          <cell r="C3116" t="str">
            <v>03</v>
          </cell>
          <cell r="D3116" t="str">
            <v>2</v>
          </cell>
          <cell r="E3116" t="str">
            <v>0026</v>
          </cell>
          <cell r="F3116" t="str">
            <v>0003</v>
          </cell>
          <cell r="G3116" t="str">
            <v>21103</v>
          </cell>
          <cell r="H3116" t="str">
            <v>付工人奖金</v>
          </cell>
          <cell r="I3116" t="b">
            <v>1</v>
          </cell>
          <cell r="J3116">
            <v>17537.099999999999</v>
          </cell>
          <cell r="K3116">
            <v>0</v>
          </cell>
          <cell r="L3116">
            <v>0</v>
          </cell>
        </row>
        <row r="3117">
          <cell r="A3117" t="str">
            <v>03</v>
          </cell>
          <cell r="B3117" t="str">
            <v>20</v>
          </cell>
          <cell r="C3117" t="str">
            <v>03</v>
          </cell>
          <cell r="D3117" t="str">
            <v>4</v>
          </cell>
          <cell r="E3117" t="str">
            <v>0028</v>
          </cell>
          <cell r="F3117" t="str">
            <v>0003</v>
          </cell>
          <cell r="G3117" t="str">
            <v>21103</v>
          </cell>
          <cell r="H3117" t="str">
            <v>付本月工人奖金</v>
          </cell>
          <cell r="I3117" t="b">
            <v>1</v>
          </cell>
          <cell r="J3117">
            <v>120238.7</v>
          </cell>
          <cell r="K3117">
            <v>0</v>
          </cell>
          <cell r="L3117">
            <v>0</v>
          </cell>
        </row>
        <row r="3118">
          <cell r="A3118" t="str">
            <v>03</v>
          </cell>
          <cell r="B3118" t="str">
            <v>27</v>
          </cell>
          <cell r="C3118" t="str">
            <v>03</v>
          </cell>
          <cell r="D3118" t="str">
            <v>5</v>
          </cell>
          <cell r="E3118" t="str">
            <v>0011</v>
          </cell>
          <cell r="F3118" t="str">
            <v>0004</v>
          </cell>
          <cell r="G3118" t="str">
            <v>21103</v>
          </cell>
          <cell r="H3118" t="str">
            <v>转工人奖金</v>
          </cell>
          <cell r="I3118" t="b">
            <v>0</v>
          </cell>
          <cell r="J3118">
            <v>17537.099999999999</v>
          </cell>
          <cell r="K3118">
            <v>0</v>
          </cell>
          <cell r="L3118">
            <v>0</v>
          </cell>
        </row>
        <row r="3119">
          <cell r="A3119" t="str">
            <v>03</v>
          </cell>
          <cell r="B3119" t="str">
            <v>27</v>
          </cell>
          <cell r="C3119" t="str">
            <v>03</v>
          </cell>
          <cell r="D3119" t="str">
            <v>5</v>
          </cell>
          <cell r="E3119" t="str">
            <v>0013</v>
          </cell>
          <cell r="F3119" t="str">
            <v>0006</v>
          </cell>
          <cell r="G3119" t="str">
            <v>21103</v>
          </cell>
          <cell r="H3119" t="str">
            <v>转本月工人奖金</v>
          </cell>
          <cell r="I3119" t="b">
            <v>0</v>
          </cell>
          <cell r="J3119">
            <v>120238.7</v>
          </cell>
          <cell r="K3119">
            <v>0</v>
          </cell>
          <cell r="L3119">
            <v>0</v>
          </cell>
        </row>
        <row r="3120">
          <cell r="A3120" t="str">
            <v>04</v>
          </cell>
          <cell r="B3120" t="str">
            <v>19</v>
          </cell>
          <cell r="C3120" t="str">
            <v>04</v>
          </cell>
          <cell r="D3120" t="str">
            <v>4</v>
          </cell>
          <cell r="E3120" t="str">
            <v>0022</v>
          </cell>
          <cell r="F3120" t="str">
            <v>0003</v>
          </cell>
          <cell r="G3120" t="str">
            <v>21103</v>
          </cell>
          <cell r="H3120" t="str">
            <v>付本月工人奖金</v>
          </cell>
          <cell r="I3120" t="b">
            <v>1</v>
          </cell>
          <cell r="J3120">
            <v>122045</v>
          </cell>
          <cell r="K3120">
            <v>0</v>
          </cell>
          <cell r="L3120">
            <v>0</v>
          </cell>
        </row>
        <row r="3121">
          <cell r="A3121" t="str">
            <v>04</v>
          </cell>
          <cell r="B3121" t="str">
            <v>24</v>
          </cell>
          <cell r="C3121" t="str">
            <v>04</v>
          </cell>
          <cell r="D3121" t="str">
            <v>5</v>
          </cell>
          <cell r="E3121" t="str">
            <v>0014</v>
          </cell>
          <cell r="F3121" t="str">
            <v>0006</v>
          </cell>
          <cell r="G3121" t="str">
            <v>21103</v>
          </cell>
          <cell r="H3121" t="str">
            <v>转本月工人奖金</v>
          </cell>
          <cell r="I3121" t="b">
            <v>0</v>
          </cell>
          <cell r="J3121">
            <v>122045</v>
          </cell>
          <cell r="K3121">
            <v>0</v>
          </cell>
          <cell r="L3121">
            <v>0</v>
          </cell>
        </row>
        <row r="3122">
          <cell r="A3122" t="str">
            <v>05</v>
          </cell>
          <cell r="B3122" t="str">
            <v>24</v>
          </cell>
          <cell r="C3122" t="str">
            <v>05</v>
          </cell>
          <cell r="D3122" t="str">
            <v>2</v>
          </cell>
          <cell r="E3122" t="str">
            <v>0019</v>
          </cell>
          <cell r="F3122" t="str">
            <v>0001</v>
          </cell>
          <cell r="G3122" t="str">
            <v>21103</v>
          </cell>
          <cell r="H3122" t="str">
            <v>补发工人奖金</v>
          </cell>
          <cell r="I3122" t="b">
            <v>1</v>
          </cell>
          <cell r="J3122">
            <v>80959.100000000006</v>
          </cell>
          <cell r="K3122">
            <v>0</v>
          </cell>
          <cell r="L3122">
            <v>0</v>
          </cell>
        </row>
        <row r="3123">
          <cell r="A3123" t="str">
            <v>05</v>
          </cell>
          <cell r="B3123" t="str">
            <v>25</v>
          </cell>
          <cell r="C3123" t="str">
            <v>05</v>
          </cell>
          <cell r="D3123" t="str">
            <v>4</v>
          </cell>
          <cell r="E3123" t="str">
            <v>0027</v>
          </cell>
          <cell r="F3123" t="str">
            <v>0003</v>
          </cell>
          <cell r="G3123" t="str">
            <v>21103</v>
          </cell>
          <cell r="H3123" t="str">
            <v>付本月工人奖金</v>
          </cell>
          <cell r="I3123" t="b">
            <v>1</v>
          </cell>
          <cell r="J3123">
            <v>95162.8</v>
          </cell>
          <cell r="K3123">
            <v>0</v>
          </cell>
          <cell r="L3123">
            <v>0</v>
          </cell>
        </row>
        <row r="3124">
          <cell r="A3124" t="str">
            <v>05</v>
          </cell>
          <cell r="B3124" t="str">
            <v>02</v>
          </cell>
          <cell r="C3124" t="str">
            <v>05</v>
          </cell>
          <cell r="D3124" t="str">
            <v>5</v>
          </cell>
          <cell r="E3124" t="str">
            <v>0001</v>
          </cell>
          <cell r="F3124" t="str">
            <v>0006</v>
          </cell>
          <cell r="G3124" t="str">
            <v>21103</v>
          </cell>
          <cell r="H3124" t="str">
            <v>转本月工人奖金</v>
          </cell>
          <cell r="I3124" t="b">
            <v>0</v>
          </cell>
          <cell r="J3124">
            <v>176121.9</v>
          </cell>
          <cell r="K3124">
            <v>0</v>
          </cell>
          <cell r="L3124">
            <v>0</v>
          </cell>
        </row>
        <row r="3125">
          <cell r="A3125" t="str">
            <v>06</v>
          </cell>
          <cell r="B3125" t="str">
            <v>20</v>
          </cell>
          <cell r="C3125" t="str">
            <v>06</v>
          </cell>
          <cell r="D3125" t="str">
            <v>4</v>
          </cell>
          <cell r="E3125" t="str">
            <v>0013</v>
          </cell>
          <cell r="F3125" t="str">
            <v>0003</v>
          </cell>
          <cell r="G3125" t="str">
            <v>21103</v>
          </cell>
          <cell r="H3125" t="str">
            <v>付本月工人奖金</v>
          </cell>
          <cell r="I3125" t="b">
            <v>1</v>
          </cell>
          <cell r="J3125">
            <v>200037</v>
          </cell>
          <cell r="K3125">
            <v>0</v>
          </cell>
          <cell r="L3125">
            <v>0</v>
          </cell>
        </row>
        <row r="3126">
          <cell r="A3126" t="str">
            <v>06</v>
          </cell>
          <cell r="B3126" t="str">
            <v>20</v>
          </cell>
          <cell r="C3126" t="str">
            <v>06</v>
          </cell>
          <cell r="D3126" t="str">
            <v>5</v>
          </cell>
          <cell r="E3126" t="str">
            <v>0007</v>
          </cell>
          <cell r="F3126" t="str">
            <v>0006</v>
          </cell>
          <cell r="G3126" t="str">
            <v>21103</v>
          </cell>
          <cell r="H3126" t="str">
            <v>转本月工人奖金</v>
          </cell>
          <cell r="I3126" t="b">
            <v>0</v>
          </cell>
          <cell r="J3126">
            <v>200037</v>
          </cell>
          <cell r="K3126">
            <v>0</v>
          </cell>
          <cell r="L3126">
            <v>0</v>
          </cell>
        </row>
        <row r="3127">
          <cell r="A3127" t="str">
            <v>07</v>
          </cell>
          <cell r="B3127" t="str">
            <v>12</v>
          </cell>
          <cell r="C3127" t="str">
            <v>07</v>
          </cell>
          <cell r="D3127" t="str">
            <v>4</v>
          </cell>
          <cell r="E3127" t="str">
            <v>0009</v>
          </cell>
          <cell r="F3127" t="str">
            <v>0003</v>
          </cell>
          <cell r="G3127" t="str">
            <v>21103</v>
          </cell>
          <cell r="H3127" t="str">
            <v>付工人奖金</v>
          </cell>
          <cell r="I3127" t="b">
            <v>1</v>
          </cell>
          <cell r="J3127">
            <v>166555.04999999999</v>
          </cell>
          <cell r="K3127">
            <v>0</v>
          </cell>
          <cell r="L3127">
            <v>0</v>
          </cell>
        </row>
        <row r="3128">
          <cell r="A3128" t="str">
            <v>07</v>
          </cell>
          <cell r="B3128" t="str">
            <v>12</v>
          </cell>
          <cell r="C3128" t="str">
            <v>07</v>
          </cell>
          <cell r="D3128" t="str">
            <v>5</v>
          </cell>
          <cell r="E3128" t="str">
            <v>0001</v>
          </cell>
          <cell r="F3128" t="str">
            <v>0006</v>
          </cell>
          <cell r="G3128" t="str">
            <v>21103</v>
          </cell>
          <cell r="H3128" t="str">
            <v>转本月工人奖金</v>
          </cell>
          <cell r="I3128" t="b">
            <v>0</v>
          </cell>
          <cell r="J3128">
            <v>166555.04999999999</v>
          </cell>
          <cell r="K3128">
            <v>0</v>
          </cell>
          <cell r="L3128">
            <v>0</v>
          </cell>
        </row>
        <row r="3129">
          <cell r="A3129" t="str">
            <v>09</v>
          </cell>
          <cell r="B3129" t="str">
            <v>06</v>
          </cell>
          <cell r="C3129" t="str">
            <v>09</v>
          </cell>
          <cell r="D3129" t="str">
            <v>4</v>
          </cell>
          <cell r="E3129" t="str">
            <v>0010</v>
          </cell>
          <cell r="F3129" t="str">
            <v>0003</v>
          </cell>
          <cell r="G3129" t="str">
            <v>21103</v>
          </cell>
          <cell r="H3129" t="str">
            <v>付本月工人奖金</v>
          </cell>
          <cell r="I3129" t="b">
            <v>1</v>
          </cell>
          <cell r="J3129">
            <v>20125</v>
          </cell>
          <cell r="K3129">
            <v>0</v>
          </cell>
          <cell r="L3129">
            <v>0</v>
          </cell>
        </row>
        <row r="3130">
          <cell r="A3130" t="str">
            <v>09</v>
          </cell>
          <cell r="B3130" t="str">
            <v>06</v>
          </cell>
          <cell r="C3130" t="str">
            <v>09</v>
          </cell>
          <cell r="D3130" t="str">
            <v>5</v>
          </cell>
          <cell r="E3130" t="str">
            <v>0001</v>
          </cell>
          <cell r="F3130" t="str">
            <v>0005</v>
          </cell>
          <cell r="G3130" t="str">
            <v>21103</v>
          </cell>
          <cell r="H3130" t="str">
            <v>转本月工人奖金</v>
          </cell>
          <cell r="I3130" t="b">
            <v>0</v>
          </cell>
          <cell r="J3130">
            <v>20125</v>
          </cell>
          <cell r="K3130">
            <v>0</v>
          </cell>
          <cell r="L3130">
            <v>0</v>
          </cell>
        </row>
        <row r="3131">
          <cell r="A3131" t="str">
            <v>10</v>
          </cell>
          <cell r="B3131" t="str">
            <v>22</v>
          </cell>
          <cell r="C3131" t="str">
            <v>10</v>
          </cell>
          <cell r="D3131" t="str">
            <v>4</v>
          </cell>
          <cell r="E3131" t="str">
            <v>0025</v>
          </cell>
          <cell r="F3131" t="str">
            <v>0003</v>
          </cell>
          <cell r="G3131" t="str">
            <v>21103</v>
          </cell>
          <cell r="H3131" t="str">
            <v>付工人奖金</v>
          </cell>
          <cell r="I3131" t="b">
            <v>1</v>
          </cell>
          <cell r="J3131">
            <v>24180</v>
          </cell>
          <cell r="K3131">
            <v>0</v>
          </cell>
          <cell r="L3131">
            <v>0</v>
          </cell>
        </row>
        <row r="3132">
          <cell r="A3132" t="str">
            <v>10</v>
          </cell>
          <cell r="B3132" t="str">
            <v>24</v>
          </cell>
          <cell r="C3132" t="str">
            <v>10</v>
          </cell>
          <cell r="D3132" t="str">
            <v>5</v>
          </cell>
          <cell r="E3132" t="str">
            <v>0012</v>
          </cell>
          <cell r="F3132" t="str">
            <v>0005</v>
          </cell>
          <cell r="G3132" t="str">
            <v>21103</v>
          </cell>
          <cell r="H3132" t="str">
            <v>转工人奖金</v>
          </cell>
          <cell r="I3132" t="b">
            <v>0</v>
          </cell>
          <cell r="J3132">
            <v>24180</v>
          </cell>
          <cell r="K3132">
            <v>0</v>
          </cell>
          <cell r="L3132">
            <v>0</v>
          </cell>
        </row>
        <row r="3133">
          <cell r="A3133" t="str">
            <v>11</v>
          </cell>
          <cell r="B3133" t="str">
            <v>15</v>
          </cell>
          <cell r="C3133" t="str">
            <v>11</v>
          </cell>
          <cell r="D3133" t="str">
            <v>4</v>
          </cell>
          <cell r="E3133" t="str">
            <v>0027</v>
          </cell>
          <cell r="F3133" t="str">
            <v>0003</v>
          </cell>
          <cell r="G3133" t="str">
            <v>21103</v>
          </cell>
          <cell r="H3133" t="str">
            <v>付工人奖金</v>
          </cell>
          <cell r="I3133" t="b">
            <v>1</v>
          </cell>
          <cell r="J3133">
            <v>25050</v>
          </cell>
          <cell r="K3133">
            <v>0</v>
          </cell>
          <cell r="L3133">
            <v>0</v>
          </cell>
        </row>
        <row r="3134">
          <cell r="A3134" t="str">
            <v>11</v>
          </cell>
          <cell r="B3134" t="str">
            <v>18</v>
          </cell>
          <cell r="C3134" t="str">
            <v>11</v>
          </cell>
          <cell r="D3134" t="str">
            <v>5</v>
          </cell>
          <cell r="E3134" t="str">
            <v>0014</v>
          </cell>
          <cell r="F3134" t="str">
            <v>0005</v>
          </cell>
          <cell r="G3134" t="str">
            <v>21103</v>
          </cell>
          <cell r="H3134" t="str">
            <v>转本月工人奖金</v>
          </cell>
          <cell r="I3134" t="b">
            <v>0</v>
          </cell>
          <cell r="J3134">
            <v>25050</v>
          </cell>
          <cell r="K3134">
            <v>0</v>
          </cell>
          <cell r="L3134">
            <v>0</v>
          </cell>
        </row>
        <row r="3135">
          <cell r="A3135" t="str">
            <v>12</v>
          </cell>
          <cell r="B3135" t="str">
            <v>08</v>
          </cell>
          <cell r="C3135" t="str">
            <v>12</v>
          </cell>
          <cell r="D3135" t="str">
            <v>4</v>
          </cell>
          <cell r="E3135" t="str">
            <v>0010</v>
          </cell>
          <cell r="F3135" t="str">
            <v>0003</v>
          </cell>
          <cell r="G3135" t="str">
            <v>21103</v>
          </cell>
          <cell r="H3135" t="str">
            <v>付工人奖金</v>
          </cell>
          <cell r="I3135" t="b">
            <v>1</v>
          </cell>
          <cell r="J3135">
            <v>25326</v>
          </cell>
          <cell r="K3135">
            <v>0</v>
          </cell>
          <cell r="L3135">
            <v>0</v>
          </cell>
        </row>
        <row r="3136">
          <cell r="A3136" t="str">
            <v>12</v>
          </cell>
          <cell r="B3136" t="str">
            <v>08</v>
          </cell>
          <cell r="C3136" t="str">
            <v>12</v>
          </cell>
          <cell r="D3136" t="str">
            <v>5</v>
          </cell>
          <cell r="E3136" t="str">
            <v>0001</v>
          </cell>
          <cell r="F3136" t="str">
            <v>0005</v>
          </cell>
          <cell r="G3136" t="str">
            <v>21103</v>
          </cell>
          <cell r="H3136" t="str">
            <v>转工人奖金</v>
          </cell>
          <cell r="I3136" t="b">
            <v>0</v>
          </cell>
          <cell r="J3136">
            <v>25326</v>
          </cell>
          <cell r="K3136">
            <v>0</v>
          </cell>
          <cell r="L3136">
            <v>0</v>
          </cell>
        </row>
        <row r="3137">
          <cell r="A3137" t="str">
            <v>02</v>
          </cell>
          <cell r="B3137" t="str">
            <v>02</v>
          </cell>
          <cell r="C3137" t="str">
            <v>02</v>
          </cell>
          <cell r="D3137" t="str">
            <v>1</v>
          </cell>
          <cell r="E3137" t="str">
            <v>0002</v>
          </cell>
          <cell r="F3137" t="str">
            <v>0003</v>
          </cell>
          <cell r="G3137" t="str">
            <v>214</v>
          </cell>
          <cell r="H3137" t="str">
            <v>收回取暖费</v>
          </cell>
          <cell r="I3137" t="b">
            <v>0</v>
          </cell>
          <cell r="J3137">
            <v>8303.25</v>
          </cell>
          <cell r="K3137">
            <v>0</v>
          </cell>
          <cell r="L3137">
            <v>0</v>
          </cell>
        </row>
        <row r="3138">
          <cell r="A3138" t="str">
            <v>02</v>
          </cell>
          <cell r="B3138" t="str">
            <v>20</v>
          </cell>
          <cell r="C3138" t="str">
            <v>02</v>
          </cell>
          <cell r="D3138" t="str">
            <v>1</v>
          </cell>
          <cell r="E3138" t="str">
            <v>0012</v>
          </cell>
          <cell r="F3138" t="str">
            <v>0002</v>
          </cell>
          <cell r="G3138" t="str">
            <v>214</v>
          </cell>
          <cell r="H3138" t="str">
            <v>收暖气费</v>
          </cell>
          <cell r="I3138" t="b">
            <v>0</v>
          </cell>
          <cell r="J3138">
            <v>7557.15</v>
          </cell>
          <cell r="K3138">
            <v>0</v>
          </cell>
          <cell r="L3138">
            <v>0</v>
          </cell>
        </row>
        <row r="3139">
          <cell r="A3139" t="str">
            <v>02</v>
          </cell>
          <cell r="B3139" t="str">
            <v>20</v>
          </cell>
          <cell r="C3139" t="str">
            <v>02</v>
          </cell>
          <cell r="D3139" t="str">
            <v>1</v>
          </cell>
          <cell r="E3139" t="str">
            <v>0013</v>
          </cell>
          <cell r="F3139" t="str">
            <v>0002</v>
          </cell>
          <cell r="G3139" t="str">
            <v>214</v>
          </cell>
          <cell r="H3139" t="str">
            <v>收暖气费</v>
          </cell>
          <cell r="I3139" t="b">
            <v>0</v>
          </cell>
          <cell r="J3139">
            <v>11519.7</v>
          </cell>
          <cell r="K3139">
            <v>0</v>
          </cell>
          <cell r="L3139">
            <v>0</v>
          </cell>
        </row>
        <row r="3140">
          <cell r="A3140" t="str">
            <v>02</v>
          </cell>
          <cell r="B3140" t="str">
            <v>02</v>
          </cell>
          <cell r="C3140" t="str">
            <v>02</v>
          </cell>
          <cell r="D3140" t="str">
            <v>2</v>
          </cell>
          <cell r="E3140" t="str">
            <v>0006</v>
          </cell>
          <cell r="F3140" t="str">
            <v>0001</v>
          </cell>
          <cell r="G3140" t="str">
            <v>214</v>
          </cell>
          <cell r="H3140" t="str">
            <v>付采暖费</v>
          </cell>
          <cell r="I3140" t="b">
            <v>1</v>
          </cell>
          <cell r="J3140">
            <v>18406.09</v>
          </cell>
          <cell r="K3140">
            <v>0</v>
          </cell>
          <cell r="L3140">
            <v>0</v>
          </cell>
        </row>
        <row r="3141">
          <cell r="A3141" t="str">
            <v>02</v>
          </cell>
          <cell r="B3141" t="str">
            <v>07</v>
          </cell>
          <cell r="C3141" t="str">
            <v>02</v>
          </cell>
          <cell r="D3141" t="str">
            <v>2</v>
          </cell>
          <cell r="E3141" t="str">
            <v>0017</v>
          </cell>
          <cell r="F3141" t="str">
            <v>0001</v>
          </cell>
          <cell r="G3141" t="str">
            <v>214</v>
          </cell>
          <cell r="H3141" t="str">
            <v>付药费等</v>
          </cell>
          <cell r="I3141" t="b">
            <v>1</v>
          </cell>
          <cell r="J3141">
            <v>18615.599999999999</v>
          </cell>
          <cell r="K3141">
            <v>0</v>
          </cell>
          <cell r="L3141">
            <v>0</v>
          </cell>
        </row>
        <row r="3142">
          <cell r="A3142" t="str">
            <v>02</v>
          </cell>
          <cell r="B3142" t="str">
            <v>19</v>
          </cell>
          <cell r="C3142" t="str">
            <v>02</v>
          </cell>
          <cell r="D3142" t="str">
            <v>2</v>
          </cell>
          <cell r="E3142" t="str">
            <v>0030</v>
          </cell>
          <cell r="F3142" t="str">
            <v>0001</v>
          </cell>
          <cell r="G3142" t="str">
            <v>214</v>
          </cell>
          <cell r="H3142" t="str">
            <v>付取暖费</v>
          </cell>
          <cell r="I3142" t="b">
            <v>1</v>
          </cell>
          <cell r="J3142">
            <v>7139.1</v>
          </cell>
          <cell r="K3142">
            <v>0</v>
          </cell>
          <cell r="L3142">
            <v>0</v>
          </cell>
        </row>
        <row r="3143">
          <cell r="A3143" t="str">
            <v>02</v>
          </cell>
          <cell r="B3143" t="str">
            <v>21</v>
          </cell>
          <cell r="C3143" t="str">
            <v>02</v>
          </cell>
          <cell r="D3143" t="str">
            <v>2</v>
          </cell>
          <cell r="E3143" t="str">
            <v>0042</v>
          </cell>
          <cell r="F3143" t="str">
            <v>0001</v>
          </cell>
          <cell r="G3143" t="str">
            <v>214</v>
          </cell>
          <cell r="H3143" t="str">
            <v>付年货款等</v>
          </cell>
          <cell r="I3143" t="b">
            <v>1</v>
          </cell>
          <cell r="J3143">
            <v>94381.9</v>
          </cell>
          <cell r="K3143">
            <v>0</v>
          </cell>
          <cell r="L3143">
            <v>0</v>
          </cell>
        </row>
        <row r="3144">
          <cell r="A3144" t="str">
            <v>02</v>
          </cell>
          <cell r="B3144" t="str">
            <v>14</v>
          </cell>
          <cell r="C3144" t="str">
            <v>02</v>
          </cell>
          <cell r="D3144" t="str">
            <v>4</v>
          </cell>
          <cell r="E3144" t="str">
            <v>0015</v>
          </cell>
          <cell r="F3144" t="str">
            <v>0004</v>
          </cell>
          <cell r="G3144" t="str">
            <v>214</v>
          </cell>
          <cell r="H3144" t="str">
            <v>付本月工人独生子女费</v>
          </cell>
          <cell r="I3144" t="b">
            <v>1</v>
          </cell>
          <cell r="J3144">
            <v>535</v>
          </cell>
          <cell r="K3144">
            <v>0</v>
          </cell>
          <cell r="L3144">
            <v>0</v>
          </cell>
        </row>
        <row r="3145">
          <cell r="A3145" t="str">
            <v>02</v>
          </cell>
          <cell r="B3145" t="str">
            <v>15</v>
          </cell>
          <cell r="C3145" t="str">
            <v>02</v>
          </cell>
          <cell r="D3145" t="str">
            <v>4</v>
          </cell>
          <cell r="E3145" t="str">
            <v>0017</v>
          </cell>
          <cell r="F3145" t="str">
            <v>0001</v>
          </cell>
          <cell r="G3145" t="str">
            <v>214</v>
          </cell>
          <cell r="H3145" t="str">
            <v>付春节年货款</v>
          </cell>
          <cell r="I3145" t="b">
            <v>1</v>
          </cell>
          <cell r="J3145">
            <v>60320</v>
          </cell>
          <cell r="K3145">
            <v>0</v>
          </cell>
          <cell r="L3145">
            <v>0</v>
          </cell>
        </row>
        <row r="3146">
          <cell r="A3146" t="str">
            <v>02</v>
          </cell>
          <cell r="B3146" t="str">
            <v>18</v>
          </cell>
          <cell r="C3146" t="str">
            <v>02</v>
          </cell>
          <cell r="D3146" t="str">
            <v>4</v>
          </cell>
          <cell r="E3146" t="str">
            <v>0022</v>
          </cell>
          <cell r="F3146" t="str">
            <v>0004</v>
          </cell>
          <cell r="G3146" t="str">
            <v>214</v>
          </cell>
          <cell r="H3146" t="str">
            <v>付本月职工独生子女费</v>
          </cell>
          <cell r="I3146" t="b">
            <v>1</v>
          </cell>
          <cell r="J3146">
            <v>540</v>
          </cell>
          <cell r="K3146">
            <v>0</v>
          </cell>
          <cell r="L3146">
            <v>0</v>
          </cell>
        </row>
        <row r="3147">
          <cell r="A3147" t="str">
            <v>02</v>
          </cell>
          <cell r="B3147" t="str">
            <v>18</v>
          </cell>
          <cell r="C3147" t="str">
            <v>02</v>
          </cell>
          <cell r="D3147" t="str">
            <v>4</v>
          </cell>
          <cell r="E3147" t="str">
            <v>0022</v>
          </cell>
          <cell r="F3147" t="str">
            <v>0005</v>
          </cell>
          <cell r="G3147" t="str">
            <v>214</v>
          </cell>
          <cell r="H3147" t="str">
            <v>付本月职工取暖费</v>
          </cell>
          <cell r="I3147" t="b">
            <v>1</v>
          </cell>
          <cell r="J3147">
            <v>5352</v>
          </cell>
          <cell r="K3147">
            <v>0</v>
          </cell>
          <cell r="L3147">
            <v>0</v>
          </cell>
        </row>
        <row r="3148">
          <cell r="A3148" t="str">
            <v>02</v>
          </cell>
          <cell r="B3148" t="str">
            <v>20</v>
          </cell>
          <cell r="C3148" t="str">
            <v>02</v>
          </cell>
          <cell r="D3148" t="str">
            <v>5</v>
          </cell>
          <cell r="E3148" t="str">
            <v>0002</v>
          </cell>
          <cell r="F3148" t="str">
            <v>0003</v>
          </cell>
          <cell r="G3148" t="str">
            <v>214</v>
          </cell>
          <cell r="H3148" t="str">
            <v>计提99年12月份职工福利费</v>
          </cell>
          <cell r="I3148" t="b">
            <v>0</v>
          </cell>
          <cell r="J3148">
            <v>32464.959999999999</v>
          </cell>
          <cell r="K3148">
            <v>0</v>
          </cell>
          <cell r="L3148">
            <v>0</v>
          </cell>
        </row>
        <row r="3149">
          <cell r="A3149" t="str">
            <v>02</v>
          </cell>
          <cell r="B3149" t="str">
            <v>20</v>
          </cell>
          <cell r="C3149" t="str">
            <v>02</v>
          </cell>
          <cell r="D3149" t="str">
            <v>5</v>
          </cell>
          <cell r="E3149" t="str">
            <v>0004</v>
          </cell>
          <cell r="F3149" t="str">
            <v>0003</v>
          </cell>
          <cell r="G3149" t="str">
            <v>214</v>
          </cell>
          <cell r="H3149" t="str">
            <v>计提1月份职工福利费</v>
          </cell>
          <cell r="I3149" t="b">
            <v>0</v>
          </cell>
          <cell r="J3149">
            <v>30222.76</v>
          </cell>
          <cell r="K3149">
            <v>0</v>
          </cell>
          <cell r="L3149">
            <v>0</v>
          </cell>
        </row>
        <row r="3150">
          <cell r="A3150" t="str">
            <v>02</v>
          </cell>
          <cell r="B3150" t="str">
            <v>28</v>
          </cell>
          <cell r="C3150" t="str">
            <v>02</v>
          </cell>
          <cell r="D3150" t="str">
            <v>5</v>
          </cell>
          <cell r="E3150" t="str">
            <v>0026</v>
          </cell>
          <cell r="F3150" t="str">
            <v>0004</v>
          </cell>
          <cell r="G3150" t="str">
            <v>214</v>
          </cell>
          <cell r="H3150" t="str">
            <v>转各厂代扣取暖费</v>
          </cell>
          <cell r="I3150" t="b">
            <v>1</v>
          </cell>
          <cell r="J3150">
            <v>-657.2</v>
          </cell>
          <cell r="K3150">
            <v>0</v>
          </cell>
          <cell r="L3150">
            <v>0</v>
          </cell>
        </row>
        <row r="3151">
          <cell r="A3151" t="str">
            <v>03</v>
          </cell>
          <cell r="B3151" t="str">
            <v>01</v>
          </cell>
          <cell r="C3151" t="str">
            <v>03</v>
          </cell>
          <cell r="D3151" t="str">
            <v>2</v>
          </cell>
          <cell r="E3151" t="str">
            <v>0001</v>
          </cell>
          <cell r="F3151" t="str">
            <v>0001</v>
          </cell>
          <cell r="G3151" t="str">
            <v>214</v>
          </cell>
          <cell r="H3151" t="str">
            <v>付采暖费.早餐费等</v>
          </cell>
          <cell r="I3151" t="b">
            <v>1</v>
          </cell>
          <cell r="J3151">
            <v>46213.03</v>
          </cell>
          <cell r="K3151">
            <v>0</v>
          </cell>
          <cell r="L3151">
            <v>0</v>
          </cell>
        </row>
        <row r="3152">
          <cell r="A3152" t="str">
            <v>03</v>
          </cell>
          <cell r="B3152" t="str">
            <v>25</v>
          </cell>
          <cell r="C3152" t="str">
            <v>03</v>
          </cell>
          <cell r="D3152" t="str">
            <v>2</v>
          </cell>
          <cell r="E3152" t="str">
            <v>0026</v>
          </cell>
          <cell r="F3152" t="str">
            <v>0004</v>
          </cell>
          <cell r="G3152" t="str">
            <v>214</v>
          </cell>
          <cell r="H3152" t="str">
            <v>付独生子女费</v>
          </cell>
          <cell r="I3152" t="b">
            <v>1</v>
          </cell>
          <cell r="J3152">
            <v>55</v>
          </cell>
          <cell r="K3152">
            <v>0</v>
          </cell>
          <cell r="L3152">
            <v>0</v>
          </cell>
        </row>
        <row r="3153">
          <cell r="A3153" t="str">
            <v>03</v>
          </cell>
          <cell r="B3153" t="str">
            <v>20</v>
          </cell>
          <cell r="C3153" t="str">
            <v>03</v>
          </cell>
          <cell r="D3153" t="str">
            <v>4</v>
          </cell>
          <cell r="E3153" t="str">
            <v>0028</v>
          </cell>
          <cell r="F3153" t="str">
            <v>0004</v>
          </cell>
          <cell r="G3153" t="str">
            <v>214</v>
          </cell>
          <cell r="H3153" t="str">
            <v>付本月工人独生子女费</v>
          </cell>
          <cell r="I3153" t="b">
            <v>1</v>
          </cell>
          <cell r="J3153">
            <v>600</v>
          </cell>
          <cell r="K3153">
            <v>0</v>
          </cell>
          <cell r="L3153">
            <v>0</v>
          </cell>
        </row>
        <row r="3154">
          <cell r="A3154" t="str">
            <v>03</v>
          </cell>
          <cell r="B3154" t="str">
            <v>27</v>
          </cell>
          <cell r="C3154" t="str">
            <v>03</v>
          </cell>
          <cell r="D3154" t="str">
            <v>5</v>
          </cell>
          <cell r="E3154" t="str">
            <v>0012</v>
          </cell>
          <cell r="F3154" t="str">
            <v>0002</v>
          </cell>
          <cell r="G3154" t="str">
            <v>214</v>
          </cell>
          <cell r="H3154" t="str">
            <v>计提福利费</v>
          </cell>
          <cell r="I3154" t="b">
            <v>0</v>
          </cell>
          <cell r="J3154">
            <v>3949.54</v>
          </cell>
          <cell r="K3154">
            <v>0</v>
          </cell>
          <cell r="L3154">
            <v>0</v>
          </cell>
        </row>
        <row r="3155">
          <cell r="A3155" t="str">
            <v>03</v>
          </cell>
          <cell r="B3155" t="str">
            <v>27</v>
          </cell>
          <cell r="C3155" t="str">
            <v>03</v>
          </cell>
          <cell r="D3155" t="str">
            <v>5</v>
          </cell>
          <cell r="E3155" t="str">
            <v>0014</v>
          </cell>
          <cell r="F3155" t="str">
            <v>0003</v>
          </cell>
          <cell r="G3155" t="str">
            <v>214</v>
          </cell>
          <cell r="H3155" t="str">
            <v>计提本月福利费</v>
          </cell>
          <cell r="I3155" t="b">
            <v>0</v>
          </cell>
          <cell r="J3155">
            <v>30538.26</v>
          </cell>
          <cell r="K3155">
            <v>0</v>
          </cell>
          <cell r="L3155">
            <v>0</v>
          </cell>
        </row>
        <row r="3156">
          <cell r="A3156" t="str">
            <v>04</v>
          </cell>
          <cell r="B3156" t="str">
            <v>02</v>
          </cell>
          <cell r="C3156" t="str">
            <v>04</v>
          </cell>
          <cell r="D3156" t="str">
            <v>2</v>
          </cell>
          <cell r="E3156" t="str">
            <v>0002</v>
          </cell>
          <cell r="F3156" t="str">
            <v>0001</v>
          </cell>
          <cell r="G3156" t="str">
            <v>214</v>
          </cell>
          <cell r="H3156" t="str">
            <v>付药费.早餐费.采暖费等</v>
          </cell>
          <cell r="I3156" t="b">
            <v>1</v>
          </cell>
          <cell r="J3156">
            <v>3344.6</v>
          </cell>
          <cell r="K3156">
            <v>0</v>
          </cell>
          <cell r="L3156">
            <v>0</v>
          </cell>
        </row>
        <row r="3157">
          <cell r="A3157" t="str">
            <v>04</v>
          </cell>
          <cell r="B3157" t="str">
            <v>19</v>
          </cell>
          <cell r="C3157" t="str">
            <v>04</v>
          </cell>
          <cell r="D3157" t="str">
            <v>4</v>
          </cell>
          <cell r="E3157" t="str">
            <v>0022</v>
          </cell>
          <cell r="F3157" t="str">
            <v>0004</v>
          </cell>
          <cell r="G3157" t="str">
            <v>214</v>
          </cell>
          <cell r="H3157" t="str">
            <v>付本月工人独生子女费</v>
          </cell>
          <cell r="I3157" t="b">
            <v>1</v>
          </cell>
          <cell r="J3157">
            <v>610</v>
          </cell>
          <cell r="K3157">
            <v>0</v>
          </cell>
          <cell r="L3157">
            <v>0</v>
          </cell>
        </row>
        <row r="3158">
          <cell r="A3158" t="str">
            <v>04</v>
          </cell>
          <cell r="B3158" t="str">
            <v>24</v>
          </cell>
          <cell r="C3158" t="str">
            <v>04</v>
          </cell>
          <cell r="D3158" t="str">
            <v>5</v>
          </cell>
          <cell r="E3158" t="str">
            <v>0015</v>
          </cell>
          <cell r="F3158" t="str">
            <v>0003</v>
          </cell>
          <cell r="G3158" t="str">
            <v>214</v>
          </cell>
          <cell r="H3158" t="str">
            <v>计提本月职工福利费</v>
          </cell>
          <cell r="I3158" t="b">
            <v>0</v>
          </cell>
          <cell r="J3158">
            <v>32496.47</v>
          </cell>
          <cell r="K3158">
            <v>0</v>
          </cell>
          <cell r="L3158">
            <v>0</v>
          </cell>
        </row>
        <row r="3159">
          <cell r="A3159" t="str">
            <v>05</v>
          </cell>
          <cell r="B3159" t="str">
            <v>08</v>
          </cell>
          <cell r="C3159" t="str">
            <v>05</v>
          </cell>
          <cell r="D3159" t="str">
            <v>2</v>
          </cell>
          <cell r="E3159" t="str">
            <v>0002</v>
          </cell>
          <cell r="F3159" t="str">
            <v>0001</v>
          </cell>
          <cell r="G3159" t="str">
            <v>214</v>
          </cell>
          <cell r="H3159" t="str">
            <v>付3月份理发费.采暖费</v>
          </cell>
          <cell r="I3159" t="b">
            <v>1</v>
          </cell>
          <cell r="J3159">
            <v>3584</v>
          </cell>
          <cell r="K3159">
            <v>0</v>
          </cell>
          <cell r="L3159">
            <v>0</v>
          </cell>
        </row>
        <row r="3160">
          <cell r="A3160" t="str">
            <v>05</v>
          </cell>
          <cell r="B3160" t="str">
            <v>25</v>
          </cell>
          <cell r="C3160" t="str">
            <v>05</v>
          </cell>
          <cell r="D3160" t="str">
            <v>4</v>
          </cell>
          <cell r="E3160" t="str">
            <v>0027</v>
          </cell>
          <cell r="F3160" t="str">
            <v>0004</v>
          </cell>
          <cell r="G3160" t="str">
            <v>214</v>
          </cell>
          <cell r="H3160" t="str">
            <v>付本月工人独生子女费</v>
          </cell>
          <cell r="I3160" t="b">
            <v>1</v>
          </cell>
          <cell r="J3160">
            <v>620</v>
          </cell>
          <cell r="K3160">
            <v>0</v>
          </cell>
          <cell r="L3160">
            <v>0</v>
          </cell>
        </row>
        <row r="3161">
          <cell r="A3161" t="str">
            <v>05</v>
          </cell>
          <cell r="B3161" t="str">
            <v>25</v>
          </cell>
          <cell r="C3161" t="str">
            <v>05</v>
          </cell>
          <cell r="D3161" t="str">
            <v>5</v>
          </cell>
          <cell r="E3161" t="str">
            <v>0002</v>
          </cell>
          <cell r="F3161" t="str">
            <v>0003</v>
          </cell>
          <cell r="G3161" t="str">
            <v>214</v>
          </cell>
          <cell r="H3161" t="str">
            <v>计提本月职工福利费</v>
          </cell>
          <cell r="I3161" t="b">
            <v>0</v>
          </cell>
          <cell r="J3161">
            <v>38442.370000000003</v>
          </cell>
          <cell r="K3161">
            <v>0</v>
          </cell>
          <cell r="L3161">
            <v>0</v>
          </cell>
        </row>
        <row r="3162">
          <cell r="A3162" t="str">
            <v>06</v>
          </cell>
          <cell r="B3162" t="str">
            <v>01</v>
          </cell>
          <cell r="C3162" t="str">
            <v>06</v>
          </cell>
          <cell r="D3162" t="str">
            <v>2</v>
          </cell>
          <cell r="E3162" t="str">
            <v>0002</v>
          </cell>
          <cell r="F3162" t="str">
            <v>0001</v>
          </cell>
          <cell r="G3162" t="str">
            <v>214</v>
          </cell>
          <cell r="H3162" t="str">
            <v>付2000.4月份理发费.伙房用电机</v>
          </cell>
          <cell r="I3162" t="b">
            <v>1</v>
          </cell>
          <cell r="J3162">
            <v>2941</v>
          </cell>
          <cell r="K3162">
            <v>0</v>
          </cell>
          <cell r="L3162">
            <v>0</v>
          </cell>
        </row>
        <row r="3163">
          <cell r="A3163" t="str">
            <v>06</v>
          </cell>
          <cell r="B3163" t="str">
            <v>20</v>
          </cell>
          <cell r="C3163" t="str">
            <v>06</v>
          </cell>
          <cell r="D3163" t="str">
            <v>4</v>
          </cell>
          <cell r="E3163" t="str">
            <v>0013</v>
          </cell>
          <cell r="F3163" t="str">
            <v>0004</v>
          </cell>
          <cell r="G3163" t="str">
            <v>214</v>
          </cell>
          <cell r="H3163" t="str">
            <v>付本月工人独生子女费.药费</v>
          </cell>
          <cell r="I3163" t="b">
            <v>1</v>
          </cell>
          <cell r="J3163">
            <v>4620</v>
          </cell>
          <cell r="K3163">
            <v>0</v>
          </cell>
          <cell r="L3163">
            <v>0</v>
          </cell>
        </row>
        <row r="3164">
          <cell r="A3164" t="str">
            <v>06</v>
          </cell>
          <cell r="B3164" t="str">
            <v>20</v>
          </cell>
          <cell r="C3164" t="str">
            <v>06</v>
          </cell>
          <cell r="D3164" t="str">
            <v>5</v>
          </cell>
          <cell r="E3164" t="str">
            <v>0008</v>
          </cell>
          <cell r="F3164" t="str">
            <v>0003</v>
          </cell>
          <cell r="G3164" t="str">
            <v>214</v>
          </cell>
          <cell r="H3164" t="str">
            <v>计提本月职工福利费</v>
          </cell>
          <cell r="I3164" t="b">
            <v>0</v>
          </cell>
          <cell r="J3164">
            <v>40907.910000000003</v>
          </cell>
          <cell r="K3164">
            <v>0</v>
          </cell>
          <cell r="L3164">
            <v>0</v>
          </cell>
        </row>
        <row r="3165">
          <cell r="A3165" t="str">
            <v>07</v>
          </cell>
          <cell r="B3165" t="str">
            <v>10</v>
          </cell>
          <cell r="C3165" t="str">
            <v>07</v>
          </cell>
          <cell r="D3165" t="str">
            <v>2</v>
          </cell>
          <cell r="E3165" t="str">
            <v>0007</v>
          </cell>
          <cell r="F3165" t="str">
            <v>0001</v>
          </cell>
          <cell r="G3165" t="str">
            <v>214</v>
          </cell>
          <cell r="H3165" t="str">
            <v>付药费.采暖费</v>
          </cell>
          <cell r="I3165" t="b">
            <v>1</v>
          </cell>
          <cell r="J3165">
            <v>3316.1</v>
          </cell>
          <cell r="K3165">
            <v>0</v>
          </cell>
          <cell r="L3165">
            <v>0</v>
          </cell>
        </row>
        <row r="3166">
          <cell r="A3166" t="str">
            <v>07</v>
          </cell>
          <cell r="B3166" t="str">
            <v>20</v>
          </cell>
          <cell r="C3166" t="str">
            <v>07</v>
          </cell>
          <cell r="D3166" t="str">
            <v>2</v>
          </cell>
          <cell r="E3166" t="str">
            <v>0018</v>
          </cell>
          <cell r="F3166" t="str">
            <v>0001</v>
          </cell>
          <cell r="G3166" t="str">
            <v>214</v>
          </cell>
          <cell r="H3166" t="str">
            <v>付车费</v>
          </cell>
          <cell r="I3166" t="b">
            <v>1</v>
          </cell>
          <cell r="J3166">
            <v>37</v>
          </cell>
          <cell r="K3166">
            <v>0</v>
          </cell>
          <cell r="L3166">
            <v>0</v>
          </cell>
        </row>
        <row r="3167">
          <cell r="A3167" t="str">
            <v>07</v>
          </cell>
          <cell r="B3167" t="str">
            <v>12</v>
          </cell>
          <cell r="C3167" t="str">
            <v>07</v>
          </cell>
          <cell r="D3167" t="str">
            <v>4</v>
          </cell>
          <cell r="E3167" t="str">
            <v>0009</v>
          </cell>
          <cell r="F3167" t="str">
            <v>0005</v>
          </cell>
          <cell r="G3167" t="str">
            <v>214</v>
          </cell>
          <cell r="H3167" t="str">
            <v>付职工独生子女费</v>
          </cell>
          <cell r="I3167" t="b">
            <v>1</v>
          </cell>
          <cell r="J3167">
            <v>4385</v>
          </cell>
          <cell r="K3167">
            <v>0</v>
          </cell>
          <cell r="L3167">
            <v>0</v>
          </cell>
        </row>
        <row r="3168">
          <cell r="A3168" t="str">
            <v>07</v>
          </cell>
          <cell r="B3168" t="str">
            <v>12</v>
          </cell>
          <cell r="C3168" t="str">
            <v>07</v>
          </cell>
          <cell r="D3168" t="str">
            <v>5</v>
          </cell>
          <cell r="E3168" t="str">
            <v>0002</v>
          </cell>
          <cell r="F3168" t="str">
            <v>0003</v>
          </cell>
          <cell r="G3168" t="str">
            <v>214</v>
          </cell>
          <cell r="H3168" t="str">
            <v>计提职工福利费</v>
          </cell>
          <cell r="I3168" t="b">
            <v>0</v>
          </cell>
          <cell r="J3168">
            <v>36438.76</v>
          </cell>
          <cell r="K3168">
            <v>0</v>
          </cell>
          <cell r="L3168">
            <v>0</v>
          </cell>
        </row>
        <row r="3169">
          <cell r="A3169" t="str">
            <v>08</v>
          </cell>
          <cell r="B3169" t="str">
            <v>05</v>
          </cell>
          <cell r="C3169" t="str">
            <v>08</v>
          </cell>
          <cell r="D3169" t="str">
            <v>2</v>
          </cell>
          <cell r="E3169" t="str">
            <v>0010</v>
          </cell>
          <cell r="F3169" t="str">
            <v>0001</v>
          </cell>
          <cell r="G3169" t="str">
            <v>214</v>
          </cell>
          <cell r="H3169" t="str">
            <v>付药费等</v>
          </cell>
          <cell r="I3169" t="b">
            <v>1</v>
          </cell>
          <cell r="J3169">
            <v>3171.7</v>
          </cell>
          <cell r="K3169">
            <v>0</v>
          </cell>
          <cell r="L3169">
            <v>0</v>
          </cell>
        </row>
        <row r="3170">
          <cell r="A3170" t="str">
            <v>08</v>
          </cell>
          <cell r="B3170" t="str">
            <v>08</v>
          </cell>
          <cell r="C3170" t="str">
            <v>08</v>
          </cell>
          <cell r="D3170" t="str">
            <v>4</v>
          </cell>
          <cell r="E3170" t="str">
            <v>0015</v>
          </cell>
          <cell r="F3170" t="str">
            <v>0003</v>
          </cell>
          <cell r="G3170" t="str">
            <v>214</v>
          </cell>
          <cell r="H3170" t="str">
            <v>付职工独生子女费</v>
          </cell>
          <cell r="I3170" t="b">
            <v>1</v>
          </cell>
          <cell r="J3170">
            <v>1515</v>
          </cell>
          <cell r="K3170">
            <v>0</v>
          </cell>
          <cell r="L3170">
            <v>0</v>
          </cell>
        </row>
        <row r="3171">
          <cell r="A3171" t="str">
            <v>08</v>
          </cell>
          <cell r="B3171" t="str">
            <v>08</v>
          </cell>
          <cell r="C3171" t="str">
            <v>08</v>
          </cell>
          <cell r="D3171" t="str">
            <v>5</v>
          </cell>
          <cell r="E3171" t="str">
            <v>0002</v>
          </cell>
          <cell r="F3171" t="str">
            <v>0002</v>
          </cell>
          <cell r="G3171" t="str">
            <v>214</v>
          </cell>
          <cell r="H3171" t="str">
            <v>计提本月管理部门福利费</v>
          </cell>
          <cell r="I3171" t="b">
            <v>0</v>
          </cell>
          <cell r="J3171">
            <v>5281.93</v>
          </cell>
          <cell r="K3171">
            <v>0</v>
          </cell>
          <cell r="L3171">
            <v>0</v>
          </cell>
        </row>
        <row r="3172">
          <cell r="A3172" t="str">
            <v>08</v>
          </cell>
          <cell r="B3172" t="str">
            <v>27</v>
          </cell>
          <cell r="C3172" t="str">
            <v>08</v>
          </cell>
          <cell r="D3172" t="str">
            <v>5</v>
          </cell>
          <cell r="E3172" t="str">
            <v>0023</v>
          </cell>
          <cell r="F3172" t="str">
            <v>0001</v>
          </cell>
          <cell r="G3172" t="str">
            <v>214</v>
          </cell>
          <cell r="H3172" t="str">
            <v>转药费</v>
          </cell>
          <cell r="I3172" t="b">
            <v>1</v>
          </cell>
          <cell r="J3172">
            <v>287.3</v>
          </cell>
          <cell r="K3172">
            <v>0</v>
          </cell>
          <cell r="L3172">
            <v>0</v>
          </cell>
        </row>
        <row r="3173">
          <cell r="A3173" t="str">
            <v>09</v>
          </cell>
          <cell r="B3173" t="str">
            <v>05</v>
          </cell>
          <cell r="C3173" t="str">
            <v>09</v>
          </cell>
          <cell r="D3173" t="str">
            <v>2</v>
          </cell>
          <cell r="E3173" t="str">
            <v>0004</v>
          </cell>
          <cell r="F3173" t="str">
            <v>0005</v>
          </cell>
          <cell r="G3173" t="str">
            <v>214</v>
          </cell>
          <cell r="H3173" t="str">
            <v>付赞助款</v>
          </cell>
          <cell r="I3173" t="b">
            <v>1</v>
          </cell>
          <cell r="J3173">
            <v>800</v>
          </cell>
          <cell r="K3173">
            <v>0</v>
          </cell>
          <cell r="L3173">
            <v>0</v>
          </cell>
        </row>
        <row r="3174">
          <cell r="A3174" t="str">
            <v>09</v>
          </cell>
          <cell r="B3174" t="str">
            <v>08</v>
          </cell>
          <cell r="C3174" t="str">
            <v>09</v>
          </cell>
          <cell r="D3174" t="str">
            <v>2</v>
          </cell>
          <cell r="E3174" t="str">
            <v>0006</v>
          </cell>
          <cell r="F3174" t="str">
            <v>0001</v>
          </cell>
          <cell r="G3174" t="str">
            <v>214</v>
          </cell>
          <cell r="H3174" t="str">
            <v>付理发费等</v>
          </cell>
          <cell r="I3174" t="b">
            <v>1</v>
          </cell>
          <cell r="J3174">
            <v>6450</v>
          </cell>
          <cell r="K3174">
            <v>0</v>
          </cell>
          <cell r="L3174">
            <v>0</v>
          </cell>
        </row>
        <row r="3175">
          <cell r="A3175" t="str">
            <v>09</v>
          </cell>
          <cell r="B3175" t="str">
            <v>20</v>
          </cell>
          <cell r="C3175" t="str">
            <v>09</v>
          </cell>
          <cell r="D3175" t="str">
            <v>2</v>
          </cell>
          <cell r="E3175" t="str">
            <v>0016</v>
          </cell>
          <cell r="F3175" t="str">
            <v>0001</v>
          </cell>
          <cell r="G3175" t="str">
            <v>214</v>
          </cell>
          <cell r="H3175" t="str">
            <v>付职工早餐补助</v>
          </cell>
          <cell r="I3175" t="b">
            <v>1</v>
          </cell>
          <cell r="J3175">
            <v>1070.4000000000001</v>
          </cell>
          <cell r="K3175">
            <v>0</v>
          </cell>
          <cell r="L3175">
            <v>0</v>
          </cell>
        </row>
        <row r="3176">
          <cell r="A3176" t="str">
            <v>09</v>
          </cell>
          <cell r="B3176" t="str">
            <v>06</v>
          </cell>
          <cell r="C3176" t="str">
            <v>09</v>
          </cell>
          <cell r="D3176" t="str">
            <v>4</v>
          </cell>
          <cell r="E3176" t="str">
            <v>0010</v>
          </cell>
          <cell r="F3176" t="str">
            <v>0004</v>
          </cell>
          <cell r="G3176" t="str">
            <v>214</v>
          </cell>
          <cell r="H3176" t="str">
            <v>付本月职工独生子女费.遗属补助</v>
          </cell>
          <cell r="I3176" t="b">
            <v>1</v>
          </cell>
          <cell r="J3176">
            <v>1250</v>
          </cell>
          <cell r="K3176">
            <v>0</v>
          </cell>
          <cell r="L3176">
            <v>0</v>
          </cell>
        </row>
        <row r="3177">
          <cell r="A3177" t="str">
            <v>09</v>
          </cell>
          <cell r="B3177" t="str">
            <v>06</v>
          </cell>
          <cell r="C3177" t="str">
            <v>09</v>
          </cell>
          <cell r="D3177" t="str">
            <v>5</v>
          </cell>
          <cell r="E3177" t="str">
            <v>0002</v>
          </cell>
          <cell r="F3177" t="str">
            <v>0002</v>
          </cell>
          <cell r="G3177" t="str">
            <v>214</v>
          </cell>
          <cell r="H3177" t="str">
            <v>计提本月职工福利费</v>
          </cell>
          <cell r="I3177" t="b">
            <v>0</v>
          </cell>
          <cell r="J3177">
            <v>8326.26</v>
          </cell>
          <cell r="K3177">
            <v>0</v>
          </cell>
          <cell r="L3177">
            <v>0</v>
          </cell>
        </row>
        <row r="3178">
          <cell r="A3178" t="str">
            <v>10</v>
          </cell>
          <cell r="B3178" t="str">
            <v>01</v>
          </cell>
          <cell r="C3178" t="str">
            <v>10</v>
          </cell>
          <cell r="D3178" t="str">
            <v>2</v>
          </cell>
          <cell r="E3178" t="str">
            <v>0002</v>
          </cell>
          <cell r="F3178" t="str">
            <v>0001</v>
          </cell>
          <cell r="G3178" t="str">
            <v>214</v>
          </cell>
          <cell r="H3178" t="str">
            <v>付理发票费.免餐费等</v>
          </cell>
          <cell r="I3178" t="b">
            <v>1</v>
          </cell>
          <cell r="J3178">
            <v>7577</v>
          </cell>
          <cell r="K3178">
            <v>0</v>
          </cell>
          <cell r="L3178">
            <v>0</v>
          </cell>
        </row>
        <row r="3179">
          <cell r="A3179" t="str">
            <v>10</v>
          </cell>
          <cell r="B3179" t="str">
            <v>05</v>
          </cell>
          <cell r="C3179" t="str">
            <v>10</v>
          </cell>
          <cell r="D3179" t="str">
            <v>4</v>
          </cell>
          <cell r="E3179" t="str">
            <v>0007</v>
          </cell>
          <cell r="F3179" t="str">
            <v>0004</v>
          </cell>
          <cell r="G3179" t="str">
            <v>214</v>
          </cell>
          <cell r="H3179" t="str">
            <v>付解困资金</v>
          </cell>
          <cell r="I3179" t="b">
            <v>1</v>
          </cell>
          <cell r="J3179">
            <v>12050</v>
          </cell>
          <cell r="K3179">
            <v>0</v>
          </cell>
          <cell r="L3179">
            <v>0</v>
          </cell>
        </row>
        <row r="3180">
          <cell r="A3180" t="str">
            <v>10</v>
          </cell>
          <cell r="B3180" t="str">
            <v>22</v>
          </cell>
          <cell r="C3180" t="str">
            <v>10</v>
          </cell>
          <cell r="D3180" t="str">
            <v>4</v>
          </cell>
          <cell r="E3180" t="str">
            <v>0025</v>
          </cell>
          <cell r="F3180" t="str">
            <v>0004</v>
          </cell>
          <cell r="G3180" t="str">
            <v>214</v>
          </cell>
          <cell r="H3180" t="str">
            <v>付职工独生子女费及遗属补助费</v>
          </cell>
          <cell r="I3180" t="b">
            <v>1</v>
          </cell>
          <cell r="J3180">
            <v>1805</v>
          </cell>
          <cell r="K3180">
            <v>0</v>
          </cell>
          <cell r="L3180">
            <v>0</v>
          </cell>
        </row>
        <row r="3181">
          <cell r="A3181" t="str">
            <v>10</v>
          </cell>
          <cell r="B3181" t="str">
            <v>24</v>
          </cell>
          <cell r="C3181" t="str">
            <v>10</v>
          </cell>
          <cell r="D3181" t="str">
            <v>5</v>
          </cell>
          <cell r="E3181" t="str">
            <v>0013</v>
          </cell>
          <cell r="F3181" t="str">
            <v>0002</v>
          </cell>
          <cell r="G3181" t="str">
            <v>214</v>
          </cell>
          <cell r="H3181" t="str">
            <v>提取本月职工福利费</v>
          </cell>
          <cell r="I3181" t="b">
            <v>0</v>
          </cell>
          <cell r="J3181">
            <v>8802</v>
          </cell>
          <cell r="K3181">
            <v>0</v>
          </cell>
          <cell r="L3181">
            <v>0</v>
          </cell>
        </row>
        <row r="3182">
          <cell r="A3182" t="str">
            <v>11</v>
          </cell>
          <cell r="B3182" t="str">
            <v>10</v>
          </cell>
          <cell r="C3182" t="str">
            <v>11</v>
          </cell>
          <cell r="D3182" t="str">
            <v>2</v>
          </cell>
          <cell r="E3182" t="str">
            <v>0013</v>
          </cell>
          <cell r="F3182" t="str">
            <v>0001</v>
          </cell>
          <cell r="G3182" t="str">
            <v>214</v>
          </cell>
          <cell r="H3182" t="str">
            <v>付免餐费.药费</v>
          </cell>
          <cell r="I3182" t="b">
            <v>1</v>
          </cell>
          <cell r="J3182">
            <v>2648.2</v>
          </cell>
          <cell r="K3182">
            <v>0</v>
          </cell>
          <cell r="L3182">
            <v>0</v>
          </cell>
        </row>
        <row r="3183">
          <cell r="A3183" t="str">
            <v>11</v>
          </cell>
          <cell r="B3183" t="str">
            <v>15</v>
          </cell>
          <cell r="C3183" t="str">
            <v>11</v>
          </cell>
          <cell r="D3183" t="str">
            <v>4</v>
          </cell>
          <cell r="E3183" t="str">
            <v>0027</v>
          </cell>
          <cell r="F3183" t="str">
            <v>0004</v>
          </cell>
          <cell r="G3183" t="str">
            <v>214</v>
          </cell>
          <cell r="H3183" t="str">
            <v>付工人独生子女费.遗属补助费</v>
          </cell>
          <cell r="I3183" t="b">
            <v>1</v>
          </cell>
          <cell r="J3183">
            <v>1900</v>
          </cell>
          <cell r="K3183">
            <v>0</v>
          </cell>
          <cell r="L3183">
            <v>0</v>
          </cell>
        </row>
        <row r="3184">
          <cell r="A3184" t="str">
            <v>11</v>
          </cell>
          <cell r="B3184" t="str">
            <v>15</v>
          </cell>
          <cell r="C3184" t="str">
            <v>11</v>
          </cell>
          <cell r="D3184" t="str">
            <v>4</v>
          </cell>
          <cell r="E3184" t="str">
            <v>0027</v>
          </cell>
          <cell r="F3184" t="str">
            <v>0006</v>
          </cell>
          <cell r="G3184" t="str">
            <v>214</v>
          </cell>
          <cell r="H3184" t="str">
            <v>代扣采暖费</v>
          </cell>
          <cell r="I3184" t="b">
            <v>0</v>
          </cell>
          <cell r="J3184">
            <v>8867.5</v>
          </cell>
          <cell r="K3184">
            <v>0</v>
          </cell>
          <cell r="L3184">
            <v>0</v>
          </cell>
        </row>
        <row r="3185">
          <cell r="A3185" t="str">
            <v>11</v>
          </cell>
          <cell r="B3185" t="str">
            <v>18</v>
          </cell>
          <cell r="C3185" t="str">
            <v>11</v>
          </cell>
          <cell r="D3185" t="str">
            <v>5</v>
          </cell>
          <cell r="E3185" t="str">
            <v>0015</v>
          </cell>
          <cell r="F3185" t="str">
            <v>0002</v>
          </cell>
          <cell r="G3185" t="str">
            <v>214</v>
          </cell>
          <cell r="H3185" t="str">
            <v>提取本月福利费</v>
          </cell>
          <cell r="I3185" t="b">
            <v>0</v>
          </cell>
          <cell r="J3185">
            <v>8823.2900000000009</v>
          </cell>
          <cell r="K3185">
            <v>0</v>
          </cell>
          <cell r="L3185">
            <v>0</v>
          </cell>
        </row>
        <row r="3186">
          <cell r="A3186" t="str">
            <v>11</v>
          </cell>
          <cell r="B3186" t="str">
            <v>18</v>
          </cell>
          <cell r="C3186" t="str">
            <v>11</v>
          </cell>
          <cell r="D3186" t="str">
            <v>5</v>
          </cell>
          <cell r="E3186" t="str">
            <v>0018</v>
          </cell>
          <cell r="F3186" t="str">
            <v>0004</v>
          </cell>
          <cell r="G3186" t="str">
            <v>214</v>
          </cell>
          <cell r="H3186" t="str">
            <v>转代扣采暖费</v>
          </cell>
          <cell r="I3186" t="b">
            <v>1</v>
          </cell>
          <cell r="J3186">
            <v>-61958</v>
          </cell>
          <cell r="K3186">
            <v>0</v>
          </cell>
          <cell r="L3186">
            <v>0</v>
          </cell>
        </row>
        <row r="3187">
          <cell r="A3187" t="str">
            <v>12</v>
          </cell>
          <cell r="B3187" t="str">
            <v>08</v>
          </cell>
          <cell r="C3187" t="str">
            <v>12</v>
          </cell>
          <cell r="D3187" t="str">
            <v>2</v>
          </cell>
          <cell r="E3187" t="str">
            <v>0008</v>
          </cell>
          <cell r="F3187" t="str">
            <v>0001</v>
          </cell>
          <cell r="G3187" t="str">
            <v>214</v>
          </cell>
          <cell r="H3187" t="str">
            <v>付早餐费.理发费</v>
          </cell>
          <cell r="I3187" t="b">
            <v>1</v>
          </cell>
          <cell r="J3187">
            <v>7528</v>
          </cell>
          <cell r="K3187">
            <v>0</v>
          </cell>
          <cell r="L3187">
            <v>0</v>
          </cell>
        </row>
        <row r="3188">
          <cell r="A3188" t="str">
            <v>12</v>
          </cell>
          <cell r="B3188" t="str">
            <v>22</v>
          </cell>
          <cell r="C3188" t="str">
            <v>12</v>
          </cell>
          <cell r="D3188" t="str">
            <v>2</v>
          </cell>
          <cell r="E3188" t="str">
            <v>0028</v>
          </cell>
          <cell r="F3188" t="str">
            <v>0001</v>
          </cell>
          <cell r="G3188" t="str">
            <v>214</v>
          </cell>
          <cell r="H3188" t="str">
            <v>付药费</v>
          </cell>
          <cell r="I3188" t="b">
            <v>1</v>
          </cell>
          <cell r="J3188">
            <v>8542</v>
          </cell>
          <cell r="K3188">
            <v>0</v>
          </cell>
          <cell r="L3188">
            <v>0</v>
          </cell>
        </row>
        <row r="3189">
          <cell r="A3189" t="str">
            <v>12</v>
          </cell>
          <cell r="B3189" t="str">
            <v>08</v>
          </cell>
          <cell r="C3189" t="str">
            <v>12</v>
          </cell>
          <cell r="D3189" t="str">
            <v>4</v>
          </cell>
          <cell r="E3189" t="str">
            <v>0010</v>
          </cell>
          <cell r="F3189" t="str">
            <v>0004</v>
          </cell>
          <cell r="G3189" t="str">
            <v>214</v>
          </cell>
          <cell r="H3189" t="str">
            <v>付职工独生子女费及遗属补助费</v>
          </cell>
          <cell r="I3189" t="b">
            <v>1</v>
          </cell>
          <cell r="J3189">
            <v>1900</v>
          </cell>
          <cell r="K3189">
            <v>0</v>
          </cell>
          <cell r="L3189">
            <v>0</v>
          </cell>
        </row>
        <row r="3190">
          <cell r="A3190" t="str">
            <v>12</v>
          </cell>
          <cell r="B3190" t="str">
            <v>08</v>
          </cell>
          <cell r="C3190" t="str">
            <v>12</v>
          </cell>
          <cell r="D3190" t="str">
            <v>5</v>
          </cell>
          <cell r="E3190" t="str">
            <v>0002</v>
          </cell>
          <cell r="F3190" t="str">
            <v>0002</v>
          </cell>
          <cell r="G3190" t="str">
            <v>214</v>
          </cell>
          <cell r="H3190" t="str">
            <v>提取职工福利费</v>
          </cell>
          <cell r="I3190" t="b">
            <v>0</v>
          </cell>
          <cell r="J3190">
            <v>8946.4599999999991</v>
          </cell>
          <cell r="K3190">
            <v>0</v>
          </cell>
          <cell r="L3190">
            <v>0</v>
          </cell>
        </row>
        <row r="3191">
          <cell r="A3191" t="str">
            <v>12</v>
          </cell>
          <cell r="B3191" t="str">
            <v>20</v>
          </cell>
          <cell r="C3191" t="str">
            <v>12</v>
          </cell>
          <cell r="D3191" t="str">
            <v>5</v>
          </cell>
          <cell r="E3191" t="str">
            <v>0006</v>
          </cell>
          <cell r="F3191" t="str">
            <v>0001</v>
          </cell>
          <cell r="G3191" t="str">
            <v>214</v>
          </cell>
          <cell r="H3191" t="str">
            <v>转报销药费</v>
          </cell>
          <cell r="I3191" t="b">
            <v>1</v>
          </cell>
          <cell r="J3191">
            <v>316.3</v>
          </cell>
          <cell r="K3191">
            <v>0</v>
          </cell>
          <cell r="L3191">
            <v>0</v>
          </cell>
        </row>
        <row r="3192">
          <cell r="A3192" t="str">
            <v>12</v>
          </cell>
          <cell r="B3192" t="str">
            <v>20</v>
          </cell>
          <cell r="C3192" t="str">
            <v>12</v>
          </cell>
          <cell r="D3192" t="str">
            <v>5</v>
          </cell>
          <cell r="E3192" t="str">
            <v>0017</v>
          </cell>
          <cell r="F3192" t="str">
            <v>0004</v>
          </cell>
          <cell r="G3192" t="str">
            <v>214</v>
          </cell>
          <cell r="H3192" t="str">
            <v>转代扣采暖费</v>
          </cell>
          <cell r="I3192" t="b">
            <v>1</v>
          </cell>
          <cell r="J3192">
            <v>-3210</v>
          </cell>
          <cell r="K3192">
            <v>0</v>
          </cell>
          <cell r="L3192">
            <v>0</v>
          </cell>
        </row>
        <row r="3193">
          <cell r="A3193" t="str">
            <v>12</v>
          </cell>
          <cell r="B3193" t="str">
            <v>30</v>
          </cell>
          <cell r="C3193" t="str">
            <v>12</v>
          </cell>
          <cell r="D3193" t="str">
            <v>5</v>
          </cell>
          <cell r="E3193" t="str">
            <v>0088</v>
          </cell>
          <cell r="F3193" t="str">
            <v>0003</v>
          </cell>
          <cell r="G3193" t="str">
            <v>214</v>
          </cell>
          <cell r="H3193" t="str">
            <v>转职工独生子女费及遗属补助费</v>
          </cell>
          <cell r="I3193" t="b">
            <v>1</v>
          </cell>
          <cell r="J3193">
            <v>2045</v>
          </cell>
          <cell r="K3193">
            <v>0</v>
          </cell>
          <cell r="L3193">
            <v>0</v>
          </cell>
        </row>
        <row r="3194">
          <cell r="A3194" t="str">
            <v>12</v>
          </cell>
          <cell r="B3194" t="str">
            <v>30</v>
          </cell>
          <cell r="C3194" t="str">
            <v>12</v>
          </cell>
          <cell r="D3194" t="str">
            <v>5</v>
          </cell>
          <cell r="E3194" t="str">
            <v>0088</v>
          </cell>
          <cell r="F3194" t="str">
            <v>0008</v>
          </cell>
          <cell r="G3194" t="str">
            <v>214</v>
          </cell>
          <cell r="H3194" t="str">
            <v>转代扣暖气费</v>
          </cell>
          <cell r="I3194" t="b">
            <v>1</v>
          </cell>
          <cell r="J3194">
            <v>-162</v>
          </cell>
          <cell r="K3194">
            <v>0</v>
          </cell>
          <cell r="L3194">
            <v>0</v>
          </cell>
        </row>
        <row r="3195">
          <cell r="A3195" t="str">
            <v>12</v>
          </cell>
          <cell r="B3195" t="str">
            <v>30</v>
          </cell>
          <cell r="C3195" t="str">
            <v>12</v>
          </cell>
          <cell r="D3195" t="str">
            <v>5</v>
          </cell>
          <cell r="E3195" t="str">
            <v>0090</v>
          </cell>
          <cell r="F3195" t="str">
            <v>0002</v>
          </cell>
          <cell r="G3195" t="str">
            <v>214</v>
          </cell>
          <cell r="H3195" t="str">
            <v>提取职工福利费</v>
          </cell>
          <cell r="I3195" t="b">
            <v>0</v>
          </cell>
          <cell r="J3195">
            <v>5742.59</v>
          </cell>
          <cell r="K3195">
            <v>0</v>
          </cell>
          <cell r="L3195">
            <v>0</v>
          </cell>
        </row>
        <row r="3196">
          <cell r="A3196" t="str">
            <v>12</v>
          </cell>
          <cell r="B3196" t="str">
            <v>31</v>
          </cell>
          <cell r="C3196" t="str">
            <v>12</v>
          </cell>
          <cell r="D3196" t="str">
            <v>5</v>
          </cell>
          <cell r="E3196" t="str">
            <v>0097</v>
          </cell>
          <cell r="F3196" t="str">
            <v>0005</v>
          </cell>
          <cell r="G3196" t="str">
            <v>214</v>
          </cell>
          <cell r="H3196" t="str">
            <v>转代扣暖气费</v>
          </cell>
          <cell r="I3196" t="b">
            <v>1</v>
          </cell>
          <cell r="J3196">
            <v>-200</v>
          </cell>
          <cell r="K3196">
            <v>0</v>
          </cell>
          <cell r="L3196">
            <v>0</v>
          </cell>
        </row>
        <row r="3197">
          <cell r="A3197" t="str">
            <v>02</v>
          </cell>
          <cell r="B3197" t="str">
            <v>05</v>
          </cell>
          <cell r="C3197" t="str">
            <v>02</v>
          </cell>
          <cell r="D3197" t="str">
            <v>1</v>
          </cell>
          <cell r="E3197" t="str">
            <v>0006</v>
          </cell>
          <cell r="F3197" t="str">
            <v>0005</v>
          </cell>
          <cell r="G3197" t="str">
            <v>221010101</v>
          </cell>
          <cell r="H3197" t="str">
            <v>销苹果浓汁税款</v>
          </cell>
          <cell r="I3197" t="b">
            <v>0</v>
          </cell>
          <cell r="J3197">
            <v>555.9</v>
          </cell>
          <cell r="K3197">
            <v>0</v>
          </cell>
          <cell r="L3197">
            <v>0</v>
          </cell>
        </row>
        <row r="3198">
          <cell r="A3198" t="str">
            <v>02</v>
          </cell>
          <cell r="B3198" t="str">
            <v>05</v>
          </cell>
          <cell r="C3198" t="str">
            <v>02</v>
          </cell>
          <cell r="D3198" t="str">
            <v>3</v>
          </cell>
          <cell r="E3198" t="str">
            <v>0003</v>
          </cell>
          <cell r="F3198" t="str">
            <v>0003</v>
          </cell>
          <cell r="G3198" t="str">
            <v>221010101</v>
          </cell>
          <cell r="H3198" t="str">
            <v>销苹果浓汁税款</v>
          </cell>
          <cell r="I3198" t="b">
            <v>0</v>
          </cell>
          <cell r="J3198">
            <v>5077.33</v>
          </cell>
          <cell r="K3198">
            <v>0</v>
          </cell>
          <cell r="L3198">
            <v>0</v>
          </cell>
        </row>
        <row r="3199">
          <cell r="A3199" t="str">
            <v>02</v>
          </cell>
          <cell r="B3199" t="str">
            <v>05</v>
          </cell>
          <cell r="C3199" t="str">
            <v>02</v>
          </cell>
          <cell r="D3199" t="str">
            <v>3</v>
          </cell>
          <cell r="E3199" t="str">
            <v>0003</v>
          </cell>
          <cell r="F3199" t="str">
            <v>0005</v>
          </cell>
          <cell r="G3199" t="str">
            <v>221010101</v>
          </cell>
          <cell r="H3199" t="str">
            <v>销山楂浓汁税款</v>
          </cell>
          <cell r="I3199" t="b">
            <v>0</v>
          </cell>
          <cell r="J3199">
            <v>3628.85</v>
          </cell>
          <cell r="K3199">
            <v>0</v>
          </cell>
          <cell r="L3199">
            <v>0</v>
          </cell>
        </row>
        <row r="3200">
          <cell r="A3200" t="str">
            <v>02</v>
          </cell>
          <cell r="B3200" t="str">
            <v>20</v>
          </cell>
          <cell r="C3200" t="str">
            <v>02</v>
          </cell>
          <cell r="D3200" t="str">
            <v>5</v>
          </cell>
          <cell r="E3200" t="str">
            <v>0005</v>
          </cell>
          <cell r="F3200" t="str">
            <v>0002</v>
          </cell>
          <cell r="G3200" t="str">
            <v>221010101</v>
          </cell>
          <cell r="H3200" t="str">
            <v>转销明胶及其他材料税金</v>
          </cell>
          <cell r="I3200" t="b">
            <v>0</v>
          </cell>
          <cell r="J3200">
            <v>3233.23</v>
          </cell>
          <cell r="K3200">
            <v>0</v>
          </cell>
          <cell r="L3200">
            <v>0</v>
          </cell>
        </row>
        <row r="3201">
          <cell r="A3201" t="str">
            <v>02</v>
          </cell>
          <cell r="B3201" t="str">
            <v>22</v>
          </cell>
          <cell r="C3201" t="str">
            <v>02</v>
          </cell>
          <cell r="D3201" t="str">
            <v>5</v>
          </cell>
          <cell r="E3201" t="str">
            <v>0006</v>
          </cell>
          <cell r="F3201" t="str">
            <v>0002</v>
          </cell>
          <cell r="G3201" t="str">
            <v>221010101</v>
          </cell>
          <cell r="H3201" t="str">
            <v>转销苹果浓汁27.92吨税金</v>
          </cell>
          <cell r="I3201" t="b">
            <v>0</v>
          </cell>
          <cell r="J3201">
            <v>32007.88</v>
          </cell>
          <cell r="K3201">
            <v>0</v>
          </cell>
          <cell r="L3201">
            <v>0</v>
          </cell>
        </row>
        <row r="3202">
          <cell r="A3202" t="str">
            <v>02</v>
          </cell>
          <cell r="B3202" t="str">
            <v>28</v>
          </cell>
          <cell r="C3202" t="str">
            <v>02</v>
          </cell>
          <cell r="D3202" t="str">
            <v>5</v>
          </cell>
          <cell r="E3202" t="str">
            <v>0024</v>
          </cell>
          <cell r="F3202" t="str">
            <v>0005</v>
          </cell>
          <cell r="G3202" t="str">
            <v>221010101</v>
          </cell>
          <cell r="H3202" t="str">
            <v>转各厂本月耗材料税款</v>
          </cell>
          <cell r="I3202" t="b">
            <v>0</v>
          </cell>
          <cell r="J3202">
            <v>129660.61</v>
          </cell>
          <cell r="K3202">
            <v>0</v>
          </cell>
          <cell r="L3202">
            <v>0</v>
          </cell>
        </row>
        <row r="3203">
          <cell r="A3203" t="str">
            <v>03</v>
          </cell>
          <cell r="B3203" t="str">
            <v>21</v>
          </cell>
          <cell r="C3203" t="str">
            <v>03</v>
          </cell>
          <cell r="D3203" t="str">
            <v>1</v>
          </cell>
          <cell r="E3203" t="str">
            <v>0004</v>
          </cell>
          <cell r="F3203" t="str">
            <v>0003</v>
          </cell>
          <cell r="G3203" t="str">
            <v>221010101</v>
          </cell>
          <cell r="H3203" t="str">
            <v>销苹果浓汁税款</v>
          </cell>
          <cell r="I3203" t="b">
            <v>0</v>
          </cell>
          <cell r="J3203">
            <v>1586.66</v>
          </cell>
          <cell r="K3203">
            <v>0</v>
          </cell>
          <cell r="L3203">
            <v>0</v>
          </cell>
        </row>
        <row r="3204">
          <cell r="A3204" t="str">
            <v>03</v>
          </cell>
          <cell r="B3204" t="str">
            <v>12</v>
          </cell>
          <cell r="C3204" t="str">
            <v>03</v>
          </cell>
          <cell r="D3204" t="str">
            <v>3</v>
          </cell>
          <cell r="E3204" t="str">
            <v>0007</v>
          </cell>
          <cell r="F3204" t="str">
            <v>0002</v>
          </cell>
          <cell r="G3204" t="str">
            <v>221010101</v>
          </cell>
          <cell r="H3204" t="str">
            <v>内销1.78吨税金</v>
          </cell>
          <cell r="I3204" t="b">
            <v>0</v>
          </cell>
          <cell r="J3204">
            <v>1128.0999999999999</v>
          </cell>
          <cell r="K3204">
            <v>0</v>
          </cell>
          <cell r="L3204">
            <v>0</v>
          </cell>
        </row>
        <row r="3205">
          <cell r="A3205" t="str">
            <v>03</v>
          </cell>
          <cell r="B3205" t="str">
            <v>27</v>
          </cell>
          <cell r="C3205" t="str">
            <v>03</v>
          </cell>
          <cell r="D3205" t="str">
            <v>5</v>
          </cell>
          <cell r="E3205" t="str">
            <v>0006</v>
          </cell>
          <cell r="F3205" t="str">
            <v>0002</v>
          </cell>
          <cell r="G3205" t="str">
            <v>221010101</v>
          </cell>
          <cell r="H3205" t="str">
            <v>转销山楂汁1.86吨税金</v>
          </cell>
          <cell r="I3205" t="b">
            <v>0</v>
          </cell>
          <cell r="J3205">
            <v>4032.05</v>
          </cell>
          <cell r="K3205">
            <v>0</v>
          </cell>
          <cell r="L3205">
            <v>0</v>
          </cell>
        </row>
        <row r="3206">
          <cell r="A3206" t="str">
            <v>04</v>
          </cell>
          <cell r="B3206" t="str">
            <v>24</v>
          </cell>
          <cell r="C3206" t="str">
            <v>04</v>
          </cell>
          <cell r="D3206" t="str">
            <v>5</v>
          </cell>
          <cell r="E3206" t="str">
            <v>0012</v>
          </cell>
          <cell r="F3206" t="str">
            <v>0005</v>
          </cell>
          <cell r="G3206" t="str">
            <v>221010101</v>
          </cell>
          <cell r="H3206" t="str">
            <v>转3月份各厂耗材料税金</v>
          </cell>
          <cell r="I3206" t="b">
            <v>0</v>
          </cell>
          <cell r="J3206">
            <v>142666.75</v>
          </cell>
          <cell r="K3206">
            <v>0</v>
          </cell>
          <cell r="L3206">
            <v>0</v>
          </cell>
        </row>
        <row r="3207">
          <cell r="A3207" t="str">
            <v>04</v>
          </cell>
          <cell r="B3207" t="str">
            <v>24</v>
          </cell>
          <cell r="C3207" t="str">
            <v>04</v>
          </cell>
          <cell r="D3207" t="str">
            <v>5</v>
          </cell>
          <cell r="E3207" t="str">
            <v>0018</v>
          </cell>
          <cell r="F3207" t="str">
            <v>0002</v>
          </cell>
          <cell r="G3207" t="str">
            <v>221010101</v>
          </cell>
          <cell r="H3207" t="str">
            <v>转订出山楂浓汁0.185吨税金</v>
          </cell>
          <cell r="I3207" t="b">
            <v>0</v>
          </cell>
          <cell r="J3207">
            <v>-362.88</v>
          </cell>
          <cell r="K3207">
            <v>0</v>
          </cell>
          <cell r="L3207">
            <v>0</v>
          </cell>
        </row>
        <row r="3208">
          <cell r="A3208" t="str">
            <v>04</v>
          </cell>
          <cell r="B3208" t="str">
            <v>24</v>
          </cell>
          <cell r="C3208" t="str">
            <v>04</v>
          </cell>
          <cell r="D3208" t="str">
            <v>5</v>
          </cell>
          <cell r="E3208" t="str">
            <v>0018</v>
          </cell>
          <cell r="F3208" t="str">
            <v>0005</v>
          </cell>
          <cell r="G3208" t="str">
            <v>221010101</v>
          </cell>
          <cell r="H3208" t="str">
            <v>转销山楂浓汁0.185吨税金</v>
          </cell>
          <cell r="I3208" t="b">
            <v>0</v>
          </cell>
          <cell r="J3208">
            <v>440.61</v>
          </cell>
          <cell r="K3208">
            <v>0</v>
          </cell>
          <cell r="L3208">
            <v>0</v>
          </cell>
        </row>
        <row r="3209">
          <cell r="A3209" t="str">
            <v>04</v>
          </cell>
          <cell r="B3209" t="str">
            <v>25</v>
          </cell>
          <cell r="C3209" t="str">
            <v>04</v>
          </cell>
          <cell r="D3209" t="str">
            <v>5</v>
          </cell>
          <cell r="E3209" t="str">
            <v>0019</v>
          </cell>
          <cell r="F3209" t="str">
            <v>0003</v>
          </cell>
          <cell r="G3209" t="str">
            <v>221010101</v>
          </cell>
          <cell r="H3209" t="str">
            <v>转销材料税金</v>
          </cell>
          <cell r="I3209" t="b">
            <v>0</v>
          </cell>
          <cell r="J3209">
            <v>32669.52</v>
          </cell>
          <cell r="K3209">
            <v>0</v>
          </cell>
          <cell r="L3209">
            <v>0</v>
          </cell>
        </row>
        <row r="3210">
          <cell r="A3210" t="str">
            <v>05</v>
          </cell>
          <cell r="B3210" t="str">
            <v>26</v>
          </cell>
          <cell r="C3210" t="str">
            <v>05</v>
          </cell>
          <cell r="D3210" t="str">
            <v>5</v>
          </cell>
          <cell r="E3210" t="str">
            <v>0016</v>
          </cell>
          <cell r="F3210" t="str">
            <v>0004</v>
          </cell>
          <cell r="G3210" t="str">
            <v>221010101</v>
          </cell>
          <cell r="H3210" t="str">
            <v>转5月份各厂耗材料税金</v>
          </cell>
          <cell r="I3210" t="b">
            <v>0</v>
          </cell>
          <cell r="J3210">
            <v>17146.27</v>
          </cell>
          <cell r="K3210">
            <v>0</v>
          </cell>
          <cell r="L3210">
            <v>0</v>
          </cell>
        </row>
        <row r="3211">
          <cell r="A3211" t="str">
            <v>07</v>
          </cell>
          <cell r="B3211" t="str">
            <v>24</v>
          </cell>
          <cell r="C3211" t="str">
            <v>07</v>
          </cell>
          <cell r="D3211" t="str">
            <v>1</v>
          </cell>
          <cell r="E3211" t="str">
            <v>0010</v>
          </cell>
          <cell r="F3211" t="str">
            <v>0003</v>
          </cell>
          <cell r="G3211" t="str">
            <v>221010101</v>
          </cell>
          <cell r="H3211" t="str">
            <v>销山楂浓汁税款</v>
          </cell>
          <cell r="I3211" t="b">
            <v>0</v>
          </cell>
          <cell r="J3211">
            <v>4854.59</v>
          </cell>
          <cell r="K3211">
            <v>0</v>
          </cell>
          <cell r="L3211">
            <v>0</v>
          </cell>
        </row>
        <row r="3212">
          <cell r="A3212" t="str">
            <v>07</v>
          </cell>
          <cell r="B3212" t="str">
            <v>25</v>
          </cell>
          <cell r="C3212" t="str">
            <v>07</v>
          </cell>
          <cell r="D3212" t="str">
            <v>5</v>
          </cell>
          <cell r="E3212" t="str">
            <v>0017</v>
          </cell>
          <cell r="F3212" t="str">
            <v>0002</v>
          </cell>
          <cell r="G3212" t="str">
            <v>221010101</v>
          </cell>
          <cell r="H3212" t="str">
            <v>转销山楂汁2.035吨税金</v>
          </cell>
          <cell r="I3212" t="b">
            <v>0</v>
          </cell>
          <cell r="J3212">
            <v>4435.26</v>
          </cell>
          <cell r="K3212">
            <v>0</v>
          </cell>
          <cell r="L3212">
            <v>0</v>
          </cell>
        </row>
        <row r="3213">
          <cell r="A3213" t="str">
            <v>07</v>
          </cell>
          <cell r="B3213" t="str">
            <v>27</v>
          </cell>
          <cell r="C3213" t="str">
            <v>07</v>
          </cell>
          <cell r="D3213" t="str">
            <v>5</v>
          </cell>
          <cell r="E3213" t="str">
            <v>0029</v>
          </cell>
          <cell r="F3213" t="str">
            <v>0005</v>
          </cell>
          <cell r="G3213" t="str">
            <v>221010101</v>
          </cell>
          <cell r="H3213" t="str">
            <v>转7月份各厂耗材料税金</v>
          </cell>
          <cell r="I3213" t="b">
            <v>0</v>
          </cell>
          <cell r="J3213">
            <v>42849.02</v>
          </cell>
          <cell r="K3213">
            <v>0</v>
          </cell>
          <cell r="L3213">
            <v>0</v>
          </cell>
        </row>
        <row r="3214">
          <cell r="A3214" t="str">
            <v>08</v>
          </cell>
          <cell r="B3214" t="str">
            <v>14</v>
          </cell>
          <cell r="C3214" t="str">
            <v>08</v>
          </cell>
          <cell r="D3214" t="str">
            <v>3</v>
          </cell>
          <cell r="E3214" t="str">
            <v>0005</v>
          </cell>
          <cell r="F3214" t="str">
            <v>0003</v>
          </cell>
          <cell r="G3214" t="str">
            <v>221010101</v>
          </cell>
          <cell r="H3214" t="str">
            <v>销浓汁税款</v>
          </cell>
          <cell r="I3214" t="b">
            <v>0</v>
          </cell>
          <cell r="J3214">
            <v>170</v>
          </cell>
          <cell r="K3214">
            <v>0</v>
          </cell>
          <cell r="L3214">
            <v>0</v>
          </cell>
        </row>
        <row r="3215">
          <cell r="A3215" t="str">
            <v>08</v>
          </cell>
          <cell r="B3215" t="str">
            <v>27</v>
          </cell>
          <cell r="C3215" t="str">
            <v>08</v>
          </cell>
          <cell r="D3215" t="str">
            <v>5</v>
          </cell>
          <cell r="E3215" t="str">
            <v>0016</v>
          </cell>
          <cell r="F3215" t="str">
            <v>0006</v>
          </cell>
          <cell r="G3215" t="str">
            <v>221010101</v>
          </cell>
          <cell r="H3215" t="str">
            <v>转各分公司本月耗材料税金</v>
          </cell>
          <cell r="I3215" t="b">
            <v>0</v>
          </cell>
          <cell r="J3215">
            <v>144518.17000000001</v>
          </cell>
          <cell r="K3215">
            <v>0</v>
          </cell>
          <cell r="L3215">
            <v>0</v>
          </cell>
        </row>
        <row r="3216">
          <cell r="A3216" t="str">
            <v>09</v>
          </cell>
          <cell r="B3216" t="str">
            <v>28</v>
          </cell>
          <cell r="C3216" t="str">
            <v>09</v>
          </cell>
          <cell r="D3216" t="str">
            <v>5</v>
          </cell>
          <cell r="E3216" t="str">
            <v>0023</v>
          </cell>
          <cell r="F3216" t="str">
            <v>0004</v>
          </cell>
          <cell r="G3216" t="str">
            <v>221010101</v>
          </cell>
          <cell r="H3216" t="str">
            <v>转韩城.宝鸡8月份耗材料税款</v>
          </cell>
          <cell r="I3216" t="b">
            <v>0</v>
          </cell>
          <cell r="J3216">
            <v>94626.72</v>
          </cell>
          <cell r="K3216">
            <v>0</v>
          </cell>
          <cell r="L3216">
            <v>0</v>
          </cell>
        </row>
        <row r="3217">
          <cell r="A3217" t="str">
            <v>09</v>
          </cell>
          <cell r="B3217" t="str">
            <v>28</v>
          </cell>
          <cell r="C3217" t="str">
            <v>09</v>
          </cell>
          <cell r="D3217" t="str">
            <v>5</v>
          </cell>
          <cell r="E3217" t="str">
            <v>0024</v>
          </cell>
          <cell r="F3217" t="str">
            <v>0008</v>
          </cell>
          <cell r="G3217" t="str">
            <v>221010101</v>
          </cell>
          <cell r="H3217" t="str">
            <v>转本月各分公司耗材料税款</v>
          </cell>
          <cell r="I3217" t="b">
            <v>0</v>
          </cell>
          <cell r="J3217">
            <v>242159.8</v>
          </cell>
          <cell r="K3217">
            <v>0</v>
          </cell>
          <cell r="L3217">
            <v>0</v>
          </cell>
        </row>
        <row r="3218">
          <cell r="A3218" t="str">
            <v>10</v>
          </cell>
          <cell r="B3218" t="str">
            <v>20</v>
          </cell>
          <cell r="C3218" t="str">
            <v>10</v>
          </cell>
          <cell r="D3218" t="str">
            <v>3</v>
          </cell>
          <cell r="E3218" t="str">
            <v>0004</v>
          </cell>
          <cell r="F3218" t="str">
            <v>0003</v>
          </cell>
          <cell r="G3218" t="str">
            <v>221010101</v>
          </cell>
          <cell r="H3218" t="str">
            <v>销山楂浓汁税款</v>
          </cell>
          <cell r="I3218" t="b">
            <v>0</v>
          </cell>
          <cell r="J3218">
            <v>4838.46</v>
          </cell>
          <cell r="K3218">
            <v>0</v>
          </cell>
          <cell r="L3218">
            <v>0</v>
          </cell>
        </row>
        <row r="3219">
          <cell r="A3219" t="str">
            <v>10</v>
          </cell>
          <cell r="B3219" t="str">
            <v>24</v>
          </cell>
          <cell r="C3219" t="str">
            <v>10</v>
          </cell>
          <cell r="D3219" t="str">
            <v>5</v>
          </cell>
          <cell r="E3219" t="str">
            <v>0003</v>
          </cell>
          <cell r="F3219" t="str">
            <v>0003</v>
          </cell>
          <cell r="G3219" t="str">
            <v>221010101</v>
          </cell>
          <cell r="H3219" t="str">
            <v>转滕州分公司9月份用材料税金</v>
          </cell>
          <cell r="I3219" t="b">
            <v>0</v>
          </cell>
          <cell r="J3219">
            <v>42473.94</v>
          </cell>
          <cell r="K3219">
            <v>0</v>
          </cell>
          <cell r="L3219">
            <v>0</v>
          </cell>
        </row>
        <row r="3220">
          <cell r="A3220" t="str">
            <v>10</v>
          </cell>
          <cell r="B3220" t="str">
            <v>26</v>
          </cell>
          <cell r="C3220" t="str">
            <v>10</v>
          </cell>
          <cell r="D3220" t="str">
            <v>5</v>
          </cell>
          <cell r="E3220" t="str">
            <v>0014</v>
          </cell>
          <cell r="F3220" t="str">
            <v>0008</v>
          </cell>
          <cell r="G3220" t="str">
            <v>221010101</v>
          </cell>
          <cell r="H3220" t="str">
            <v>转各分公司本月耗材料税款</v>
          </cell>
          <cell r="I3220" t="b">
            <v>0</v>
          </cell>
          <cell r="J3220">
            <v>158547.69</v>
          </cell>
          <cell r="K3220">
            <v>0</v>
          </cell>
          <cell r="L3220">
            <v>0</v>
          </cell>
        </row>
        <row r="3221">
          <cell r="A3221" t="str">
            <v>11</v>
          </cell>
          <cell r="B3221" t="str">
            <v>24</v>
          </cell>
          <cell r="C3221" t="str">
            <v>11</v>
          </cell>
          <cell r="D3221" t="str">
            <v>3</v>
          </cell>
          <cell r="E3221" t="str">
            <v>0007</v>
          </cell>
          <cell r="F3221" t="str">
            <v>0003</v>
          </cell>
          <cell r="G3221" t="str">
            <v>221010101</v>
          </cell>
          <cell r="H3221" t="str">
            <v>销苹果浓汁税款</v>
          </cell>
          <cell r="I3221" t="b">
            <v>0</v>
          </cell>
          <cell r="J3221">
            <v>44192.74</v>
          </cell>
          <cell r="K3221">
            <v>0</v>
          </cell>
          <cell r="L3221">
            <v>0</v>
          </cell>
        </row>
        <row r="3222">
          <cell r="A3222" t="str">
            <v>11</v>
          </cell>
          <cell r="B3222" t="str">
            <v>29</v>
          </cell>
          <cell r="C3222" t="str">
            <v>11</v>
          </cell>
          <cell r="D3222" t="str">
            <v>5</v>
          </cell>
          <cell r="E3222" t="str">
            <v>0022</v>
          </cell>
          <cell r="F3222" t="str">
            <v>0010</v>
          </cell>
          <cell r="G3222" t="str">
            <v>221010101</v>
          </cell>
          <cell r="H3222" t="str">
            <v>转11月份各分公司耗材料税款</v>
          </cell>
          <cell r="I3222" t="b">
            <v>0</v>
          </cell>
          <cell r="J3222">
            <v>236033.72</v>
          </cell>
          <cell r="K3222">
            <v>0</v>
          </cell>
          <cell r="L3222">
            <v>0</v>
          </cell>
        </row>
        <row r="3223">
          <cell r="A3223" t="str">
            <v>12</v>
          </cell>
          <cell r="B3223" t="str">
            <v>27</v>
          </cell>
          <cell r="C3223" t="str">
            <v>12</v>
          </cell>
          <cell r="D3223" t="str">
            <v>5</v>
          </cell>
          <cell r="E3223" t="str">
            <v>0038</v>
          </cell>
          <cell r="F3223" t="str">
            <v>0005</v>
          </cell>
          <cell r="G3223" t="str">
            <v>221010101</v>
          </cell>
          <cell r="H3223" t="str">
            <v>转销山楂浓汁0.185吨税金</v>
          </cell>
          <cell r="I3223" t="b">
            <v>0</v>
          </cell>
          <cell r="J3223">
            <v>349.44</v>
          </cell>
          <cell r="K3223">
            <v>0</v>
          </cell>
          <cell r="L3223">
            <v>0</v>
          </cell>
        </row>
        <row r="3224">
          <cell r="A3224" t="str">
            <v>12</v>
          </cell>
          <cell r="B3224" t="str">
            <v>28</v>
          </cell>
          <cell r="C3224" t="str">
            <v>12</v>
          </cell>
          <cell r="D3224" t="str">
            <v>5</v>
          </cell>
          <cell r="E3224" t="str">
            <v>0042</v>
          </cell>
          <cell r="F3224" t="str">
            <v>0005</v>
          </cell>
          <cell r="G3224" t="str">
            <v>221010101</v>
          </cell>
          <cell r="H3224" t="str">
            <v>转各厂耗水电税款</v>
          </cell>
          <cell r="I3224" t="b">
            <v>0</v>
          </cell>
          <cell r="J3224">
            <v>364785.91</v>
          </cell>
          <cell r="K3224">
            <v>0</v>
          </cell>
          <cell r="L3224">
            <v>0</v>
          </cell>
        </row>
        <row r="3225">
          <cell r="A3225" t="str">
            <v>12</v>
          </cell>
          <cell r="B3225" t="str">
            <v>28</v>
          </cell>
          <cell r="C3225" t="str">
            <v>12</v>
          </cell>
          <cell r="D3225" t="str">
            <v>5</v>
          </cell>
          <cell r="E3225" t="str">
            <v>0043</v>
          </cell>
          <cell r="F3225" t="str">
            <v>0006</v>
          </cell>
          <cell r="G3225" t="str">
            <v>221010101</v>
          </cell>
          <cell r="H3225" t="str">
            <v>转各厂本月耗材料税款</v>
          </cell>
          <cell r="I3225" t="b">
            <v>0</v>
          </cell>
          <cell r="J3225">
            <v>134993.35999999999</v>
          </cell>
          <cell r="K3225">
            <v>0</v>
          </cell>
          <cell r="L3225">
            <v>0</v>
          </cell>
        </row>
        <row r="3226">
          <cell r="A3226" t="str">
            <v>02</v>
          </cell>
          <cell r="B3226" t="str">
            <v>02</v>
          </cell>
          <cell r="C3226" t="str">
            <v>02</v>
          </cell>
          <cell r="D3226" t="str">
            <v>2</v>
          </cell>
          <cell r="E3226" t="str">
            <v>0007</v>
          </cell>
          <cell r="F3226" t="str">
            <v>0002</v>
          </cell>
          <cell r="G3226" t="str">
            <v>221010102</v>
          </cell>
          <cell r="H3226" t="str">
            <v>购材料税金</v>
          </cell>
          <cell r="I3226" t="b">
            <v>1</v>
          </cell>
          <cell r="J3226">
            <v>3707.02</v>
          </cell>
          <cell r="K3226">
            <v>0</v>
          </cell>
          <cell r="L3226">
            <v>0</v>
          </cell>
        </row>
        <row r="3227">
          <cell r="A3227" t="str">
            <v>02</v>
          </cell>
          <cell r="B3227" t="str">
            <v>02</v>
          </cell>
          <cell r="C3227" t="str">
            <v>02</v>
          </cell>
          <cell r="D3227" t="str">
            <v>2</v>
          </cell>
          <cell r="E3227" t="str">
            <v>0008</v>
          </cell>
          <cell r="F3227" t="str">
            <v>0002</v>
          </cell>
          <cell r="G3227" t="str">
            <v>221010102</v>
          </cell>
          <cell r="H3227" t="str">
            <v>付税款</v>
          </cell>
          <cell r="I3227" t="b">
            <v>1</v>
          </cell>
          <cell r="J3227">
            <v>88.63</v>
          </cell>
          <cell r="K3227">
            <v>0</v>
          </cell>
          <cell r="L3227">
            <v>0</v>
          </cell>
        </row>
        <row r="3228">
          <cell r="A3228" t="str">
            <v>02</v>
          </cell>
          <cell r="B3228" t="str">
            <v>10</v>
          </cell>
          <cell r="C3228" t="str">
            <v>02</v>
          </cell>
          <cell r="D3228" t="str">
            <v>2</v>
          </cell>
          <cell r="E3228" t="str">
            <v>0023</v>
          </cell>
          <cell r="F3228" t="str">
            <v>0004</v>
          </cell>
          <cell r="G3228" t="str">
            <v>221010102</v>
          </cell>
          <cell r="H3228" t="str">
            <v>购滤膜等税款</v>
          </cell>
          <cell r="I3228" t="b">
            <v>1</v>
          </cell>
          <cell r="J3228">
            <v>231.32</v>
          </cell>
          <cell r="K3228">
            <v>0</v>
          </cell>
          <cell r="L3228">
            <v>0</v>
          </cell>
        </row>
        <row r="3229">
          <cell r="A3229" t="str">
            <v>02</v>
          </cell>
          <cell r="B3229" t="str">
            <v>21</v>
          </cell>
          <cell r="C3229" t="str">
            <v>02</v>
          </cell>
          <cell r="D3229" t="str">
            <v>2</v>
          </cell>
          <cell r="E3229" t="str">
            <v>0039</v>
          </cell>
          <cell r="F3229" t="str">
            <v>0003</v>
          </cell>
          <cell r="G3229" t="str">
            <v>221010102</v>
          </cell>
          <cell r="H3229" t="str">
            <v>购材料税款</v>
          </cell>
          <cell r="I3229" t="b">
            <v>1</v>
          </cell>
          <cell r="J3229">
            <v>6726.56</v>
          </cell>
          <cell r="K3229">
            <v>0</v>
          </cell>
          <cell r="L3229">
            <v>0</v>
          </cell>
        </row>
        <row r="3230">
          <cell r="A3230" t="str">
            <v>02</v>
          </cell>
          <cell r="B3230" t="str">
            <v>08</v>
          </cell>
          <cell r="C3230" t="str">
            <v>02</v>
          </cell>
          <cell r="D3230" t="str">
            <v>4</v>
          </cell>
          <cell r="E3230" t="str">
            <v>0008</v>
          </cell>
          <cell r="F3230" t="str">
            <v>0004</v>
          </cell>
          <cell r="G3230" t="str">
            <v>221010102</v>
          </cell>
          <cell r="H3230" t="str">
            <v>付税款</v>
          </cell>
          <cell r="I3230" t="b">
            <v>1</v>
          </cell>
          <cell r="J3230">
            <v>992.97</v>
          </cell>
          <cell r="K3230">
            <v>0</v>
          </cell>
          <cell r="L3230">
            <v>0</v>
          </cell>
        </row>
        <row r="3231">
          <cell r="A3231" t="str">
            <v>02</v>
          </cell>
          <cell r="B3231" t="str">
            <v>10</v>
          </cell>
          <cell r="C3231" t="str">
            <v>02</v>
          </cell>
          <cell r="D3231" t="str">
            <v>4</v>
          </cell>
          <cell r="E3231" t="str">
            <v>0009</v>
          </cell>
          <cell r="F3231" t="str">
            <v>0002</v>
          </cell>
          <cell r="G3231" t="str">
            <v>221010102</v>
          </cell>
          <cell r="H3231" t="str">
            <v>购材料税款</v>
          </cell>
          <cell r="I3231" t="b">
            <v>1</v>
          </cell>
          <cell r="J3231">
            <v>5454.63</v>
          </cell>
          <cell r="K3231">
            <v>0</v>
          </cell>
          <cell r="L3231">
            <v>0</v>
          </cell>
        </row>
        <row r="3232">
          <cell r="A3232" t="str">
            <v>02</v>
          </cell>
          <cell r="B3232" t="str">
            <v>14</v>
          </cell>
          <cell r="C3232" t="str">
            <v>02</v>
          </cell>
          <cell r="D3232" t="str">
            <v>4</v>
          </cell>
          <cell r="E3232" t="str">
            <v>0014</v>
          </cell>
          <cell r="F3232" t="str">
            <v>0002</v>
          </cell>
          <cell r="G3232" t="str">
            <v>221010102</v>
          </cell>
          <cell r="H3232" t="str">
            <v>购材料税款</v>
          </cell>
          <cell r="I3232" t="b">
            <v>1</v>
          </cell>
          <cell r="J3232">
            <v>26616.39</v>
          </cell>
          <cell r="K3232">
            <v>0</v>
          </cell>
          <cell r="L3232">
            <v>0</v>
          </cell>
        </row>
        <row r="3233">
          <cell r="A3233" t="str">
            <v>02</v>
          </cell>
          <cell r="B3233" t="str">
            <v>18</v>
          </cell>
          <cell r="C3233" t="str">
            <v>02</v>
          </cell>
          <cell r="D3233" t="str">
            <v>4</v>
          </cell>
          <cell r="E3233" t="str">
            <v>0020</v>
          </cell>
          <cell r="F3233" t="str">
            <v>0002</v>
          </cell>
          <cell r="G3233" t="str">
            <v>221010102</v>
          </cell>
          <cell r="H3233" t="str">
            <v>购材料税款</v>
          </cell>
          <cell r="I3233" t="b">
            <v>1</v>
          </cell>
          <cell r="J3233">
            <v>23922.400000000001</v>
          </cell>
          <cell r="K3233">
            <v>0</v>
          </cell>
          <cell r="L3233">
            <v>0</v>
          </cell>
        </row>
        <row r="3234">
          <cell r="A3234" t="str">
            <v>02</v>
          </cell>
          <cell r="B3234" t="str">
            <v>18</v>
          </cell>
          <cell r="C3234" t="str">
            <v>02</v>
          </cell>
          <cell r="D3234" t="str">
            <v>4</v>
          </cell>
          <cell r="E3234" t="str">
            <v>0021</v>
          </cell>
          <cell r="F3234" t="str">
            <v>0002</v>
          </cell>
          <cell r="G3234" t="str">
            <v>221010102</v>
          </cell>
          <cell r="H3234" t="str">
            <v>购材料税款</v>
          </cell>
          <cell r="I3234" t="b">
            <v>1</v>
          </cell>
          <cell r="J3234">
            <v>39788.980000000003</v>
          </cell>
          <cell r="K3234">
            <v>0</v>
          </cell>
          <cell r="L3234">
            <v>0</v>
          </cell>
        </row>
        <row r="3235">
          <cell r="A3235" t="str">
            <v>02</v>
          </cell>
          <cell r="B3235" t="str">
            <v>20</v>
          </cell>
          <cell r="C3235" t="str">
            <v>02</v>
          </cell>
          <cell r="D3235" t="str">
            <v>4</v>
          </cell>
          <cell r="E3235" t="str">
            <v>0029</v>
          </cell>
          <cell r="F3235" t="str">
            <v>0002</v>
          </cell>
          <cell r="G3235" t="str">
            <v>221010102</v>
          </cell>
          <cell r="H3235" t="str">
            <v>付税款</v>
          </cell>
          <cell r="I3235" t="b">
            <v>1</v>
          </cell>
          <cell r="J3235">
            <v>91.42</v>
          </cell>
          <cell r="K3235">
            <v>0</v>
          </cell>
          <cell r="L3235">
            <v>0</v>
          </cell>
        </row>
        <row r="3236">
          <cell r="A3236" t="str">
            <v>02</v>
          </cell>
          <cell r="B3236" t="str">
            <v>22</v>
          </cell>
          <cell r="C3236" t="str">
            <v>02</v>
          </cell>
          <cell r="D3236" t="str">
            <v>4</v>
          </cell>
          <cell r="E3236" t="str">
            <v>0033</v>
          </cell>
          <cell r="F3236" t="str">
            <v>0003</v>
          </cell>
          <cell r="G3236" t="str">
            <v>221010102</v>
          </cell>
          <cell r="H3236" t="str">
            <v>付水费.电费税款</v>
          </cell>
          <cell r="I3236" t="b">
            <v>1</v>
          </cell>
          <cell r="J3236">
            <v>23207.34</v>
          </cell>
          <cell r="K3236">
            <v>0</v>
          </cell>
          <cell r="L3236">
            <v>0</v>
          </cell>
        </row>
        <row r="3237">
          <cell r="A3237" t="str">
            <v>02</v>
          </cell>
          <cell r="B3237" t="str">
            <v>22</v>
          </cell>
          <cell r="C3237" t="str">
            <v>02</v>
          </cell>
          <cell r="D3237" t="str">
            <v>5</v>
          </cell>
          <cell r="E3237" t="str">
            <v>0010</v>
          </cell>
          <cell r="F3237" t="str">
            <v>0002</v>
          </cell>
          <cell r="G3237" t="str">
            <v>221010102</v>
          </cell>
          <cell r="H3237" t="str">
            <v>转购材料税金</v>
          </cell>
          <cell r="I3237" t="b">
            <v>1</v>
          </cell>
          <cell r="J3237">
            <v>11115.39</v>
          </cell>
          <cell r="K3237">
            <v>0</v>
          </cell>
          <cell r="L3237">
            <v>0</v>
          </cell>
        </row>
        <row r="3238">
          <cell r="A3238" t="str">
            <v>02</v>
          </cell>
          <cell r="B3238" t="str">
            <v>22</v>
          </cell>
          <cell r="C3238" t="str">
            <v>02</v>
          </cell>
          <cell r="D3238" t="str">
            <v>5</v>
          </cell>
          <cell r="E3238" t="str">
            <v>0011</v>
          </cell>
          <cell r="F3238" t="str">
            <v>0002</v>
          </cell>
          <cell r="G3238" t="str">
            <v>221010102</v>
          </cell>
          <cell r="H3238" t="str">
            <v>转购明胶等税金</v>
          </cell>
          <cell r="I3238" t="b">
            <v>1</v>
          </cell>
          <cell r="J3238">
            <v>31820.51</v>
          </cell>
          <cell r="K3238">
            <v>0</v>
          </cell>
          <cell r="L3238">
            <v>0</v>
          </cell>
        </row>
        <row r="3239">
          <cell r="A3239" t="str">
            <v>02</v>
          </cell>
          <cell r="B3239" t="str">
            <v>23</v>
          </cell>
          <cell r="C3239" t="str">
            <v>02</v>
          </cell>
          <cell r="D3239" t="str">
            <v>5</v>
          </cell>
          <cell r="E3239" t="str">
            <v>0013</v>
          </cell>
          <cell r="F3239" t="str">
            <v>0002</v>
          </cell>
          <cell r="G3239" t="str">
            <v>221010102</v>
          </cell>
          <cell r="H3239" t="str">
            <v>转报销配件税金</v>
          </cell>
          <cell r="I3239" t="b">
            <v>1</v>
          </cell>
          <cell r="J3239">
            <v>102.58</v>
          </cell>
          <cell r="K3239">
            <v>0</v>
          </cell>
          <cell r="L3239">
            <v>0</v>
          </cell>
        </row>
        <row r="3240">
          <cell r="A3240" t="str">
            <v>02</v>
          </cell>
          <cell r="B3240" t="str">
            <v>26</v>
          </cell>
          <cell r="C3240" t="str">
            <v>02</v>
          </cell>
          <cell r="D3240" t="str">
            <v>5</v>
          </cell>
          <cell r="E3240" t="str">
            <v>0022</v>
          </cell>
          <cell r="F3240" t="str">
            <v>0002</v>
          </cell>
          <cell r="G3240" t="str">
            <v>221010102</v>
          </cell>
          <cell r="H3240" t="str">
            <v>转购五莲分公司苹果汁税金</v>
          </cell>
          <cell r="I3240" t="b">
            <v>1</v>
          </cell>
          <cell r="J3240">
            <v>904270.98</v>
          </cell>
          <cell r="K3240">
            <v>0</v>
          </cell>
          <cell r="L3240">
            <v>0</v>
          </cell>
        </row>
        <row r="3241">
          <cell r="A3241" t="str">
            <v>02</v>
          </cell>
          <cell r="B3241" t="str">
            <v>26</v>
          </cell>
          <cell r="C3241" t="str">
            <v>02</v>
          </cell>
          <cell r="D3241" t="str">
            <v>5</v>
          </cell>
          <cell r="E3241" t="str">
            <v>0023</v>
          </cell>
          <cell r="F3241" t="str">
            <v>0002</v>
          </cell>
          <cell r="G3241" t="str">
            <v>221010102</v>
          </cell>
          <cell r="H3241" t="str">
            <v>转购卢龙分公司苹果汁税金</v>
          </cell>
          <cell r="I3241" t="b">
            <v>1</v>
          </cell>
          <cell r="J3241">
            <v>652805.73</v>
          </cell>
          <cell r="K3241">
            <v>0</v>
          </cell>
          <cell r="L3241">
            <v>0</v>
          </cell>
        </row>
        <row r="3242">
          <cell r="A3242" t="str">
            <v>02</v>
          </cell>
          <cell r="B3242" t="str">
            <v>29</v>
          </cell>
          <cell r="C3242" t="str">
            <v>02</v>
          </cell>
          <cell r="D3242" t="str">
            <v>5</v>
          </cell>
          <cell r="E3242" t="str">
            <v>0047</v>
          </cell>
          <cell r="F3242" t="str">
            <v>0002</v>
          </cell>
          <cell r="G3242" t="str">
            <v>221010102</v>
          </cell>
          <cell r="H3242" t="str">
            <v>转购尚进果汁1000吨税金</v>
          </cell>
          <cell r="I3242" t="b">
            <v>1</v>
          </cell>
          <cell r="J3242">
            <v>765000</v>
          </cell>
          <cell r="K3242">
            <v>0</v>
          </cell>
          <cell r="L3242">
            <v>0</v>
          </cell>
        </row>
        <row r="3243">
          <cell r="A3243" t="str">
            <v>03</v>
          </cell>
          <cell r="B3243" t="str">
            <v>05</v>
          </cell>
          <cell r="C3243" t="str">
            <v>03</v>
          </cell>
          <cell r="D3243" t="str">
            <v>2</v>
          </cell>
          <cell r="E3243" t="str">
            <v>0003</v>
          </cell>
          <cell r="F3243" t="str">
            <v>0003</v>
          </cell>
          <cell r="G3243" t="str">
            <v>221010102</v>
          </cell>
          <cell r="H3243" t="str">
            <v>购材料税款</v>
          </cell>
          <cell r="I3243" t="b">
            <v>1</v>
          </cell>
          <cell r="J3243">
            <v>1038.3</v>
          </cell>
          <cell r="K3243">
            <v>0</v>
          </cell>
          <cell r="L3243">
            <v>0</v>
          </cell>
        </row>
        <row r="3244">
          <cell r="A3244" t="str">
            <v>03</v>
          </cell>
          <cell r="B3244" t="str">
            <v>02</v>
          </cell>
          <cell r="C3244" t="str">
            <v>03</v>
          </cell>
          <cell r="D3244" t="str">
            <v>4</v>
          </cell>
          <cell r="E3244" t="str">
            <v>0003</v>
          </cell>
          <cell r="F3244" t="str">
            <v>0003</v>
          </cell>
          <cell r="G3244" t="str">
            <v>221010102</v>
          </cell>
          <cell r="H3244" t="str">
            <v>付材料税金</v>
          </cell>
          <cell r="I3244" t="b">
            <v>1</v>
          </cell>
          <cell r="J3244">
            <v>1009.22</v>
          </cell>
          <cell r="K3244">
            <v>0</v>
          </cell>
          <cell r="L3244">
            <v>0</v>
          </cell>
        </row>
        <row r="3245">
          <cell r="A3245" t="str">
            <v>03</v>
          </cell>
          <cell r="B3245" t="str">
            <v>10</v>
          </cell>
          <cell r="C3245" t="str">
            <v>03</v>
          </cell>
          <cell r="D3245" t="str">
            <v>4</v>
          </cell>
          <cell r="E3245" t="str">
            <v>0011</v>
          </cell>
          <cell r="F3245" t="str">
            <v>0003</v>
          </cell>
          <cell r="G3245" t="str">
            <v>221010102</v>
          </cell>
          <cell r="H3245" t="str">
            <v>付材料税金</v>
          </cell>
          <cell r="I3245" t="b">
            <v>1</v>
          </cell>
          <cell r="J3245">
            <v>30783.09</v>
          </cell>
          <cell r="K3245">
            <v>0</v>
          </cell>
          <cell r="L3245">
            <v>0</v>
          </cell>
        </row>
        <row r="3246">
          <cell r="A3246" t="str">
            <v>03</v>
          </cell>
          <cell r="B3246" t="str">
            <v>10</v>
          </cell>
          <cell r="C3246" t="str">
            <v>03</v>
          </cell>
          <cell r="D3246" t="str">
            <v>4</v>
          </cell>
          <cell r="E3246" t="str">
            <v>0012</v>
          </cell>
          <cell r="F3246" t="str">
            <v>0003</v>
          </cell>
          <cell r="G3246" t="str">
            <v>221010102</v>
          </cell>
          <cell r="H3246" t="str">
            <v>付材料税金</v>
          </cell>
          <cell r="I3246" t="b">
            <v>1</v>
          </cell>
          <cell r="J3246">
            <v>3840.14</v>
          </cell>
          <cell r="K3246">
            <v>0</v>
          </cell>
          <cell r="L3246">
            <v>0</v>
          </cell>
        </row>
        <row r="3247">
          <cell r="A3247" t="str">
            <v>03</v>
          </cell>
          <cell r="B3247" t="str">
            <v>13</v>
          </cell>
          <cell r="C3247" t="str">
            <v>03</v>
          </cell>
          <cell r="D3247" t="str">
            <v>4</v>
          </cell>
          <cell r="E3247" t="str">
            <v>0015</v>
          </cell>
          <cell r="F3247" t="str">
            <v>0003</v>
          </cell>
          <cell r="G3247" t="str">
            <v>221010102</v>
          </cell>
          <cell r="H3247" t="str">
            <v>付材料税金</v>
          </cell>
          <cell r="I3247" t="b">
            <v>1</v>
          </cell>
          <cell r="J3247">
            <v>29120.85</v>
          </cell>
          <cell r="K3247">
            <v>0</v>
          </cell>
          <cell r="L3247">
            <v>0</v>
          </cell>
        </row>
        <row r="3248">
          <cell r="A3248" t="str">
            <v>03</v>
          </cell>
          <cell r="B3248" t="str">
            <v>14</v>
          </cell>
          <cell r="C3248" t="str">
            <v>03</v>
          </cell>
          <cell r="D3248" t="str">
            <v>4</v>
          </cell>
          <cell r="E3248" t="str">
            <v>0019</v>
          </cell>
          <cell r="F3248" t="str">
            <v>0005</v>
          </cell>
          <cell r="G3248" t="str">
            <v>221010102</v>
          </cell>
          <cell r="H3248" t="str">
            <v>付材料税金</v>
          </cell>
          <cell r="I3248" t="b">
            <v>1</v>
          </cell>
          <cell r="J3248">
            <v>1225.5999999999999</v>
          </cell>
          <cell r="K3248">
            <v>0</v>
          </cell>
          <cell r="L3248">
            <v>0</v>
          </cell>
        </row>
        <row r="3249">
          <cell r="A3249" t="str">
            <v>03</v>
          </cell>
          <cell r="B3249" t="str">
            <v>16</v>
          </cell>
          <cell r="C3249" t="str">
            <v>03</v>
          </cell>
          <cell r="D3249" t="str">
            <v>4</v>
          </cell>
          <cell r="E3249" t="str">
            <v>0021</v>
          </cell>
          <cell r="F3249" t="str">
            <v>0002</v>
          </cell>
          <cell r="G3249" t="str">
            <v>221010102</v>
          </cell>
          <cell r="H3249" t="str">
            <v>付电费17%税金</v>
          </cell>
          <cell r="I3249" t="b">
            <v>1</v>
          </cell>
          <cell r="J3249">
            <v>4525.46</v>
          </cell>
          <cell r="K3249">
            <v>0</v>
          </cell>
          <cell r="L3249">
            <v>0</v>
          </cell>
        </row>
        <row r="3250">
          <cell r="A3250" t="str">
            <v>03</v>
          </cell>
          <cell r="B3250" t="str">
            <v>18</v>
          </cell>
          <cell r="C3250" t="str">
            <v>03</v>
          </cell>
          <cell r="D3250" t="str">
            <v>4</v>
          </cell>
          <cell r="E3250" t="str">
            <v>0027</v>
          </cell>
          <cell r="F3250" t="str">
            <v>0004</v>
          </cell>
          <cell r="G3250" t="str">
            <v>221010102</v>
          </cell>
          <cell r="H3250" t="str">
            <v>付银行存款</v>
          </cell>
          <cell r="I3250" t="b">
            <v>1</v>
          </cell>
          <cell r="J3250">
            <v>3500.44</v>
          </cell>
          <cell r="K3250">
            <v>0</v>
          </cell>
          <cell r="L3250">
            <v>0</v>
          </cell>
        </row>
        <row r="3251">
          <cell r="A3251" t="str">
            <v>03</v>
          </cell>
          <cell r="B3251" t="str">
            <v>27</v>
          </cell>
          <cell r="C3251" t="str">
            <v>03</v>
          </cell>
          <cell r="D3251" t="str">
            <v>5</v>
          </cell>
          <cell r="E3251" t="str">
            <v>0007</v>
          </cell>
          <cell r="F3251" t="str">
            <v>0002</v>
          </cell>
          <cell r="G3251" t="str">
            <v>221010102</v>
          </cell>
          <cell r="H3251" t="str">
            <v>转购明胶税金</v>
          </cell>
          <cell r="I3251" t="b">
            <v>1</v>
          </cell>
          <cell r="J3251">
            <v>17581.189999999999</v>
          </cell>
          <cell r="K3251">
            <v>0</v>
          </cell>
          <cell r="L3251">
            <v>0</v>
          </cell>
        </row>
        <row r="3252">
          <cell r="A3252" t="str">
            <v>03</v>
          </cell>
          <cell r="B3252" t="str">
            <v>27</v>
          </cell>
          <cell r="C3252" t="str">
            <v>03</v>
          </cell>
          <cell r="D3252" t="str">
            <v>5</v>
          </cell>
          <cell r="E3252" t="str">
            <v>0008</v>
          </cell>
          <cell r="F3252" t="str">
            <v>0002</v>
          </cell>
          <cell r="G3252" t="str">
            <v>221010102</v>
          </cell>
          <cell r="H3252" t="str">
            <v>转购硅溶胶.硅藻土税金</v>
          </cell>
          <cell r="I3252" t="b">
            <v>1</v>
          </cell>
          <cell r="J3252">
            <v>37094.89</v>
          </cell>
          <cell r="K3252">
            <v>0</v>
          </cell>
          <cell r="L3252">
            <v>0</v>
          </cell>
        </row>
        <row r="3253">
          <cell r="A3253" t="str">
            <v>04</v>
          </cell>
          <cell r="B3253" t="str">
            <v>20</v>
          </cell>
          <cell r="C3253" t="str">
            <v>04</v>
          </cell>
          <cell r="D3253" t="str">
            <v>2</v>
          </cell>
          <cell r="E3253" t="str">
            <v>0011</v>
          </cell>
          <cell r="F3253" t="str">
            <v>0003</v>
          </cell>
          <cell r="G3253" t="str">
            <v>221010102</v>
          </cell>
          <cell r="H3253" t="str">
            <v>购材料税款</v>
          </cell>
          <cell r="I3253" t="b">
            <v>1</v>
          </cell>
          <cell r="J3253">
            <v>2474.89</v>
          </cell>
          <cell r="K3253">
            <v>0</v>
          </cell>
          <cell r="L3253">
            <v>0</v>
          </cell>
        </row>
        <row r="3254">
          <cell r="A3254" t="str">
            <v>04</v>
          </cell>
          <cell r="B3254" t="str">
            <v>12</v>
          </cell>
          <cell r="C3254" t="str">
            <v>04</v>
          </cell>
          <cell r="D3254" t="str">
            <v>4</v>
          </cell>
          <cell r="E3254" t="str">
            <v>0010</v>
          </cell>
          <cell r="F3254" t="str">
            <v>0003</v>
          </cell>
          <cell r="G3254" t="str">
            <v>221010102</v>
          </cell>
          <cell r="H3254" t="str">
            <v>购材料税款</v>
          </cell>
          <cell r="I3254" t="b">
            <v>1</v>
          </cell>
          <cell r="J3254">
            <v>36126.68</v>
          </cell>
          <cell r="K3254">
            <v>0</v>
          </cell>
          <cell r="L3254">
            <v>0</v>
          </cell>
        </row>
        <row r="3255">
          <cell r="A3255" t="str">
            <v>04</v>
          </cell>
          <cell r="B3255" t="str">
            <v>20</v>
          </cell>
          <cell r="C3255" t="str">
            <v>04</v>
          </cell>
          <cell r="D3255" t="str">
            <v>5</v>
          </cell>
          <cell r="E3255" t="str">
            <v>0003</v>
          </cell>
          <cell r="F3255" t="str">
            <v>0002</v>
          </cell>
          <cell r="G3255" t="str">
            <v>221010102</v>
          </cell>
          <cell r="H3255" t="str">
            <v>转购五莲果汁111.094吨税金</v>
          </cell>
          <cell r="I3255" t="b">
            <v>1</v>
          </cell>
          <cell r="J3255">
            <v>72638.37</v>
          </cell>
          <cell r="K3255">
            <v>0</v>
          </cell>
          <cell r="L3255">
            <v>0</v>
          </cell>
        </row>
        <row r="3256">
          <cell r="A3256" t="str">
            <v>04</v>
          </cell>
          <cell r="B3256" t="str">
            <v>26</v>
          </cell>
          <cell r="C3256" t="str">
            <v>04</v>
          </cell>
          <cell r="D3256" t="str">
            <v>5</v>
          </cell>
          <cell r="E3256" t="str">
            <v>0029</v>
          </cell>
          <cell r="F3256" t="str">
            <v>0002</v>
          </cell>
          <cell r="G3256" t="str">
            <v>221010102</v>
          </cell>
          <cell r="H3256" t="str">
            <v>转购苹果浓汁税款</v>
          </cell>
          <cell r="I3256" t="b">
            <v>1</v>
          </cell>
          <cell r="J3256">
            <v>124195.8</v>
          </cell>
          <cell r="K3256">
            <v>0</v>
          </cell>
          <cell r="L3256">
            <v>0</v>
          </cell>
        </row>
        <row r="3257">
          <cell r="A3257" t="str">
            <v>05</v>
          </cell>
          <cell r="B3257" t="str">
            <v>12</v>
          </cell>
          <cell r="C3257" t="str">
            <v>05</v>
          </cell>
          <cell r="D3257" t="str">
            <v>2</v>
          </cell>
          <cell r="E3257" t="str">
            <v>0004</v>
          </cell>
          <cell r="F3257" t="str">
            <v>0003</v>
          </cell>
          <cell r="G3257" t="str">
            <v>221010102</v>
          </cell>
          <cell r="H3257" t="str">
            <v>购填料税款</v>
          </cell>
          <cell r="I3257" t="b">
            <v>1</v>
          </cell>
          <cell r="J3257">
            <v>312.39</v>
          </cell>
          <cell r="K3257">
            <v>0</v>
          </cell>
          <cell r="L3257">
            <v>0</v>
          </cell>
        </row>
        <row r="3258">
          <cell r="A3258" t="str">
            <v>05</v>
          </cell>
          <cell r="B3258" t="str">
            <v>21</v>
          </cell>
          <cell r="C3258" t="str">
            <v>05</v>
          </cell>
          <cell r="D3258" t="str">
            <v>2</v>
          </cell>
          <cell r="E3258" t="str">
            <v>0016</v>
          </cell>
          <cell r="F3258" t="str">
            <v>0003</v>
          </cell>
          <cell r="G3258" t="str">
            <v>221010102</v>
          </cell>
          <cell r="H3258" t="str">
            <v>购材料税款</v>
          </cell>
          <cell r="I3258" t="b">
            <v>1</v>
          </cell>
          <cell r="J3258">
            <v>1050.02</v>
          </cell>
          <cell r="K3258">
            <v>0</v>
          </cell>
          <cell r="L3258">
            <v>0</v>
          </cell>
        </row>
        <row r="3259">
          <cell r="A3259" t="str">
            <v>05</v>
          </cell>
          <cell r="B3259" t="str">
            <v>24</v>
          </cell>
          <cell r="C3259" t="str">
            <v>05</v>
          </cell>
          <cell r="D3259" t="str">
            <v>2</v>
          </cell>
          <cell r="E3259" t="str">
            <v>0018</v>
          </cell>
          <cell r="F3259" t="str">
            <v>0004</v>
          </cell>
          <cell r="G3259" t="str">
            <v>221010102</v>
          </cell>
          <cell r="H3259" t="str">
            <v>付税款</v>
          </cell>
          <cell r="I3259" t="b">
            <v>1</v>
          </cell>
          <cell r="J3259">
            <v>219.26</v>
          </cell>
          <cell r="K3259">
            <v>0</v>
          </cell>
          <cell r="L3259">
            <v>0</v>
          </cell>
        </row>
        <row r="3260">
          <cell r="A3260" t="str">
            <v>05</v>
          </cell>
          <cell r="B3260" t="str">
            <v>15</v>
          </cell>
          <cell r="C3260" t="str">
            <v>05</v>
          </cell>
          <cell r="D3260" t="str">
            <v>4</v>
          </cell>
          <cell r="E3260" t="str">
            <v>0010</v>
          </cell>
          <cell r="F3260" t="str">
            <v>0003</v>
          </cell>
          <cell r="G3260" t="str">
            <v>221010102</v>
          </cell>
          <cell r="H3260" t="str">
            <v>购油款税款</v>
          </cell>
          <cell r="I3260" t="b">
            <v>1</v>
          </cell>
          <cell r="J3260">
            <v>169.45</v>
          </cell>
          <cell r="K3260">
            <v>0</v>
          </cell>
          <cell r="L3260">
            <v>0</v>
          </cell>
        </row>
        <row r="3261">
          <cell r="A3261" t="str">
            <v>05</v>
          </cell>
          <cell r="B3261" t="str">
            <v>15</v>
          </cell>
          <cell r="C3261" t="str">
            <v>05</v>
          </cell>
          <cell r="D3261" t="str">
            <v>4</v>
          </cell>
          <cell r="E3261" t="str">
            <v>0011</v>
          </cell>
          <cell r="F3261" t="str">
            <v>0003</v>
          </cell>
          <cell r="G3261" t="str">
            <v>221010102</v>
          </cell>
          <cell r="H3261" t="str">
            <v>购材料税款</v>
          </cell>
          <cell r="I3261" t="b">
            <v>1</v>
          </cell>
          <cell r="J3261">
            <v>17677.22</v>
          </cell>
          <cell r="K3261">
            <v>0</v>
          </cell>
          <cell r="L3261">
            <v>0</v>
          </cell>
        </row>
        <row r="3262">
          <cell r="A3262" t="str">
            <v>05</v>
          </cell>
          <cell r="B3262" t="str">
            <v>16</v>
          </cell>
          <cell r="C3262" t="str">
            <v>05</v>
          </cell>
          <cell r="D3262" t="str">
            <v>4</v>
          </cell>
          <cell r="E3262" t="str">
            <v>0012</v>
          </cell>
          <cell r="F3262" t="str">
            <v>0003</v>
          </cell>
          <cell r="G3262" t="str">
            <v>221010102</v>
          </cell>
          <cell r="H3262" t="str">
            <v>付电费.水费税款</v>
          </cell>
          <cell r="I3262" t="b">
            <v>1</v>
          </cell>
          <cell r="J3262">
            <v>5680.4</v>
          </cell>
          <cell r="K3262">
            <v>0</v>
          </cell>
          <cell r="L3262">
            <v>0</v>
          </cell>
        </row>
        <row r="3263">
          <cell r="A3263" t="str">
            <v>05</v>
          </cell>
          <cell r="B3263" t="str">
            <v>18</v>
          </cell>
          <cell r="C3263" t="str">
            <v>05</v>
          </cell>
          <cell r="D3263" t="str">
            <v>4</v>
          </cell>
          <cell r="E3263" t="str">
            <v>0017</v>
          </cell>
          <cell r="F3263" t="str">
            <v>0003</v>
          </cell>
          <cell r="G3263" t="str">
            <v>221010102</v>
          </cell>
          <cell r="H3263" t="str">
            <v>付电费税款</v>
          </cell>
          <cell r="I3263" t="b">
            <v>1</v>
          </cell>
          <cell r="J3263">
            <v>4694.13</v>
          </cell>
          <cell r="K3263">
            <v>0</v>
          </cell>
          <cell r="L3263">
            <v>0</v>
          </cell>
        </row>
        <row r="3264">
          <cell r="A3264" t="str">
            <v>05</v>
          </cell>
          <cell r="B3264" t="str">
            <v>18</v>
          </cell>
          <cell r="C3264" t="str">
            <v>05</v>
          </cell>
          <cell r="D3264" t="str">
            <v>4</v>
          </cell>
          <cell r="E3264" t="str">
            <v>0018</v>
          </cell>
          <cell r="F3264" t="str">
            <v>0003</v>
          </cell>
          <cell r="G3264" t="str">
            <v>221010102</v>
          </cell>
          <cell r="H3264" t="str">
            <v>购材料税款</v>
          </cell>
          <cell r="I3264" t="b">
            <v>1</v>
          </cell>
          <cell r="J3264">
            <v>8970.48</v>
          </cell>
          <cell r="K3264">
            <v>0</v>
          </cell>
          <cell r="L3264">
            <v>0</v>
          </cell>
        </row>
        <row r="3265">
          <cell r="A3265" t="str">
            <v>05</v>
          </cell>
          <cell r="B3265" t="str">
            <v>25</v>
          </cell>
          <cell r="C3265" t="str">
            <v>05</v>
          </cell>
          <cell r="D3265" t="str">
            <v>4</v>
          </cell>
          <cell r="E3265" t="str">
            <v>0028</v>
          </cell>
          <cell r="F3265" t="str">
            <v>0003</v>
          </cell>
          <cell r="G3265" t="str">
            <v>221010102</v>
          </cell>
          <cell r="H3265" t="str">
            <v>购材料税款</v>
          </cell>
          <cell r="I3265" t="b">
            <v>1</v>
          </cell>
          <cell r="J3265">
            <v>1645.6</v>
          </cell>
          <cell r="K3265">
            <v>0</v>
          </cell>
          <cell r="L3265">
            <v>0</v>
          </cell>
        </row>
        <row r="3266">
          <cell r="A3266" t="str">
            <v>05</v>
          </cell>
          <cell r="B3266" t="str">
            <v>25</v>
          </cell>
          <cell r="C3266" t="str">
            <v>05</v>
          </cell>
          <cell r="D3266" t="str">
            <v>5</v>
          </cell>
          <cell r="E3266" t="str">
            <v>0009</v>
          </cell>
          <cell r="F3266" t="str">
            <v>0003</v>
          </cell>
          <cell r="G3266" t="str">
            <v>221010102</v>
          </cell>
          <cell r="H3266" t="str">
            <v>转购材料税金</v>
          </cell>
          <cell r="I3266" t="b">
            <v>1</v>
          </cell>
          <cell r="J3266">
            <v>310.94</v>
          </cell>
          <cell r="K3266">
            <v>0</v>
          </cell>
          <cell r="L3266">
            <v>0</v>
          </cell>
        </row>
        <row r="3267">
          <cell r="A3267" t="str">
            <v>05</v>
          </cell>
          <cell r="B3267" t="str">
            <v>26</v>
          </cell>
          <cell r="C3267" t="str">
            <v>05</v>
          </cell>
          <cell r="D3267" t="str">
            <v>5</v>
          </cell>
          <cell r="E3267" t="str">
            <v>0017</v>
          </cell>
          <cell r="F3267" t="str">
            <v>0002</v>
          </cell>
          <cell r="G3267" t="str">
            <v>221010102</v>
          </cell>
          <cell r="H3267" t="str">
            <v>转购尚进果汁1899.5吨税金</v>
          </cell>
          <cell r="I3267" t="b">
            <v>1</v>
          </cell>
          <cell r="J3267">
            <v>1453117.5</v>
          </cell>
          <cell r="K3267">
            <v>0</v>
          </cell>
          <cell r="L3267">
            <v>0</v>
          </cell>
        </row>
        <row r="3268">
          <cell r="A3268" t="str">
            <v>05</v>
          </cell>
          <cell r="B3268" t="str">
            <v>29</v>
          </cell>
          <cell r="C3268" t="str">
            <v>05</v>
          </cell>
          <cell r="D3268" t="str">
            <v>5</v>
          </cell>
          <cell r="E3268" t="str">
            <v>0032</v>
          </cell>
          <cell r="F3268" t="str">
            <v>0003</v>
          </cell>
          <cell r="G3268" t="str">
            <v>221010102</v>
          </cell>
          <cell r="H3268" t="str">
            <v>转购铁桶559个税金</v>
          </cell>
          <cell r="I3268" t="b">
            <v>1</v>
          </cell>
          <cell r="J3268">
            <v>11289.89</v>
          </cell>
          <cell r="K3268">
            <v>0</v>
          </cell>
          <cell r="L3268">
            <v>0</v>
          </cell>
        </row>
        <row r="3269">
          <cell r="A3269" t="str">
            <v>06</v>
          </cell>
          <cell r="B3269" t="str">
            <v>05</v>
          </cell>
          <cell r="C3269" t="str">
            <v>06</v>
          </cell>
          <cell r="D3269" t="str">
            <v>2</v>
          </cell>
          <cell r="E3269" t="str">
            <v>0004</v>
          </cell>
          <cell r="F3269" t="str">
            <v>0004</v>
          </cell>
          <cell r="G3269" t="str">
            <v>221010102</v>
          </cell>
          <cell r="H3269" t="str">
            <v>付税款</v>
          </cell>
          <cell r="I3269" t="b">
            <v>1</v>
          </cell>
          <cell r="J3269">
            <v>201.67</v>
          </cell>
          <cell r="K3269">
            <v>0</v>
          </cell>
          <cell r="L3269">
            <v>0</v>
          </cell>
        </row>
        <row r="3270">
          <cell r="A3270" t="str">
            <v>06</v>
          </cell>
          <cell r="B3270" t="str">
            <v>10</v>
          </cell>
          <cell r="C3270" t="str">
            <v>06</v>
          </cell>
          <cell r="D3270" t="str">
            <v>2</v>
          </cell>
          <cell r="E3270" t="str">
            <v>0009</v>
          </cell>
          <cell r="F3270" t="str">
            <v>0003</v>
          </cell>
          <cell r="G3270" t="str">
            <v>221010102</v>
          </cell>
          <cell r="H3270" t="str">
            <v>购材料税款</v>
          </cell>
          <cell r="I3270" t="b">
            <v>1</v>
          </cell>
          <cell r="J3270">
            <v>30.66</v>
          </cell>
          <cell r="K3270">
            <v>0</v>
          </cell>
          <cell r="L3270">
            <v>0</v>
          </cell>
        </row>
        <row r="3271">
          <cell r="A3271" t="str">
            <v>06</v>
          </cell>
          <cell r="B3271" t="str">
            <v>15</v>
          </cell>
          <cell r="C3271" t="str">
            <v>06</v>
          </cell>
          <cell r="D3271" t="str">
            <v>4</v>
          </cell>
          <cell r="E3271" t="str">
            <v>0004</v>
          </cell>
          <cell r="F3271" t="str">
            <v>0003</v>
          </cell>
          <cell r="G3271" t="str">
            <v>221010102</v>
          </cell>
          <cell r="H3271" t="str">
            <v>购材料税款</v>
          </cell>
          <cell r="I3271" t="b">
            <v>1</v>
          </cell>
          <cell r="J3271">
            <v>11890.77</v>
          </cell>
          <cell r="K3271">
            <v>0</v>
          </cell>
          <cell r="L3271">
            <v>0</v>
          </cell>
        </row>
        <row r="3272">
          <cell r="A3272" t="str">
            <v>07</v>
          </cell>
          <cell r="B3272" t="str">
            <v>15</v>
          </cell>
          <cell r="C3272" t="str">
            <v>07</v>
          </cell>
          <cell r="D3272" t="str">
            <v>2</v>
          </cell>
          <cell r="E3272" t="str">
            <v>0010</v>
          </cell>
          <cell r="F3272" t="str">
            <v>0003</v>
          </cell>
          <cell r="G3272" t="str">
            <v>221010102</v>
          </cell>
          <cell r="H3272" t="str">
            <v>购材料税款</v>
          </cell>
          <cell r="I3272" t="b">
            <v>1</v>
          </cell>
          <cell r="J3272">
            <v>1335.94</v>
          </cell>
          <cell r="K3272">
            <v>0</v>
          </cell>
          <cell r="L3272">
            <v>0</v>
          </cell>
        </row>
        <row r="3273">
          <cell r="A3273" t="str">
            <v>07</v>
          </cell>
          <cell r="B3273" t="str">
            <v>21</v>
          </cell>
          <cell r="C3273" t="str">
            <v>07</v>
          </cell>
          <cell r="D3273" t="str">
            <v>2</v>
          </cell>
          <cell r="E3273" t="str">
            <v>0020</v>
          </cell>
          <cell r="F3273" t="str">
            <v>0003</v>
          </cell>
          <cell r="G3273" t="str">
            <v>221010102</v>
          </cell>
          <cell r="H3273" t="str">
            <v>购材料税款</v>
          </cell>
          <cell r="I3273" t="b">
            <v>1</v>
          </cell>
          <cell r="J3273">
            <v>649.48</v>
          </cell>
          <cell r="K3273">
            <v>0</v>
          </cell>
          <cell r="L3273">
            <v>0</v>
          </cell>
        </row>
        <row r="3274">
          <cell r="A3274" t="str">
            <v>07</v>
          </cell>
          <cell r="B3274" t="str">
            <v>15</v>
          </cell>
          <cell r="C3274" t="str">
            <v>07</v>
          </cell>
          <cell r="D3274" t="str">
            <v>4</v>
          </cell>
          <cell r="E3274" t="str">
            <v>0012</v>
          </cell>
          <cell r="F3274" t="str">
            <v>0003</v>
          </cell>
          <cell r="G3274" t="str">
            <v>221010102</v>
          </cell>
          <cell r="H3274" t="str">
            <v>付电费.水费税款</v>
          </cell>
          <cell r="I3274" t="b">
            <v>1</v>
          </cell>
          <cell r="J3274">
            <v>6136.43</v>
          </cell>
          <cell r="K3274">
            <v>0</v>
          </cell>
          <cell r="L3274">
            <v>0</v>
          </cell>
        </row>
        <row r="3275">
          <cell r="A3275" t="str">
            <v>07</v>
          </cell>
          <cell r="B3275" t="str">
            <v>19</v>
          </cell>
          <cell r="C3275" t="str">
            <v>07</v>
          </cell>
          <cell r="D3275" t="str">
            <v>4</v>
          </cell>
          <cell r="E3275" t="str">
            <v>0018</v>
          </cell>
          <cell r="F3275" t="str">
            <v>0003</v>
          </cell>
          <cell r="G3275" t="str">
            <v>221010102</v>
          </cell>
          <cell r="H3275" t="str">
            <v>购材料税款</v>
          </cell>
          <cell r="I3275" t="b">
            <v>1</v>
          </cell>
          <cell r="J3275">
            <v>6585.84</v>
          </cell>
          <cell r="K3275">
            <v>0</v>
          </cell>
          <cell r="L3275">
            <v>0</v>
          </cell>
        </row>
        <row r="3276">
          <cell r="A3276" t="str">
            <v>07</v>
          </cell>
          <cell r="B3276" t="str">
            <v>19</v>
          </cell>
          <cell r="C3276" t="str">
            <v>07</v>
          </cell>
          <cell r="D3276" t="str">
            <v>4</v>
          </cell>
          <cell r="E3276" t="str">
            <v>0020</v>
          </cell>
          <cell r="F3276" t="str">
            <v>0003</v>
          </cell>
          <cell r="G3276" t="str">
            <v>221010102</v>
          </cell>
          <cell r="H3276" t="str">
            <v>购材料税款</v>
          </cell>
          <cell r="I3276" t="b">
            <v>1</v>
          </cell>
          <cell r="J3276">
            <v>10303.84</v>
          </cell>
          <cell r="K3276">
            <v>0</v>
          </cell>
          <cell r="L3276">
            <v>0</v>
          </cell>
        </row>
        <row r="3277">
          <cell r="A3277" t="str">
            <v>07</v>
          </cell>
          <cell r="B3277" t="str">
            <v>25</v>
          </cell>
          <cell r="C3277" t="str">
            <v>07</v>
          </cell>
          <cell r="D3277" t="str">
            <v>5</v>
          </cell>
          <cell r="E3277" t="str">
            <v>0014</v>
          </cell>
          <cell r="F3277" t="str">
            <v>0002</v>
          </cell>
          <cell r="G3277" t="str">
            <v>221010102</v>
          </cell>
          <cell r="H3277" t="str">
            <v>转化验室用易耗品税金</v>
          </cell>
          <cell r="I3277" t="b">
            <v>1</v>
          </cell>
          <cell r="J3277">
            <v>1237.22</v>
          </cell>
          <cell r="K3277">
            <v>0</v>
          </cell>
          <cell r="L3277">
            <v>0</v>
          </cell>
        </row>
        <row r="3278">
          <cell r="A3278" t="str">
            <v>07</v>
          </cell>
          <cell r="B3278" t="str">
            <v>25</v>
          </cell>
          <cell r="C3278" t="str">
            <v>07</v>
          </cell>
          <cell r="D3278" t="str">
            <v>5</v>
          </cell>
          <cell r="E3278" t="str">
            <v>0015</v>
          </cell>
          <cell r="F3278" t="str">
            <v>0002</v>
          </cell>
          <cell r="G3278" t="str">
            <v>221010102</v>
          </cell>
          <cell r="H3278" t="str">
            <v>转购材料税金</v>
          </cell>
          <cell r="I3278" t="b">
            <v>1</v>
          </cell>
          <cell r="J3278">
            <v>4320.33</v>
          </cell>
          <cell r="K3278">
            <v>0</v>
          </cell>
          <cell r="L3278">
            <v>0</v>
          </cell>
        </row>
        <row r="3279">
          <cell r="A3279" t="str">
            <v>07</v>
          </cell>
          <cell r="B3279" t="str">
            <v>25</v>
          </cell>
          <cell r="C3279" t="str">
            <v>07</v>
          </cell>
          <cell r="D3279" t="str">
            <v>5</v>
          </cell>
          <cell r="E3279" t="str">
            <v>0018</v>
          </cell>
          <cell r="F3279" t="str">
            <v>0003</v>
          </cell>
          <cell r="G3279" t="str">
            <v>221010102</v>
          </cell>
          <cell r="H3279" t="str">
            <v>转购材料税金</v>
          </cell>
          <cell r="I3279" t="b">
            <v>1</v>
          </cell>
          <cell r="J3279">
            <v>81.37</v>
          </cell>
          <cell r="K3279">
            <v>0</v>
          </cell>
          <cell r="L3279">
            <v>0</v>
          </cell>
        </row>
        <row r="3280">
          <cell r="A3280" t="str">
            <v>07</v>
          </cell>
          <cell r="B3280" t="str">
            <v>27</v>
          </cell>
          <cell r="C3280" t="str">
            <v>07</v>
          </cell>
          <cell r="D3280" t="str">
            <v>5</v>
          </cell>
          <cell r="E3280" t="str">
            <v>0027</v>
          </cell>
          <cell r="F3280" t="str">
            <v>0002</v>
          </cell>
          <cell r="G3280" t="str">
            <v>221010102</v>
          </cell>
          <cell r="H3280" t="str">
            <v>转购尚进果汁374.387吨税金</v>
          </cell>
          <cell r="I3280" t="b">
            <v>1</v>
          </cell>
          <cell r="J3280">
            <v>245011.41</v>
          </cell>
          <cell r="K3280">
            <v>0</v>
          </cell>
          <cell r="L3280">
            <v>0</v>
          </cell>
        </row>
        <row r="3281">
          <cell r="A3281" t="str">
            <v>08</v>
          </cell>
          <cell r="B3281" t="str">
            <v>05</v>
          </cell>
          <cell r="C3281" t="str">
            <v>08</v>
          </cell>
          <cell r="D3281" t="str">
            <v>2</v>
          </cell>
          <cell r="E3281" t="str">
            <v>0009</v>
          </cell>
          <cell r="F3281" t="str">
            <v>0002</v>
          </cell>
          <cell r="G3281" t="str">
            <v>221010102</v>
          </cell>
          <cell r="H3281" t="str">
            <v>购材料税款</v>
          </cell>
          <cell r="I3281" t="b">
            <v>1</v>
          </cell>
          <cell r="J3281">
            <v>4475.21</v>
          </cell>
          <cell r="K3281">
            <v>0</v>
          </cell>
          <cell r="L3281">
            <v>0</v>
          </cell>
        </row>
        <row r="3282">
          <cell r="A3282" t="str">
            <v>08</v>
          </cell>
          <cell r="B3282" t="str">
            <v>15</v>
          </cell>
          <cell r="C3282" t="str">
            <v>08</v>
          </cell>
          <cell r="D3282" t="str">
            <v>2</v>
          </cell>
          <cell r="E3282" t="str">
            <v>0017</v>
          </cell>
          <cell r="F3282" t="str">
            <v>0003</v>
          </cell>
          <cell r="G3282" t="str">
            <v>221010102</v>
          </cell>
          <cell r="H3282" t="str">
            <v>购材料税款</v>
          </cell>
          <cell r="I3282" t="b">
            <v>1</v>
          </cell>
          <cell r="J3282">
            <v>39.229999999999997</v>
          </cell>
          <cell r="K3282">
            <v>0</v>
          </cell>
          <cell r="L3282">
            <v>0</v>
          </cell>
        </row>
        <row r="3283">
          <cell r="A3283" t="str">
            <v>08</v>
          </cell>
          <cell r="B3283" t="str">
            <v>06</v>
          </cell>
          <cell r="C3283" t="str">
            <v>08</v>
          </cell>
          <cell r="D3283" t="str">
            <v>4</v>
          </cell>
          <cell r="E3283" t="str">
            <v>0010</v>
          </cell>
          <cell r="F3283" t="str">
            <v>0002</v>
          </cell>
          <cell r="G3283" t="str">
            <v>221010102</v>
          </cell>
          <cell r="H3283" t="str">
            <v>付税款</v>
          </cell>
          <cell r="I3283" t="b">
            <v>1</v>
          </cell>
          <cell r="J3283">
            <v>3240.17</v>
          </cell>
          <cell r="K3283">
            <v>0</v>
          </cell>
          <cell r="L3283">
            <v>0</v>
          </cell>
        </row>
        <row r="3284">
          <cell r="A3284" t="str">
            <v>08</v>
          </cell>
          <cell r="B3284" t="str">
            <v>08</v>
          </cell>
          <cell r="C3284" t="str">
            <v>08</v>
          </cell>
          <cell r="D3284" t="str">
            <v>4</v>
          </cell>
          <cell r="E3284" t="str">
            <v>0014</v>
          </cell>
          <cell r="F3284" t="str">
            <v>0003</v>
          </cell>
          <cell r="G3284" t="str">
            <v>221010102</v>
          </cell>
          <cell r="H3284" t="str">
            <v>购材料税款</v>
          </cell>
          <cell r="I3284" t="b">
            <v>1</v>
          </cell>
          <cell r="J3284">
            <v>11347.51</v>
          </cell>
          <cell r="K3284">
            <v>0</v>
          </cell>
          <cell r="L3284">
            <v>0</v>
          </cell>
        </row>
        <row r="3285">
          <cell r="A3285" t="str">
            <v>08</v>
          </cell>
          <cell r="B3285" t="str">
            <v>20</v>
          </cell>
          <cell r="C3285" t="str">
            <v>08</v>
          </cell>
          <cell r="D3285" t="str">
            <v>4</v>
          </cell>
          <cell r="E3285" t="str">
            <v>0025</v>
          </cell>
          <cell r="F3285" t="str">
            <v>0003</v>
          </cell>
          <cell r="G3285" t="str">
            <v>221010102</v>
          </cell>
          <cell r="H3285" t="str">
            <v>购材料税款</v>
          </cell>
          <cell r="I3285" t="b">
            <v>1</v>
          </cell>
          <cell r="J3285">
            <v>5398.6</v>
          </cell>
          <cell r="K3285">
            <v>0</v>
          </cell>
          <cell r="L3285">
            <v>0</v>
          </cell>
        </row>
        <row r="3286">
          <cell r="A3286" t="str">
            <v>08</v>
          </cell>
          <cell r="B3286" t="str">
            <v>20</v>
          </cell>
          <cell r="C3286" t="str">
            <v>08</v>
          </cell>
          <cell r="D3286" t="str">
            <v>4</v>
          </cell>
          <cell r="E3286" t="str">
            <v>0026</v>
          </cell>
          <cell r="F3286" t="str">
            <v>0002</v>
          </cell>
          <cell r="G3286" t="str">
            <v>221010102</v>
          </cell>
          <cell r="H3286" t="str">
            <v>付税款</v>
          </cell>
          <cell r="I3286" t="b">
            <v>1</v>
          </cell>
          <cell r="J3286">
            <v>7819.49</v>
          </cell>
          <cell r="K3286">
            <v>0</v>
          </cell>
          <cell r="L3286">
            <v>0</v>
          </cell>
        </row>
        <row r="3287">
          <cell r="A3287" t="str">
            <v>08</v>
          </cell>
          <cell r="B3287" t="str">
            <v>24</v>
          </cell>
          <cell r="C3287" t="str">
            <v>08</v>
          </cell>
          <cell r="D3287" t="str">
            <v>5</v>
          </cell>
          <cell r="E3287" t="str">
            <v>0008</v>
          </cell>
          <cell r="F3287" t="str">
            <v>0002</v>
          </cell>
          <cell r="G3287" t="str">
            <v>221010102</v>
          </cell>
          <cell r="H3287" t="str">
            <v>转购尚进果汁1000吨税金</v>
          </cell>
          <cell r="I3287" t="b">
            <v>1</v>
          </cell>
          <cell r="J3287">
            <v>765000</v>
          </cell>
          <cell r="K3287">
            <v>0</v>
          </cell>
          <cell r="L3287">
            <v>0</v>
          </cell>
        </row>
        <row r="3288">
          <cell r="A3288" t="str">
            <v>08</v>
          </cell>
          <cell r="B3288" t="str">
            <v>28</v>
          </cell>
          <cell r="C3288" t="str">
            <v>08</v>
          </cell>
          <cell r="D3288" t="str">
            <v>5</v>
          </cell>
          <cell r="E3288" t="str">
            <v>0025</v>
          </cell>
          <cell r="F3288" t="str">
            <v>0002</v>
          </cell>
          <cell r="G3288" t="str">
            <v>221010102</v>
          </cell>
          <cell r="H3288" t="str">
            <v>转购硅藻土等税金</v>
          </cell>
          <cell r="I3288" t="b">
            <v>1</v>
          </cell>
          <cell r="J3288">
            <v>13207.65</v>
          </cell>
          <cell r="K3288">
            <v>0</v>
          </cell>
          <cell r="L3288">
            <v>0</v>
          </cell>
        </row>
        <row r="3289">
          <cell r="A3289" t="str">
            <v>08</v>
          </cell>
          <cell r="B3289" t="str">
            <v>28</v>
          </cell>
          <cell r="C3289" t="str">
            <v>08</v>
          </cell>
          <cell r="D3289" t="str">
            <v>5</v>
          </cell>
          <cell r="E3289" t="str">
            <v>0026</v>
          </cell>
          <cell r="F3289" t="str">
            <v>0002</v>
          </cell>
          <cell r="G3289" t="str">
            <v>221010102</v>
          </cell>
          <cell r="H3289" t="str">
            <v>转购明胶.糖化酶等税金</v>
          </cell>
          <cell r="I3289" t="b">
            <v>1</v>
          </cell>
          <cell r="J3289">
            <v>13803.41</v>
          </cell>
          <cell r="K3289">
            <v>0</v>
          </cell>
          <cell r="L3289">
            <v>0</v>
          </cell>
        </row>
        <row r="3290">
          <cell r="A3290" t="str">
            <v>09</v>
          </cell>
          <cell r="B3290" t="str">
            <v>05</v>
          </cell>
          <cell r="C3290" t="str">
            <v>09</v>
          </cell>
          <cell r="D3290" t="str">
            <v>2</v>
          </cell>
          <cell r="E3290" t="str">
            <v>0004</v>
          </cell>
          <cell r="F3290" t="str">
            <v>0004</v>
          </cell>
          <cell r="G3290" t="str">
            <v>221010102</v>
          </cell>
          <cell r="H3290" t="str">
            <v>付税款</v>
          </cell>
          <cell r="I3290" t="b">
            <v>1</v>
          </cell>
          <cell r="J3290">
            <v>380.69</v>
          </cell>
          <cell r="K3290">
            <v>0</v>
          </cell>
          <cell r="L3290">
            <v>0</v>
          </cell>
        </row>
        <row r="3291">
          <cell r="A3291" t="str">
            <v>09</v>
          </cell>
          <cell r="B3291" t="str">
            <v>10</v>
          </cell>
          <cell r="C3291" t="str">
            <v>09</v>
          </cell>
          <cell r="D3291" t="str">
            <v>2</v>
          </cell>
          <cell r="E3291" t="str">
            <v>0007</v>
          </cell>
          <cell r="F3291" t="str">
            <v>0003</v>
          </cell>
          <cell r="G3291" t="str">
            <v>221010102</v>
          </cell>
          <cell r="H3291" t="str">
            <v>购材料税款</v>
          </cell>
          <cell r="I3291" t="b">
            <v>1</v>
          </cell>
          <cell r="J3291">
            <v>80.790000000000006</v>
          </cell>
          <cell r="K3291">
            <v>0</v>
          </cell>
          <cell r="L3291">
            <v>0</v>
          </cell>
        </row>
        <row r="3292">
          <cell r="A3292" t="str">
            <v>09</v>
          </cell>
          <cell r="B3292" t="str">
            <v>20</v>
          </cell>
          <cell r="C3292" t="str">
            <v>09</v>
          </cell>
          <cell r="D3292" t="str">
            <v>2</v>
          </cell>
          <cell r="E3292" t="str">
            <v>0013</v>
          </cell>
          <cell r="F3292" t="str">
            <v>0003</v>
          </cell>
          <cell r="G3292" t="str">
            <v>221010102</v>
          </cell>
          <cell r="H3292" t="str">
            <v>购材料税款</v>
          </cell>
          <cell r="I3292" t="b">
            <v>1</v>
          </cell>
          <cell r="J3292">
            <v>6503</v>
          </cell>
          <cell r="K3292">
            <v>0</v>
          </cell>
          <cell r="L3292">
            <v>0</v>
          </cell>
        </row>
        <row r="3293">
          <cell r="A3293" t="str">
            <v>09</v>
          </cell>
          <cell r="B3293" t="str">
            <v>06</v>
          </cell>
          <cell r="C3293" t="str">
            <v>09</v>
          </cell>
          <cell r="D3293" t="str">
            <v>4</v>
          </cell>
          <cell r="E3293" t="str">
            <v>0008</v>
          </cell>
          <cell r="F3293" t="str">
            <v>0003</v>
          </cell>
          <cell r="G3293" t="str">
            <v>221010102</v>
          </cell>
          <cell r="H3293" t="str">
            <v>购材料税款</v>
          </cell>
          <cell r="I3293" t="b">
            <v>1</v>
          </cell>
          <cell r="J3293">
            <v>31827.78</v>
          </cell>
          <cell r="K3293">
            <v>0</v>
          </cell>
          <cell r="L3293">
            <v>0</v>
          </cell>
        </row>
        <row r="3294">
          <cell r="A3294" t="str">
            <v>09</v>
          </cell>
          <cell r="B3294" t="str">
            <v>14</v>
          </cell>
          <cell r="C3294" t="str">
            <v>09</v>
          </cell>
          <cell r="D3294" t="str">
            <v>4</v>
          </cell>
          <cell r="E3294" t="str">
            <v>0016</v>
          </cell>
          <cell r="F3294" t="str">
            <v>0003</v>
          </cell>
          <cell r="G3294" t="str">
            <v>221010102</v>
          </cell>
          <cell r="H3294" t="str">
            <v>购材料税款</v>
          </cell>
          <cell r="I3294" t="b">
            <v>1</v>
          </cell>
          <cell r="J3294">
            <v>16258.97</v>
          </cell>
          <cell r="K3294">
            <v>0</v>
          </cell>
          <cell r="L3294">
            <v>0</v>
          </cell>
        </row>
        <row r="3295">
          <cell r="A3295" t="str">
            <v>09</v>
          </cell>
          <cell r="B3295" t="str">
            <v>14</v>
          </cell>
          <cell r="C3295" t="str">
            <v>09</v>
          </cell>
          <cell r="D3295" t="str">
            <v>4</v>
          </cell>
          <cell r="E3295" t="str">
            <v>0017</v>
          </cell>
          <cell r="F3295" t="str">
            <v>0002</v>
          </cell>
          <cell r="G3295" t="str">
            <v>221010102</v>
          </cell>
          <cell r="H3295" t="str">
            <v>付水电费税款</v>
          </cell>
          <cell r="I3295" t="b">
            <v>1</v>
          </cell>
          <cell r="J3295">
            <v>8791.17</v>
          </cell>
          <cell r="K3295">
            <v>0</v>
          </cell>
          <cell r="L3295">
            <v>0</v>
          </cell>
        </row>
        <row r="3296">
          <cell r="A3296" t="str">
            <v>09</v>
          </cell>
          <cell r="B3296" t="str">
            <v>15</v>
          </cell>
          <cell r="C3296" t="str">
            <v>09</v>
          </cell>
          <cell r="D3296" t="str">
            <v>4</v>
          </cell>
          <cell r="E3296" t="str">
            <v>0018</v>
          </cell>
          <cell r="F3296" t="str">
            <v>0003</v>
          </cell>
          <cell r="G3296" t="str">
            <v>221010102</v>
          </cell>
          <cell r="H3296" t="str">
            <v>购材料税款</v>
          </cell>
          <cell r="I3296" t="b">
            <v>1</v>
          </cell>
          <cell r="J3296">
            <v>7498.61</v>
          </cell>
          <cell r="K3296">
            <v>0</v>
          </cell>
          <cell r="L3296">
            <v>0</v>
          </cell>
        </row>
        <row r="3297">
          <cell r="A3297" t="str">
            <v>09</v>
          </cell>
          <cell r="B3297" t="str">
            <v>15</v>
          </cell>
          <cell r="C3297" t="str">
            <v>09</v>
          </cell>
          <cell r="D3297" t="str">
            <v>4</v>
          </cell>
          <cell r="E3297" t="str">
            <v>0019</v>
          </cell>
          <cell r="F3297" t="str">
            <v>0003</v>
          </cell>
          <cell r="G3297" t="str">
            <v>221010102</v>
          </cell>
          <cell r="H3297" t="str">
            <v>购材料税款</v>
          </cell>
          <cell r="I3297" t="b">
            <v>1</v>
          </cell>
          <cell r="J3297">
            <v>5593.6</v>
          </cell>
          <cell r="K3297">
            <v>0</v>
          </cell>
          <cell r="L3297">
            <v>0</v>
          </cell>
        </row>
        <row r="3298">
          <cell r="A3298" t="str">
            <v>09</v>
          </cell>
          <cell r="B3298" t="str">
            <v>23</v>
          </cell>
          <cell r="C3298" t="str">
            <v>09</v>
          </cell>
          <cell r="D3298" t="str">
            <v>4</v>
          </cell>
          <cell r="E3298" t="str">
            <v>0026</v>
          </cell>
          <cell r="F3298" t="str">
            <v>0003</v>
          </cell>
          <cell r="G3298" t="str">
            <v>221010102</v>
          </cell>
          <cell r="H3298" t="str">
            <v>购材料税款</v>
          </cell>
          <cell r="I3298" t="b">
            <v>1</v>
          </cell>
          <cell r="J3298">
            <v>80363.14</v>
          </cell>
          <cell r="K3298">
            <v>0</v>
          </cell>
          <cell r="L3298">
            <v>0</v>
          </cell>
        </row>
        <row r="3299">
          <cell r="A3299" t="str">
            <v>09</v>
          </cell>
          <cell r="B3299" t="str">
            <v>23</v>
          </cell>
          <cell r="C3299" t="str">
            <v>09</v>
          </cell>
          <cell r="D3299" t="str">
            <v>4</v>
          </cell>
          <cell r="E3299" t="str">
            <v>0029</v>
          </cell>
          <cell r="F3299" t="str">
            <v>0003</v>
          </cell>
          <cell r="G3299" t="str">
            <v>221010102</v>
          </cell>
          <cell r="H3299" t="str">
            <v>购材料税款</v>
          </cell>
          <cell r="I3299" t="b">
            <v>1</v>
          </cell>
          <cell r="J3299">
            <v>8572.65</v>
          </cell>
          <cell r="K3299">
            <v>0</v>
          </cell>
          <cell r="L3299">
            <v>0</v>
          </cell>
        </row>
        <row r="3300">
          <cell r="A3300" t="str">
            <v>09</v>
          </cell>
          <cell r="B3300" t="str">
            <v>18</v>
          </cell>
          <cell r="C3300" t="str">
            <v>09</v>
          </cell>
          <cell r="D3300" t="str">
            <v>5</v>
          </cell>
          <cell r="E3300" t="str">
            <v>0007</v>
          </cell>
          <cell r="F3300" t="str">
            <v>0002</v>
          </cell>
          <cell r="G3300" t="str">
            <v>221010102</v>
          </cell>
          <cell r="H3300" t="str">
            <v>转购活性炭等税金</v>
          </cell>
          <cell r="I3300" t="b">
            <v>1</v>
          </cell>
          <cell r="J3300">
            <v>20341.88</v>
          </cell>
          <cell r="K3300">
            <v>0</v>
          </cell>
          <cell r="L3300">
            <v>0</v>
          </cell>
        </row>
        <row r="3301">
          <cell r="A3301" t="str">
            <v>09</v>
          </cell>
          <cell r="B3301" t="str">
            <v>18</v>
          </cell>
          <cell r="C3301" t="str">
            <v>09</v>
          </cell>
          <cell r="D3301" t="str">
            <v>5</v>
          </cell>
          <cell r="E3301" t="str">
            <v>0008</v>
          </cell>
          <cell r="F3301" t="str">
            <v>0002</v>
          </cell>
          <cell r="G3301" t="str">
            <v>221010102</v>
          </cell>
          <cell r="H3301" t="str">
            <v>转购硅溶胶等税金</v>
          </cell>
          <cell r="I3301" t="b">
            <v>1</v>
          </cell>
          <cell r="J3301">
            <v>22689.919999999998</v>
          </cell>
          <cell r="K3301">
            <v>0</v>
          </cell>
          <cell r="L3301">
            <v>0</v>
          </cell>
        </row>
        <row r="3302">
          <cell r="A3302" t="str">
            <v>09</v>
          </cell>
          <cell r="B3302" t="str">
            <v>18</v>
          </cell>
          <cell r="C3302" t="str">
            <v>09</v>
          </cell>
          <cell r="D3302" t="str">
            <v>5</v>
          </cell>
          <cell r="E3302" t="str">
            <v>0009</v>
          </cell>
          <cell r="F3302" t="str">
            <v>0002</v>
          </cell>
          <cell r="G3302" t="str">
            <v>221010102</v>
          </cell>
          <cell r="H3302" t="str">
            <v>转购糖化酶等税金</v>
          </cell>
          <cell r="I3302" t="b">
            <v>1</v>
          </cell>
          <cell r="J3302">
            <v>15661.79</v>
          </cell>
          <cell r="K3302">
            <v>0</v>
          </cell>
          <cell r="L3302">
            <v>0</v>
          </cell>
        </row>
        <row r="3303">
          <cell r="A3303" t="str">
            <v>09</v>
          </cell>
          <cell r="B3303" t="str">
            <v>24</v>
          </cell>
          <cell r="C3303" t="str">
            <v>09</v>
          </cell>
          <cell r="D3303" t="str">
            <v>5</v>
          </cell>
          <cell r="E3303" t="str">
            <v>0010</v>
          </cell>
          <cell r="F3303" t="str">
            <v>0002</v>
          </cell>
          <cell r="G3303" t="str">
            <v>221010102</v>
          </cell>
          <cell r="H3303" t="str">
            <v>转购PVC管等税金</v>
          </cell>
          <cell r="I3303" t="b">
            <v>1</v>
          </cell>
          <cell r="J3303">
            <v>37447.24</v>
          </cell>
          <cell r="K3303">
            <v>0</v>
          </cell>
          <cell r="L3303">
            <v>0</v>
          </cell>
        </row>
        <row r="3304">
          <cell r="A3304" t="str">
            <v>09</v>
          </cell>
          <cell r="B3304" t="str">
            <v>24</v>
          </cell>
          <cell r="C3304" t="str">
            <v>09</v>
          </cell>
          <cell r="D3304" t="str">
            <v>5</v>
          </cell>
          <cell r="E3304" t="str">
            <v>0013</v>
          </cell>
          <cell r="F3304" t="str">
            <v>0002</v>
          </cell>
          <cell r="G3304" t="str">
            <v>221010102</v>
          </cell>
          <cell r="H3304" t="str">
            <v>转购平原果汁384.93吨税金</v>
          </cell>
          <cell r="I3304" t="b">
            <v>1</v>
          </cell>
          <cell r="J3304">
            <v>251685</v>
          </cell>
          <cell r="K3304">
            <v>0</v>
          </cell>
          <cell r="L3304">
            <v>0</v>
          </cell>
        </row>
        <row r="3305">
          <cell r="A3305" t="str">
            <v>09</v>
          </cell>
          <cell r="B3305" t="str">
            <v>25</v>
          </cell>
          <cell r="C3305" t="str">
            <v>09</v>
          </cell>
          <cell r="D3305" t="str">
            <v>5</v>
          </cell>
          <cell r="E3305" t="str">
            <v>0014</v>
          </cell>
          <cell r="F3305" t="str">
            <v>0002</v>
          </cell>
          <cell r="G3305" t="str">
            <v>221010102</v>
          </cell>
          <cell r="H3305" t="str">
            <v>转购五莲果汁260吨税金</v>
          </cell>
          <cell r="I3305" t="b">
            <v>1</v>
          </cell>
          <cell r="J3305">
            <v>170000</v>
          </cell>
          <cell r="K3305">
            <v>0</v>
          </cell>
          <cell r="L3305">
            <v>0</v>
          </cell>
        </row>
        <row r="3306">
          <cell r="A3306" t="str">
            <v>10</v>
          </cell>
          <cell r="B3306" t="str">
            <v>10</v>
          </cell>
          <cell r="C3306" t="str">
            <v>10</v>
          </cell>
          <cell r="D3306" t="str">
            <v>2</v>
          </cell>
          <cell r="E3306" t="str">
            <v>0009</v>
          </cell>
          <cell r="F3306" t="str">
            <v>0003</v>
          </cell>
          <cell r="G3306" t="str">
            <v>221010102</v>
          </cell>
          <cell r="H3306" t="str">
            <v>购材料税款</v>
          </cell>
          <cell r="I3306" t="b">
            <v>1</v>
          </cell>
          <cell r="J3306">
            <v>706.36</v>
          </cell>
          <cell r="K3306">
            <v>0</v>
          </cell>
          <cell r="L3306">
            <v>0</v>
          </cell>
        </row>
        <row r="3307">
          <cell r="A3307" t="str">
            <v>10</v>
          </cell>
          <cell r="B3307" t="str">
            <v>22</v>
          </cell>
          <cell r="C3307" t="str">
            <v>10</v>
          </cell>
          <cell r="D3307" t="str">
            <v>4</v>
          </cell>
          <cell r="E3307" t="str">
            <v>0024</v>
          </cell>
          <cell r="F3307" t="str">
            <v>0003</v>
          </cell>
          <cell r="G3307" t="str">
            <v>221010102</v>
          </cell>
          <cell r="H3307" t="str">
            <v>购材料税款</v>
          </cell>
          <cell r="I3307" t="b">
            <v>1</v>
          </cell>
          <cell r="J3307">
            <v>6013.88</v>
          </cell>
          <cell r="K3307">
            <v>0</v>
          </cell>
          <cell r="L3307">
            <v>0</v>
          </cell>
        </row>
        <row r="3308">
          <cell r="A3308" t="str">
            <v>10</v>
          </cell>
          <cell r="B3308" t="str">
            <v>22</v>
          </cell>
          <cell r="C3308" t="str">
            <v>10</v>
          </cell>
          <cell r="D3308" t="str">
            <v>4</v>
          </cell>
          <cell r="E3308" t="str">
            <v>0026</v>
          </cell>
          <cell r="F3308" t="str">
            <v>0003</v>
          </cell>
          <cell r="G3308" t="str">
            <v>221010102</v>
          </cell>
          <cell r="H3308" t="str">
            <v>购材料税款</v>
          </cell>
          <cell r="I3308" t="b">
            <v>1</v>
          </cell>
          <cell r="J3308">
            <v>48567.69</v>
          </cell>
          <cell r="K3308">
            <v>0</v>
          </cell>
          <cell r="L3308">
            <v>0</v>
          </cell>
        </row>
        <row r="3309">
          <cell r="A3309" t="str">
            <v>10</v>
          </cell>
          <cell r="B3309" t="str">
            <v>22</v>
          </cell>
          <cell r="C3309" t="str">
            <v>10</v>
          </cell>
          <cell r="D3309" t="str">
            <v>4</v>
          </cell>
          <cell r="E3309" t="str">
            <v>0027</v>
          </cell>
          <cell r="F3309" t="str">
            <v>0002</v>
          </cell>
          <cell r="G3309" t="str">
            <v>221010102</v>
          </cell>
          <cell r="H3309" t="str">
            <v>付水费税款</v>
          </cell>
          <cell r="I3309" t="b">
            <v>1</v>
          </cell>
          <cell r="J3309">
            <v>1393.4</v>
          </cell>
          <cell r="K3309">
            <v>0</v>
          </cell>
          <cell r="L3309">
            <v>0</v>
          </cell>
        </row>
        <row r="3310">
          <cell r="A3310" t="str">
            <v>10</v>
          </cell>
          <cell r="B3310" t="str">
            <v>22</v>
          </cell>
          <cell r="C3310" t="str">
            <v>10</v>
          </cell>
          <cell r="D3310" t="str">
            <v>4</v>
          </cell>
          <cell r="E3310" t="str">
            <v>0028</v>
          </cell>
          <cell r="F3310" t="str">
            <v>0003</v>
          </cell>
          <cell r="G3310" t="str">
            <v>221010102</v>
          </cell>
          <cell r="H3310" t="str">
            <v>购材料税款</v>
          </cell>
          <cell r="I3310" t="b">
            <v>1</v>
          </cell>
          <cell r="J3310">
            <v>3667.87</v>
          </cell>
          <cell r="K3310">
            <v>0</v>
          </cell>
          <cell r="L3310">
            <v>0</v>
          </cell>
        </row>
        <row r="3311">
          <cell r="A3311" t="str">
            <v>10</v>
          </cell>
          <cell r="B3311" t="str">
            <v>24</v>
          </cell>
          <cell r="C3311" t="str">
            <v>10</v>
          </cell>
          <cell r="D3311" t="str">
            <v>5</v>
          </cell>
          <cell r="E3311" t="str">
            <v>0004</v>
          </cell>
          <cell r="F3311" t="str">
            <v>0002</v>
          </cell>
          <cell r="G3311" t="str">
            <v>221010102</v>
          </cell>
          <cell r="H3311" t="str">
            <v>转购五莲分公司果汁450吨税金</v>
          </cell>
          <cell r="I3311" t="b">
            <v>1</v>
          </cell>
          <cell r="J3311">
            <v>294230.7</v>
          </cell>
          <cell r="K3311">
            <v>0</v>
          </cell>
          <cell r="L3311">
            <v>0</v>
          </cell>
        </row>
        <row r="3312">
          <cell r="A3312" t="str">
            <v>10</v>
          </cell>
          <cell r="B3312" t="str">
            <v>24</v>
          </cell>
          <cell r="C3312" t="str">
            <v>10</v>
          </cell>
          <cell r="D3312" t="str">
            <v>5</v>
          </cell>
          <cell r="E3312" t="str">
            <v>0005</v>
          </cell>
          <cell r="F3312" t="str">
            <v>0002</v>
          </cell>
          <cell r="G3312" t="str">
            <v>221010102</v>
          </cell>
          <cell r="H3312" t="str">
            <v>转购平原果汁622.44吨税金</v>
          </cell>
          <cell r="I3312" t="b">
            <v>1</v>
          </cell>
          <cell r="J3312">
            <v>361760</v>
          </cell>
          <cell r="K3312">
            <v>0</v>
          </cell>
          <cell r="L3312">
            <v>0</v>
          </cell>
        </row>
        <row r="3313">
          <cell r="A3313" t="str">
            <v>10</v>
          </cell>
          <cell r="B3313" t="str">
            <v>24</v>
          </cell>
          <cell r="C3313" t="str">
            <v>10</v>
          </cell>
          <cell r="D3313" t="str">
            <v>5</v>
          </cell>
          <cell r="E3313" t="str">
            <v>0006</v>
          </cell>
          <cell r="F3313" t="str">
            <v>0003</v>
          </cell>
          <cell r="G3313" t="str">
            <v>221010102</v>
          </cell>
          <cell r="H3313" t="str">
            <v>转购宝鸡.滕州果汁税金</v>
          </cell>
          <cell r="I3313" t="b">
            <v>1</v>
          </cell>
          <cell r="J3313">
            <v>119815.99</v>
          </cell>
          <cell r="K3313">
            <v>0</v>
          </cell>
          <cell r="L3313">
            <v>0</v>
          </cell>
        </row>
        <row r="3314">
          <cell r="A3314" t="str">
            <v>10</v>
          </cell>
          <cell r="B3314" t="str">
            <v>24</v>
          </cell>
          <cell r="C3314" t="str">
            <v>10</v>
          </cell>
          <cell r="D3314" t="str">
            <v>5</v>
          </cell>
          <cell r="E3314" t="str">
            <v>0007</v>
          </cell>
          <cell r="F3314" t="str">
            <v>0002</v>
          </cell>
          <cell r="G3314" t="str">
            <v>221010102</v>
          </cell>
          <cell r="H3314" t="str">
            <v>转购澄城果汁137.144吨税金</v>
          </cell>
          <cell r="I3314" t="b">
            <v>1</v>
          </cell>
          <cell r="J3314">
            <v>76451.06</v>
          </cell>
          <cell r="K3314">
            <v>0</v>
          </cell>
          <cell r="L3314">
            <v>0</v>
          </cell>
        </row>
        <row r="3315">
          <cell r="A3315" t="str">
            <v>11</v>
          </cell>
          <cell r="B3315" t="str">
            <v>15</v>
          </cell>
          <cell r="C3315" t="str">
            <v>11</v>
          </cell>
          <cell r="D3315" t="str">
            <v>2</v>
          </cell>
          <cell r="E3315" t="str">
            <v>0018</v>
          </cell>
          <cell r="F3315" t="str">
            <v>0003</v>
          </cell>
          <cell r="G3315" t="str">
            <v>221010102</v>
          </cell>
          <cell r="H3315" t="str">
            <v>购材料税款</v>
          </cell>
          <cell r="I3315" t="b">
            <v>1</v>
          </cell>
          <cell r="J3315">
            <v>92.7</v>
          </cell>
          <cell r="K3315">
            <v>0</v>
          </cell>
          <cell r="L3315">
            <v>0</v>
          </cell>
        </row>
        <row r="3316">
          <cell r="A3316" t="str">
            <v>11</v>
          </cell>
          <cell r="B3316" t="str">
            <v>15</v>
          </cell>
          <cell r="C3316" t="str">
            <v>11</v>
          </cell>
          <cell r="D3316" t="str">
            <v>2</v>
          </cell>
          <cell r="E3316" t="str">
            <v>0019</v>
          </cell>
          <cell r="F3316" t="str">
            <v>0002</v>
          </cell>
          <cell r="G3316" t="str">
            <v>221010102</v>
          </cell>
          <cell r="H3316" t="str">
            <v>购材料税款</v>
          </cell>
          <cell r="I3316" t="b">
            <v>1</v>
          </cell>
          <cell r="J3316">
            <v>2729.2</v>
          </cell>
          <cell r="K3316">
            <v>0</v>
          </cell>
          <cell r="L3316">
            <v>0</v>
          </cell>
        </row>
        <row r="3317">
          <cell r="A3317" t="str">
            <v>11</v>
          </cell>
          <cell r="B3317" t="str">
            <v>21</v>
          </cell>
          <cell r="C3317" t="str">
            <v>11</v>
          </cell>
          <cell r="D3317" t="str">
            <v>2</v>
          </cell>
          <cell r="E3317" t="str">
            <v>0024</v>
          </cell>
          <cell r="F3317" t="str">
            <v>0002</v>
          </cell>
          <cell r="G3317" t="str">
            <v>221010102</v>
          </cell>
          <cell r="H3317" t="str">
            <v>购材料税款</v>
          </cell>
          <cell r="I3317" t="b">
            <v>1</v>
          </cell>
          <cell r="J3317">
            <v>1980.23</v>
          </cell>
          <cell r="K3317">
            <v>0</v>
          </cell>
          <cell r="L3317">
            <v>0</v>
          </cell>
        </row>
        <row r="3318">
          <cell r="A3318" t="str">
            <v>11</v>
          </cell>
          <cell r="B3318" t="str">
            <v>14</v>
          </cell>
          <cell r="C3318" t="str">
            <v>11</v>
          </cell>
          <cell r="D3318" t="str">
            <v>4</v>
          </cell>
          <cell r="E3318" t="str">
            <v>0015</v>
          </cell>
          <cell r="F3318" t="str">
            <v>0003</v>
          </cell>
          <cell r="G3318" t="str">
            <v>221010102</v>
          </cell>
          <cell r="H3318" t="str">
            <v>购材料税款</v>
          </cell>
          <cell r="I3318" t="b">
            <v>1</v>
          </cell>
          <cell r="J3318">
            <v>10532.81</v>
          </cell>
          <cell r="K3318">
            <v>0</v>
          </cell>
          <cell r="L3318">
            <v>0</v>
          </cell>
        </row>
        <row r="3319">
          <cell r="A3319" t="str">
            <v>11</v>
          </cell>
          <cell r="B3319" t="str">
            <v>14</v>
          </cell>
          <cell r="C3319" t="str">
            <v>11</v>
          </cell>
          <cell r="D3319" t="str">
            <v>4</v>
          </cell>
          <cell r="E3319" t="str">
            <v>0016</v>
          </cell>
          <cell r="F3319" t="str">
            <v>0002</v>
          </cell>
          <cell r="G3319" t="str">
            <v>221010102</v>
          </cell>
          <cell r="H3319" t="str">
            <v>付税款</v>
          </cell>
          <cell r="I3319" t="b">
            <v>1</v>
          </cell>
          <cell r="J3319">
            <v>6952.78</v>
          </cell>
          <cell r="K3319">
            <v>0</v>
          </cell>
          <cell r="L3319">
            <v>0</v>
          </cell>
        </row>
        <row r="3320">
          <cell r="A3320" t="str">
            <v>11</v>
          </cell>
          <cell r="B3320" t="str">
            <v>15</v>
          </cell>
          <cell r="C3320" t="str">
            <v>11</v>
          </cell>
          <cell r="D3320" t="str">
            <v>4</v>
          </cell>
          <cell r="E3320" t="str">
            <v>0019</v>
          </cell>
          <cell r="F3320" t="str">
            <v>0003</v>
          </cell>
          <cell r="G3320" t="str">
            <v>221010102</v>
          </cell>
          <cell r="H3320" t="str">
            <v>购材料税款</v>
          </cell>
          <cell r="I3320" t="b">
            <v>1</v>
          </cell>
          <cell r="J3320">
            <v>11288.07</v>
          </cell>
          <cell r="K3320">
            <v>0</v>
          </cell>
          <cell r="L3320">
            <v>0</v>
          </cell>
        </row>
        <row r="3321">
          <cell r="A3321" t="str">
            <v>11</v>
          </cell>
          <cell r="B3321" t="str">
            <v>15</v>
          </cell>
          <cell r="C3321" t="str">
            <v>11</v>
          </cell>
          <cell r="D3321" t="str">
            <v>4</v>
          </cell>
          <cell r="E3321" t="str">
            <v>0022</v>
          </cell>
          <cell r="F3321" t="str">
            <v>0003</v>
          </cell>
          <cell r="G3321" t="str">
            <v>221010102</v>
          </cell>
          <cell r="H3321" t="str">
            <v>购材料税款</v>
          </cell>
          <cell r="I3321" t="b">
            <v>1</v>
          </cell>
          <cell r="J3321">
            <v>10647.3</v>
          </cell>
          <cell r="K3321">
            <v>0</v>
          </cell>
          <cell r="L3321">
            <v>0</v>
          </cell>
        </row>
        <row r="3322">
          <cell r="A3322" t="str">
            <v>11</v>
          </cell>
          <cell r="B3322" t="str">
            <v>23</v>
          </cell>
          <cell r="C3322" t="str">
            <v>11</v>
          </cell>
          <cell r="D3322" t="str">
            <v>4</v>
          </cell>
          <cell r="E3322" t="str">
            <v>0035</v>
          </cell>
          <cell r="F3322" t="str">
            <v>0003</v>
          </cell>
          <cell r="G3322" t="str">
            <v>221010102</v>
          </cell>
          <cell r="H3322" t="str">
            <v>购材料税款</v>
          </cell>
          <cell r="I3322" t="b">
            <v>1</v>
          </cell>
          <cell r="J3322">
            <v>10372.81</v>
          </cell>
          <cell r="K3322">
            <v>0</v>
          </cell>
          <cell r="L3322">
            <v>0</v>
          </cell>
        </row>
        <row r="3323">
          <cell r="A3323" t="str">
            <v>11</v>
          </cell>
          <cell r="B3323" t="str">
            <v>23</v>
          </cell>
          <cell r="C3323" t="str">
            <v>11</v>
          </cell>
          <cell r="D3323" t="str">
            <v>4</v>
          </cell>
          <cell r="E3323" t="str">
            <v>0036</v>
          </cell>
          <cell r="F3323" t="str">
            <v>0003</v>
          </cell>
          <cell r="G3323" t="str">
            <v>221010102</v>
          </cell>
          <cell r="H3323" t="str">
            <v>购材料税款</v>
          </cell>
          <cell r="I3323" t="b">
            <v>1</v>
          </cell>
          <cell r="J3323">
            <v>172864.55</v>
          </cell>
          <cell r="K3323">
            <v>0</v>
          </cell>
          <cell r="L3323">
            <v>0</v>
          </cell>
        </row>
        <row r="3324">
          <cell r="A3324" t="str">
            <v>11</v>
          </cell>
          <cell r="B3324" t="str">
            <v>23</v>
          </cell>
          <cell r="C3324" t="str">
            <v>11</v>
          </cell>
          <cell r="D3324" t="str">
            <v>4</v>
          </cell>
          <cell r="E3324" t="str">
            <v>0037</v>
          </cell>
          <cell r="F3324" t="str">
            <v>0002</v>
          </cell>
          <cell r="G3324" t="str">
            <v>221010102</v>
          </cell>
          <cell r="H3324" t="str">
            <v>付税款</v>
          </cell>
          <cell r="I3324" t="b">
            <v>1</v>
          </cell>
          <cell r="J3324">
            <v>27826.15</v>
          </cell>
          <cell r="K3324">
            <v>0</v>
          </cell>
          <cell r="L3324">
            <v>0</v>
          </cell>
        </row>
        <row r="3325">
          <cell r="A3325" t="str">
            <v>11</v>
          </cell>
          <cell r="B3325" t="str">
            <v>16</v>
          </cell>
          <cell r="C3325" t="str">
            <v>11</v>
          </cell>
          <cell r="D3325" t="str">
            <v>5</v>
          </cell>
          <cell r="E3325" t="str">
            <v>0001</v>
          </cell>
          <cell r="F3325" t="str">
            <v>0003</v>
          </cell>
          <cell r="G3325" t="str">
            <v>221010102</v>
          </cell>
          <cell r="H3325" t="str">
            <v>转购硅藻土税金</v>
          </cell>
          <cell r="I3325" t="b">
            <v>1</v>
          </cell>
          <cell r="J3325">
            <v>10526.92</v>
          </cell>
          <cell r="K3325">
            <v>0</v>
          </cell>
          <cell r="L3325">
            <v>0</v>
          </cell>
        </row>
        <row r="3326">
          <cell r="A3326" t="str">
            <v>11</v>
          </cell>
          <cell r="B3326" t="str">
            <v>16</v>
          </cell>
          <cell r="C3326" t="str">
            <v>11</v>
          </cell>
          <cell r="D3326" t="str">
            <v>5</v>
          </cell>
          <cell r="E3326" t="str">
            <v>0002</v>
          </cell>
          <cell r="F3326" t="str">
            <v>0003</v>
          </cell>
          <cell r="G3326" t="str">
            <v>221010102</v>
          </cell>
          <cell r="H3326" t="str">
            <v>转购机械密封.火碱税金</v>
          </cell>
          <cell r="I3326" t="b">
            <v>1</v>
          </cell>
          <cell r="J3326">
            <v>1656.41</v>
          </cell>
          <cell r="K3326">
            <v>0</v>
          </cell>
          <cell r="L3326">
            <v>0</v>
          </cell>
        </row>
        <row r="3327">
          <cell r="A3327" t="str">
            <v>11</v>
          </cell>
          <cell r="B3327" t="str">
            <v>16</v>
          </cell>
          <cell r="C3327" t="str">
            <v>11</v>
          </cell>
          <cell r="D3327" t="str">
            <v>5</v>
          </cell>
          <cell r="E3327" t="str">
            <v>0003</v>
          </cell>
          <cell r="F3327" t="str">
            <v>0003</v>
          </cell>
          <cell r="G3327" t="str">
            <v>221010102</v>
          </cell>
          <cell r="H3327" t="str">
            <v>转购维生素C.明胶税金</v>
          </cell>
          <cell r="I3327" t="b">
            <v>1</v>
          </cell>
          <cell r="J3327">
            <v>36833.32</v>
          </cell>
          <cell r="K3327">
            <v>0</v>
          </cell>
          <cell r="L3327">
            <v>0</v>
          </cell>
        </row>
        <row r="3328">
          <cell r="A3328" t="str">
            <v>11</v>
          </cell>
          <cell r="B3328" t="str">
            <v>16</v>
          </cell>
          <cell r="C3328" t="str">
            <v>11</v>
          </cell>
          <cell r="D3328" t="str">
            <v>5</v>
          </cell>
          <cell r="E3328" t="str">
            <v>0006</v>
          </cell>
          <cell r="F3328" t="str">
            <v>0002</v>
          </cell>
          <cell r="G3328" t="str">
            <v>221010102</v>
          </cell>
          <cell r="H3328" t="str">
            <v>转尚进果汁税金</v>
          </cell>
          <cell r="I3328" t="b">
            <v>1</v>
          </cell>
          <cell r="J3328">
            <v>24368.76</v>
          </cell>
          <cell r="K3328">
            <v>0</v>
          </cell>
          <cell r="L3328">
            <v>0</v>
          </cell>
        </row>
        <row r="3329">
          <cell r="A3329" t="str">
            <v>11</v>
          </cell>
          <cell r="B3329" t="str">
            <v>16</v>
          </cell>
          <cell r="C3329" t="str">
            <v>11</v>
          </cell>
          <cell r="D3329" t="str">
            <v>5</v>
          </cell>
          <cell r="E3329" t="str">
            <v>0007</v>
          </cell>
          <cell r="F3329" t="str">
            <v>0002</v>
          </cell>
          <cell r="G3329" t="str">
            <v>221010102</v>
          </cell>
          <cell r="H3329" t="str">
            <v>转购卢龙果汁300吨税金</v>
          </cell>
          <cell r="I3329" t="b">
            <v>1</v>
          </cell>
          <cell r="J3329">
            <v>174358.97</v>
          </cell>
          <cell r="K3329">
            <v>0</v>
          </cell>
          <cell r="L3329">
            <v>0</v>
          </cell>
        </row>
        <row r="3330">
          <cell r="A3330" t="str">
            <v>11</v>
          </cell>
          <cell r="B3330" t="str">
            <v>16</v>
          </cell>
          <cell r="C3330" t="str">
            <v>11</v>
          </cell>
          <cell r="D3330" t="str">
            <v>5</v>
          </cell>
          <cell r="E3330" t="str">
            <v>0008</v>
          </cell>
          <cell r="F3330" t="str">
            <v>0002</v>
          </cell>
          <cell r="G3330" t="str">
            <v>221010102</v>
          </cell>
          <cell r="H3330" t="str">
            <v>转购五莲果汁300吨税金</v>
          </cell>
          <cell r="I3330" t="b">
            <v>1</v>
          </cell>
          <cell r="J3330">
            <v>174358.92</v>
          </cell>
          <cell r="K3330">
            <v>0</v>
          </cell>
          <cell r="L3330">
            <v>0</v>
          </cell>
        </row>
        <row r="3331">
          <cell r="A3331" t="str">
            <v>11</v>
          </cell>
          <cell r="B3331" t="str">
            <v>16</v>
          </cell>
          <cell r="C3331" t="str">
            <v>11</v>
          </cell>
          <cell r="D3331" t="str">
            <v>5</v>
          </cell>
          <cell r="E3331" t="str">
            <v>0009</v>
          </cell>
          <cell r="F3331" t="str">
            <v>0002</v>
          </cell>
          <cell r="G3331" t="str">
            <v>221010102</v>
          </cell>
          <cell r="H3331" t="str">
            <v>转购滕州果汁390吨税金</v>
          </cell>
          <cell r="I3331" t="b">
            <v>1</v>
          </cell>
          <cell r="J3331">
            <v>215333.3</v>
          </cell>
          <cell r="K3331">
            <v>0</v>
          </cell>
          <cell r="L3331">
            <v>0</v>
          </cell>
        </row>
        <row r="3332">
          <cell r="A3332" t="str">
            <v>11</v>
          </cell>
          <cell r="B3332" t="str">
            <v>26</v>
          </cell>
          <cell r="C3332" t="str">
            <v>11</v>
          </cell>
          <cell r="D3332" t="str">
            <v>5</v>
          </cell>
          <cell r="E3332" t="str">
            <v>0019</v>
          </cell>
          <cell r="F3332" t="str">
            <v>0002</v>
          </cell>
          <cell r="G3332" t="str">
            <v>221010102</v>
          </cell>
          <cell r="H3332" t="str">
            <v>转购江苏古城堡果汁56.652吨税金</v>
          </cell>
          <cell r="I3332" t="b">
            <v>1</v>
          </cell>
          <cell r="J3332">
            <v>27987.06</v>
          </cell>
          <cell r="K3332">
            <v>0</v>
          </cell>
          <cell r="L3332">
            <v>0</v>
          </cell>
        </row>
        <row r="3333">
          <cell r="A3333" t="str">
            <v>12</v>
          </cell>
          <cell r="B3333" t="str">
            <v>10</v>
          </cell>
          <cell r="C3333" t="str">
            <v>12</v>
          </cell>
          <cell r="D3333" t="str">
            <v>2</v>
          </cell>
          <cell r="E3333" t="str">
            <v>0011</v>
          </cell>
          <cell r="F3333" t="str">
            <v>0003</v>
          </cell>
          <cell r="G3333" t="str">
            <v>221010102</v>
          </cell>
          <cell r="H3333" t="str">
            <v>付税款</v>
          </cell>
          <cell r="I3333" t="b">
            <v>1</v>
          </cell>
          <cell r="J3333">
            <v>155.19</v>
          </cell>
          <cell r="K3333">
            <v>0</v>
          </cell>
          <cell r="L3333">
            <v>0</v>
          </cell>
        </row>
        <row r="3334">
          <cell r="A3334" t="str">
            <v>12</v>
          </cell>
          <cell r="B3334" t="str">
            <v>15</v>
          </cell>
          <cell r="C3334" t="str">
            <v>12</v>
          </cell>
          <cell r="D3334" t="str">
            <v>2</v>
          </cell>
          <cell r="E3334" t="str">
            <v>0016</v>
          </cell>
          <cell r="F3334" t="str">
            <v>0003</v>
          </cell>
          <cell r="G3334" t="str">
            <v>221010102</v>
          </cell>
          <cell r="H3334" t="str">
            <v>购材料税款</v>
          </cell>
          <cell r="I3334" t="b">
            <v>1</v>
          </cell>
          <cell r="J3334">
            <v>2008.71</v>
          </cell>
          <cell r="K3334">
            <v>0</v>
          </cell>
          <cell r="L3334">
            <v>0</v>
          </cell>
        </row>
        <row r="3335">
          <cell r="A3335" t="str">
            <v>12</v>
          </cell>
          <cell r="B3335" t="str">
            <v>10</v>
          </cell>
          <cell r="C3335" t="str">
            <v>12</v>
          </cell>
          <cell r="D3335" t="str">
            <v>4</v>
          </cell>
          <cell r="E3335" t="str">
            <v>0019</v>
          </cell>
          <cell r="F3335" t="str">
            <v>0002</v>
          </cell>
          <cell r="G3335" t="str">
            <v>221010102</v>
          </cell>
          <cell r="H3335" t="str">
            <v>购材料税款</v>
          </cell>
          <cell r="I3335" t="b">
            <v>1</v>
          </cell>
          <cell r="J3335">
            <v>13978.33</v>
          </cell>
          <cell r="K3335">
            <v>0</v>
          </cell>
          <cell r="L3335">
            <v>0</v>
          </cell>
        </row>
        <row r="3336">
          <cell r="A3336" t="str">
            <v>12</v>
          </cell>
          <cell r="B3336" t="str">
            <v>20</v>
          </cell>
          <cell r="C3336" t="str">
            <v>12</v>
          </cell>
          <cell r="D3336" t="str">
            <v>4</v>
          </cell>
          <cell r="E3336" t="str">
            <v>0033</v>
          </cell>
          <cell r="F3336" t="str">
            <v>0002</v>
          </cell>
          <cell r="G3336" t="str">
            <v>221010102</v>
          </cell>
          <cell r="H3336" t="str">
            <v>购材料税款</v>
          </cell>
          <cell r="I3336" t="b">
            <v>1</v>
          </cell>
          <cell r="J3336">
            <v>30667.93</v>
          </cell>
          <cell r="K3336">
            <v>0</v>
          </cell>
          <cell r="L3336">
            <v>0</v>
          </cell>
        </row>
        <row r="3337">
          <cell r="A3337" t="str">
            <v>12</v>
          </cell>
          <cell r="B3337" t="str">
            <v>20</v>
          </cell>
          <cell r="C3337" t="str">
            <v>12</v>
          </cell>
          <cell r="D3337" t="str">
            <v>4</v>
          </cell>
          <cell r="E3337" t="str">
            <v>0037</v>
          </cell>
          <cell r="F3337" t="str">
            <v>0003</v>
          </cell>
          <cell r="G3337" t="str">
            <v>221010102</v>
          </cell>
          <cell r="H3337" t="str">
            <v>付电.水费税款</v>
          </cell>
          <cell r="I3337" t="b">
            <v>1</v>
          </cell>
          <cell r="J3337">
            <v>89307.55</v>
          </cell>
          <cell r="K3337">
            <v>0</v>
          </cell>
          <cell r="L3337">
            <v>0</v>
          </cell>
        </row>
        <row r="3338">
          <cell r="A3338" t="str">
            <v>12</v>
          </cell>
          <cell r="B3338" t="str">
            <v>23</v>
          </cell>
          <cell r="C3338" t="str">
            <v>12</v>
          </cell>
          <cell r="D3338" t="str">
            <v>4</v>
          </cell>
          <cell r="E3338" t="str">
            <v>0052</v>
          </cell>
          <cell r="F3338" t="str">
            <v>0003</v>
          </cell>
          <cell r="G3338" t="str">
            <v>221010102</v>
          </cell>
          <cell r="H3338" t="str">
            <v>购材料税款</v>
          </cell>
          <cell r="I3338" t="b">
            <v>1</v>
          </cell>
          <cell r="J3338">
            <v>12283.48</v>
          </cell>
          <cell r="K3338">
            <v>0</v>
          </cell>
          <cell r="L3338">
            <v>0</v>
          </cell>
        </row>
        <row r="3339">
          <cell r="A3339" t="str">
            <v>12</v>
          </cell>
          <cell r="B3339" t="str">
            <v>23</v>
          </cell>
          <cell r="C3339" t="str">
            <v>12</v>
          </cell>
          <cell r="D3339" t="str">
            <v>4</v>
          </cell>
          <cell r="E3339" t="str">
            <v>0053</v>
          </cell>
          <cell r="F3339" t="str">
            <v>0004</v>
          </cell>
          <cell r="G3339" t="str">
            <v>221010102</v>
          </cell>
          <cell r="H3339" t="str">
            <v>付税款</v>
          </cell>
          <cell r="I3339" t="b">
            <v>1</v>
          </cell>
          <cell r="J3339">
            <v>83403.72</v>
          </cell>
          <cell r="K3339">
            <v>0</v>
          </cell>
          <cell r="L3339">
            <v>0</v>
          </cell>
        </row>
        <row r="3340">
          <cell r="A3340" t="str">
            <v>12</v>
          </cell>
          <cell r="B3340" t="str">
            <v>20</v>
          </cell>
          <cell r="C3340" t="str">
            <v>12</v>
          </cell>
          <cell r="D3340" t="str">
            <v>5</v>
          </cell>
          <cell r="E3340" t="str">
            <v>0009</v>
          </cell>
          <cell r="F3340" t="str">
            <v>0003</v>
          </cell>
          <cell r="G3340" t="str">
            <v>221010102</v>
          </cell>
          <cell r="H3340" t="str">
            <v>转购滕州.陕西梨汁税金</v>
          </cell>
          <cell r="I3340" t="b">
            <v>1</v>
          </cell>
          <cell r="J3340">
            <v>238285.79</v>
          </cell>
          <cell r="K3340">
            <v>0</v>
          </cell>
          <cell r="L3340">
            <v>0</v>
          </cell>
        </row>
        <row r="3341">
          <cell r="A3341" t="str">
            <v>12</v>
          </cell>
          <cell r="B3341" t="str">
            <v>20</v>
          </cell>
          <cell r="C3341" t="str">
            <v>12</v>
          </cell>
          <cell r="D3341" t="str">
            <v>5</v>
          </cell>
          <cell r="E3341" t="str">
            <v>0010</v>
          </cell>
          <cell r="F3341" t="str">
            <v>0003</v>
          </cell>
          <cell r="G3341" t="str">
            <v>221010102</v>
          </cell>
          <cell r="H3341" t="str">
            <v>转购平原.宝鸡果汁税金</v>
          </cell>
          <cell r="I3341" t="b">
            <v>1</v>
          </cell>
          <cell r="J3341">
            <v>742734.85</v>
          </cell>
          <cell r="K3341">
            <v>0</v>
          </cell>
          <cell r="L3341">
            <v>0</v>
          </cell>
        </row>
        <row r="3342">
          <cell r="A3342" t="str">
            <v>12</v>
          </cell>
          <cell r="B3342" t="str">
            <v>20</v>
          </cell>
          <cell r="C3342" t="str">
            <v>12</v>
          </cell>
          <cell r="D3342" t="str">
            <v>5</v>
          </cell>
          <cell r="E3342" t="str">
            <v>0011</v>
          </cell>
          <cell r="F3342" t="str">
            <v>0003</v>
          </cell>
          <cell r="G3342" t="str">
            <v>221010102</v>
          </cell>
          <cell r="H3342" t="str">
            <v>转购五莲.卢龙苹果汁税金</v>
          </cell>
          <cell r="I3342" t="b">
            <v>1</v>
          </cell>
          <cell r="J3342">
            <v>1003857.2</v>
          </cell>
          <cell r="K3342">
            <v>0</v>
          </cell>
          <cell r="L3342">
            <v>0</v>
          </cell>
        </row>
        <row r="3343">
          <cell r="A3343" t="str">
            <v>12</v>
          </cell>
          <cell r="B3343" t="str">
            <v>20</v>
          </cell>
          <cell r="C3343" t="str">
            <v>12</v>
          </cell>
          <cell r="D3343" t="str">
            <v>5</v>
          </cell>
          <cell r="E3343" t="str">
            <v>0012</v>
          </cell>
          <cell r="F3343" t="str">
            <v>0002</v>
          </cell>
          <cell r="G3343" t="str">
            <v>221010102</v>
          </cell>
          <cell r="H3343" t="str">
            <v>转购滕州分公司苹果汁税金</v>
          </cell>
          <cell r="I3343" t="b">
            <v>1</v>
          </cell>
          <cell r="J3343">
            <v>449628.64</v>
          </cell>
          <cell r="K3343">
            <v>0</v>
          </cell>
          <cell r="L3343">
            <v>0</v>
          </cell>
        </row>
        <row r="3344">
          <cell r="A3344" t="str">
            <v>12</v>
          </cell>
          <cell r="B3344" t="str">
            <v>20</v>
          </cell>
          <cell r="C3344" t="str">
            <v>12</v>
          </cell>
          <cell r="D3344" t="str">
            <v>5</v>
          </cell>
          <cell r="E3344" t="str">
            <v>0013</v>
          </cell>
          <cell r="F3344" t="str">
            <v>0002</v>
          </cell>
          <cell r="G3344" t="str">
            <v>221010102</v>
          </cell>
          <cell r="H3344" t="str">
            <v>转购硅藻土.苹果酸等税金</v>
          </cell>
          <cell r="I3344" t="b">
            <v>1</v>
          </cell>
          <cell r="J3344">
            <v>8570.94</v>
          </cell>
          <cell r="K3344">
            <v>0</v>
          </cell>
          <cell r="L3344">
            <v>0</v>
          </cell>
        </row>
        <row r="3345">
          <cell r="A3345" t="str">
            <v>12</v>
          </cell>
          <cell r="B3345" t="str">
            <v>20</v>
          </cell>
          <cell r="C3345" t="str">
            <v>12</v>
          </cell>
          <cell r="D3345" t="str">
            <v>5</v>
          </cell>
          <cell r="E3345" t="str">
            <v>0014</v>
          </cell>
          <cell r="F3345" t="str">
            <v>0002</v>
          </cell>
          <cell r="G3345" t="str">
            <v>221010102</v>
          </cell>
          <cell r="H3345" t="str">
            <v>转购明胶.糖化酶等税金</v>
          </cell>
          <cell r="I3345" t="b">
            <v>1</v>
          </cell>
          <cell r="J3345">
            <v>15434.16</v>
          </cell>
          <cell r="K3345">
            <v>0</v>
          </cell>
          <cell r="L3345">
            <v>0</v>
          </cell>
        </row>
        <row r="3346">
          <cell r="A3346" t="str">
            <v>12</v>
          </cell>
          <cell r="B3346" t="str">
            <v>26</v>
          </cell>
          <cell r="C3346" t="str">
            <v>12</v>
          </cell>
          <cell r="D3346" t="str">
            <v>5</v>
          </cell>
          <cell r="E3346" t="str">
            <v>0029</v>
          </cell>
          <cell r="F3346" t="str">
            <v>0002</v>
          </cell>
          <cell r="G3346" t="str">
            <v>221010102</v>
          </cell>
          <cell r="H3346" t="str">
            <v>转购87.922吨苹果汁税金</v>
          </cell>
          <cell r="I3346" t="b">
            <v>1</v>
          </cell>
          <cell r="J3346">
            <v>48099.49</v>
          </cell>
          <cell r="K3346">
            <v>0</v>
          </cell>
          <cell r="L3346">
            <v>0</v>
          </cell>
        </row>
        <row r="3347">
          <cell r="A3347" t="str">
            <v>02</v>
          </cell>
          <cell r="B3347" t="str">
            <v>26</v>
          </cell>
          <cell r="C3347" t="str">
            <v>02</v>
          </cell>
          <cell r="D3347" t="str">
            <v>5</v>
          </cell>
          <cell r="E3347" t="str">
            <v>0020</v>
          </cell>
          <cell r="F3347" t="str">
            <v>0006</v>
          </cell>
          <cell r="G3347" t="str">
            <v>221010105</v>
          </cell>
          <cell r="H3347" t="str">
            <v>转各厂耗水电税金款</v>
          </cell>
          <cell r="I3347" t="b">
            <v>0</v>
          </cell>
          <cell r="J3347">
            <v>14186.88</v>
          </cell>
          <cell r="K3347">
            <v>0</v>
          </cell>
          <cell r="L3347">
            <v>0</v>
          </cell>
        </row>
        <row r="3348">
          <cell r="A3348" t="str">
            <v>04</v>
          </cell>
          <cell r="B3348" t="str">
            <v>20</v>
          </cell>
          <cell r="C3348" t="str">
            <v>04</v>
          </cell>
          <cell r="D3348" t="str">
            <v>5</v>
          </cell>
          <cell r="E3348" t="str">
            <v>0011</v>
          </cell>
          <cell r="F3348" t="str">
            <v>0004</v>
          </cell>
          <cell r="G3348" t="str">
            <v>221010105</v>
          </cell>
          <cell r="H3348" t="str">
            <v>转各厂耗水税金款</v>
          </cell>
          <cell r="I3348" t="b">
            <v>0</v>
          </cell>
          <cell r="J3348">
            <v>6436.31</v>
          </cell>
          <cell r="K3348">
            <v>0</v>
          </cell>
          <cell r="L3348">
            <v>0</v>
          </cell>
        </row>
        <row r="3349">
          <cell r="A3349" t="str">
            <v>05</v>
          </cell>
          <cell r="B3349" t="str">
            <v>25</v>
          </cell>
          <cell r="C3349" t="str">
            <v>05</v>
          </cell>
          <cell r="D3349" t="str">
            <v>5</v>
          </cell>
          <cell r="E3349" t="str">
            <v>0003</v>
          </cell>
          <cell r="F3349" t="str">
            <v>0006</v>
          </cell>
          <cell r="G3349" t="str">
            <v>221010105</v>
          </cell>
          <cell r="H3349" t="str">
            <v>转各厂耗水电税金款</v>
          </cell>
          <cell r="I3349" t="b">
            <v>0</v>
          </cell>
          <cell r="J3349">
            <v>1022.25</v>
          </cell>
          <cell r="K3349">
            <v>0</v>
          </cell>
          <cell r="L3349">
            <v>0</v>
          </cell>
        </row>
        <row r="3350">
          <cell r="A3350" t="str">
            <v>02</v>
          </cell>
          <cell r="B3350" t="str">
            <v>05</v>
          </cell>
          <cell r="C3350" t="str">
            <v>02</v>
          </cell>
          <cell r="D3350" t="str">
            <v>1</v>
          </cell>
          <cell r="E3350" t="str">
            <v>0004</v>
          </cell>
          <cell r="F3350" t="str">
            <v>0005</v>
          </cell>
          <cell r="G3350" t="str">
            <v>221010201</v>
          </cell>
          <cell r="H3350" t="str">
            <v>收旧袋款税款</v>
          </cell>
          <cell r="I3350" t="b">
            <v>0</v>
          </cell>
          <cell r="J3350">
            <v>136.58000000000001</v>
          </cell>
          <cell r="K3350">
            <v>0</v>
          </cell>
          <cell r="L3350">
            <v>0</v>
          </cell>
        </row>
        <row r="3351">
          <cell r="A3351" t="str">
            <v>02</v>
          </cell>
          <cell r="B3351" t="str">
            <v>05</v>
          </cell>
          <cell r="C3351" t="str">
            <v>02</v>
          </cell>
          <cell r="D3351" t="str">
            <v>1</v>
          </cell>
          <cell r="E3351" t="str">
            <v>0006</v>
          </cell>
          <cell r="F3351" t="str">
            <v>0003</v>
          </cell>
          <cell r="G3351" t="str">
            <v>221010201</v>
          </cell>
          <cell r="H3351" t="str">
            <v>销苹果浓汁税款</v>
          </cell>
          <cell r="I3351" t="b">
            <v>0</v>
          </cell>
          <cell r="J3351">
            <v>1768</v>
          </cell>
          <cell r="K3351">
            <v>0</v>
          </cell>
          <cell r="L3351">
            <v>0</v>
          </cell>
        </row>
        <row r="3352">
          <cell r="A3352" t="str">
            <v>02</v>
          </cell>
          <cell r="B3352" t="str">
            <v>16</v>
          </cell>
          <cell r="C3352" t="str">
            <v>02</v>
          </cell>
          <cell r="D3352" t="str">
            <v>1</v>
          </cell>
          <cell r="E3352" t="str">
            <v>0009</v>
          </cell>
          <cell r="F3352" t="str">
            <v>0005</v>
          </cell>
          <cell r="G3352" t="str">
            <v>221010201</v>
          </cell>
          <cell r="H3352" t="str">
            <v>收旧袋款税款</v>
          </cell>
          <cell r="I3352" t="b">
            <v>0</v>
          </cell>
          <cell r="J3352">
            <v>72.650000000000006</v>
          </cell>
          <cell r="K3352">
            <v>0</v>
          </cell>
          <cell r="L3352">
            <v>0</v>
          </cell>
        </row>
        <row r="3353">
          <cell r="A3353" t="str">
            <v>02</v>
          </cell>
          <cell r="B3353" t="str">
            <v>16</v>
          </cell>
          <cell r="C3353" t="str">
            <v>02</v>
          </cell>
          <cell r="D3353" t="str">
            <v>1</v>
          </cell>
          <cell r="E3353" t="str">
            <v>0010</v>
          </cell>
          <cell r="F3353" t="str">
            <v>0003</v>
          </cell>
          <cell r="G3353" t="str">
            <v>221010201</v>
          </cell>
          <cell r="H3353" t="str">
            <v>销硅藻土税款</v>
          </cell>
          <cell r="I3353" t="b">
            <v>0</v>
          </cell>
          <cell r="J3353">
            <v>29.06</v>
          </cell>
          <cell r="K3353">
            <v>0</v>
          </cell>
          <cell r="L3353">
            <v>0</v>
          </cell>
        </row>
        <row r="3354">
          <cell r="A3354" t="str">
            <v>02</v>
          </cell>
          <cell r="B3354" t="str">
            <v>16</v>
          </cell>
          <cell r="C3354" t="str">
            <v>02</v>
          </cell>
          <cell r="D3354" t="str">
            <v>1</v>
          </cell>
          <cell r="E3354" t="str">
            <v>0011</v>
          </cell>
          <cell r="F3354" t="str">
            <v>0003</v>
          </cell>
          <cell r="G3354" t="str">
            <v>221010201</v>
          </cell>
          <cell r="H3354" t="str">
            <v>销苹果浓汁税款</v>
          </cell>
          <cell r="I3354" t="b">
            <v>0</v>
          </cell>
          <cell r="J3354">
            <v>296.41000000000003</v>
          </cell>
          <cell r="K3354">
            <v>0</v>
          </cell>
          <cell r="L3354">
            <v>0</v>
          </cell>
        </row>
        <row r="3355">
          <cell r="A3355" t="str">
            <v>02</v>
          </cell>
          <cell r="B3355" t="str">
            <v>16</v>
          </cell>
          <cell r="C3355" t="str">
            <v>02</v>
          </cell>
          <cell r="D3355" t="str">
            <v>1</v>
          </cell>
          <cell r="E3355" t="str">
            <v>0011</v>
          </cell>
          <cell r="F3355" t="str">
            <v>0005</v>
          </cell>
          <cell r="G3355" t="str">
            <v>221010201</v>
          </cell>
          <cell r="H3355" t="str">
            <v>销山楂浓汁税款</v>
          </cell>
          <cell r="I3355" t="b">
            <v>0</v>
          </cell>
          <cell r="J3355">
            <v>11.62</v>
          </cell>
          <cell r="K3355">
            <v>0</v>
          </cell>
          <cell r="L3355">
            <v>0</v>
          </cell>
        </row>
        <row r="3356">
          <cell r="A3356" t="str">
            <v>02</v>
          </cell>
          <cell r="B3356" t="str">
            <v>29</v>
          </cell>
          <cell r="C3356" t="str">
            <v>02</v>
          </cell>
          <cell r="D3356" t="str">
            <v>5</v>
          </cell>
          <cell r="E3356" t="str">
            <v>0044</v>
          </cell>
          <cell r="F3356" t="str">
            <v>0003</v>
          </cell>
          <cell r="G3356" t="str">
            <v>221010201</v>
          </cell>
          <cell r="H3356" t="str">
            <v>转销旧塑料桶及苹果汁税金</v>
          </cell>
          <cell r="I3356" t="b">
            <v>0</v>
          </cell>
          <cell r="J3356">
            <v>1101.3699999999999</v>
          </cell>
          <cell r="K3356">
            <v>0</v>
          </cell>
          <cell r="L3356">
            <v>0</v>
          </cell>
        </row>
        <row r="3357">
          <cell r="A3357" t="str">
            <v>03</v>
          </cell>
          <cell r="B3357" t="str">
            <v>17</v>
          </cell>
          <cell r="C3357" t="str">
            <v>03</v>
          </cell>
          <cell r="D3357" t="str">
            <v>1</v>
          </cell>
          <cell r="E3357" t="str">
            <v>0002</v>
          </cell>
          <cell r="F3357" t="str">
            <v>0003</v>
          </cell>
          <cell r="G3357" t="str">
            <v>221010201</v>
          </cell>
          <cell r="H3357" t="str">
            <v>销苹果浓汁税款</v>
          </cell>
          <cell r="I3357" t="b">
            <v>0</v>
          </cell>
          <cell r="J3357">
            <v>8.14</v>
          </cell>
          <cell r="K3357">
            <v>0</v>
          </cell>
          <cell r="L3357">
            <v>0</v>
          </cell>
        </row>
        <row r="3358">
          <cell r="A3358" t="str">
            <v>03</v>
          </cell>
          <cell r="B3358" t="str">
            <v>17</v>
          </cell>
          <cell r="C3358" t="str">
            <v>03</v>
          </cell>
          <cell r="D3358" t="str">
            <v>1</v>
          </cell>
          <cell r="E3358" t="str">
            <v>0002</v>
          </cell>
          <cell r="F3358" t="str">
            <v>0005</v>
          </cell>
          <cell r="G3358" t="str">
            <v>221010201</v>
          </cell>
          <cell r="H3358" t="str">
            <v>销硅藻土.塑料桶税款</v>
          </cell>
          <cell r="I3358" t="b">
            <v>0</v>
          </cell>
          <cell r="J3358">
            <v>30.37</v>
          </cell>
          <cell r="K3358">
            <v>0</v>
          </cell>
          <cell r="L3358">
            <v>0</v>
          </cell>
        </row>
        <row r="3359">
          <cell r="A3359" t="str">
            <v>03</v>
          </cell>
          <cell r="B3359" t="str">
            <v>27</v>
          </cell>
          <cell r="C3359" t="str">
            <v>03</v>
          </cell>
          <cell r="D3359" t="str">
            <v>1</v>
          </cell>
          <cell r="E3359" t="str">
            <v>0005</v>
          </cell>
          <cell r="F3359" t="str">
            <v>0003</v>
          </cell>
          <cell r="G3359" t="str">
            <v>221010201</v>
          </cell>
          <cell r="H3359" t="str">
            <v>销果渣款税款</v>
          </cell>
          <cell r="I3359" t="b">
            <v>0</v>
          </cell>
          <cell r="J3359">
            <v>16590.400000000001</v>
          </cell>
          <cell r="K3359">
            <v>0</v>
          </cell>
          <cell r="L3359">
            <v>0</v>
          </cell>
        </row>
        <row r="3360">
          <cell r="A3360" t="str">
            <v>03</v>
          </cell>
          <cell r="B3360" t="str">
            <v>27</v>
          </cell>
          <cell r="C3360" t="str">
            <v>03</v>
          </cell>
          <cell r="D3360" t="str">
            <v>1</v>
          </cell>
          <cell r="E3360" t="str">
            <v>0006</v>
          </cell>
          <cell r="F3360" t="str">
            <v>0003</v>
          </cell>
          <cell r="G3360" t="str">
            <v>221010201</v>
          </cell>
          <cell r="H3360" t="str">
            <v>销苹果浓汁税款</v>
          </cell>
          <cell r="I3360" t="b">
            <v>0</v>
          </cell>
          <cell r="J3360">
            <v>453.33</v>
          </cell>
          <cell r="K3360">
            <v>0</v>
          </cell>
          <cell r="L3360">
            <v>0</v>
          </cell>
        </row>
        <row r="3361">
          <cell r="A3361" t="str">
            <v>04</v>
          </cell>
          <cell r="B3361" t="str">
            <v>17</v>
          </cell>
          <cell r="C3361" t="str">
            <v>04</v>
          </cell>
          <cell r="D3361" t="str">
            <v>1</v>
          </cell>
          <cell r="E3361" t="str">
            <v>0003</v>
          </cell>
          <cell r="F3361" t="str">
            <v>0003</v>
          </cell>
          <cell r="G3361" t="str">
            <v>221010201</v>
          </cell>
          <cell r="H3361" t="str">
            <v>销旧桶.旧电瓶.果渣款税款</v>
          </cell>
          <cell r="I3361" t="b">
            <v>0</v>
          </cell>
          <cell r="J3361">
            <v>13531.92</v>
          </cell>
          <cell r="K3361">
            <v>0</v>
          </cell>
          <cell r="L3361">
            <v>0</v>
          </cell>
        </row>
        <row r="3362">
          <cell r="A3362" t="str">
            <v>04</v>
          </cell>
          <cell r="B3362" t="str">
            <v>20</v>
          </cell>
          <cell r="C3362" t="str">
            <v>04</v>
          </cell>
          <cell r="D3362" t="str">
            <v>1</v>
          </cell>
          <cell r="E3362" t="str">
            <v>0005</v>
          </cell>
          <cell r="F3362" t="str">
            <v>0003</v>
          </cell>
          <cell r="G3362" t="str">
            <v>221010201</v>
          </cell>
          <cell r="H3362" t="str">
            <v>转销苹果浓汁0.1吨税金</v>
          </cell>
          <cell r="I3362" t="b">
            <v>0</v>
          </cell>
          <cell r="J3362">
            <v>116.24</v>
          </cell>
          <cell r="K3362">
            <v>0</v>
          </cell>
          <cell r="L3362">
            <v>0</v>
          </cell>
        </row>
        <row r="3363">
          <cell r="A3363" t="str">
            <v>05</v>
          </cell>
          <cell r="B3363" t="str">
            <v>20</v>
          </cell>
          <cell r="C3363" t="str">
            <v>05</v>
          </cell>
          <cell r="D3363" t="str">
            <v>1</v>
          </cell>
          <cell r="E3363" t="str">
            <v>0003</v>
          </cell>
          <cell r="F3363" t="str">
            <v>0003</v>
          </cell>
          <cell r="G3363" t="str">
            <v>221010201</v>
          </cell>
          <cell r="H3363" t="str">
            <v>销干果渣税款</v>
          </cell>
          <cell r="I3363" t="b">
            <v>0</v>
          </cell>
          <cell r="J3363">
            <v>3027.57</v>
          </cell>
          <cell r="K3363">
            <v>0</v>
          </cell>
          <cell r="L3363">
            <v>0</v>
          </cell>
        </row>
        <row r="3364">
          <cell r="A3364" t="str">
            <v>06</v>
          </cell>
          <cell r="B3364" t="str">
            <v>10</v>
          </cell>
          <cell r="C3364" t="str">
            <v>06</v>
          </cell>
          <cell r="D3364" t="str">
            <v>3</v>
          </cell>
          <cell r="E3364" t="str">
            <v>0001</v>
          </cell>
          <cell r="F3364" t="str">
            <v>0003</v>
          </cell>
          <cell r="G3364" t="str">
            <v>221010201</v>
          </cell>
          <cell r="H3364" t="str">
            <v>销旧桶税款</v>
          </cell>
          <cell r="I3364" t="b">
            <v>0</v>
          </cell>
          <cell r="J3364">
            <v>3138.46</v>
          </cell>
          <cell r="K3364">
            <v>0</v>
          </cell>
          <cell r="L3364">
            <v>0</v>
          </cell>
        </row>
        <row r="3365">
          <cell r="A3365" t="str">
            <v>07</v>
          </cell>
          <cell r="B3365" t="str">
            <v>03</v>
          </cell>
          <cell r="C3365" t="str">
            <v>07</v>
          </cell>
          <cell r="D3365" t="str">
            <v>1</v>
          </cell>
          <cell r="E3365" t="str">
            <v>0002</v>
          </cell>
          <cell r="F3365" t="str">
            <v>0003</v>
          </cell>
          <cell r="G3365" t="str">
            <v>221010201</v>
          </cell>
          <cell r="H3365" t="str">
            <v>销苹果浓汁税款</v>
          </cell>
          <cell r="I3365" t="b">
            <v>0</v>
          </cell>
          <cell r="J3365">
            <v>722.14</v>
          </cell>
          <cell r="K3365">
            <v>0</v>
          </cell>
          <cell r="L3365">
            <v>0</v>
          </cell>
        </row>
        <row r="3366">
          <cell r="A3366" t="str">
            <v>07</v>
          </cell>
          <cell r="B3366" t="str">
            <v>26</v>
          </cell>
          <cell r="C3366" t="str">
            <v>07</v>
          </cell>
          <cell r="D3366" t="str">
            <v>3</v>
          </cell>
          <cell r="E3366" t="str">
            <v>0006</v>
          </cell>
          <cell r="F3366" t="str">
            <v>0003</v>
          </cell>
          <cell r="G3366" t="str">
            <v>221010201</v>
          </cell>
          <cell r="H3366" t="str">
            <v>收果楂款税款</v>
          </cell>
          <cell r="I3366" t="b">
            <v>0</v>
          </cell>
          <cell r="J3366">
            <v>12908.89</v>
          </cell>
          <cell r="K3366">
            <v>0</v>
          </cell>
          <cell r="L3366">
            <v>0</v>
          </cell>
        </row>
        <row r="3367">
          <cell r="A3367" t="str">
            <v>08</v>
          </cell>
          <cell r="B3367" t="str">
            <v>03</v>
          </cell>
          <cell r="C3367" t="str">
            <v>08</v>
          </cell>
          <cell r="D3367" t="str">
            <v>1</v>
          </cell>
          <cell r="E3367" t="str">
            <v>0002</v>
          </cell>
          <cell r="F3367" t="str">
            <v>0003</v>
          </cell>
          <cell r="G3367" t="str">
            <v>221010201</v>
          </cell>
          <cell r="H3367" t="str">
            <v>销果渣税款</v>
          </cell>
          <cell r="I3367" t="b">
            <v>0</v>
          </cell>
          <cell r="J3367">
            <v>23426.52</v>
          </cell>
          <cell r="K3367">
            <v>0</v>
          </cell>
          <cell r="L3367">
            <v>0</v>
          </cell>
        </row>
        <row r="3368">
          <cell r="A3368" t="str">
            <v>08</v>
          </cell>
          <cell r="B3368" t="str">
            <v>08</v>
          </cell>
          <cell r="C3368" t="str">
            <v>08</v>
          </cell>
          <cell r="D3368" t="str">
            <v>1</v>
          </cell>
          <cell r="E3368" t="str">
            <v>0004</v>
          </cell>
          <cell r="F3368" t="str">
            <v>0003</v>
          </cell>
          <cell r="G3368" t="str">
            <v>221010201</v>
          </cell>
          <cell r="H3368" t="str">
            <v>销干果渣.旧铁桶税款</v>
          </cell>
          <cell r="I3368" t="b">
            <v>0</v>
          </cell>
          <cell r="J3368">
            <v>7323.88</v>
          </cell>
          <cell r="K3368">
            <v>0</v>
          </cell>
          <cell r="L3368">
            <v>0</v>
          </cell>
        </row>
        <row r="3369">
          <cell r="A3369" t="str">
            <v>08</v>
          </cell>
          <cell r="B3369" t="str">
            <v>15</v>
          </cell>
          <cell r="C3369" t="str">
            <v>08</v>
          </cell>
          <cell r="D3369" t="str">
            <v>1</v>
          </cell>
          <cell r="E3369" t="str">
            <v>0006</v>
          </cell>
          <cell r="F3369" t="str">
            <v>0003</v>
          </cell>
          <cell r="G3369" t="str">
            <v>221010201</v>
          </cell>
          <cell r="H3369" t="str">
            <v>销苹果浓汁税款</v>
          </cell>
          <cell r="I3369" t="b">
            <v>0</v>
          </cell>
          <cell r="J3369">
            <v>647.02</v>
          </cell>
          <cell r="K3369">
            <v>0</v>
          </cell>
          <cell r="L3369">
            <v>0</v>
          </cell>
        </row>
        <row r="3370">
          <cell r="A3370" t="str">
            <v>08</v>
          </cell>
          <cell r="B3370" t="str">
            <v>15</v>
          </cell>
          <cell r="C3370" t="str">
            <v>08</v>
          </cell>
          <cell r="D3370" t="str">
            <v>1</v>
          </cell>
          <cell r="E3370" t="str">
            <v>0006</v>
          </cell>
          <cell r="F3370" t="str">
            <v>0005</v>
          </cell>
          <cell r="G3370" t="str">
            <v>221010201</v>
          </cell>
          <cell r="H3370" t="str">
            <v>销山楂浓汁税款</v>
          </cell>
          <cell r="I3370" t="b">
            <v>0</v>
          </cell>
          <cell r="J3370">
            <v>36.619999999999997</v>
          </cell>
          <cell r="K3370">
            <v>0</v>
          </cell>
          <cell r="L3370">
            <v>0</v>
          </cell>
        </row>
        <row r="3371">
          <cell r="A3371" t="str">
            <v>08</v>
          </cell>
          <cell r="B3371" t="str">
            <v>23</v>
          </cell>
          <cell r="C3371" t="str">
            <v>08</v>
          </cell>
          <cell r="D3371" t="str">
            <v>1</v>
          </cell>
          <cell r="E3371" t="str">
            <v>0007</v>
          </cell>
          <cell r="F3371" t="str">
            <v>0003</v>
          </cell>
          <cell r="G3371" t="str">
            <v>221010201</v>
          </cell>
          <cell r="H3371" t="str">
            <v>销活性炭税款</v>
          </cell>
          <cell r="I3371" t="b">
            <v>0</v>
          </cell>
          <cell r="J3371">
            <v>988.03</v>
          </cell>
          <cell r="K3371">
            <v>0</v>
          </cell>
          <cell r="L3371">
            <v>0</v>
          </cell>
        </row>
        <row r="3372">
          <cell r="A3372" t="str">
            <v>08</v>
          </cell>
          <cell r="B3372" t="str">
            <v>27</v>
          </cell>
          <cell r="C3372" t="str">
            <v>08</v>
          </cell>
          <cell r="D3372" t="str">
            <v>5</v>
          </cell>
          <cell r="E3372" t="str">
            <v>0022</v>
          </cell>
          <cell r="F3372" t="str">
            <v>0003</v>
          </cell>
          <cell r="G3372" t="str">
            <v>221010201</v>
          </cell>
          <cell r="H3372" t="str">
            <v>转销苹果浓汁0.195吨税金</v>
          </cell>
          <cell r="I3372" t="b">
            <v>0</v>
          </cell>
          <cell r="J3372">
            <v>248.46</v>
          </cell>
          <cell r="K3372">
            <v>0</v>
          </cell>
          <cell r="L3372">
            <v>0</v>
          </cell>
        </row>
        <row r="3373">
          <cell r="A3373" t="str">
            <v>09</v>
          </cell>
          <cell r="B3373" t="str">
            <v>01</v>
          </cell>
          <cell r="C3373" t="str">
            <v>09</v>
          </cell>
          <cell r="D3373" t="str">
            <v>1</v>
          </cell>
          <cell r="E3373" t="str">
            <v>0001</v>
          </cell>
          <cell r="F3373" t="str">
            <v>0003</v>
          </cell>
          <cell r="G3373" t="str">
            <v>221010201</v>
          </cell>
          <cell r="H3373" t="str">
            <v>销苹果浓汁税款</v>
          </cell>
          <cell r="I3373" t="b">
            <v>0</v>
          </cell>
          <cell r="J3373">
            <v>97.64</v>
          </cell>
          <cell r="K3373">
            <v>0</v>
          </cell>
          <cell r="L3373">
            <v>0</v>
          </cell>
        </row>
        <row r="3374">
          <cell r="A3374" t="str">
            <v>09</v>
          </cell>
          <cell r="B3374" t="str">
            <v>03</v>
          </cell>
          <cell r="C3374" t="str">
            <v>09</v>
          </cell>
          <cell r="D3374" t="str">
            <v>1</v>
          </cell>
          <cell r="E3374" t="str">
            <v>0002</v>
          </cell>
          <cell r="F3374" t="str">
            <v>0005</v>
          </cell>
          <cell r="G3374" t="str">
            <v>221010201</v>
          </cell>
          <cell r="H3374" t="str">
            <v>收税款</v>
          </cell>
          <cell r="I3374" t="b">
            <v>0</v>
          </cell>
          <cell r="J3374">
            <v>1176.92</v>
          </cell>
          <cell r="K3374">
            <v>0</v>
          </cell>
          <cell r="L3374">
            <v>0</v>
          </cell>
        </row>
        <row r="3375">
          <cell r="A3375" t="str">
            <v>09</v>
          </cell>
          <cell r="B3375" t="str">
            <v>20</v>
          </cell>
          <cell r="C3375" t="str">
            <v>09</v>
          </cell>
          <cell r="D3375" t="str">
            <v>1</v>
          </cell>
          <cell r="E3375" t="str">
            <v>0006</v>
          </cell>
          <cell r="F3375" t="str">
            <v>0003</v>
          </cell>
          <cell r="G3375" t="str">
            <v>221010201</v>
          </cell>
          <cell r="H3375" t="str">
            <v>销苹果浓汁税款</v>
          </cell>
          <cell r="I3375" t="b">
            <v>0</v>
          </cell>
          <cell r="J3375">
            <v>104.62</v>
          </cell>
          <cell r="K3375">
            <v>0</v>
          </cell>
          <cell r="L3375">
            <v>0</v>
          </cell>
        </row>
        <row r="3376">
          <cell r="A3376" t="str">
            <v>09</v>
          </cell>
          <cell r="B3376" t="str">
            <v>23</v>
          </cell>
          <cell r="C3376" t="str">
            <v>09</v>
          </cell>
          <cell r="D3376" t="str">
            <v>3</v>
          </cell>
          <cell r="E3376" t="str">
            <v>0008</v>
          </cell>
          <cell r="F3376" t="str">
            <v>0003</v>
          </cell>
          <cell r="G3376" t="str">
            <v>221010201</v>
          </cell>
          <cell r="H3376" t="str">
            <v>销山楂浓汁税款</v>
          </cell>
          <cell r="I3376" t="b">
            <v>0</v>
          </cell>
          <cell r="J3376">
            <v>799.15</v>
          </cell>
          <cell r="K3376">
            <v>0</v>
          </cell>
          <cell r="L3376">
            <v>0</v>
          </cell>
        </row>
        <row r="3377">
          <cell r="A3377" t="str">
            <v>10</v>
          </cell>
          <cell r="B3377" t="str">
            <v>04</v>
          </cell>
          <cell r="C3377" t="str">
            <v>10</v>
          </cell>
          <cell r="D3377" t="str">
            <v>1</v>
          </cell>
          <cell r="E3377" t="str">
            <v>0002</v>
          </cell>
          <cell r="F3377" t="str">
            <v>0005</v>
          </cell>
          <cell r="G3377" t="str">
            <v>221010201</v>
          </cell>
          <cell r="H3377" t="str">
            <v>收税款</v>
          </cell>
          <cell r="I3377" t="b">
            <v>0</v>
          </cell>
          <cell r="J3377">
            <v>7953.09</v>
          </cell>
          <cell r="K3377">
            <v>0</v>
          </cell>
          <cell r="L3377">
            <v>0</v>
          </cell>
        </row>
        <row r="3378">
          <cell r="A3378" t="str">
            <v>10</v>
          </cell>
          <cell r="B3378" t="str">
            <v>20</v>
          </cell>
          <cell r="C3378" t="str">
            <v>10</v>
          </cell>
          <cell r="D3378" t="str">
            <v>1</v>
          </cell>
          <cell r="E3378" t="str">
            <v>0006</v>
          </cell>
          <cell r="F3378" t="str">
            <v>0003</v>
          </cell>
          <cell r="G3378" t="str">
            <v>221010201</v>
          </cell>
          <cell r="H3378" t="str">
            <v>收编织袋.果渣款税款</v>
          </cell>
          <cell r="I3378" t="b">
            <v>0</v>
          </cell>
          <cell r="J3378">
            <v>6756.61</v>
          </cell>
          <cell r="K3378">
            <v>0</v>
          </cell>
          <cell r="L3378">
            <v>0</v>
          </cell>
        </row>
        <row r="3379">
          <cell r="A3379" t="str">
            <v>10</v>
          </cell>
          <cell r="B3379" t="str">
            <v>20</v>
          </cell>
          <cell r="C3379" t="str">
            <v>10</v>
          </cell>
          <cell r="D3379" t="str">
            <v>1</v>
          </cell>
          <cell r="E3379" t="str">
            <v>0006</v>
          </cell>
          <cell r="F3379" t="str">
            <v>0005</v>
          </cell>
          <cell r="G3379" t="str">
            <v>221010201</v>
          </cell>
          <cell r="H3379" t="str">
            <v>收浓汁款税款</v>
          </cell>
          <cell r="I3379" t="b">
            <v>0</v>
          </cell>
          <cell r="J3379">
            <v>13.08</v>
          </cell>
          <cell r="K3379">
            <v>0</v>
          </cell>
          <cell r="L3379">
            <v>0</v>
          </cell>
        </row>
        <row r="3380">
          <cell r="A3380" t="str">
            <v>11</v>
          </cell>
          <cell r="B3380" t="str">
            <v>08</v>
          </cell>
          <cell r="C3380" t="str">
            <v>11</v>
          </cell>
          <cell r="D3380" t="str">
            <v>1</v>
          </cell>
          <cell r="E3380" t="str">
            <v>0001</v>
          </cell>
          <cell r="F3380" t="str">
            <v>0003</v>
          </cell>
          <cell r="G3380" t="str">
            <v>221010201</v>
          </cell>
          <cell r="H3380" t="str">
            <v>销苹果浓汁税款</v>
          </cell>
          <cell r="I3380" t="b">
            <v>0</v>
          </cell>
          <cell r="J3380">
            <v>113.33</v>
          </cell>
          <cell r="K3380">
            <v>0</v>
          </cell>
          <cell r="L3380">
            <v>0</v>
          </cell>
        </row>
        <row r="3381">
          <cell r="A3381" t="str">
            <v>11</v>
          </cell>
          <cell r="B3381" t="str">
            <v>16</v>
          </cell>
          <cell r="C3381" t="str">
            <v>11</v>
          </cell>
          <cell r="D3381" t="str">
            <v>1</v>
          </cell>
          <cell r="E3381" t="str">
            <v>0002</v>
          </cell>
          <cell r="F3381" t="str">
            <v>0003</v>
          </cell>
          <cell r="G3381" t="str">
            <v>221010201</v>
          </cell>
          <cell r="H3381" t="str">
            <v>收税款</v>
          </cell>
          <cell r="I3381" t="b">
            <v>0</v>
          </cell>
          <cell r="J3381">
            <v>246.19</v>
          </cell>
          <cell r="K3381">
            <v>0</v>
          </cell>
          <cell r="L3381">
            <v>0</v>
          </cell>
        </row>
        <row r="3382">
          <cell r="A3382" t="str">
            <v>11</v>
          </cell>
          <cell r="B3382" t="str">
            <v>18</v>
          </cell>
          <cell r="C3382" t="str">
            <v>11</v>
          </cell>
          <cell r="D3382" t="str">
            <v>5</v>
          </cell>
          <cell r="E3382" t="str">
            <v>0016</v>
          </cell>
          <cell r="F3382" t="str">
            <v>0003</v>
          </cell>
          <cell r="G3382" t="str">
            <v>221010201</v>
          </cell>
          <cell r="H3382" t="str">
            <v>转订正99年10月1-4#凭证错制</v>
          </cell>
          <cell r="I3382" t="b">
            <v>0</v>
          </cell>
          <cell r="J3382">
            <v>20.34</v>
          </cell>
          <cell r="K3382">
            <v>0</v>
          </cell>
          <cell r="L3382">
            <v>0</v>
          </cell>
        </row>
        <row r="3383">
          <cell r="A3383" t="str">
            <v>12</v>
          </cell>
          <cell r="B3383" t="str">
            <v>01</v>
          </cell>
          <cell r="C3383" t="str">
            <v>12</v>
          </cell>
          <cell r="D3383" t="str">
            <v>1</v>
          </cell>
          <cell r="E3383" t="str">
            <v>0001</v>
          </cell>
          <cell r="F3383" t="str">
            <v>0003</v>
          </cell>
          <cell r="G3383" t="str">
            <v>221010201</v>
          </cell>
          <cell r="H3383" t="str">
            <v>销果渣税款</v>
          </cell>
          <cell r="I3383" t="b">
            <v>0</v>
          </cell>
          <cell r="J3383">
            <v>3377.91</v>
          </cell>
          <cell r="K3383">
            <v>0</v>
          </cell>
          <cell r="L3383">
            <v>0</v>
          </cell>
        </row>
        <row r="3384">
          <cell r="A3384" t="str">
            <v>12</v>
          </cell>
          <cell r="B3384" t="str">
            <v>20</v>
          </cell>
          <cell r="C3384" t="str">
            <v>12</v>
          </cell>
          <cell r="D3384" t="str">
            <v>1</v>
          </cell>
          <cell r="E3384" t="str">
            <v>0005</v>
          </cell>
          <cell r="F3384" t="str">
            <v>0005</v>
          </cell>
          <cell r="G3384" t="str">
            <v>221010201</v>
          </cell>
          <cell r="H3384" t="str">
            <v>收旧铁桶款税款</v>
          </cell>
          <cell r="I3384" t="b">
            <v>0</v>
          </cell>
          <cell r="J3384">
            <v>789.7</v>
          </cell>
          <cell r="K3384">
            <v>0</v>
          </cell>
          <cell r="L3384">
            <v>0</v>
          </cell>
        </row>
        <row r="3385">
          <cell r="A3385" t="str">
            <v>12</v>
          </cell>
          <cell r="B3385" t="str">
            <v>05</v>
          </cell>
          <cell r="C3385" t="str">
            <v>12</v>
          </cell>
          <cell r="D3385" t="str">
            <v>3</v>
          </cell>
          <cell r="E3385" t="str">
            <v>0004</v>
          </cell>
          <cell r="F3385" t="str">
            <v>0003</v>
          </cell>
          <cell r="G3385" t="str">
            <v>221010201</v>
          </cell>
          <cell r="H3385" t="str">
            <v>收浓汁税款</v>
          </cell>
          <cell r="I3385" t="b">
            <v>0</v>
          </cell>
          <cell r="J3385">
            <v>1935.38</v>
          </cell>
          <cell r="K3385">
            <v>0</v>
          </cell>
          <cell r="L3385">
            <v>0</v>
          </cell>
        </row>
        <row r="3386">
          <cell r="A3386" t="str">
            <v>02</v>
          </cell>
          <cell r="B3386" t="str">
            <v>15</v>
          </cell>
          <cell r="C3386" t="str">
            <v>02</v>
          </cell>
          <cell r="D3386" t="str">
            <v>4</v>
          </cell>
          <cell r="E3386" t="str">
            <v>0016</v>
          </cell>
          <cell r="F3386" t="str">
            <v>0003</v>
          </cell>
          <cell r="G3386" t="str">
            <v>221010202</v>
          </cell>
          <cell r="H3386" t="str">
            <v>付运费税款</v>
          </cell>
          <cell r="I3386" t="b">
            <v>1</v>
          </cell>
          <cell r="J3386">
            <v>173.42</v>
          </cell>
          <cell r="K3386">
            <v>0</v>
          </cell>
          <cell r="L3386">
            <v>0</v>
          </cell>
        </row>
        <row r="3387">
          <cell r="A3387" t="str">
            <v>02</v>
          </cell>
          <cell r="B3387" t="str">
            <v>18</v>
          </cell>
          <cell r="C3387" t="str">
            <v>02</v>
          </cell>
          <cell r="D3387" t="str">
            <v>4</v>
          </cell>
          <cell r="E3387" t="str">
            <v>0023</v>
          </cell>
          <cell r="F3387" t="str">
            <v>0003</v>
          </cell>
          <cell r="G3387" t="str">
            <v>221010202</v>
          </cell>
          <cell r="H3387" t="str">
            <v>付FUR053#发票运费税款</v>
          </cell>
          <cell r="I3387" t="b">
            <v>1</v>
          </cell>
          <cell r="J3387">
            <v>263.02</v>
          </cell>
          <cell r="K3387">
            <v>0</v>
          </cell>
          <cell r="L3387">
            <v>0</v>
          </cell>
        </row>
        <row r="3388">
          <cell r="A3388" t="str">
            <v>02</v>
          </cell>
          <cell r="B3388" t="str">
            <v>18</v>
          </cell>
          <cell r="C3388" t="str">
            <v>02</v>
          </cell>
          <cell r="D3388" t="str">
            <v>4</v>
          </cell>
          <cell r="E3388" t="str">
            <v>0024</v>
          </cell>
          <cell r="F3388" t="str">
            <v>0002</v>
          </cell>
          <cell r="G3388" t="str">
            <v>221010202</v>
          </cell>
          <cell r="H3388" t="str">
            <v>付运费税款</v>
          </cell>
          <cell r="I3388" t="b">
            <v>1</v>
          </cell>
          <cell r="J3388">
            <v>3094.07</v>
          </cell>
          <cell r="K3388">
            <v>0</v>
          </cell>
          <cell r="L3388">
            <v>0</v>
          </cell>
        </row>
        <row r="3389">
          <cell r="A3389" t="str">
            <v>02</v>
          </cell>
          <cell r="B3389" t="str">
            <v>19</v>
          </cell>
          <cell r="C3389" t="str">
            <v>02</v>
          </cell>
          <cell r="D3389" t="str">
            <v>4</v>
          </cell>
          <cell r="E3389" t="str">
            <v>0025</v>
          </cell>
          <cell r="F3389" t="str">
            <v>0003</v>
          </cell>
          <cell r="G3389" t="str">
            <v>221010202</v>
          </cell>
          <cell r="H3389" t="str">
            <v>付运费税款</v>
          </cell>
          <cell r="I3389" t="b">
            <v>1</v>
          </cell>
          <cell r="J3389">
            <v>4365.74</v>
          </cell>
          <cell r="K3389">
            <v>0</v>
          </cell>
          <cell r="L3389">
            <v>0</v>
          </cell>
        </row>
        <row r="3390">
          <cell r="A3390" t="str">
            <v>02</v>
          </cell>
          <cell r="B3390" t="str">
            <v>19</v>
          </cell>
          <cell r="C3390" t="str">
            <v>02</v>
          </cell>
          <cell r="D3390" t="str">
            <v>4</v>
          </cell>
          <cell r="E3390" t="str">
            <v>0026</v>
          </cell>
          <cell r="F3390" t="str">
            <v>0003</v>
          </cell>
          <cell r="G3390" t="str">
            <v>221010202</v>
          </cell>
          <cell r="H3390" t="str">
            <v>付运费税款</v>
          </cell>
          <cell r="I3390" t="b">
            <v>1</v>
          </cell>
          <cell r="J3390">
            <v>1395.3</v>
          </cell>
          <cell r="K3390">
            <v>0</v>
          </cell>
          <cell r="L3390">
            <v>0</v>
          </cell>
        </row>
        <row r="3391">
          <cell r="A3391" t="str">
            <v>02</v>
          </cell>
          <cell r="B3391" t="str">
            <v>20</v>
          </cell>
          <cell r="C3391" t="str">
            <v>02</v>
          </cell>
          <cell r="D3391" t="str">
            <v>4</v>
          </cell>
          <cell r="E3391" t="str">
            <v>0028</v>
          </cell>
          <cell r="F3391" t="str">
            <v>0002</v>
          </cell>
          <cell r="G3391" t="str">
            <v>221010202</v>
          </cell>
          <cell r="H3391" t="str">
            <v>付FUR9963.9964#发票税款</v>
          </cell>
          <cell r="I3391" t="b">
            <v>1</v>
          </cell>
          <cell r="J3391">
            <v>423.5</v>
          </cell>
          <cell r="K3391">
            <v>0</v>
          </cell>
          <cell r="L3391">
            <v>0</v>
          </cell>
        </row>
        <row r="3392">
          <cell r="A3392" t="str">
            <v>02</v>
          </cell>
          <cell r="B3392" t="str">
            <v>22</v>
          </cell>
          <cell r="C3392" t="str">
            <v>02</v>
          </cell>
          <cell r="D3392" t="str">
            <v>4</v>
          </cell>
          <cell r="E3392" t="str">
            <v>0034</v>
          </cell>
          <cell r="F3392" t="str">
            <v>0003</v>
          </cell>
          <cell r="G3392" t="str">
            <v>221010202</v>
          </cell>
          <cell r="H3392" t="str">
            <v>付税款</v>
          </cell>
          <cell r="I3392" t="b">
            <v>1</v>
          </cell>
          <cell r="J3392">
            <v>277.2</v>
          </cell>
          <cell r="K3392">
            <v>0</v>
          </cell>
          <cell r="L3392">
            <v>0</v>
          </cell>
        </row>
        <row r="3393">
          <cell r="A3393" t="str">
            <v>02</v>
          </cell>
          <cell r="B3393" t="str">
            <v>22</v>
          </cell>
          <cell r="C3393" t="str">
            <v>02</v>
          </cell>
          <cell r="D3393" t="str">
            <v>4</v>
          </cell>
          <cell r="E3393" t="str">
            <v>0035</v>
          </cell>
          <cell r="F3393" t="str">
            <v>0003</v>
          </cell>
          <cell r="G3393" t="str">
            <v>221010202</v>
          </cell>
          <cell r="H3393" t="str">
            <v>付税款</v>
          </cell>
          <cell r="I3393" t="b">
            <v>1</v>
          </cell>
          <cell r="J3393">
            <v>756</v>
          </cell>
          <cell r="K3393">
            <v>0</v>
          </cell>
          <cell r="L3393">
            <v>0</v>
          </cell>
        </row>
        <row r="3394">
          <cell r="A3394" t="str">
            <v>02</v>
          </cell>
          <cell r="B3394" t="str">
            <v>22</v>
          </cell>
          <cell r="C3394" t="str">
            <v>02</v>
          </cell>
          <cell r="D3394" t="str">
            <v>4</v>
          </cell>
          <cell r="E3394" t="str">
            <v>0036</v>
          </cell>
          <cell r="F3394" t="str">
            <v>0003</v>
          </cell>
          <cell r="G3394" t="str">
            <v>221010202</v>
          </cell>
          <cell r="H3394" t="str">
            <v>付税款</v>
          </cell>
          <cell r="I3394" t="b">
            <v>1</v>
          </cell>
          <cell r="J3394">
            <v>1260</v>
          </cell>
          <cell r="K3394">
            <v>0</v>
          </cell>
          <cell r="L3394">
            <v>0</v>
          </cell>
        </row>
        <row r="3395">
          <cell r="A3395" t="str">
            <v>02</v>
          </cell>
          <cell r="B3395" t="str">
            <v>22</v>
          </cell>
          <cell r="C3395" t="str">
            <v>02</v>
          </cell>
          <cell r="D3395" t="str">
            <v>4</v>
          </cell>
          <cell r="E3395" t="str">
            <v>0037</v>
          </cell>
          <cell r="F3395" t="str">
            <v>0003</v>
          </cell>
          <cell r="G3395" t="str">
            <v>221010202</v>
          </cell>
          <cell r="H3395" t="str">
            <v>付税款</v>
          </cell>
          <cell r="I3395" t="b">
            <v>1</v>
          </cell>
          <cell r="J3395">
            <v>90.3</v>
          </cell>
          <cell r="K3395">
            <v>0</v>
          </cell>
          <cell r="L3395">
            <v>0</v>
          </cell>
        </row>
        <row r="3396">
          <cell r="A3396" t="str">
            <v>02</v>
          </cell>
          <cell r="B3396" t="str">
            <v>22</v>
          </cell>
          <cell r="C3396" t="str">
            <v>02</v>
          </cell>
          <cell r="D3396" t="str">
            <v>4</v>
          </cell>
          <cell r="E3396" t="str">
            <v>0038</v>
          </cell>
          <cell r="F3396" t="str">
            <v>0002</v>
          </cell>
          <cell r="G3396" t="str">
            <v>221010202</v>
          </cell>
          <cell r="H3396" t="str">
            <v>付税款</v>
          </cell>
          <cell r="I3396" t="b">
            <v>1</v>
          </cell>
          <cell r="J3396">
            <v>336</v>
          </cell>
          <cell r="K3396">
            <v>0</v>
          </cell>
          <cell r="L3396">
            <v>0</v>
          </cell>
        </row>
        <row r="3397">
          <cell r="A3397" t="str">
            <v>02</v>
          </cell>
          <cell r="B3397" t="str">
            <v>22</v>
          </cell>
          <cell r="C3397" t="str">
            <v>02</v>
          </cell>
          <cell r="D3397" t="str">
            <v>4</v>
          </cell>
          <cell r="E3397" t="str">
            <v>0039</v>
          </cell>
          <cell r="F3397" t="str">
            <v>0003</v>
          </cell>
          <cell r="G3397" t="str">
            <v>221010202</v>
          </cell>
          <cell r="H3397" t="str">
            <v>付税款</v>
          </cell>
          <cell r="I3397" t="b">
            <v>1</v>
          </cell>
          <cell r="J3397">
            <v>1432.2</v>
          </cell>
          <cell r="K3397">
            <v>0</v>
          </cell>
          <cell r="L3397">
            <v>0</v>
          </cell>
        </row>
        <row r="3398">
          <cell r="A3398" t="str">
            <v>02</v>
          </cell>
          <cell r="B3398" t="str">
            <v>25</v>
          </cell>
          <cell r="C3398" t="str">
            <v>02</v>
          </cell>
          <cell r="D3398" t="str">
            <v>4</v>
          </cell>
          <cell r="E3398" t="str">
            <v>0040</v>
          </cell>
          <cell r="F3398" t="str">
            <v>0004</v>
          </cell>
          <cell r="G3398" t="str">
            <v>221010202</v>
          </cell>
          <cell r="H3398" t="str">
            <v>付海运费税款</v>
          </cell>
          <cell r="I3398" t="b">
            <v>1</v>
          </cell>
          <cell r="J3398">
            <v>27684.62</v>
          </cell>
          <cell r="K3398">
            <v>0</v>
          </cell>
          <cell r="L3398">
            <v>0</v>
          </cell>
        </row>
        <row r="3399">
          <cell r="A3399" t="str">
            <v>02</v>
          </cell>
          <cell r="B3399" t="str">
            <v>25</v>
          </cell>
          <cell r="C3399" t="str">
            <v>02</v>
          </cell>
          <cell r="D3399" t="str">
            <v>4</v>
          </cell>
          <cell r="E3399" t="str">
            <v>0041</v>
          </cell>
          <cell r="F3399" t="str">
            <v>0002</v>
          </cell>
          <cell r="G3399" t="str">
            <v>221010202</v>
          </cell>
          <cell r="H3399" t="str">
            <v>付海运费税款</v>
          </cell>
          <cell r="I3399" t="b">
            <v>1</v>
          </cell>
          <cell r="J3399">
            <v>4165.71</v>
          </cell>
          <cell r="K3399">
            <v>0</v>
          </cell>
          <cell r="L3399">
            <v>0</v>
          </cell>
        </row>
        <row r="3400">
          <cell r="A3400" t="str">
            <v>02</v>
          </cell>
          <cell r="B3400" t="str">
            <v>25</v>
          </cell>
          <cell r="C3400" t="str">
            <v>02</v>
          </cell>
          <cell r="D3400" t="str">
            <v>4</v>
          </cell>
          <cell r="E3400" t="str">
            <v>0043</v>
          </cell>
          <cell r="F3400" t="str">
            <v>0003</v>
          </cell>
          <cell r="G3400" t="str">
            <v>221010202</v>
          </cell>
          <cell r="H3400" t="str">
            <v>付海运费税款</v>
          </cell>
          <cell r="I3400" t="b">
            <v>1</v>
          </cell>
          <cell r="J3400">
            <v>8730.64</v>
          </cell>
          <cell r="K3400">
            <v>0</v>
          </cell>
          <cell r="L3400">
            <v>0</v>
          </cell>
        </row>
        <row r="3401">
          <cell r="A3401" t="str">
            <v>02</v>
          </cell>
          <cell r="B3401" t="str">
            <v>25</v>
          </cell>
          <cell r="C3401" t="str">
            <v>02</v>
          </cell>
          <cell r="D3401" t="str">
            <v>5</v>
          </cell>
          <cell r="E3401" t="str">
            <v>0017</v>
          </cell>
          <cell r="F3401" t="str">
            <v>0003</v>
          </cell>
          <cell r="G3401" t="str">
            <v>221010202</v>
          </cell>
          <cell r="H3401" t="str">
            <v>转付海运费USD114505*8.28税金</v>
          </cell>
          <cell r="I3401" t="b">
            <v>1</v>
          </cell>
          <cell r="J3401">
            <v>66367.100000000006</v>
          </cell>
          <cell r="K3401">
            <v>0</v>
          </cell>
          <cell r="L3401">
            <v>0</v>
          </cell>
        </row>
        <row r="3402">
          <cell r="A3402" t="str">
            <v>02</v>
          </cell>
          <cell r="B3402" t="str">
            <v>29</v>
          </cell>
          <cell r="C3402" t="str">
            <v>02</v>
          </cell>
          <cell r="D3402" t="str">
            <v>5</v>
          </cell>
          <cell r="E3402" t="str">
            <v>0043</v>
          </cell>
          <cell r="F3402" t="str">
            <v>0002</v>
          </cell>
          <cell r="G3402" t="str">
            <v>221010202</v>
          </cell>
          <cell r="H3402" t="str">
            <v>转FVE9970/9972#发票海运费税款</v>
          </cell>
          <cell r="I3402" t="b">
            <v>1</v>
          </cell>
          <cell r="J3402">
            <v>12564.25</v>
          </cell>
          <cell r="K3402">
            <v>0</v>
          </cell>
          <cell r="L3402">
            <v>0</v>
          </cell>
        </row>
        <row r="3403">
          <cell r="A3403" t="str">
            <v>03</v>
          </cell>
          <cell r="B3403" t="str">
            <v>17</v>
          </cell>
          <cell r="C3403" t="str">
            <v>03</v>
          </cell>
          <cell r="D3403" t="str">
            <v>2</v>
          </cell>
          <cell r="E3403" t="str">
            <v>0014</v>
          </cell>
          <cell r="F3403" t="str">
            <v>0003</v>
          </cell>
          <cell r="G3403" t="str">
            <v>221010202</v>
          </cell>
          <cell r="H3403" t="str">
            <v>付运费税款</v>
          </cell>
          <cell r="I3403" t="b">
            <v>1</v>
          </cell>
          <cell r="J3403">
            <v>105</v>
          </cell>
          <cell r="K3403">
            <v>0</v>
          </cell>
          <cell r="L3403">
            <v>0</v>
          </cell>
        </row>
        <row r="3404">
          <cell r="A3404" t="str">
            <v>03</v>
          </cell>
          <cell r="B3404" t="str">
            <v>25</v>
          </cell>
          <cell r="C3404" t="str">
            <v>03</v>
          </cell>
          <cell r="D3404" t="str">
            <v>2</v>
          </cell>
          <cell r="E3404" t="str">
            <v>0023</v>
          </cell>
          <cell r="F3404" t="str">
            <v>0002</v>
          </cell>
          <cell r="G3404" t="str">
            <v>221010202</v>
          </cell>
          <cell r="H3404" t="str">
            <v>付运费税款</v>
          </cell>
          <cell r="I3404" t="b">
            <v>1</v>
          </cell>
          <cell r="J3404">
            <v>98</v>
          </cell>
          <cell r="K3404">
            <v>0</v>
          </cell>
          <cell r="L3404">
            <v>0</v>
          </cell>
        </row>
        <row r="3405">
          <cell r="A3405" t="str">
            <v>03</v>
          </cell>
          <cell r="B3405" t="str">
            <v>14</v>
          </cell>
          <cell r="C3405" t="str">
            <v>03</v>
          </cell>
          <cell r="D3405" t="str">
            <v>4</v>
          </cell>
          <cell r="E3405" t="str">
            <v>0018</v>
          </cell>
          <cell r="F3405" t="str">
            <v>0004</v>
          </cell>
          <cell r="G3405" t="str">
            <v>221010202</v>
          </cell>
          <cell r="H3405" t="str">
            <v>付陆运费7%税金</v>
          </cell>
          <cell r="I3405" t="b">
            <v>1</v>
          </cell>
          <cell r="J3405">
            <v>2352</v>
          </cell>
          <cell r="K3405">
            <v>0</v>
          </cell>
          <cell r="L3405">
            <v>0</v>
          </cell>
        </row>
        <row r="3406">
          <cell r="A3406" t="str">
            <v>03</v>
          </cell>
          <cell r="B3406" t="str">
            <v>15</v>
          </cell>
          <cell r="C3406" t="str">
            <v>03</v>
          </cell>
          <cell r="D3406" t="str">
            <v>4</v>
          </cell>
          <cell r="E3406" t="str">
            <v>0020</v>
          </cell>
          <cell r="F3406" t="str">
            <v>0003</v>
          </cell>
          <cell r="G3406" t="str">
            <v>221010202</v>
          </cell>
          <cell r="H3406" t="str">
            <v>付出口陆运费7%税金</v>
          </cell>
          <cell r="I3406" t="b">
            <v>1</v>
          </cell>
          <cell r="J3406">
            <v>1134</v>
          </cell>
          <cell r="K3406">
            <v>0</v>
          </cell>
          <cell r="L3406">
            <v>0</v>
          </cell>
        </row>
        <row r="3407">
          <cell r="A3407" t="str">
            <v>03</v>
          </cell>
          <cell r="B3407" t="str">
            <v>17</v>
          </cell>
          <cell r="C3407" t="str">
            <v>03</v>
          </cell>
          <cell r="D3407" t="str">
            <v>4</v>
          </cell>
          <cell r="E3407" t="str">
            <v>0024</v>
          </cell>
          <cell r="F3407" t="str">
            <v>0003</v>
          </cell>
          <cell r="G3407" t="str">
            <v>221010202</v>
          </cell>
          <cell r="H3407" t="str">
            <v>付海运费7%税金</v>
          </cell>
          <cell r="I3407" t="b">
            <v>1</v>
          </cell>
          <cell r="J3407">
            <v>38334.5</v>
          </cell>
          <cell r="K3407">
            <v>0</v>
          </cell>
          <cell r="L3407">
            <v>0</v>
          </cell>
        </row>
        <row r="3408">
          <cell r="A3408" t="str">
            <v>03</v>
          </cell>
          <cell r="B3408" t="str">
            <v>27</v>
          </cell>
          <cell r="C3408" t="str">
            <v>03</v>
          </cell>
          <cell r="D3408" t="str">
            <v>5</v>
          </cell>
          <cell r="E3408" t="str">
            <v>0003</v>
          </cell>
          <cell r="F3408" t="str">
            <v>0001</v>
          </cell>
          <cell r="G3408" t="str">
            <v>221010202</v>
          </cell>
          <cell r="H3408" t="str">
            <v>转出期初存货抵扣已征税款额</v>
          </cell>
          <cell r="I3408" t="b">
            <v>1</v>
          </cell>
          <cell r="J3408">
            <v>86207.67</v>
          </cell>
          <cell r="K3408">
            <v>0</v>
          </cell>
          <cell r="L3408">
            <v>0</v>
          </cell>
        </row>
        <row r="3409">
          <cell r="A3409" t="str">
            <v>04</v>
          </cell>
          <cell r="B3409" t="str">
            <v>05</v>
          </cell>
          <cell r="C3409" t="str">
            <v>04</v>
          </cell>
          <cell r="D3409" t="str">
            <v>2</v>
          </cell>
          <cell r="E3409" t="str">
            <v>0004</v>
          </cell>
          <cell r="F3409" t="str">
            <v>0003</v>
          </cell>
          <cell r="G3409" t="str">
            <v>221010202</v>
          </cell>
          <cell r="H3409" t="str">
            <v>付运费税款</v>
          </cell>
          <cell r="I3409" t="b">
            <v>1</v>
          </cell>
          <cell r="J3409">
            <v>111.72</v>
          </cell>
          <cell r="K3409">
            <v>0</v>
          </cell>
          <cell r="L3409">
            <v>0</v>
          </cell>
        </row>
        <row r="3410">
          <cell r="A3410" t="str">
            <v>04</v>
          </cell>
          <cell r="B3410" t="str">
            <v>16</v>
          </cell>
          <cell r="C3410" t="str">
            <v>04</v>
          </cell>
          <cell r="D3410" t="str">
            <v>4</v>
          </cell>
          <cell r="E3410" t="str">
            <v>0015</v>
          </cell>
          <cell r="F3410" t="str">
            <v>0003</v>
          </cell>
          <cell r="G3410" t="str">
            <v>221010202</v>
          </cell>
          <cell r="H3410" t="str">
            <v>付运费税款</v>
          </cell>
          <cell r="I3410" t="b">
            <v>1</v>
          </cell>
          <cell r="J3410">
            <v>257.52999999999997</v>
          </cell>
          <cell r="K3410">
            <v>0</v>
          </cell>
          <cell r="L3410">
            <v>0</v>
          </cell>
        </row>
        <row r="3411">
          <cell r="A3411" t="str">
            <v>04</v>
          </cell>
          <cell r="B3411" t="str">
            <v>16</v>
          </cell>
          <cell r="C3411" t="str">
            <v>04</v>
          </cell>
          <cell r="D3411" t="str">
            <v>4</v>
          </cell>
          <cell r="E3411" t="str">
            <v>0016</v>
          </cell>
          <cell r="F3411" t="str">
            <v>0003</v>
          </cell>
          <cell r="G3411" t="str">
            <v>221010202</v>
          </cell>
          <cell r="H3411" t="str">
            <v>付运费税款</v>
          </cell>
          <cell r="I3411" t="b">
            <v>1</v>
          </cell>
          <cell r="J3411">
            <v>766.5</v>
          </cell>
          <cell r="K3411">
            <v>0</v>
          </cell>
          <cell r="L3411">
            <v>0</v>
          </cell>
        </row>
        <row r="3412">
          <cell r="A3412" t="str">
            <v>04</v>
          </cell>
          <cell r="B3412" t="str">
            <v>16</v>
          </cell>
          <cell r="C3412" t="str">
            <v>04</v>
          </cell>
          <cell r="D3412" t="str">
            <v>4</v>
          </cell>
          <cell r="E3412" t="str">
            <v>0017</v>
          </cell>
          <cell r="F3412" t="str">
            <v>0004</v>
          </cell>
          <cell r="G3412" t="str">
            <v>221010202</v>
          </cell>
          <cell r="H3412" t="str">
            <v>付运费税款</v>
          </cell>
          <cell r="I3412" t="b">
            <v>1</v>
          </cell>
          <cell r="J3412">
            <v>3150</v>
          </cell>
          <cell r="K3412">
            <v>0</v>
          </cell>
          <cell r="L3412">
            <v>0</v>
          </cell>
        </row>
        <row r="3413">
          <cell r="A3413" t="str">
            <v>04</v>
          </cell>
          <cell r="B3413" t="str">
            <v>19</v>
          </cell>
          <cell r="C3413" t="str">
            <v>04</v>
          </cell>
          <cell r="D3413" t="str">
            <v>4</v>
          </cell>
          <cell r="E3413" t="str">
            <v>0018</v>
          </cell>
          <cell r="F3413" t="str">
            <v>0003</v>
          </cell>
          <cell r="G3413" t="str">
            <v>221010202</v>
          </cell>
          <cell r="H3413" t="str">
            <v>付运费税款</v>
          </cell>
          <cell r="I3413" t="b">
            <v>1</v>
          </cell>
          <cell r="J3413">
            <v>69.3</v>
          </cell>
          <cell r="K3413">
            <v>0</v>
          </cell>
          <cell r="L3413">
            <v>0</v>
          </cell>
        </row>
        <row r="3414">
          <cell r="A3414" t="str">
            <v>04</v>
          </cell>
          <cell r="B3414" t="str">
            <v>20</v>
          </cell>
          <cell r="C3414" t="str">
            <v>04</v>
          </cell>
          <cell r="D3414" t="str">
            <v>4</v>
          </cell>
          <cell r="E3414" t="str">
            <v>0024</v>
          </cell>
          <cell r="F3414" t="str">
            <v>0002</v>
          </cell>
          <cell r="G3414" t="str">
            <v>221010202</v>
          </cell>
          <cell r="H3414" t="str">
            <v>付材料运费税款</v>
          </cell>
          <cell r="I3414" t="b">
            <v>1</v>
          </cell>
          <cell r="J3414">
            <v>646.82000000000005</v>
          </cell>
          <cell r="K3414">
            <v>0</v>
          </cell>
          <cell r="L3414">
            <v>0</v>
          </cell>
        </row>
        <row r="3415">
          <cell r="A3415" t="str">
            <v>05</v>
          </cell>
          <cell r="B3415" t="str">
            <v>20</v>
          </cell>
          <cell r="C3415" t="str">
            <v>05</v>
          </cell>
          <cell r="D3415" t="str">
            <v>2</v>
          </cell>
          <cell r="E3415" t="str">
            <v>0013</v>
          </cell>
          <cell r="F3415" t="str">
            <v>0004</v>
          </cell>
          <cell r="G3415" t="str">
            <v>221010202</v>
          </cell>
          <cell r="H3415" t="str">
            <v>付税款</v>
          </cell>
          <cell r="I3415" t="b">
            <v>1</v>
          </cell>
          <cell r="J3415">
            <v>80.36</v>
          </cell>
          <cell r="K3415">
            <v>0</v>
          </cell>
          <cell r="L3415">
            <v>0</v>
          </cell>
        </row>
        <row r="3416">
          <cell r="A3416" t="str">
            <v>05</v>
          </cell>
          <cell r="B3416" t="str">
            <v>09</v>
          </cell>
          <cell r="C3416" t="str">
            <v>05</v>
          </cell>
          <cell r="D3416" t="str">
            <v>4</v>
          </cell>
          <cell r="E3416" t="str">
            <v>0002</v>
          </cell>
          <cell r="F3416" t="str">
            <v>0003</v>
          </cell>
          <cell r="G3416" t="str">
            <v>221010202</v>
          </cell>
          <cell r="H3416" t="str">
            <v>付运费税款</v>
          </cell>
          <cell r="I3416" t="b">
            <v>1</v>
          </cell>
          <cell r="J3416">
            <v>300.52</v>
          </cell>
          <cell r="K3416">
            <v>0</v>
          </cell>
          <cell r="L3416">
            <v>0</v>
          </cell>
        </row>
        <row r="3417">
          <cell r="A3417" t="str">
            <v>05</v>
          </cell>
          <cell r="B3417" t="str">
            <v>11</v>
          </cell>
          <cell r="C3417" t="str">
            <v>05</v>
          </cell>
          <cell r="D3417" t="str">
            <v>4</v>
          </cell>
          <cell r="E3417" t="str">
            <v>0004</v>
          </cell>
          <cell r="F3417" t="str">
            <v>0003</v>
          </cell>
          <cell r="G3417" t="str">
            <v>221010202</v>
          </cell>
          <cell r="H3417" t="str">
            <v>付运费税款</v>
          </cell>
          <cell r="I3417" t="b">
            <v>1</v>
          </cell>
          <cell r="J3417">
            <v>693</v>
          </cell>
          <cell r="K3417">
            <v>0</v>
          </cell>
          <cell r="L3417">
            <v>0</v>
          </cell>
        </row>
        <row r="3418">
          <cell r="A3418" t="str">
            <v>05</v>
          </cell>
          <cell r="B3418" t="str">
            <v>15</v>
          </cell>
          <cell r="C3418" t="str">
            <v>05</v>
          </cell>
          <cell r="D3418" t="str">
            <v>4</v>
          </cell>
          <cell r="E3418" t="str">
            <v>0009</v>
          </cell>
          <cell r="F3418" t="str">
            <v>0003</v>
          </cell>
          <cell r="G3418" t="str">
            <v>221010202</v>
          </cell>
          <cell r="H3418" t="str">
            <v>付运费税款</v>
          </cell>
          <cell r="I3418" t="b">
            <v>1</v>
          </cell>
          <cell r="J3418">
            <v>179.55</v>
          </cell>
          <cell r="K3418">
            <v>0</v>
          </cell>
          <cell r="L3418">
            <v>0</v>
          </cell>
        </row>
        <row r="3419">
          <cell r="A3419" t="str">
            <v>05</v>
          </cell>
          <cell r="B3419" t="str">
            <v>17</v>
          </cell>
          <cell r="C3419" t="str">
            <v>05</v>
          </cell>
          <cell r="D3419" t="str">
            <v>4</v>
          </cell>
          <cell r="E3419" t="str">
            <v>0016</v>
          </cell>
          <cell r="F3419" t="str">
            <v>0002</v>
          </cell>
          <cell r="G3419" t="str">
            <v>221010202</v>
          </cell>
          <cell r="H3419" t="str">
            <v>付FVE9993#.9994#发票税款</v>
          </cell>
          <cell r="I3419" t="b">
            <v>1</v>
          </cell>
          <cell r="J3419">
            <v>651</v>
          </cell>
          <cell r="K3419">
            <v>0</v>
          </cell>
          <cell r="L3419">
            <v>0</v>
          </cell>
        </row>
        <row r="3420">
          <cell r="A3420" t="str">
            <v>06</v>
          </cell>
          <cell r="B3420" t="str">
            <v>15</v>
          </cell>
          <cell r="C3420" t="str">
            <v>06</v>
          </cell>
          <cell r="D3420" t="str">
            <v>4</v>
          </cell>
          <cell r="E3420" t="str">
            <v>0001</v>
          </cell>
          <cell r="F3420" t="str">
            <v>0004</v>
          </cell>
          <cell r="G3420" t="str">
            <v>221010202</v>
          </cell>
          <cell r="H3420" t="str">
            <v>付运费税款</v>
          </cell>
          <cell r="I3420" t="b">
            <v>1</v>
          </cell>
          <cell r="J3420">
            <v>2340.1</v>
          </cell>
          <cell r="K3420">
            <v>0</v>
          </cell>
          <cell r="L3420">
            <v>0</v>
          </cell>
        </row>
        <row r="3421">
          <cell r="A3421" t="str">
            <v>06</v>
          </cell>
          <cell r="B3421" t="str">
            <v>15</v>
          </cell>
          <cell r="C3421" t="str">
            <v>06</v>
          </cell>
          <cell r="D3421" t="str">
            <v>4</v>
          </cell>
          <cell r="E3421" t="str">
            <v>0002</v>
          </cell>
          <cell r="F3421" t="str">
            <v>0004</v>
          </cell>
          <cell r="G3421" t="str">
            <v>221010202</v>
          </cell>
          <cell r="H3421" t="str">
            <v>付运费税款</v>
          </cell>
          <cell r="I3421" t="b">
            <v>1</v>
          </cell>
          <cell r="J3421">
            <v>684.6</v>
          </cell>
          <cell r="K3421">
            <v>0</v>
          </cell>
          <cell r="L3421">
            <v>0</v>
          </cell>
        </row>
        <row r="3422">
          <cell r="A3422" t="str">
            <v>06</v>
          </cell>
          <cell r="B3422" t="str">
            <v>15</v>
          </cell>
          <cell r="C3422" t="str">
            <v>06</v>
          </cell>
          <cell r="D3422" t="str">
            <v>4</v>
          </cell>
          <cell r="E3422" t="str">
            <v>0003</v>
          </cell>
          <cell r="F3422" t="str">
            <v>0003</v>
          </cell>
          <cell r="G3422" t="str">
            <v>221010202</v>
          </cell>
          <cell r="H3422" t="str">
            <v>付运费税款</v>
          </cell>
          <cell r="I3422" t="b">
            <v>1</v>
          </cell>
          <cell r="J3422">
            <v>63</v>
          </cell>
          <cell r="K3422">
            <v>0</v>
          </cell>
          <cell r="L3422">
            <v>0</v>
          </cell>
        </row>
        <row r="3423">
          <cell r="A3423" t="str">
            <v>08</v>
          </cell>
          <cell r="B3423" t="str">
            <v>01</v>
          </cell>
          <cell r="C3423" t="str">
            <v>08</v>
          </cell>
          <cell r="D3423" t="str">
            <v>4</v>
          </cell>
          <cell r="E3423" t="str">
            <v>0002</v>
          </cell>
          <cell r="F3423" t="str">
            <v>0002</v>
          </cell>
          <cell r="G3423" t="str">
            <v>221010202</v>
          </cell>
          <cell r="H3423" t="str">
            <v>付运费税款</v>
          </cell>
          <cell r="I3423" t="b">
            <v>1</v>
          </cell>
          <cell r="J3423">
            <v>447.3</v>
          </cell>
          <cell r="K3423">
            <v>0</v>
          </cell>
          <cell r="L3423">
            <v>0</v>
          </cell>
        </row>
        <row r="3424">
          <cell r="A3424" t="str">
            <v>08</v>
          </cell>
          <cell r="B3424" t="str">
            <v>03</v>
          </cell>
          <cell r="C3424" t="str">
            <v>08</v>
          </cell>
          <cell r="D3424" t="str">
            <v>4</v>
          </cell>
          <cell r="E3424" t="str">
            <v>0004</v>
          </cell>
          <cell r="F3424" t="str">
            <v>0002</v>
          </cell>
          <cell r="G3424" t="str">
            <v>221010202</v>
          </cell>
          <cell r="H3424" t="str">
            <v>付运费税款</v>
          </cell>
          <cell r="I3424" t="b">
            <v>1</v>
          </cell>
          <cell r="J3424">
            <v>614.25</v>
          </cell>
          <cell r="K3424">
            <v>0</v>
          </cell>
          <cell r="L3424">
            <v>0</v>
          </cell>
        </row>
        <row r="3425">
          <cell r="A3425" t="str">
            <v>08</v>
          </cell>
          <cell r="B3425" t="str">
            <v>06</v>
          </cell>
          <cell r="C3425" t="str">
            <v>08</v>
          </cell>
          <cell r="D3425" t="str">
            <v>4</v>
          </cell>
          <cell r="E3425" t="str">
            <v>0013</v>
          </cell>
          <cell r="F3425" t="str">
            <v>0003</v>
          </cell>
          <cell r="G3425" t="str">
            <v>221010202</v>
          </cell>
          <cell r="H3425" t="str">
            <v>付运费税款</v>
          </cell>
          <cell r="I3425" t="b">
            <v>1</v>
          </cell>
          <cell r="J3425">
            <v>420</v>
          </cell>
          <cell r="K3425">
            <v>0</v>
          </cell>
          <cell r="L3425">
            <v>0</v>
          </cell>
        </row>
        <row r="3426">
          <cell r="A3426" t="str">
            <v>08</v>
          </cell>
          <cell r="B3426" t="str">
            <v>15</v>
          </cell>
          <cell r="C3426" t="str">
            <v>08</v>
          </cell>
          <cell r="D3426" t="str">
            <v>4</v>
          </cell>
          <cell r="E3426" t="str">
            <v>0020</v>
          </cell>
          <cell r="F3426" t="str">
            <v>0003</v>
          </cell>
          <cell r="G3426" t="str">
            <v>221010202</v>
          </cell>
          <cell r="H3426" t="str">
            <v>付运费税款</v>
          </cell>
          <cell r="I3426" t="b">
            <v>1</v>
          </cell>
          <cell r="J3426">
            <v>485.1</v>
          </cell>
          <cell r="K3426">
            <v>0</v>
          </cell>
          <cell r="L3426">
            <v>0</v>
          </cell>
        </row>
        <row r="3427">
          <cell r="A3427" t="str">
            <v>09</v>
          </cell>
          <cell r="B3427" t="str">
            <v>01</v>
          </cell>
          <cell r="C3427" t="str">
            <v>09</v>
          </cell>
          <cell r="D3427" t="str">
            <v>4</v>
          </cell>
          <cell r="E3427" t="str">
            <v>0003</v>
          </cell>
          <cell r="F3427" t="str">
            <v>0003</v>
          </cell>
          <cell r="G3427" t="str">
            <v>221010202</v>
          </cell>
          <cell r="H3427" t="str">
            <v>付运费税款</v>
          </cell>
          <cell r="I3427" t="b">
            <v>1</v>
          </cell>
          <cell r="J3427">
            <v>1258.43</v>
          </cell>
          <cell r="K3427">
            <v>0</v>
          </cell>
          <cell r="L3427">
            <v>0</v>
          </cell>
        </row>
        <row r="3428">
          <cell r="A3428" t="str">
            <v>09</v>
          </cell>
          <cell r="B3428" t="str">
            <v>23</v>
          </cell>
          <cell r="C3428" t="str">
            <v>09</v>
          </cell>
          <cell r="D3428" t="str">
            <v>4</v>
          </cell>
          <cell r="E3428" t="str">
            <v>0024</v>
          </cell>
          <cell r="F3428" t="str">
            <v>0004</v>
          </cell>
          <cell r="G3428" t="str">
            <v>221010202</v>
          </cell>
          <cell r="H3428" t="str">
            <v>付运费税款</v>
          </cell>
          <cell r="I3428" t="b">
            <v>1</v>
          </cell>
          <cell r="J3428">
            <v>495.6</v>
          </cell>
          <cell r="K3428">
            <v>0</v>
          </cell>
          <cell r="L3428">
            <v>0</v>
          </cell>
        </row>
        <row r="3429">
          <cell r="A3429" t="str">
            <v>09</v>
          </cell>
          <cell r="B3429" t="str">
            <v>18</v>
          </cell>
          <cell r="C3429" t="str">
            <v>09</v>
          </cell>
          <cell r="D3429" t="str">
            <v>5</v>
          </cell>
          <cell r="E3429" t="str">
            <v>0009</v>
          </cell>
          <cell r="F3429" t="str">
            <v>0003</v>
          </cell>
          <cell r="G3429" t="str">
            <v>221010202</v>
          </cell>
          <cell r="H3429" t="str">
            <v>转购桶运费税金</v>
          </cell>
          <cell r="I3429" t="b">
            <v>1</v>
          </cell>
          <cell r="J3429">
            <v>225.4</v>
          </cell>
          <cell r="K3429">
            <v>0</v>
          </cell>
          <cell r="L3429">
            <v>0</v>
          </cell>
        </row>
        <row r="3430">
          <cell r="A3430" t="str">
            <v>10</v>
          </cell>
          <cell r="B3430" t="str">
            <v>10</v>
          </cell>
          <cell r="C3430" t="str">
            <v>10</v>
          </cell>
          <cell r="D3430" t="str">
            <v>2</v>
          </cell>
          <cell r="E3430" t="str">
            <v>0010</v>
          </cell>
          <cell r="F3430" t="str">
            <v>0002</v>
          </cell>
          <cell r="G3430" t="str">
            <v>221010202</v>
          </cell>
          <cell r="H3430" t="str">
            <v>付增值税款</v>
          </cell>
          <cell r="I3430" t="b">
            <v>1</v>
          </cell>
          <cell r="J3430">
            <v>645.49</v>
          </cell>
          <cell r="K3430">
            <v>0</v>
          </cell>
          <cell r="L3430">
            <v>0</v>
          </cell>
        </row>
        <row r="3431">
          <cell r="A3431" t="str">
            <v>10</v>
          </cell>
          <cell r="B3431" t="str">
            <v>03</v>
          </cell>
          <cell r="C3431" t="str">
            <v>10</v>
          </cell>
          <cell r="D3431" t="str">
            <v>4</v>
          </cell>
          <cell r="E3431" t="str">
            <v>0004</v>
          </cell>
          <cell r="F3431" t="str">
            <v>0002</v>
          </cell>
          <cell r="G3431" t="str">
            <v>221010202</v>
          </cell>
          <cell r="H3431" t="str">
            <v>付材料运费税款</v>
          </cell>
          <cell r="I3431" t="b">
            <v>1</v>
          </cell>
          <cell r="J3431">
            <v>155.22999999999999</v>
          </cell>
          <cell r="K3431">
            <v>0</v>
          </cell>
          <cell r="L3431">
            <v>0</v>
          </cell>
        </row>
        <row r="3432">
          <cell r="A3432" t="str">
            <v>10</v>
          </cell>
          <cell r="B3432" t="str">
            <v>03</v>
          </cell>
          <cell r="C3432" t="str">
            <v>10</v>
          </cell>
          <cell r="D3432" t="str">
            <v>4</v>
          </cell>
          <cell r="E3432" t="str">
            <v>0006</v>
          </cell>
          <cell r="F3432" t="str">
            <v>0002</v>
          </cell>
          <cell r="G3432" t="str">
            <v>221010202</v>
          </cell>
          <cell r="H3432" t="str">
            <v>付材料运费税款</v>
          </cell>
          <cell r="I3432" t="b">
            <v>1</v>
          </cell>
          <cell r="J3432">
            <v>2650.41</v>
          </cell>
          <cell r="K3432">
            <v>0</v>
          </cell>
          <cell r="L3432">
            <v>0</v>
          </cell>
        </row>
        <row r="3433">
          <cell r="A3433" t="str">
            <v>10</v>
          </cell>
          <cell r="B3433" t="str">
            <v>17</v>
          </cell>
          <cell r="C3433" t="str">
            <v>10</v>
          </cell>
          <cell r="D3433" t="str">
            <v>4</v>
          </cell>
          <cell r="E3433" t="str">
            <v>0015</v>
          </cell>
          <cell r="F3433" t="str">
            <v>0009</v>
          </cell>
          <cell r="G3433" t="str">
            <v>221010202</v>
          </cell>
          <cell r="H3433" t="str">
            <v>付运费税款</v>
          </cell>
          <cell r="I3433" t="b">
            <v>1</v>
          </cell>
          <cell r="J3433">
            <v>5229</v>
          </cell>
          <cell r="K3433">
            <v>0</v>
          </cell>
          <cell r="L3433">
            <v>0</v>
          </cell>
        </row>
        <row r="3434">
          <cell r="A3434" t="str">
            <v>10</v>
          </cell>
          <cell r="B3434" t="str">
            <v>21</v>
          </cell>
          <cell r="C3434" t="str">
            <v>10</v>
          </cell>
          <cell r="D3434" t="str">
            <v>4</v>
          </cell>
          <cell r="E3434" t="str">
            <v>0020</v>
          </cell>
          <cell r="F3434" t="str">
            <v>0004</v>
          </cell>
          <cell r="G3434" t="str">
            <v>221010202</v>
          </cell>
          <cell r="H3434" t="str">
            <v>付运费税款</v>
          </cell>
          <cell r="I3434" t="b">
            <v>1</v>
          </cell>
          <cell r="J3434">
            <v>485.1</v>
          </cell>
          <cell r="K3434">
            <v>0</v>
          </cell>
          <cell r="L3434">
            <v>0</v>
          </cell>
        </row>
        <row r="3435">
          <cell r="A3435" t="str">
            <v>10</v>
          </cell>
          <cell r="B3435" t="str">
            <v>21</v>
          </cell>
          <cell r="C3435" t="str">
            <v>10</v>
          </cell>
          <cell r="D3435" t="str">
            <v>4</v>
          </cell>
          <cell r="E3435" t="str">
            <v>0021</v>
          </cell>
          <cell r="F3435" t="str">
            <v>0004</v>
          </cell>
          <cell r="G3435" t="str">
            <v>221010202</v>
          </cell>
          <cell r="H3435" t="str">
            <v>付运费税款</v>
          </cell>
          <cell r="I3435" t="b">
            <v>1</v>
          </cell>
          <cell r="J3435">
            <v>655.20000000000005</v>
          </cell>
          <cell r="K3435">
            <v>0</v>
          </cell>
          <cell r="L3435">
            <v>0</v>
          </cell>
        </row>
        <row r="3436">
          <cell r="A3436" t="str">
            <v>10</v>
          </cell>
          <cell r="B3436" t="str">
            <v>22</v>
          </cell>
          <cell r="C3436" t="str">
            <v>10</v>
          </cell>
          <cell r="D3436" t="str">
            <v>4</v>
          </cell>
          <cell r="E3436" t="str">
            <v>0023</v>
          </cell>
          <cell r="F3436" t="str">
            <v>0003</v>
          </cell>
          <cell r="G3436" t="str">
            <v>221010202</v>
          </cell>
          <cell r="H3436" t="str">
            <v>付陆运费税款</v>
          </cell>
          <cell r="I3436" t="b">
            <v>1</v>
          </cell>
          <cell r="J3436">
            <v>1376.9</v>
          </cell>
          <cell r="K3436">
            <v>0</v>
          </cell>
          <cell r="L3436">
            <v>0</v>
          </cell>
        </row>
        <row r="3437">
          <cell r="A3437" t="str">
            <v>10</v>
          </cell>
          <cell r="B3437" t="str">
            <v>22</v>
          </cell>
          <cell r="C3437" t="str">
            <v>10</v>
          </cell>
          <cell r="D3437" t="str">
            <v>4</v>
          </cell>
          <cell r="E3437" t="str">
            <v>0026</v>
          </cell>
          <cell r="F3437" t="str">
            <v>0004</v>
          </cell>
          <cell r="G3437" t="str">
            <v>221010202</v>
          </cell>
          <cell r="H3437" t="str">
            <v>付运费税款</v>
          </cell>
          <cell r="I3437" t="b">
            <v>1</v>
          </cell>
          <cell r="J3437">
            <v>492.45</v>
          </cell>
          <cell r="K3437">
            <v>0</v>
          </cell>
          <cell r="L3437">
            <v>0</v>
          </cell>
        </row>
        <row r="3438">
          <cell r="A3438" t="str">
            <v>11</v>
          </cell>
          <cell r="B3438" t="str">
            <v>05</v>
          </cell>
          <cell r="C3438" t="str">
            <v>11</v>
          </cell>
          <cell r="D3438" t="str">
            <v>2</v>
          </cell>
          <cell r="E3438" t="str">
            <v>0006</v>
          </cell>
          <cell r="F3438" t="str">
            <v>0002</v>
          </cell>
          <cell r="G3438" t="str">
            <v>221010202</v>
          </cell>
          <cell r="H3438" t="str">
            <v>付运费税款</v>
          </cell>
          <cell r="I3438" t="b">
            <v>1</v>
          </cell>
          <cell r="J3438">
            <v>453.22</v>
          </cell>
          <cell r="K3438">
            <v>0</v>
          </cell>
          <cell r="L3438">
            <v>0</v>
          </cell>
        </row>
        <row r="3439">
          <cell r="A3439" t="str">
            <v>11</v>
          </cell>
          <cell r="B3439" t="str">
            <v>05</v>
          </cell>
          <cell r="C3439" t="str">
            <v>11</v>
          </cell>
          <cell r="D3439" t="str">
            <v>2</v>
          </cell>
          <cell r="E3439" t="str">
            <v>0007</v>
          </cell>
          <cell r="F3439" t="str">
            <v>0002</v>
          </cell>
          <cell r="G3439" t="str">
            <v>221010202</v>
          </cell>
          <cell r="H3439" t="str">
            <v>付运费税款</v>
          </cell>
          <cell r="I3439" t="b">
            <v>1</v>
          </cell>
          <cell r="J3439">
            <v>336</v>
          </cell>
          <cell r="K3439">
            <v>0</v>
          </cell>
          <cell r="L3439">
            <v>0</v>
          </cell>
        </row>
        <row r="3440">
          <cell r="A3440" t="str">
            <v>11</v>
          </cell>
          <cell r="B3440" t="str">
            <v>07</v>
          </cell>
          <cell r="C3440" t="str">
            <v>11</v>
          </cell>
          <cell r="D3440" t="str">
            <v>2</v>
          </cell>
          <cell r="E3440" t="str">
            <v>0008</v>
          </cell>
          <cell r="F3440" t="str">
            <v>0002</v>
          </cell>
          <cell r="G3440" t="str">
            <v>221010202</v>
          </cell>
          <cell r="H3440" t="str">
            <v>付运费税款</v>
          </cell>
          <cell r="I3440" t="b">
            <v>1</v>
          </cell>
          <cell r="J3440">
            <v>323.45999999999998</v>
          </cell>
          <cell r="K3440">
            <v>0</v>
          </cell>
          <cell r="L3440">
            <v>0</v>
          </cell>
        </row>
        <row r="3441">
          <cell r="A3441" t="str">
            <v>11</v>
          </cell>
          <cell r="B3441" t="str">
            <v>18</v>
          </cell>
          <cell r="C3441" t="str">
            <v>11</v>
          </cell>
          <cell r="D3441" t="str">
            <v>2</v>
          </cell>
          <cell r="E3441" t="str">
            <v>0021</v>
          </cell>
          <cell r="F3441" t="str">
            <v>0003</v>
          </cell>
          <cell r="G3441" t="str">
            <v>221010202</v>
          </cell>
          <cell r="H3441" t="str">
            <v>付运费税款</v>
          </cell>
          <cell r="I3441" t="b">
            <v>1</v>
          </cell>
          <cell r="J3441">
            <v>252.7</v>
          </cell>
          <cell r="K3441">
            <v>0</v>
          </cell>
          <cell r="L3441">
            <v>0</v>
          </cell>
        </row>
        <row r="3442">
          <cell r="A3442" t="str">
            <v>11</v>
          </cell>
          <cell r="B3442" t="str">
            <v>10</v>
          </cell>
          <cell r="C3442" t="str">
            <v>11</v>
          </cell>
          <cell r="D3442" t="str">
            <v>4</v>
          </cell>
          <cell r="E3442" t="str">
            <v>0010</v>
          </cell>
          <cell r="F3442" t="str">
            <v>0002</v>
          </cell>
          <cell r="G3442" t="str">
            <v>221010202</v>
          </cell>
          <cell r="H3442" t="str">
            <v>付运费税款</v>
          </cell>
          <cell r="I3442" t="b">
            <v>1</v>
          </cell>
          <cell r="J3442">
            <v>2827.29</v>
          </cell>
          <cell r="K3442">
            <v>0</v>
          </cell>
          <cell r="L3442">
            <v>0</v>
          </cell>
        </row>
        <row r="3443">
          <cell r="A3443" t="str">
            <v>11</v>
          </cell>
          <cell r="B3443" t="str">
            <v>13</v>
          </cell>
          <cell r="C3443" t="str">
            <v>11</v>
          </cell>
          <cell r="D3443" t="str">
            <v>4</v>
          </cell>
          <cell r="E3443" t="str">
            <v>0011</v>
          </cell>
          <cell r="F3443" t="str">
            <v>0005</v>
          </cell>
          <cell r="G3443" t="str">
            <v>221010202</v>
          </cell>
          <cell r="H3443" t="str">
            <v>付运费税款</v>
          </cell>
          <cell r="I3443" t="b">
            <v>1</v>
          </cell>
          <cell r="J3443">
            <v>1953</v>
          </cell>
          <cell r="K3443">
            <v>0</v>
          </cell>
          <cell r="L3443">
            <v>0</v>
          </cell>
        </row>
        <row r="3444">
          <cell r="A3444" t="str">
            <v>11</v>
          </cell>
          <cell r="B3444" t="str">
            <v>13</v>
          </cell>
          <cell r="C3444" t="str">
            <v>11</v>
          </cell>
          <cell r="D3444" t="str">
            <v>4</v>
          </cell>
          <cell r="E3444" t="str">
            <v>0013</v>
          </cell>
          <cell r="F3444" t="str">
            <v>0004</v>
          </cell>
          <cell r="G3444" t="str">
            <v>221010202</v>
          </cell>
          <cell r="H3444" t="str">
            <v>付运费税款</v>
          </cell>
          <cell r="I3444" t="b">
            <v>1</v>
          </cell>
          <cell r="J3444">
            <v>484.75</v>
          </cell>
          <cell r="K3444">
            <v>0</v>
          </cell>
          <cell r="L3444">
            <v>0</v>
          </cell>
        </row>
        <row r="3445">
          <cell r="A3445" t="str">
            <v>11</v>
          </cell>
          <cell r="B3445" t="str">
            <v>23</v>
          </cell>
          <cell r="C3445" t="str">
            <v>11</v>
          </cell>
          <cell r="D3445" t="str">
            <v>4</v>
          </cell>
          <cell r="E3445" t="str">
            <v>0035</v>
          </cell>
          <cell r="F3445" t="str">
            <v>0004</v>
          </cell>
          <cell r="G3445" t="str">
            <v>221010202</v>
          </cell>
          <cell r="H3445" t="str">
            <v>付运费税款</v>
          </cell>
          <cell r="I3445" t="b">
            <v>1</v>
          </cell>
          <cell r="J3445">
            <v>748.02</v>
          </cell>
          <cell r="K3445">
            <v>0</v>
          </cell>
          <cell r="L3445">
            <v>0</v>
          </cell>
        </row>
        <row r="3446">
          <cell r="A3446" t="str">
            <v>11</v>
          </cell>
          <cell r="B3446" t="str">
            <v>23</v>
          </cell>
          <cell r="C3446" t="str">
            <v>11</v>
          </cell>
          <cell r="D3446" t="str">
            <v>4</v>
          </cell>
          <cell r="E3446" t="str">
            <v>0036</v>
          </cell>
          <cell r="F3446" t="str">
            <v>0004</v>
          </cell>
          <cell r="G3446" t="str">
            <v>221010202</v>
          </cell>
          <cell r="H3446" t="str">
            <v>付运费税款</v>
          </cell>
          <cell r="I3446" t="b">
            <v>1</v>
          </cell>
          <cell r="J3446">
            <v>210</v>
          </cell>
          <cell r="K3446">
            <v>0</v>
          </cell>
          <cell r="L3446">
            <v>0</v>
          </cell>
        </row>
        <row r="3447">
          <cell r="A3447" t="str">
            <v>11</v>
          </cell>
          <cell r="B3447" t="str">
            <v>16</v>
          </cell>
          <cell r="C3447" t="str">
            <v>11</v>
          </cell>
          <cell r="D3447" t="str">
            <v>5</v>
          </cell>
          <cell r="E3447" t="str">
            <v>0011</v>
          </cell>
          <cell r="F3447" t="str">
            <v>0003</v>
          </cell>
          <cell r="G3447" t="str">
            <v>221010202</v>
          </cell>
          <cell r="H3447" t="str">
            <v>转购钢板654.34吨运费税金</v>
          </cell>
          <cell r="I3447" t="b">
            <v>1</v>
          </cell>
          <cell r="J3447">
            <v>3105.66</v>
          </cell>
          <cell r="K3447">
            <v>0</v>
          </cell>
          <cell r="L3447">
            <v>0</v>
          </cell>
        </row>
        <row r="3448">
          <cell r="A3448" t="str">
            <v>12</v>
          </cell>
          <cell r="B3448" t="str">
            <v>10</v>
          </cell>
          <cell r="C3448" t="str">
            <v>12</v>
          </cell>
          <cell r="D3448" t="str">
            <v>4</v>
          </cell>
          <cell r="E3448" t="str">
            <v>0016</v>
          </cell>
          <cell r="F3448" t="str">
            <v>0003</v>
          </cell>
          <cell r="G3448" t="str">
            <v>221010202</v>
          </cell>
          <cell r="H3448" t="str">
            <v>付运费税款</v>
          </cell>
          <cell r="I3448" t="b">
            <v>1</v>
          </cell>
          <cell r="J3448">
            <v>504</v>
          </cell>
          <cell r="K3448">
            <v>0</v>
          </cell>
          <cell r="L3448">
            <v>0</v>
          </cell>
        </row>
        <row r="3449">
          <cell r="A3449" t="str">
            <v>12</v>
          </cell>
          <cell r="B3449" t="str">
            <v>10</v>
          </cell>
          <cell r="C3449" t="str">
            <v>12</v>
          </cell>
          <cell r="D3449" t="str">
            <v>4</v>
          </cell>
          <cell r="E3449" t="str">
            <v>0019</v>
          </cell>
          <cell r="F3449" t="str">
            <v>0004</v>
          </cell>
          <cell r="G3449" t="str">
            <v>221010202</v>
          </cell>
          <cell r="H3449" t="str">
            <v>付运费税款</v>
          </cell>
          <cell r="I3449" t="b">
            <v>1</v>
          </cell>
          <cell r="J3449">
            <v>74.27</v>
          </cell>
          <cell r="K3449">
            <v>0</v>
          </cell>
          <cell r="L3449">
            <v>0</v>
          </cell>
        </row>
        <row r="3450">
          <cell r="A3450" t="str">
            <v>12</v>
          </cell>
          <cell r="B3450" t="str">
            <v>19</v>
          </cell>
          <cell r="C3450" t="str">
            <v>12</v>
          </cell>
          <cell r="D3450" t="str">
            <v>4</v>
          </cell>
          <cell r="E3450" t="str">
            <v>0028</v>
          </cell>
          <cell r="F3450" t="str">
            <v>0002</v>
          </cell>
          <cell r="G3450" t="str">
            <v>221010202</v>
          </cell>
          <cell r="H3450" t="str">
            <v>付运费税款</v>
          </cell>
          <cell r="I3450" t="b">
            <v>1</v>
          </cell>
          <cell r="J3450">
            <v>168</v>
          </cell>
          <cell r="K3450">
            <v>0</v>
          </cell>
          <cell r="L3450">
            <v>0</v>
          </cell>
        </row>
        <row r="3451">
          <cell r="A3451" t="str">
            <v>12</v>
          </cell>
          <cell r="B3451" t="str">
            <v>19</v>
          </cell>
          <cell r="C3451" t="str">
            <v>12</v>
          </cell>
          <cell r="D3451" t="str">
            <v>4</v>
          </cell>
          <cell r="E3451" t="str">
            <v>0029</v>
          </cell>
          <cell r="F3451" t="str">
            <v>0002</v>
          </cell>
          <cell r="G3451" t="str">
            <v>221010202</v>
          </cell>
          <cell r="H3451" t="str">
            <v>付运费税款</v>
          </cell>
          <cell r="I3451" t="b">
            <v>1</v>
          </cell>
          <cell r="J3451">
            <v>155.22999999999999</v>
          </cell>
          <cell r="K3451">
            <v>0</v>
          </cell>
          <cell r="L3451">
            <v>0</v>
          </cell>
        </row>
        <row r="3452">
          <cell r="A3452" t="str">
            <v>12</v>
          </cell>
          <cell r="B3452" t="str">
            <v>20</v>
          </cell>
          <cell r="C3452" t="str">
            <v>12</v>
          </cell>
          <cell r="D3452" t="str">
            <v>4</v>
          </cell>
          <cell r="E3452" t="str">
            <v>0040</v>
          </cell>
          <cell r="F3452" t="str">
            <v>0003</v>
          </cell>
          <cell r="G3452" t="str">
            <v>221010202</v>
          </cell>
          <cell r="H3452" t="str">
            <v>付运费税款</v>
          </cell>
          <cell r="I3452" t="b">
            <v>1</v>
          </cell>
          <cell r="J3452">
            <v>186.9</v>
          </cell>
          <cell r="K3452">
            <v>0</v>
          </cell>
          <cell r="L3452">
            <v>0</v>
          </cell>
        </row>
        <row r="3453">
          <cell r="A3453" t="str">
            <v>12</v>
          </cell>
          <cell r="B3453" t="str">
            <v>20</v>
          </cell>
          <cell r="C3453" t="str">
            <v>12</v>
          </cell>
          <cell r="D3453" t="str">
            <v>5</v>
          </cell>
          <cell r="E3453" t="str">
            <v>0015</v>
          </cell>
          <cell r="F3453" t="str">
            <v>0002</v>
          </cell>
          <cell r="G3453" t="str">
            <v>221010202</v>
          </cell>
          <cell r="H3453" t="str">
            <v>转运费税款</v>
          </cell>
          <cell r="I3453" t="b">
            <v>1</v>
          </cell>
          <cell r="J3453">
            <v>252</v>
          </cell>
          <cell r="K3453">
            <v>0</v>
          </cell>
          <cell r="L3453">
            <v>0</v>
          </cell>
        </row>
        <row r="3454">
          <cell r="A3454" t="str">
            <v>12</v>
          </cell>
          <cell r="B3454" t="str">
            <v>22</v>
          </cell>
          <cell r="C3454" t="str">
            <v>12</v>
          </cell>
          <cell r="D3454" t="str">
            <v>5</v>
          </cell>
          <cell r="E3454" t="str">
            <v>0020</v>
          </cell>
          <cell r="F3454" t="str">
            <v>0002</v>
          </cell>
          <cell r="G3454" t="str">
            <v>221010202</v>
          </cell>
          <cell r="H3454" t="str">
            <v>转报销果汁运费税金</v>
          </cell>
          <cell r="I3454" t="b">
            <v>1</v>
          </cell>
          <cell r="J3454">
            <v>10.5</v>
          </cell>
          <cell r="K3454">
            <v>0</v>
          </cell>
          <cell r="L3454">
            <v>0</v>
          </cell>
        </row>
        <row r="3455">
          <cell r="A3455" t="str">
            <v>12</v>
          </cell>
          <cell r="B3455" t="str">
            <v>25</v>
          </cell>
          <cell r="C3455" t="str">
            <v>12</v>
          </cell>
          <cell r="D3455" t="str">
            <v>5</v>
          </cell>
          <cell r="E3455" t="str">
            <v>0026</v>
          </cell>
          <cell r="F3455" t="str">
            <v>0004</v>
          </cell>
          <cell r="G3455" t="str">
            <v>221010202</v>
          </cell>
          <cell r="H3455" t="str">
            <v>转调整11月5-11#建设基金税金</v>
          </cell>
          <cell r="I3455" t="b">
            <v>1</v>
          </cell>
          <cell r="J3455">
            <v>2692.89</v>
          </cell>
          <cell r="K3455">
            <v>0</v>
          </cell>
          <cell r="L3455">
            <v>0</v>
          </cell>
        </row>
        <row r="3456">
          <cell r="A3456" t="str">
            <v>06</v>
          </cell>
          <cell r="B3456" t="str">
            <v>16</v>
          </cell>
          <cell r="C3456" t="str">
            <v>06</v>
          </cell>
          <cell r="D3456" t="str">
            <v>5</v>
          </cell>
          <cell r="E3456" t="str">
            <v>0001</v>
          </cell>
          <cell r="F3456" t="str">
            <v>0002</v>
          </cell>
          <cell r="G3456" t="str">
            <v>221010203</v>
          </cell>
          <cell r="H3456" t="str">
            <v>转订出99年海运费进项税额</v>
          </cell>
          <cell r="I3456" t="b">
            <v>0</v>
          </cell>
          <cell r="J3456">
            <v>409188.26</v>
          </cell>
          <cell r="K3456">
            <v>0</v>
          </cell>
          <cell r="L3456">
            <v>0</v>
          </cell>
        </row>
        <row r="3457">
          <cell r="A3457" t="str">
            <v>06</v>
          </cell>
          <cell r="B3457" t="str">
            <v>16</v>
          </cell>
          <cell r="C3457" t="str">
            <v>06</v>
          </cell>
          <cell r="D3457" t="str">
            <v>5</v>
          </cell>
          <cell r="E3457" t="str">
            <v>0001</v>
          </cell>
          <cell r="F3457" t="str">
            <v>0003</v>
          </cell>
          <cell r="G3457" t="str">
            <v>221010203</v>
          </cell>
          <cell r="H3457" t="str">
            <v>转订出00年1-3月海运费进项税额</v>
          </cell>
          <cell r="I3457" t="b">
            <v>0</v>
          </cell>
          <cell r="J3457">
            <v>157846.82</v>
          </cell>
          <cell r="K3457">
            <v>0</v>
          </cell>
          <cell r="L3457">
            <v>0</v>
          </cell>
        </row>
        <row r="3458">
          <cell r="A3458" t="str">
            <v>06</v>
          </cell>
          <cell r="B3458" t="str">
            <v>16</v>
          </cell>
          <cell r="C3458" t="str">
            <v>06</v>
          </cell>
          <cell r="D3458" t="str">
            <v>5</v>
          </cell>
          <cell r="E3458" t="str">
            <v>0001</v>
          </cell>
          <cell r="F3458" t="str">
            <v>0005</v>
          </cell>
          <cell r="G3458" t="str">
            <v>221010203</v>
          </cell>
          <cell r="H3458" t="str">
            <v>转订出00年1-5月CFS费进项税额</v>
          </cell>
          <cell r="I3458" t="b">
            <v>0</v>
          </cell>
          <cell r="J3458">
            <v>1696.1</v>
          </cell>
          <cell r="K3458">
            <v>0</v>
          </cell>
          <cell r="L3458">
            <v>0</v>
          </cell>
        </row>
        <row r="3459">
          <cell r="A3459" t="str">
            <v>02</v>
          </cell>
          <cell r="B3459" t="str">
            <v>28</v>
          </cell>
          <cell r="C3459" t="str">
            <v>02</v>
          </cell>
          <cell r="D3459" t="str">
            <v>5</v>
          </cell>
          <cell r="E3459" t="str">
            <v>0033</v>
          </cell>
          <cell r="F3459" t="str">
            <v>0002</v>
          </cell>
          <cell r="G3459" t="str">
            <v>221010402</v>
          </cell>
          <cell r="H3459" t="str">
            <v>按出口收入4%计提不予免抵税金</v>
          </cell>
          <cell r="I3459" t="b">
            <v>0</v>
          </cell>
          <cell r="J3459">
            <v>629690.63</v>
          </cell>
          <cell r="K3459">
            <v>0</v>
          </cell>
          <cell r="L3459">
            <v>0</v>
          </cell>
        </row>
        <row r="3460">
          <cell r="A3460" t="str">
            <v>03</v>
          </cell>
          <cell r="B3460" t="str">
            <v>28</v>
          </cell>
          <cell r="C3460" t="str">
            <v>03</v>
          </cell>
          <cell r="D3460" t="str">
            <v>5</v>
          </cell>
          <cell r="E3460" t="str">
            <v>0016</v>
          </cell>
          <cell r="F3460" t="str">
            <v>0002</v>
          </cell>
          <cell r="G3460" t="str">
            <v>221010402</v>
          </cell>
          <cell r="H3460" t="str">
            <v>转按销售收入4%计提不予免抵税款</v>
          </cell>
          <cell r="I3460" t="b">
            <v>0</v>
          </cell>
          <cell r="J3460">
            <v>205217.5</v>
          </cell>
          <cell r="K3460">
            <v>0</v>
          </cell>
          <cell r="L3460">
            <v>0</v>
          </cell>
        </row>
        <row r="3461">
          <cell r="A3461" t="str">
            <v>03</v>
          </cell>
          <cell r="B3461" t="str">
            <v>30</v>
          </cell>
          <cell r="C3461" t="str">
            <v>03</v>
          </cell>
          <cell r="D3461" t="str">
            <v>5</v>
          </cell>
          <cell r="E3461" t="str">
            <v>0027</v>
          </cell>
          <cell r="F3461" t="str">
            <v>0002</v>
          </cell>
          <cell r="G3461" t="str">
            <v>221010402</v>
          </cell>
          <cell r="H3461" t="str">
            <v>转本月进料加工虚拟进项税款</v>
          </cell>
          <cell r="I3461" t="b">
            <v>0</v>
          </cell>
          <cell r="J3461">
            <v>-28654.87</v>
          </cell>
          <cell r="K3461">
            <v>0</v>
          </cell>
          <cell r="L3461">
            <v>0</v>
          </cell>
        </row>
        <row r="3462">
          <cell r="A3462" t="str">
            <v>04</v>
          </cell>
          <cell r="B3462" t="str">
            <v>26</v>
          </cell>
          <cell r="C3462" t="str">
            <v>04</v>
          </cell>
          <cell r="D3462" t="str">
            <v>5</v>
          </cell>
          <cell r="E3462" t="str">
            <v>0025</v>
          </cell>
          <cell r="F3462" t="str">
            <v>0002</v>
          </cell>
          <cell r="G3462" t="str">
            <v>221010402</v>
          </cell>
          <cell r="H3462" t="str">
            <v>转按销售收入4%计提不予免抵税款</v>
          </cell>
          <cell r="I3462" t="b">
            <v>0</v>
          </cell>
          <cell r="J3462">
            <v>229887.43</v>
          </cell>
          <cell r="K3462">
            <v>0</v>
          </cell>
          <cell r="L3462">
            <v>0</v>
          </cell>
        </row>
        <row r="3463">
          <cell r="A3463" t="str">
            <v>05</v>
          </cell>
          <cell r="B3463" t="str">
            <v>26</v>
          </cell>
          <cell r="C3463" t="str">
            <v>05</v>
          </cell>
          <cell r="D3463" t="str">
            <v>5</v>
          </cell>
          <cell r="E3463" t="str">
            <v>0027</v>
          </cell>
          <cell r="F3463" t="str">
            <v>0002</v>
          </cell>
          <cell r="G3463" t="str">
            <v>221010402</v>
          </cell>
          <cell r="H3463" t="str">
            <v>转订2月5-29FVE67#不予免抵税金</v>
          </cell>
          <cell r="I3463" t="b">
            <v>0</v>
          </cell>
          <cell r="J3463">
            <v>-758.1</v>
          </cell>
          <cell r="K3463">
            <v>0</v>
          </cell>
          <cell r="L3463">
            <v>0</v>
          </cell>
        </row>
        <row r="3464">
          <cell r="A3464" t="str">
            <v>05</v>
          </cell>
          <cell r="B3464" t="str">
            <v>27</v>
          </cell>
          <cell r="C3464" t="str">
            <v>05</v>
          </cell>
          <cell r="D3464" t="str">
            <v>5</v>
          </cell>
          <cell r="E3464" t="str">
            <v>0028</v>
          </cell>
          <cell r="F3464" t="str">
            <v>0002</v>
          </cell>
          <cell r="G3464" t="str">
            <v>221010402</v>
          </cell>
          <cell r="H3464" t="str">
            <v>转按4%计提本月不予免抵税金</v>
          </cell>
          <cell r="I3464" t="b">
            <v>0</v>
          </cell>
          <cell r="J3464">
            <v>304190.36</v>
          </cell>
          <cell r="K3464">
            <v>0</v>
          </cell>
          <cell r="L3464">
            <v>0</v>
          </cell>
        </row>
        <row r="3465">
          <cell r="A3465" t="str">
            <v>06</v>
          </cell>
          <cell r="B3465" t="str">
            <v>23</v>
          </cell>
          <cell r="C3465" t="str">
            <v>06</v>
          </cell>
          <cell r="D3465" t="str">
            <v>5</v>
          </cell>
          <cell r="E3465" t="str">
            <v>0019</v>
          </cell>
          <cell r="F3465" t="str">
            <v>0002</v>
          </cell>
          <cell r="G3465" t="str">
            <v>221010402</v>
          </cell>
          <cell r="H3465" t="str">
            <v>转按4%计提本月不予免抵税金</v>
          </cell>
          <cell r="I3465" t="b">
            <v>0</v>
          </cell>
          <cell r="J3465">
            <v>102136.68</v>
          </cell>
          <cell r="K3465">
            <v>0</v>
          </cell>
          <cell r="L3465">
            <v>0</v>
          </cell>
        </row>
        <row r="3466">
          <cell r="A3466" t="str">
            <v>07</v>
          </cell>
          <cell r="B3466" t="str">
            <v>27</v>
          </cell>
          <cell r="C3466" t="str">
            <v>07</v>
          </cell>
          <cell r="D3466" t="str">
            <v>5</v>
          </cell>
          <cell r="E3466" t="str">
            <v>0031</v>
          </cell>
          <cell r="F3466" t="str">
            <v>0002</v>
          </cell>
          <cell r="G3466" t="str">
            <v>221010402</v>
          </cell>
          <cell r="H3466" t="str">
            <v>转按4%计提本月不予免抵税金</v>
          </cell>
          <cell r="I3466" t="b">
            <v>0</v>
          </cell>
          <cell r="J3466">
            <v>65758.5</v>
          </cell>
          <cell r="K3466">
            <v>0</v>
          </cell>
          <cell r="L3466">
            <v>0</v>
          </cell>
        </row>
        <row r="3467">
          <cell r="A3467" t="str">
            <v>08</v>
          </cell>
          <cell r="B3467" t="str">
            <v>28</v>
          </cell>
          <cell r="C3467" t="str">
            <v>08</v>
          </cell>
          <cell r="D3467" t="str">
            <v>5</v>
          </cell>
          <cell r="E3467" t="str">
            <v>0027</v>
          </cell>
          <cell r="F3467" t="str">
            <v>0002</v>
          </cell>
          <cell r="G3467" t="str">
            <v>221010402</v>
          </cell>
          <cell r="H3467" t="str">
            <v>转按4%计提本月不予免抵税金</v>
          </cell>
          <cell r="I3467" t="b">
            <v>0</v>
          </cell>
          <cell r="J3467">
            <v>291123.43</v>
          </cell>
          <cell r="K3467">
            <v>0</v>
          </cell>
          <cell r="L3467">
            <v>0</v>
          </cell>
        </row>
        <row r="3468">
          <cell r="A3468" t="str">
            <v>09</v>
          </cell>
          <cell r="B3468" t="str">
            <v>30</v>
          </cell>
          <cell r="C3468" t="str">
            <v>09</v>
          </cell>
          <cell r="D3468" t="str">
            <v>5</v>
          </cell>
          <cell r="E3468" t="str">
            <v>0033</v>
          </cell>
          <cell r="F3468" t="str">
            <v>0002</v>
          </cell>
          <cell r="G3468" t="str">
            <v>221010402</v>
          </cell>
          <cell r="H3468" t="str">
            <v>转按4%计提本月不予免抵税金</v>
          </cell>
          <cell r="I3468" t="b">
            <v>0</v>
          </cell>
          <cell r="J3468">
            <v>188951.67</v>
          </cell>
          <cell r="K3468">
            <v>0</v>
          </cell>
          <cell r="L3468">
            <v>0</v>
          </cell>
        </row>
        <row r="3469">
          <cell r="A3469" t="str">
            <v>10</v>
          </cell>
          <cell r="B3469" t="str">
            <v>28</v>
          </cell>
          <cell r="C3469" t="str">
            <v>10</v>
          </cell>
          <cell r="D3469" t="str">
            <v>5</v>
          </cell>
          <cell r="E3469" t="str">
            <v>0027</v>
          </cell>
          <cell r="F3469" t="str">
            <v>0002</v>
          </cell>
          <cell r="G3469" t="str">
            <v>221010402</v>
          </cell>
          <cell r="H3469" t="str">
            <v>转按4%计提本月不予免抵税金</v>
          </cell>
          <cell r="I3469" t="b">
            <v>0</v>
          </cell>
          <cell r="J3469">
            <v>128271.42</v>
          </cell>
          <cell r="K3469">
            <v>0</v>
          </cell>
          <cell r="L3469">
            <v>0</v>
          </cell>
        </row>
        <row r="3470">
          <cell r="A3470" t="str">
            <v>11</v>
          </cell>
          <cell r="B3470" t="str">
            <v>30</v>
          </cell>
          <cell r="C3470" t="str">
            <v>11</v>
          </cell>
          <cell r="D3470" t="str">
            <v>5</v>
          </cell>
          <cell r="E3470" t="str">
            <v>0030</v>
          </cell>
          <cell r="F3470" t="str">
            <v>0002</v>
          </cell>
          <cell r="G3470" t="str">
            <v>221010402</v>
          </cell>
          <cell r="H3470" t="str">
            <v>转按4%计提本月不予免抵税金</v>
          </cell>
          <cell r="I3470" t="b">
            <v>0</v>
          </cell>
          <cell r="J3470">
            <v>17329.98</v>
          </cell>
          <cell r="K3470">
            <v>0</v>
          </cell>
          <cell r="L3470">
            <v>0</v>
          </cell>
        </row>
        <row r="3471">
          <cell r="A3471" t="str">
            <v>12</v>
          </cell>
          <cell r="B3471" t="str">
            <v>28</v>
          </cell>
          <cell r="C3471" t="str">
            <v>12</v>
          </cell>
          <cell r="D3471" t="str">
            <v>5</v>
          </cell>
          <cell r="E3471" t="str">
            <v>0075</v>
          </cell>
          <cell r="F3471" t="str">
            <v>0002</v>
          </cell>
          <cell r="G3471" t="str">
            <v>221010402</v>
          </cell>
          <cell r="H3471" t="str">
            <v>转按4%计提本月不予免抵税金</v>
          </cell>
          <cell r="I3471" t="b">
            <v>0</v>
          </cell>
          <cell r="J3471">
            <v>501908.34</v>
          </cell>
          <cell r="K3471">
            <v>0</v>
          </cell>
          <cell r="L3471">
            <v>0</v>
          </cell>
        </row>
        <row r="3472">
          <cell r="A3472" t="str">
            <v>06</v>
          </cell>
          <cell r="B3472" t="str">
            <v>20</v>
          </cell>
          <cell r="C3472" t="str">
            <v>06</v>
          </cell>
          <cell r="D3472" t="str">
            <v>3</v>
          </cell>
          <cell r="E3472" t="str">
            <v>0002</v>
          </cell>
          <cell r="F3472" t="str">
            <v>0004</v>
          </cell>
          <cell r="G3472" t="str">
            <v>221010403</v>
          </cell>
          <cell r="H3472" t="str">
            <v>收出口退税款</v>
          </cell>
          <cell r="I3472" t="b">
            <v>0</v>
          </cell>
          <cell r="J3472">
            <v>1529891.68</v>
          </cell>
          <cell r="K3472">
            <v>0</v>
          </cell>
          <cell r="L3472">
            <v>0</v>
          </cell>
        </row>
        <row r="3473">
          <cell r="A3473" t="str">
            <v>07</v>
          </cell>
          <cell r="B3473" t="str">
            <v>05</v>
          </cell>
          <cell r="C3473" t="str">
            <v>07</v>
          </cell>
          <cell r="D3473" t="str">
            <v>3</v>
          </cell>
          <cell r="E3473" t="str">
            <v>0002</v>
          </cell>
          <cell r="F3473" t="str">
            <v>0006</v>
          </cell>
          <cell r="G3473" t="str">
            <v>221010403</v>
          </cell>
          <cell r="H3473" t="str">
            <v>收退税款</v>
          </cell>
          <cell r="I3473" t="b">
            <v>0</v>
          </cell>
          <cell r="J3473">
            <v>1866181.69</v>
          </cell>
          <cell r="K3473">
            <v>0</v>
          </cell>
          <cell r="L3473">
            <v>0</v>
          </cell>
        </row>
        <row r="3474">
          <cell r="A3474" t="str">
            <v>09</v>
          </cell>
          <cell r="B3474" t="str">
            <v>10</v>
          </cell>
          <cell r="C3474" t="str">
            <v>09</v>
          </cell>
          <cell r="D3474" t="str">
            <v>3</v>
          </cell>
          <cell r="E3474" t="str">
            <v>0005</v>
          </cell>
          <cell r="F3474" t="str">
            <v>0002</v>
          </cell>
          <cell r="G3474" t="str">
            <v>221010403</v>
          </cell>
          <cell r="H3474" t="str">
            <v>收出口退税</v>
          </cell>
          <cell r="I3474" t="b">
            <v>0</v>
          </cell>
          <cell r="J3474">
            <v>337911.45</v>
          </cell>
          <cell r="K3474">
            <v>0</v>
          </cell>
          <cell r="L3474">
            <v>0</v>
          </cell>
        </row>
        <row r="3475">
          <cell r="A3475" t="str">
            <v>03</v>
          </cell>
          <cell r="B3475" t="str">
            <v>27</v>
          </cell>
          <cell r="C3475" t="str">
            <v>03</v>
          </cell>
          <cell r="D3475" t="str">
            <v>5</v>
          </cell>
          <cell r="E3475" t="str">
            <v>0001</v>
          </cell>
          <cell r="F3475" t="str">
            <v>0005</v>
          </cell>
          <cell r="G3475" t="str">
            <v>22102</v>
          </cell>
          <cell r="H3475" t="str">
            <v>转订出99年12月5-70#凭证错制</v>
          </cell>
          <cell r="I3475" t="b">
            <v>0</v>
          </cell>
          <cell r="J3475">
            <v>-4904.43</v>
          </cell>
          <cell r="K3475">
            <v>0</v>
          </cell>
          <cell r="L3475">
            <v>0</v>
          </cell>
        </row>
        <row r="3476">
          <cell r="A3476" t="str">
            <v>02</v>
          </cell>
          <cell r="B3476" t="str">
            <v>15</v>
          </cell>
          <cell r="C3476" t="str">
            <v>02</v>
          </cell>
          <cell r="D3476" t="str">
            <v>4</v>
          </cell>
          <cell r="E3476" t="str">
            <v>0017</v>
          </cell>
          <cell r="F3476" t="str">
            <v>0002</v>
          </cell>
          <cell r="G3476" t="str">
            <v>22103</v>
          </cell>
          <cell r="H3476" t="str">
            <v>增值税检查调整</v>
          </cell>
          <cell r="I3476" t="b">
            <v>1</v>
          </cell>
          <cell r="J3476">
            <v>29037.78</v>
          </cell>
          <cell r="K3476">
            <v>0</v>
          </cell>
          <cell r="L3476">
            <v>0</v>
          </cell>
        </row>
        <row r="3477">
          <cell r="A3477" t="str">
            <v>02</v>
          </cell>
          <cell r="B3477" t="str">
            <v>22</v>
          </cell>
          <cell r="C3477" t="str">
            <v>02</v>
          </cell>
          <cell r="D3477" t="str">
            <v>5</v>
          </cell>
          <cell r="E3477" t="str">
            <v>0009</v>
          </cell>
          <cell r="F3477" t="str">
            <v>0002</v>
          </cell>
          <cell r="G3477" t="str">
            <v>22103</v>
          </cell>
          <cell r="H3477" t="str">
            <v>转税务检查增值税调正</v>
          </cell>
          <cell r="I3477" t="b">
            <v>0</v>
          </cell>
          <cell r="J3477">
            <v>29037.78</v>
          </cell>
          <cell r="K3477">
            <v>0</v>
          </cell>
          <cell r="L3477">
            <v>0</v>
          </cell>
        </row>
        <row r="3478">
          <cell r="A3478" t="str">
            <v>03</v>
          </cell>
          <cell r="B3478" t="str">
            <v>27</v>
          </cell>
          <cell r="C3478" t="str">
            <v>03</v>
          </cell>
          <cell r="D3478" t="str">
            <v>5</v>
          </cell>
          <cell r="E3478" t="str">
            <v>0001</v>
          </cell>
          <cell r="F3478" t="str">
            <v>0006</v>
          </cell>
          <cell r="G3478" t="str">
            <v>22103</v>
          </cell>
          <cell r="H3478" t="str">
            <v>转订正99年12月5-70#凭证错制</v>
          </cell>
          <cell r="I3478" t="b">
            <v>0</v>
          </cell>
          <cell r="J3478">
            <v>4904.43</v>
          </cell>
          <cell r="K3478">
            <v>0</v>
          </cell>
          <cell r="L3478">
            <v>0</v>
          </cell>
        </row>
        <row r="3479">
          <cell r="A3479" t="str">
            <v>07</v>
          </cell>
          <cell r="B3479" t="str">
            <v>21</v>
          </cell>
          <cell r="C3479" t="str">
            <v>07</v>
          </cell>
          <cell r="D3479" t="str">
            <v>2</v>
          </cell>
          <cell r="E3479" t="str">
            <v>0022</v>
          </cell>
          <cell r="F3479" t="str">
            <v>0001</v>
          </cell>
          <cell r="G3479" t="str">
            <v>22103</v>
          </cell>
          <cell r="H3479" t="str">
            <v>增值税检查调整</v>
          </cell>
          <cell r="I3479" t="b">
            <v>1</v>
          </cell>
          <cell r="J3479">
            <v>1085.8499999999999</v>
          </cell>
          <cell r="K3479">
            <v>0</v>
          </cell>
          <cell r="L3479">
            <v>0</v>
          </cell>
        </row>
        <row r="3480">
          <cell r="A3480" t="str">
            <v>07</v>
          </cell>
          <cell r="B3480" t="str">
            <v>26</v>
          </cell>
          <cell r="C3480" t="str">
            <v>07</v>
          </cell>
          <cell r="D3480" t="str">
            <v>5</v>
          </cell>
          <cell r="E3480" t="str">
            <v>0023</v>
          </cell>
          <cell r="F3480" t="str">
            <v>0002</v>
          </cell>
          <cell r="G3480" t="str">
            <v>22103</v>
          </cell>
          <cell r="H3480" t="str">
            <v>转增值税检查调整</v>
          </cell>
          <cell r="I3480" t="b">
            <v>0</v>
          </cell>
          <cell r="J3480">
            <v>1085.8499999999999</v>
          </cell>
          <cell r="K3480">
            <v>0</v>
          </cell>
          <cell r="L3480">
            <v>0</v>
          </cell>
        </row>
        <row r="3481">
          <cell r="A3481" t="str">
            <v>03</v>
          </cell>
          <cell r="B3481" t="str">
            <v>30</v>
          </cell>
          <cell r="C3481" t="str">
            <v>03</v>
          </cell>
          <cell r="D3481" t="str">
            <v>5</v>
          </cell>
          <cell r="E3481" t="str">
            <v>0028</v>
          </cell>
          <cell r="F3481" t="str">
            <v>0002</v>
          </cell>
          <cell r="G3481" t="str">
            <v>22104</v>
          </cell>
          <cell r="H3481" t="str">
            <v>转1-3月份营业税应提城建税</v>
          </cell>
          <cell r="I3481" t="b">
            <v>0</v>
          </cell>
          <cell r="J3481">
            <v>14</v>
          </cell>
          <cell r="K3481">
            <v>0</v>
          </cell>
          <cell r="L3481">
            <v>0</v>
          </cell>
        </row>
        <row r="3482">
          <cell r="A3482" t="str">
            <v>04</v>
          </cell>
          <cell r="B3482" t="str">
            <v>20</v>
          </cell>
          <cell r="C3482" t="str">
            <v>04</v>
          </cell>
          <cell r="D3482" t="str">
            <v>4</v>
          </cell>
          <cell r="E3482" t="str">
            <v>0026</v>
          </cell>
          <cell r="F3482" t="str">
            <v>0005</v>
          </cell>
          <cell r="G3482" t="str">
            <v>22104</v>
          </cell>
          <cell r="H3482" t="str">
            <v>交税</v>
          </cell>
          <cell r="I3482" t="b">
            <v>1</v>
          </cell>
          <cell r="J3482">
            <v>14</v>
          </cell>
          <cell r="K3482">
            <v>0</v>
          </cell>
          <cell r="L3482">
            <v>0</v>
          </cell>
        </row>
        <row r="3483">
          <cell r="A3483" t="str">
            <v>04</v>
          </cell>
          <cell r="B3483" t="str">
            <v>25</v>
          </cell>
          <cell r="C3483" t="str">
            <v>04</v>
          </cell>
          <cell r="D3483" t="str">
            <v>5</v>
          </cell>
          <cell r="E3483" t="str">
            <v>0022</v>
          </cell>
          <cell r="F3483" t="str">
            <v>0006</v>
          </cell>
          <cell r="G3483" t="str">
            <v>22104</v>
          </cell>
          <cell r="H3483" t="str">
            <v>转补提99年应交城建税</v>
          </cell>
          <cell r="I3483" t="b">
            <v>0</v>
          </cell>
          <cell r="J3483">
            <v>22.38</v>
          </cell>
          <cell r="K3483">
            <v>0</v>
          </cell>
          <cell r="L3483">
            <v>0</v>
          </cell>
        </row>
        <row r="3484">
          <cell r="A3484" t="str">
            <v>05</v>
          </cell>
          <cell r="B3484" t="str">
            <v>12</v>
          </cell>
          <cell r="C3484" t="str">
            <v>05</v>
          </cell>
          <cell r="D3484" t="str">
            <v>4</v>
          </cell>
          <cell r="E3484" t="str">
            <v>0008</v>
          </cell>
          <cell r="F3484" t="str">
            <v>0004</v>
          </cell>
          <cell r="G3484" t="str">
            <v>22104</v>
          </cell>
          <cell r="H3484" t="str">
            <v>付城建税</v>
          </cell>
          <cell r="I3484" t="b">
            <v>1</v>
          </cell>
          <cell r="J3484">
            <v>22.38</v>
          </cell>
          <cell r="K3484">
            <v>0</v>
          </cell>
          <cell r="L3484">
            <v>0</v>
          </cell>
        </row>
        <row r="3485">
          <cell r="A3485" t="str">
            <v>12</v>
          </cell>
          <cell r="B3485" t="str">
            <v>28</v>
          </cell>
          <cell r="C3485" t="str">
            <v>12</v>
          </cell>
          <cell r="D3485" t="str">
            <v>5</v>
          </cell>
          <cell r="E3485" t="str">
            <v>0074</v>
          </cell>
          <cell r="F3485" t="str">
            <v>0003</v>
          </cell>
          <cell r="G3485" t="str">
            <v>22104</v>
          </cell>
          <cell r="H3485" t="str">
            <v>转计提营业税应交城建税</v>
          </cell>
          <cell r="I3485" t="b">
            <v>0</v>
          </cell>
          <cell r="J3485">
            <v>22.4</v>
          </cell>
          <cell r="K3485">
            <v>0</v>
          </cell>
          <cell r="L3485">
            <v>0</v>
          </cell>
        </row>
        <row r="3486">
          <cell r="A3486" t="str">
            <v>03</v>
          </cell>
          <cell r="B3486" t="str">
            <v>30</v>
          </cell>
          <cell r="C3486" t="str">
            <v>03</v>
          </cell>
          <cell r="D3486" t="str">
            <v>5</v>
          </cell>
          <cell r="E3486" t="str">
            <v>0026</v>
          </cell>
          <cell r="F3486" t="str">
            <v>0003</v>
          </cell>
          <cell r="G3486" t="str">
            <v>22105</v>
          </cell>
          <cell r="H3486" t="str">
            <v>转计提1季度应提土地使用税</v>
          </cell>
          <cell r="I3486" t="b">
            <v>0</v>
          </cell>
          <cell r="J3486">
            <v>20080.73</v>
          </cell>
          <cell r="K3486">
            <v>0</v>
          </cell>
          <cell r="L3486">
            <v>0</v>
          </cell>
        </row>
        <row r="3487">
          <cell r="A3487" t="str">
            <v>04</v>
          </cell>
          <cell r="B3487" t="str">
            <v>20</v>
          </cell>
          <cell r="C3487" t="str">
            <v>04</v>
          </cell>
          <cell r="D3487" t="str">
            <v>4</v>
          </cell>
          <cell r="E3487" t="str">
            <v>0026</v>
          </cell>
          <cell r="F3487" t="str">
            <v>0003</v>
          </cell>
          <cell r="G3487" t="str">
            <v>22105</v>
          </cell>
          <cell r="H3487" t="str">
            <v>交税</v>
          </cell>
          <cell r="I3487" t="b">
            <v>1</v>
          </cell>
          <cell r="J3487">
            <v>19797.47</v>
          </cell>
          <cell r="K3487">
            <v>0</v>
          </cell>
          <cell r="L3487">
            <v>0</v>
          </cell>
        </row>
        <row r="3488">
          <cell r="A3488" t="str">
            <v>04</v>
          </cell>
          <cell r="B3488" t="str">
            <v>25</v>
          </cell>
          <cell r="C3488" t="str">
            <v>04</v>
          </cell>
          <cell r="D3488" t="str">
            <v>5</v>
          </cell>
          <cell r="E3488" t="str">
            <v>0022</v>
          </cell>
          <cell r="F3488" t="str">
            <v>0008</v>
          </cell>
          <cell r="G3488" t="str">
            <v>22105</v>
          </cell>
          <cell r="H3488" t="str">
            <v>转补提99年应交土地使用税</v>
          </cell>
          <cell r="I3488" t="b">
            <v>0</v>
          </cell>
          <cell r="J3488">
            <v>12737.41</v>
          </cell>
          <cell r="K3488">
            <v>0</v>
          </cell>
          <cell r="L3488">
            <v>0</v>
          </cell>
        </row>
        <row r="3489">
          <cell r="A3489" t="str">
            <v>05</v>
          </cell>
          <cell r="B3489" t="str">
            <v>12</v>
          </cell>
          <cell r="C3489" t="str">
            <v>05</v>
          </cell>
          <cell r="D3489" t="str">
            <v>4</v>
          </cell>
          <cell r="E3489" t="str">
            <v>0008</v>
          </cell>
          <cell r="F3489" t="str">
            <v>0006</v>
          </cell>
          <cell r="G3489" t="str">
            <v>22105</v>
          </cell>
          <cell r="H3489" t="str">
            <v>付土地使用税</v>
          </cell>
          <cell r="I3489" t="b">
            <v>1</v>
          </cell>
          <cell r="J3489">
            <v>12737.41</v>
          </cell>
          <cell r="K3489">
            <v>0</v>
          </cell>
          <cell r="L3489">
            <v>0</v>
          </cell>
        </row>
        <row r="3490">
          <cell r="A3490" t="str">
            <v>06</v>
          </cell>
          <cell r="B3490" t="str">
            <v>25</v>
          </cell>
          <cell r="C3490" t="str">
            <v>06</v>
          </cell>
          <cell r="D3490" t="str">
            <v>5</v>
          </cell>
          <cell r="E3490" t="str">
            <v>0022</v>
          </cell>
          <cell r="F3490" t="str">
            <v>0003</v>
          </cell>
          <cell r="G3490" t="str">
            <v>22105</v>
          </cell>
          <cell r="H3490" t="str">
            <v>转计提2季度应提土地使用税</v>
          </cell>
          <cell r="I3490" t="b">
            <v>0</v>
          </cell>
          <cell r="J3490">
            <v>20080.73</v>
          </cell>
          <cell r="K3490">
            <v>0</v>
          </cell>
          <cell r="L3490">
            <v>0</v>
          </cell>
        </row>
        <row r="3491">
          <cell r="A3491" t="str">
            <v>07</v>
          </cell>
          <cell r="B3491" t="str">
            <v>15</v>
          </cell>
          <cell r="C3491" t="str">
            <v>07</v>
          </cell>
          <cell r="D3491" t="str">
            <v>4</v>
          </cell>
          <cell r="E3491" t="str">
            <v>0014</v>
          </cell>
          <cell r="F3491" t="str">
            <v>0002</v>
          </cell>
          <cell r="G3491" t="str">
            <v>22105</v>
          </cell>
          <cell r="H3491" t="str">
            <v>付税款</v>
          </cell>
          <cell r="I3491" t="b">
            <v>1</v>
          </cell>
          <cell r="J3491">
            <v>20080.73</v>
          </cell>
          <cell r="K3491">
            <v>0</v>
          </cell>
          <cell r="L3491">
            <v>0</v>
          </cell>
        </row>
        <row r="3492">
          <cell r="A3492" t="str">
            <v>09</v>
          </cell>
          <cell r="B3492" t="str">
            <v>25</v>
          </cell>
          <cell r="C3492" t="str">
            <v>09</v>
          </cell>
          <cell r="D3492" t="str">
            <v>5</v>
          </cell>
          <cell r="E3492" t="str">
            <v>0018</v>
          </cell>
          <cell r="F3492" t="str">
            <v>0003</v>
          </cell>
          <cell r="G3492" t="str">
            <v>22105</v>
          </cell>
          <cell r="H3492" t="str">
            <v>转计提2季度应提土地使用税</v>
          </cell>
          <cell r="I3492" t="b">
            <v>0</v>
          </cell>
          <cell r="J3492">
            <v>20080.73</v>
          </cell>
          <cell r="K3492">
            <v>0</v>
          </cell>
          <cell r="L3492">
            <v>0</v>
          </cell>
        </row>
        <row r="3493">
          <cell r="A3493" t="str">
            <v>10</v>
          </cell>
          <cell r="B3493" t="str">
            <v>05</v>
          </cell>
          <cell r="C3493" t="str">
            <v>10</v>
          </cell>
          <cell r="D3493" t="str">
            <v>4</v>
          </cell>
          <cell r="E3493" t="str">
            <v>0009</v>
          </cell>
          <cell r="F3493" t="str">
            <v>0003</v>
          </cell>
          <cell r="G3493" t="str">
            <v>22105</v>
          </cell>
          <cell r="H3493" t="str">
            <v>付税款</v>
          </cell>
          <cell r="I3493" t="b">
            <v>1</v>
          </cell>
          <cell r="J3493">
            <v>20080.73</v>
          </cell>
          <cell r="K3493">
            <v>0</v>
          </cell>
          <cell r="L3493">
            <v>0</v>
          </cell>
        </row>
        <row r="3494">
          <cell r="A3494" t="str">
            <v>12</v>
          </cell>
          <cell r="B3494" t="str">
            <v>22</v>
          </cell>
          <cell r="C3494" t="str">
            <v>12</v>
          </cell>
          <cell r="D3494" t="str">
            <v>5</v>
          </cell>
          <cell r="E3494" t="str">
            <v>0021</v>
          </cell>
          <cell r="F3494" t="str">
            <v>0003</v>
          </cell>
          <cell r="G3494" t="str">
            <v>22105</v>
          </cell>
          <cell r="H3494" t="str">
            <v>转计提4季度应提土地使用税</v>
          </cell>
          <cell r="I3494" t="b">
            <v>0</v>
          </cell>
          <cell r="J3494">
            <v>20080.73</v>
          </cell>
          <cell r="K3494">
            <v>0</v>
          </cell>
          <cell r="L3494">
            <v>0</v>
          </cell>
        </row>
        <row r="3495">
          <cell r="A3495" t="str">
            <v>02</v>
          </cell>
          <cell r="B3495" t="str">
            <v>03</v>
          </cell>
          <cell r="C3495" t="str">
            <v>02</v>
          </cell>
          <cell r="D3495" t="str">
            <v>4</v>
          </cell>
          <cell r="E3495" t="str">
            <v>0004</v>
          </cell>
          <cell r="F3495" t="str">
            <v>0002</v>
          </cell>
          <cell r="G3495" t="str">
            <v>22106</v>
          </cell>
          <cell r="H3495" t="str">
            <v>付房产税</v>
          </cell>
          <cell r="I3495" t="b">
            <v>1</v>
          </cell>
          <cell r="J3495">
            <v>41212.65</v>
          </cell>
          <cell r="K3495">
            <v>0</v>
          </cell>
          <cell r="L3495">
            <v>0</v>
          </cell>
        </row>
        <row r="3496">
          <cell r="A3496" t="str">
            <v>03</v>
          </cell>
          <cell r="B3496" t="str">
            <v>30</v>
          </cell>
          <cell r="C3496" t="str">
            <v>03</v>
          </cell>
          <cell r="D3496" t="str">
            <v>5</v>
          </cell>
          <cell r="E3496" t="str">
            <v>0026</v>
          </cell>
          <cell r="F3496" t="str">
            <v>0002</v>
          </cell>
          <cell r="G3496" t="str">
            <v>22106</v>
          </cell>
          <cell r="H3496" t="str">
            <v>转计提1季度应提房产税</v>
          </cell>
          <cell r="I3496" t="b">
            <v>0</v>
          </cell>
          <cell r="J3496">
            <v>36237</v>
          </cell>
          <cell r="K3496">
            <v>0</v>
          </cell>
          <cell r="L3496">
            <v>0</v>
          </cell>
        </row>
        <row r="3497">
          <cell r="A3497" t="str">
            <v>04</v>
          </cell>
          <cell r="B3497" t="str">
            <v>20</v>
          </cell>
          <cell r="C3497" t="str">
            <v>04</v>
          </cell>
          <cell r="D3497" t="str">
            <v>4</v>
          </cell>
          <cell r="E3497" t="str">
            <v>0026</v>
          </cell>
          <cell r="F3497" t="str">
            <v>0001</v>
          </cell>
          <cell r="G3497" t="str">
            <v>22106</v>
          </cell>
          <cell r="H3497" t="str">
            <v>交税</v>
          </cell>
          <cell r="I3497" t="b">
            <v>1</v>
          </cell>
          <cell r="J3497">
            <v>36237</v>
          </cell>
          <cell r="K3497">
            <v>0</v>
          </cell>
          <cell r="L3497">
            <v>0</v>
          </cell>
        </row>
        <row r="3498">
          <cell r="A3498" t="str">
            <v>04</v>
          </cell>
          <cell r="B3498" t="str">
            <v>25</v>
          </cell>
          <cell r="C3498" t="str">
            <v>04</v>
          </cell>
          <cell r="D3498" t="str">
            <v>5</v>
          </cell>
          <cell r="E3498" t="str">
            <v>0022</v>
          </cell>
          <cell r="F3498" t="str">
            <v>0002</v>
          </cell>
          <cell r="G3498" t="str">
            <v>22106</v>
          </cell>
          <cell r="H3498" t="str">
            <v>转计提4月份房产税</v>
          </cell>
          <cell r="I3498" t="b">
            <v>0</v>
          </cell>
          <cell r="J3498">
            <v>12079</v>
          </cell>
          <cell r="K3498">
            <v>0</v>
          </cell>
          <cell r="L3498">
            <v>0</v>
          </cell>
        </row>
        <row r="3499">
          <cell r="A3499" t="str">
            <v>05</v>
          </cell>
          <cell r="B3499" t="str">
            <v>29</v>
          </cell>
          <cell r="C3499" t="str">
            <v>05</v>
          </cell>
          <cell r="D3499" t="str">
            <v>5</v>
          </cell>
          <cell r="E3499" t="str">
            <v>0031</v>
          </cell>
          <cell r="F3499" t="str">
            <v>0002</v>
          </cell>
          <cell r="G3499" t="str">
            <v>22106</v>
          </cell>
          <cell r="H3499" t="str">
            <v>转计提4月份房产税</v>
          </cell>
          <cell r="I3499" t="b">
            <v>0</v>
          </cell>
          <cell r="J3499">
            <v>12079</v>
          </cell>
          <cell r="K3499">
            <v>0</v>
          </cell>
          <cell r="L3499">
            <v>0</v>
          </cell>
        </row>
        <row r="3500">
          <cell r="A3500" t="str">
            <v>06</v>
          </cell>
          <cell r="B3500" t="str">
            <v>25</v>
          </cell>
          <cell r="C3500" t="str">
            <v>06</v>
          </cell>
          <cell r="D3500" t="str">
            <v>5</v>
          </cell>
          <cell r="E3500" t="str">
            <v>0022</v>
          </cell>
          <cell r="F3500" t="str">
            <v>0002</v>
          </cell>
          <cell r="G3500" t="str">
            <v>22106</v>
          </cell>
          <cell r="H3500" t="str">
            <v>转计提6月份应提房产税</v>
          </cell>
          <cell r="I3500" t="b">
            <v>0</v>
          </cell>
          <cell r="J3500">
            <v>12079</v>
          </cell>
          <cell r="K3500">
            <v>0</v>
          </cell>
          <cell r="L3500">
            <v>0</v>
          </cell>
        </row>
        <row r="3501">
          <cell r="A3501" t="str">
            <v>07</v>
          </cell>
          <cell r="B3501" t="str">
            <v>15</v>
          </cell>
          <cell r="C3501" t="str">
            <v>07</v>
          </cell>
          <cell r="D3501" t="str">
            <v>4</v>
          </cell>
          <cell r="E3501" t="str">
            <v>0014</v>
          </cell>
          <cell r="F3501" t="str">
            <v>0003</v>
          </cell>
          <cell r="G3501" t="str">
            <v>22106</v>
          </cell>
          <cell r="H3501" t="str">
            <v>付税款</v>
          </cell>
          <cell r="I3501" t="b">
            <v>1</v>
          </cell>
          <cell r="J3501">
            <v>36237</v>
          </cell>
          <cell r="K3501">
            <v>0</v>
          </cell>
          <cell r="L3501">
            <v>0</v>
          </cell>
        </row>
        <row r="3502">
          <cell r="A3502" t="str">
            <v>07</v>
          </cell>
          <cell r="B3502" t="str">
            <v>28</v>
          </cell>
          <cell r="C3502" t="str">
            <v>07</v>
          </cell>
          <cell r="D3502" t="str">
            <v>5</v>
          </cell>
          <cell r="E3502" t="str">
            <v>0039</v>
          </cell>
          <cell r="F3502" t="str">
            <v>0002</v>
          </cell>
          <cell r="G3502" t="str">
            <v>22106</v>
          </cell>
          <cell r="H3502" t="str">
            <v>转计提7月份房产税</v>
          </cell>
          <cell r="I3502" t="b">
            <v>0</v>
          </cell>
          <cell r="J3502">
            <v>12079</v>
          </cell>
          <cell r="K3502">
            <v>0</v>
          </cell>
          <cell r="L3502">
            <v>0</v>
          </cell>
        </row>
        <row r="3503">
          <cell r="A3503" t="str">
            <v>08</v>
          </cell>
          <cell r="B3503" t="str">
            <v>28</v>
          </cell>
          <cell r="C3503" t="str">
            <v>08</v>
          </cell>
          <cell r="D3503" t="str">
            <v>5</v>
          </cell>
          <cell r="E3503" t="str">
            <v>0028</v>
          </cell>
          <cell r="F3503" t="str">
            <v>0002</v>
          </cell>
          <cell r="G3503" t="str">
            <v>22106</v>
          </cell>
          <cell r="H3503" t="str">
            <v>转计提8月份房产税</v>
          </cell>
          <cell r="I3503" t="b">
            <v>0</v>
          </cell>
          <cell r="J3503">
            <v>12079</v>
          </cell>
          <cell r="K3503">
            <v>0</v>
          </cell>
          <cell r="L3503">
            <v>0</v>
          </cell>
        </row>
        <row r="3504">
          <cell r="A3504" t="str">
            <v>09</v>
          </cell>
          <cell r="B3504" t="str">
            <v>25</v>
          </cell>
          <cell r="C3504" t="str">
            <v>09</v>
          </cell>
          <cell r="D3504" t="str">
            <v>5</v>
          </cell>
          <cell r="E3504" t="str">
            <v>0018</v>
          </cell>
          <cell r="F3504" t="str">
            <v>0002</v>
          </cell>
          <cell r="G3504" t="str">
            <v>22106</v>
          </cell>
          <cell r="H3504" t="str">
            <v>转计提6月份应提房产税</v>
          </cell>
          <cell r="I3504" t="b">
            <v>0</v>
          </cell>
          <cell r="J3504">
            <v>12079</v>
          </cell>
          <cell r="K3504">
            <v>0</v>
          </cell>
          <cell r="L3504">
            <v>0</v>
          </cell>
        </row>
        <row r="3505">
          <cell r="A3505" t="str">
            <v>10</v>
          </cell>
          <cell r="B3505" t="str">
            <v>05</v>
          </cell>
          <cell r="C3505" t="str">
            <v>10</v>
          </cell>
          <cell r="D3505" t="str">
            <v>4</v>
          </cell>
          <cell r="E3505" t="str">
            <v>0009</v>
          </cell>
          <cell r="F3505" t="str">
            <v>0002</v>
          </cell>
          <cell r="G3505" t="str">
            <v>22106</v>
          </cell>
          <cell r="H3505" t="str">
            <v>付税款</v>
          </cell>
          <cell r="I3505" t="b">
            <v>1</v>
          </cell>
          <cell r="J3505">
            <v>36237</v>
          </cell>
          <cell r="K3505">
            <v>0</v>
          </cell>
          <cell r="L3505">
            <v>0</v>
          </cell>
        </row>
        <row r="3506">
          <cell r="A3506" t="str">
            <v>10</v>
          </cell>
          <cell r="B3506" t="str">
            <v>24</v>
          </cell>
          <cell r="C3506" t="str">
            <v>10</v>
          </cell>
          <cell r="D3506" t="str">
            <v>5</v>
          </cell>
          <cell r="E3506" t="str">
            <v>0009</v>
          </cell>
          <cell r="F3506" t="str">
            <v>0002</v>
          </cell>
          <cell r="G3506" t="str">
            <v>22106</v>
          </cell>
          <cell r="H3506" t="str">
            <v>转计提10月份应提房产税</v>
          </cell>
          <cell r="I3506" t="b">
            <v>0</v>
          </cell>
          <cell r="J3506">
            <v>12079</v>
          </cell>
          <cell r="K3506">
            <v>0</v>
          </cell>
          <cell r="L3506">
            <v>0</v>
          </cell>
        </row>
        <row r="3507">
          <cell r="A3507" t="str">
            <v>12</v>
          </cell>
          <cell r="B3507" t="str">
            <v>22</v>
          </cell>
          <cell r="C3507" t="str">
            <v>12</v>
          </cell>
          <cell r="D3507" t="str">
            <v>5</v>
          </cell>
          <cell r="E3507" t="str">
            <v>0021</v>
          </cell>
          <cell r="F3507" t="str">
            <v>0002</v>
          </cell>
          <cell r="G3507" t="str">
            <v>22106</v>
          </cell>
          <cell r="H3507" t="str">
            <v>转计提11.12月份应提房产税</v>
          </cell>
          <cell r="I3507" t="b">
            <v>0</v>
          </cell>
          <cell r="J3507">
            <v>24158</v>
          </cell>
          <cell r="K3507">
            <v>0</v>
          </cell>
          <cell r="L3507">
            <v>0</v>
          </cell>
        </row>
        <row r="3508">
          <cell r="A3508" t="str">
            <v>02</v>
          </cell>
          <cell r="B3508" t="str">
            <v>03</v>
          </cell>
          <cell r="C3508" t="str">
            <v>02</v>
          </cell>
          <cell r="D3508" t="str">
            <v>4</v>
          </cell>
          <cell r="E3508" t="str">
            <v>0004</v>
          </cell>
          <cell r="F3508" t="str">
            <v>0001</v>
          </cell>
          <cell r="G3508" t="str">
            <v>22107</v>
          </cell>
          <cell r="H3508" t="str">
            <v>付所得税</v>
          </cell>
          <cell r="I3508" t="b">
            <v>1</v>
          </cell>
          <cell r="J3508">
            <v>1000000</v>
          </cell>
          <cell r="K3508">
            <v>0</v>
          </cell>
          <cell r="L3508">
            <v>0</v>
          </cell>
        </row>
        <row r="3509">
          <cell r="A3509" t="str">
            <v>02</v>
          </cell>
          <cell r="B3509" t="str">
            <v>29</v>
          </cell>
          <cell r="C3509" t="str">
            <v>02</v>
          </cell>
          <cell r="D3509" t="str">
            <v>5</v>
          </cell>
          <cell r="E3509" t="str">
            <v>0059</v>
          </cell>
          <cell r="F3509" t="str">
            <v>0002</v>
          </cell>
          <cell r="G3509" t="str">
            <v>22107</v>
          </cell>
          <cell r="H3509" t="str">
            <v>转计提本月应交所得税</v>
          </cell>
          <cell r="I3509" t="b">
            <v>0</v>
          </cell>
          <cell r="J3509">
            <v>678903.42</v>
          </cell>
          <cell r="K3509">
            <v>0</v>
          </cell>
          <cell r="L3509">
            <v>0</v>
          </cell>
        </row>
        <row r="3510">
          <cell r="A3510" t="str">
            <v>03</v>
          </cell>
          <cell r="B3510" t="str">
            <v>13</v>
          </cell>
          <cell r="C3510" t="str">
            <v>03</v>
          </cell>
          <cell r="D3510" t="str">
            <v>4</v>
          </cell>
          <cell r="E3510" t="str">
            <v>0016</v>
          </cell>
          <cell r="F3510" t="str">
            <v>0003</v>
          </cell>
          <cell r="G3510" t="str">
            <v>22107</v>
          </cell>
          <cell r="H3510" t="str">
            <v>付2月份所得税</v>
          </cell>
          <cell r="I3510" t="b">
            <v>1</v>
          </cell>
          <cell r="J3510">
            <v>458524.65</v>
          </cell>
          <cell r="K3510">
            <v>0</v>
          </cell>
          <cell r="L3510">
            <v>0</v>
          </cell>
        </row>
        <row r="3511">
          <cell r="A3511" t="str">
            <v>03</v>
          </cell>
          <cell r="B3511" t="str">
            <v>30</v>
          </cell>
          <cell r="C3511" t="str">
            <v>03</v>
          </cell>
          <cell r="D3511" t="str">
            <v>5</v>
          </cell>
          <cell r="E3511" t="str">
            <v>0034</v>
          </cell>
          <cell r="F3511" t="str">
            <v>0002</v>
          </cell>
          <cell r="G3511" t="str">
            <v>22107</v>
          </cell>
          <cell r="H3511" t="str">
            <v>转计提本月应交所得税</v>
          </cell>
          <cell r="I3511" t="b">
            <v>0</v>
          </cell>
          <cell r="J3511">
            <v>285225.34000000003</v>
          </cell>
          <cell r="K3511">
            <v>0</v>
          </cell>
          <cell r="L3511">
            <v>0</v>
          </cell>
        </row>
        <row r="3512">
          <cell r="A3512" t="str">
            <v>04</v>
          </cell>
          <cell r="B3512" t="str">
            <v>20</v>
          </cell>
          <cell r="C3512" t="str">
            <v>04</v>
          </cell>
          <cell r="D3512" t="str">
            <v>4</v>
          </cell>
          <cell r="E3512" t="str">
            <v>0026</v>
          </cell>
          <cell r="F3512" t="str">
            <v>0002</v>
          </cell>
          <cell r="G3512" t="str">
            <v>22107</v>
          </cell>
          <cell r="H3512" t="str">
            <v>交税</v>
          </cell>
          <cell r="I3512" t="b">
            <v>1</v>
          </cell>
          <cell r="J3512">
            <v>285225.34000000003</v>
          </cell>
          <cell r="K3512">
            <v>0</v>
          </cell>
          <cell r="L3512">
            <v>0</v>
          </cell>
        </row>
        <row r="3513">
          <cell r="A3513" t="str">
            <v>04</v>
          </cell>
          <cell r="B3513" t="str">
            <v>25</v>
          </cell>
          <cell r="C3513" t="str">
            <v>04</v>
          </cell>
          <cell r="D3513" t="str">
            <v>5</v>
          </cell>
          <cell r="E3513" t="str">
            <v>0022</v>
          </cell>
          <cell r="F3513" t="str">
            <v>0010</v>
          </cell>
          <cell r="G3513" t="str">
            <v>22107</v>
          </cell>
          <cell r="H3513" t="str">
            <v>转补提99年应交所得税</v>
          </cell>
          <cell r="I3513" t="b">
            <v>0</v>
          </cell>
          <cell r="J3513">
            <v>5484.34</v>
          </cell>
          <cell r="K3513">
            <v>0</v>
          </cell>
          <cell r="L3513">
            <v>0</v>
          </cell>
        </row>
        <row r="3514">
          <cell r="A3514" t="str">
            <v>04</v>
          </cell>
          <cell r="B3514" t="str">
            <v>29</v>
          </cell>
          <cell r="C3514" t="str">
            <v>04</v>
          </cell>
          <cell r="D3514" t="str">
            <v>5</v>
          </cell>
          <cell r="E3514" t="str">
            <v>0040</v>
          </cell>
          <cell r="F3514" t="str">
            <v>0002</v>
          </cell>
          <cell r="G3514" t="str">
            <v>22107</v>
          </cell>
          <cell r="H3514" t="str">
            <v>转计提本月应交所得税</v>
          </cell>
          <cell r="I3514" t="b">
            <v>0</v>
          </cell>
          <cell r="J3514">
            <v>481881.37</v>
          </cell>
          <cell r="K3514">
            <v>0</v>
          </cell>
          <cell r="L3514">
            <v>0</v>
          </cell>
        </row>
        <row r="3515">
          <cell r="A3515" t="str">
            <v>05</v>
          </cell>
          <cell r="B3515" t="str">
            <v>12</v>
          </cell>
          <cell r="C3515" t="str">
            <v>05</v>
          </cell>
          <cell r="D3515" t="str">
            <v>4</v>
          </cell>
          <cell r="E3515" t="str">
            <v>0008</v>
          </cell>
          <cell r="F3515" t="str">
            <v>0002</v>
          </cell>
          <cell r="G3515" t="str">
            <v>22107</v>
          </cell>
          <cell r="H3515" t="str">
            <v>付所得税</v>
          </cell>
          <cell r="I3515" t="b">
            <v>1</v>
          </cell>
          <cell r="J3515">
            <v>487365.71</v>
          </cell>
          <cell r="K3515">
            <v>0</v>
          </cell>
          <cell r="L3515">
            <v>0</v>
          </cell>
        </row>
        <row r="3516">
          <cell r="A3516" t="str">
            <v>05</v>
          </cell>
          <cell r="B3516" t="str">
            <v>31</v>
          </cell>
          <cell r="C3516" t="str">
            <v>05</v>
          </cell>
          <cell r="D3516" t="str">
            <v>5</v>
          </cell>
          <cell r="E3516" t="str">
            <v>0041</v>
          </cell>
          <cell r="F3516" t="str">
            <v>0002</v>
          </cell>
          <cell r="G3516" t="str">
            <v>22107</v>
          </cell>
          <cell r="H3516" t="str">
            <v>转计提本月应交所得税</v>
          </cell>
          <cell r="I3516" t="b">
            <v>0</v>
          </cell>
          <cell r="J3516">
            <v>834507.41</v>
          </cell>
          <cell r="K3516">
            <v>0</v>
          </cell>
          <cell r="L3516">
            <v>0</v>
          </cell>
        </row>
        <row r="3517">
          <cell r="A3517" t="str">
            <v>06</v>
          </cell>
          <cell r="B3517" t="str">
            <v>16</v>
          </cell>
          <cell r="C3517" t="str">
            <v>06</v>
          </cell>
          <cell r="D3517" t="str">
            <v>4</v>
          </cell>
          <cell r="E3517" t="str">
            <v>0005</v>
          </cell>
          <cell r="F3517" t="str">
            <v>0001</v>
          </cell>
          <cell r="G3517" t="str">
            <v>22107</v>
          </cell>
          <cell r="H3517" t="str">
            <v>付税款</v>
          </cell>
          <cell r="I3517" t="b">
            <v>1</v>
          </cell>
          <cell r="J3517">
            <v>834507.41</v>
          </cell>
          <cell r="K3517">
            <v>0</v>
          </cell>
          <cell r="L3517">
            <v>0</v>
          </cell>
        </row>
        <row r="3518">
          <cell r="A3518" t="str">
            <v>06</v>
          </cell>
          <cell r="B3518" t="str">
            <v>25</v>
          </cell>
          <cell r="C3518" t="str">
            <v>06</v>
          </cell>
          <cell r="D3518" t="str">
            <v>5</v>
          </cell>
          <cell r="E3518" t="str">
            <v>0030</v>
          </cell>
          <cell r="F3518" t="str">
            <v>0002</v>
          </cell>
          <cell r="G3518" t="str">
            <v>22107</v>
          </cell>
          <cell r="H3518" t="str">
            <v>转计提本月应交所得税</v>
          </cell>
          <cell r="I3518" t="b">
            <v>0</v>
          </cell>
          <cell r="J3518">
            <v>92076.68</v>
          </cell>
          <cell r="K3518">
            <v>0</v>
          </cell>
          <cell r="L3518">
            <v>0</v>
          </cell>
        </row>
        <row r="3519">
          <cell r="A3519" t="str">
            <v>07</v>
          </cell>
          <cell r="B3519" t="str">
            <v>15</v>
          </cell>
          <cell r="C3519" t="str">
            <v>07</v>
          </cell>
          <cell r="D3519" t="str">
            <v>4</v>
          </cell>
          <cell r="E3519" t="str">
            <v>0014</v>
          </cell>
          <cell r="F3519" t="str">
            <v>0001</v>
          </cell>
          <cell r="G3519" t="str">
            <v>22107</v>
          </cell>
          <cell r="H3519" t="str">
            <v>付税款</v>
          </cell>
          <cell r="I3519" t="b">
            <v>1</v>
          </cell>
          <cell r="J3519">
            <v>92076.68</v>
          </cell>
          <cell r="K3519">
            <v>0</v>
          </cell>
          <cell r="L3519">
            <v>0</v>
          </cell>
        </row>
        <row r="3520">
          <cell r="A3520" t="str">
            <v>07</v>
          </cell>
          <cell r="B3520" t="str">
            <v>29</v>
          </cell>
          <cell r="C3520" t="str">
            <v>07</v>
          </cell>
          <cell r="D3520" t="str">
            <v>5</v>
          </cell>
          <cell r="E3520" t="str">
            <v>0045</v>
          </cell>
          <cell r="F3520" t="str">
            <v>0002</v>
          </cell>
          <cell r="G3520" t="str">
            <v>22107</v>
          </cell>
          <cell r="H3520" t="str">
            <v>转计提本月应交所得税</v>
          </cell>
          <cell r="I3520" t="b">
            <v>0</v>
          </cell>
          <cell r="J3520">
            <v>201237.74</v>
          </cell>
          <cell r="K3520">
            <v>0</v>
          </cell>
          <cell r="L3520">
            <v>0</v>
          </cell>
        </row>
        <row r="3521">
          <cell r="A3521" t="str">
            <v>08</v>
          </cell>
          <cell r="B3521" t="str">
            <v>10</v>
          </cell>
          <cell r="C3521" t="str">
            <v>08</v>
          </cell>
          <cell r="D3521" t="str">
            <v>4</v>
          </cell>
          <cell r="E3521" t="str">
            <v>0017</v>
          </cell>
          <cell r="F3521" t="str">
            <v>0001</v>
          </cell>
          <cell r="G3521" t="str">
            <v>22107</v>
          </cell>
          <cell r="H3521" t="str">
            <v>付税款</v>
          </cell>
          <cell r="I3521" t="b">
            <v>1</v>
          </cell>
          <cell r="J3521">
            <v>201237.74</v>
          </cell>
          <cell r="K3521">
            <v>0</v>
          </cell>
          <cell r="L3521">
            <v>0</v>
          </cell>
        </row>
        <row r="3522">
          <cell r="A3522" t="str">
            <v>08</v>
          </cell>
          <cell r="B3522" t="str">
            <v>31</v>
          </cell>
          <cell r="C3522" t="str">
            <v>08</v>
          </cell>
          <cell r="D3522" t="str">
            <v>5</v>
          </cell>
          <cell r="E3522" t="str">
            <v>0037</v>
          </cell>
          <cell r="F3522" t="str">
            <v>0002</v>
          </cell>
          <cell r="G3522" t="str">
            <v>22107</v>
          </cell>
          <cell r="H3522" t="str">
            <v>转计提本月应交所得税</v>
          </cell>
          <cell r="I3522" t="b">
            <v>0</v>
          </cell>
          <cell r="J3522">
            <v>896403.09</v>
          </cell>
          <cell r="K3522">
            <v>0</v>
          </cell>
          <cell r="L3522">
            <v>0</v>
          </cell>
        </row>
        <row r="3523">
          <cell r="A3523" t="str">
            <v>09</v>
          </cell>
          <cell r="B3523" t="str">
            <v>30</v>
          </cell>
          <cell r="C3523" t="str">
            <v>09</v>
          </cell>
          <cell r="D3523" t="str">
            <v>5</v>
          </cell>
          <cell r="E3523" t="str">
            <v>0041</v>
          </cell>
          <cell r="F3523" t="str">
            <v>0002</v>
          </cell>
          <cell r="G3523" t="str">
            <v>22107</v>
          </cell>
          <cell r="H3523" t="str">
            <v>转计提本月应交所得税</v>
          </cell>
          <cell r="I3523" t="b">
            <v>0</v>
          </cell>
          <cell r="J3523">
            <v>663645.82999999996</v>
          </cell>
          <cell r="K3523">
            <v>0</v>
          </cell>
          <cell r="L3523">
            <v>0</v>
          </cell>
        </row>
        <row r="3524">
          <cell r="A3524" t="str">
            <v>10</v>
          </cell>
          <cell r="B3524" t="str">
            <v>05</v>
          </cell>
          <cell r="C3524" t="str">
            <v>10</v>
          </cell>
          <cell r="D3524" t="str">
            <v>4</v>
          </cell>
          <cell r="E3524" t="str">
            <v>0009</v>
          </cell>
          <cell r="F3524" t="str">
            <v>0001</v>
          </cell>
          <cell r="G3524" t="str">
            <v>22107</v>
          </cell>
          <cell r="H3524" t="str">
            <v>付税款</v>
          </cell>
          <cell r="I3524" t="b">
            <v>1</v>
          </cell>
          <cell r="J3524">
            <v>1560048.92</v>
          </cell>
          <cell r="K3524">
            <v>0</v>
          </cell>
          <cell r="L3524">
            <v>0</v>
          </cell>
        </row>
        <row r="3525">
          <cell r="A3525" t="str">
            <v>10</v>
          </cell>
          <cell r="B3525" t="str">
            <v>30</v>
          </cell>
          <cell r="C3525" t="str">
            <v>10</v>
          </cell>
          <cell r="D3525" t="str">
            <v>5</v>
          </cell>
          <cell r="E3525" t="str">
            <v>0035</v>
          </cell>
          <cell r="F3525" t="str">
            <v>0002</v>
          </cell>
          <cell r="G3525" t="str">
            <v>22107</v>
          </cell>
          <cell r="H3525" t="str">
            <v>转计提本月应交所得税</v>
          </cell>
          <cell r="I3525" t="b">
            <v>0</v>
          </cell>
          <cell r="J3525">
            <v>367542.89</v>
          </cell>
          <cell r="K3525">
            <v>0</v>
          </cell>
          <cell r="L3525">
            <v>0</v>
          </cell>
        </row>
        <row r="3526">
          <cell r="A3526" t="str">
            <v>11</v>
          </cell>
          <cell r="B3526" t="str">
            <v>13</v>
          </cell>
          <cell r="C3526" t="str">
            <v>11</v>
          </cell>
          <cell r="D3526" t="str">
            <v>4</v>
          </cell>
          <cell r="E3526" t="str">
            <v>0012</v>
          </cell>
          <cell r="F3526" t="str">
            <v>0001</v>
          </cell>
          <cell r="G3526" t="str">
            <v>22107</v>
          </cell>
          <cell r="H3526" t="str">
            <v>付税款</v>
          </cell>
          <cell r="I3526" t="b">
            <v>1</v>
          </cell>
          <cell r="J3526">
            <v>367542.89</v>
          </cell>
          <cell r="K3526">
            <v>0</v>
          </cell>
          <cell r="L3526">
            <v>0</v>
          </cell>
        </row>
        <row r="3527">
          <cell r="A3527" t="str">
            <v>11</v>
          </cell>
          <cell r="B3527" t="str">
            <v>30</v>
          </cell>
          <cell r="C3527" t="str">
            <v>11</v>
          </cell>
          <cell r="D3527" t="str">
            <v>5</v>
          </cell>
          <cell r="E3527" t="str">
            <v>0041</v>
          </cell>
          <cell r="F3527" t="str">
            <v>0002</v>
          </cell>
          <cell r="G3527" t="str">
            <v>22107</v>
          </cell>
          <cell r="H3527" t="str">
            <v>转计提本月应交所得税</v>
          </cell>
          <cell r="I3527" t="b">
            <v>0</v>
          </cell>
          <cell r="J3527">
            <v>206688.12</v>
          </cell>
          <cell r="K3527">
            <v>0</v>
          </cell>
          <cell r="L3527">
            <v>0</v>
          </cell>
        </row>
        <row r="3528">
          <cell r="A3528" t="str">
            <v>12</v>
          </cell>
          <cell r="B3528" t="str">
            <v>10</v>
          </cell>
          <cell r="C3528" t="str">
            <v>12</v>
          </cell>
          <cell r="D3528" t="str">
            <v>4</v>
          </cell>
          <cell r="E3528" t="str">
            <v>0017</v>
          </cell>
          <cell r="F3528" t="str">
            <v>0001</v>
          </cell>
          <cell r="G3528" t="str">
            <v>22107</v>
          </cell>
          <cell r="H3528" t="str">
            <v>付税款</v>
          </cell>
          <cell r="I3528" t="b">
            <v>1</v>
          </cell>
          <cell r="J3528">
            <v>300000</v>
          </cell>
          <cell r="K3528">
            <v>0</v>
          </cell>
          <cell r="L3528">
            <v>0</v>
          </cell>
        </row>
        <row r="3529">
          <cell r="A3529" t="str">
            <v>12</v>
          </cell>
          <cell r="B3529" t="str">
            <v>31</v>
          </cell>
          <cell r="C3529" t="str">
            <v>12</v>
          </cell>
          <cell r="D3529" t="str">
            <v>5</v>
          </cell>
          <cell r="E3529" t="str">
            <v>0111</v>
          </cell>
          <cell r="F3529" t="str">
            <v>0002</v>
          </cell>
          <cell r="G3529" t="str">
            <v>22107</v>
          </cell>
          <cell r="H3529" t="str">
            <v>转计提本月应计所得税</v>
          </cell>
          <cell r="I3529" t="b">
            <v>0</v>
          </cell>
          <cell r="J3529">
            <v>2266921.08</v>
          </cell>
          <cell r="K3529">
            <v>0</v>
          </cell>
          <cell r="L3529">
            <v>0</v>
          </cell>
        </row>
        <row r="3530">
          <cell r="A3530" t="str">
            <v>02</v>
          </cell>
          <cell r="B3530" t="str">
            <v>21</v>
          </cell>
          <cell r="C3530" t="str">
            <v>02</v>
          </cell>
          <cell r="D3530" t="str">
            <v>2</v>
          </cell>
          <cell r="E3530" t="str">
            <v>0045</v>
          </cell>
          <cell r="F3530" t="str">
            <v>0001</v>
          </cell>
          <cell r="G3530" t="str">
            <v>22108</v>
          </cell>
          <cell r="H3530" t="str">
            <v>交印花税</v>
          </cell>
          <cell r="I3530" t="b">
            <v>1</v>
          </cell>
          <cell r="J3530">
            <v>1000</v>
          </cell>
          <cell r="K3530">
            <v>0</v>
          </cell>
          <cell r="L3530">
            <v>0</v>
          </cell>
        </row>
        <row r="3531">
          <cell r="A3531" t="str">
            <v>02</v>
          </cell>
          <cell r="B3531" t="str">
            <v>03</v>
          </cell>
          <cell r="C3531" t="str">
            <v>02</v>
          </cell>
          <cell r="D3531" t="str">
            <v>4</v>
          </cell>
          <cell r="E3531" t="str">
            <v>0004</v>
          </cell>
          <cell r="F3531" t="str">
            <v>0003</v>
          </cell>
          <cell r="G3531" t="str">
            <v>22108</v>
          </cell>
          <cell r="H3531" t="str">
            <v>付印花税</v>
          </cell>
          <cell r="I3531" t="b">
            <v>1</v>
          </cell>
          <cell r="J3531">
            <v>7353.1</v>
          </cell>
          <cell r="K3531">
            <v>0</v>
          </cell>
          <cell r="L3531">
            <v>0</v>
          </cell>
        </row>
        <row r="3532">
          <cell r="A3532" t="str">
            <v>04</v>
          </cell>
          <cell r="B3532" t="str">
            <v>25</v>
          </cell>
          <cell r="C3532" t="str">
            <v>04</v>
          </cell>
          <cell r="D3532" t="str">
            <v>5</v>
          </cell>
          <cell r="E3532" t="str">
            <v>0022</v>
          </cell>
          <cell r="F3532" t="str">
            <v>0012</v>
          </cell>
          <cell r="G3532" t="str">
            <v>22108</v>
          </cell>
          <cell r="H3532" t="str">
            <v>转补提99年应交印花税</v>
          </cell>
          <cell r="I3532" t="b">
            <v>0</v>
          </cell>
          <cell r="J3532">
            <v>4753.6099999999997</v>
          </cell>
          <cell r="K3532">
            <v>0</v>
          </cell>
          <cell r="L3532">
            <v>0</v>
          </cell>
        </row>
        <row r="3533">
          <cell r="A3533" t="str">
            <v>05</v>
          </cell>
          <cell r="B3533" t="str">
            <v>08</v>
          </cell>
          <cell r="C3533" t="str">
            <v>05</v>
          </cell>
          <cell r="D3533" t="str">
            <v>2</v>
          </cell>
          <cell r="E3533" t="str">
            <v>0002</v>
          </cell>
          <cell r="F3533" t="str">
            <v>0002</v>
          </cell>
          <cell r="G3533" t="str">
            <v>22108</v>
          </cell>
          <cell r="H3533" t="str">
            <v>付印花税</v>
          </cell>
          <cell r="I3533" t="b">
            <v>1</v>
          </cell>
          <cell r="J3533">
            <v>100</v>
          </cell>
          <cell r="K3533">
            <v>0</v>
          </cell>
          <cell r="L3533">
            <v>0</v>
          </cell>
        </row>
        <row r="3534">
          <cell r="A3534" t="str">
            <v>05</v>
          </cell>
          <cell r="B3534" t="str">
            <v>12</v>
          </cell>
          <cell r="C3534" t="str">
            <v>05</v>
          </cell>
          <cell r="D3534" t="str">
            <v>4</v>
          </cell>
          <cell r="E3534" t="str">
            <v>0008</v>
          </cell>
          <cell r="F3534" t="str">
            <v>0001</v>
          </cell>
          <cell r="G3534" t="str">
            <v>22108</v>
          </cell>
          <cell r="H3534" t="str">
            <v>付印花税</v>
          </cell>
          <cell r="I3534" t="b">
            <v>1</v>
          </cell>
          <cell r="J3534">
            <v>4653.6099999999997</v>
          </cell>
          <cell r="K3534">
            <v>0</v>
          </cell>
          <cell r="L3534">
            <v>0</v>
          </cell>
        </row>
        <row r="3535">
          <cell r="A3535" t="str">
            <v>12</v>
          </cell>
          <cell r="B3535" t="str">
            <v>30</v>
          </cell>
          <cell r="C3535" t="str">
            <v>12</v>
          </cell>
          <cell r="D3535" t="str">
            <v>5</v>
          </cell>
          <cell r="E3535" t="str">
            <v>0087</v>
          </cell>
          <cell r="F3535" t="str">
            <v>0002</v>
          </cell>
          <cell r="G3535" t="str">
            <v>22108</v>
          </cell>
          <cell r="H3535" t="str">
            <v>转计提1-12月份印花税</v>
          </cell>
          <cell r="I3535" t="b">
            <v>0</v>
          </cell>
          <cell r="J3535">
            <v>22287.52</v>
          </cell>
          <cell r="K3535">
            <v>0</v>
          </cell>
          <cell r="L3535">
            <v>0</v>
          </cell>
        </row>
        <row r="3536">
          <cell r="A3536" t="str">
            <v>04</v>
          </cell>
          <cell r="B3536" t="str">
            <v>25</v>
          </cell>
          <cell r="C3536" t="str">
            <v>04</v>
          </cell>
          <cell r="D3536" t="str">
            <v>5</v>
          </cell>
          <cell r="E3536" t="str">
            <v>0022</v>
          </cell>
          <cell r="F3536" t="str">
            <v>0014</v>
          </cell>
          <cell r="G3536" t="str">
            <v>22112</v>
          </cell>
          <cell r="H3536" t="str">
            <v>转补提99年应交个人所得税</v>
          </cell>
          <cell r="I3536" t="b">
            <v>0</v>
          </cell>
          <cell r="J3536">
            <v>40015.480000000003</v>
          </cell>
          <cell r="K3536">
            <v>0</v>
          </cell>
          <cell r="L3536">
            <v>0</v>
          </cell>
        </row>
        <row r="3537">
          <cell r="A3537" t="str">
            <v>05</v>
          </cell>
          <cell r="B3537" t="str">
            <v>12</v>
          </cell>
          <cell r="C3537" t="str">
            <v>05</v>
          </cell>
          <cell r="D3537" t="str">
            <v>4</v>
          </cell>
          <cell r="E3537" t="str">
            <v>0008</v>
          </cell>
          <cell r="F3537" t="str">
            <v>0003</v>
          </cell>
          <cell r="G3537" t="str">
            <v>22112</v>
          </cell>
          <cell r="H3537" t="str">
            <v>付个人所得税</v>
          </cell>
          <cell r="I3537" t="b">
            <v>1</v>
          </cell>
          <cell r="J3537">
            <v>40015.480000000003</v>
          </cell>
          <cell r="K3537">
            <v>0</v>
          </cell>
          <cell r="L3537">
            <v>0</v>
          </cell>
        </row>
        <row r="3538">
          <cell r="A3538" t="str">
            <v>02</v>
          </cell>
          <cell r="B3538" t="str">
            <v>05</v>
          </cell>
          <cell r="C3538" t="str">
            <v>02</v>
          </cell>
          <cell r="D3538" t="str">
            <v>1</v>
          </cell>
          <cell r="E3538" t="str">
            <v>0004</v>
          </cell>
          <cell r="F3538" t="str">
            <v>0003</v>
          </cell>
          <cell r="G3538" t="str">
            <v>22114</v>
          </cell>
          <cell r="H3538" t="str">
            <v>收税款</v>
          </cell>
          <cell r="I3538" t="b">
            <v>0</v>
          </cell>
          <cell r="J3538">
            <v>80</v>
          </cell>
          <cell r="K3538">
            <v>0</v>
          </cell>
          <cell r="L3538">
            <v>0</v>
          </cell>
        </row>
        <row r="3539">
          <cell r="A3539" t="str">
            <v>02</v>
          </cell>
          <cell r="B3539" t="str">
            <v>16</v>
          </cell>
          <cell r="C3539" t="str">
            <v>02</v>
          </cell>
          <cell r="D3539" t="str">
            <v>1</v>
          </cell>
          <cell r="E3539" t="str">
            <v>0009</v>
          </cell>
          <cell r="F3539" t="str">
            <v>0003</v>
          </cell>
          <cell r="G3539" t="str">
            <v>22114</v>
          </cell>
          <cell r="H3539" t="str">
            <v>收月租费税款</v>
          </cell>
          <cell r="I3539" t="b">
            <v>0</v>
          </cell>
          <cell r="J3539">
            <v>40</v>
          </cell>
          <cell r="K3539">
            <v>0</v>
          </cell>
          <cell r="L3539">
            <v>0</v>
          </cell>
        </row>
        <row r="3540">
          <cell r="A3540" t="str">
            <v>02</v>
          </cell>
          <cell r="B3540" t="str">
            <v>03</v>
          </cell>
          <cell r="C3540" t="str">
            <v>02</v>
          </cell>
          <cell r="D3540" t="str">
            <v>4</v>
          </cell>
          <cell r="E3540" t="str">
            <v>0004</v>
          </cell>
          <cell r="F3540" t="str">
            <v>0004</v>
          </cell>
          <cell r="G3540" t="str">
            <v>22114</v>
          </cell>
          <cell r="H3540" t="str">
            <v>付营业税</v>
          </cell>
          <cell r="I3540" t="b">
            <v>1</v>
          </cell>
          <cell r="J3540">
            <v>320</v>
          </cell>
          <cell r="K3540">
            <v>0</v>
          </cell>
          <cell r="L3540">
            <v>0</v>
          </cell>
        </row>
        <row r="3541">
          <cell r="A3541" t="str">
            <v>03</v>
          </cell>
          <cell r="B3541" t="str">
            <v>21</v>
          </cell>
          <cell r="C3541" t="str">
            <v>03</v>
          </cell>
          <cell r="D3541" t="str">
            <v>1</v>
          </cell>
          <cell r="E3541" t="str">
            <v>0003</v>
          </cell>
          <cell r="F3541" t="str">
            <v>0004</v>
          </cell>
          <cell r="G3541" t="str">
            <v>22114</v>
          </cell>
          <cell r="H3541" t="str">
            <v>收理发室1-2月份房租营业税款</v>
          </cell>
          <cell r="I3541" t="b">
            <v>0</v>
          </cell>
          <cell r="J3541">
            <v>80</v>
          </cell>
          <cell r="K3541">
            <v>0</v>
          </cell>
          <cell r="L3541">
            <v>0</v>
          </cell>
        </row>
        <row r="3542">
          <cell r="A3542" t="str">
            <v>04</v>
          </cell>
          <cell r="B3542" t="str">
            <v>20</v>
          </cell>
          <cell r="C3542" t="str">
            <v>04</v>
          </cell>
          <cell r="D3542" t="str">
            <v>4</v>
          </cell>
          <cell r="E3542" t="str">
            <v>0026</v>
          </cell>
          <cell r="F3542" t="str">
            <v>0004</v>
          </cell>
          <cell r="G3542" t="str">
            <v>22114</v>
          </cell>
          <cell r="H3542" t="str">
            <v>交税</v>
          </cell>
          <cell r="I3542" t="b">
            <v>1</v>
          </cell>
          <cell r="J3542">
            <v>200</v>
          </cell>
          <cell r="K3542">
            <v>0</v>
          </cell>
          <cell r="L3542">
            <v>0</v>
          </cell>
        </row>
        <row r="3543">
          <cell r="A3543" t="str">
            <v>05</v>
          </cell>
          <cell r="B3543" t="str">
            <v>19</v>
          </cell>
          <cell r="C3543" t="str">
            <v>05</v>
          </cell>
          <cell r="D3543" t="str">
            <v>1</v>
          </cell>
          <cell r="E3543" t="str">
            <v>0002</v>
          </cell>
          <cell r="F3543" t="str">
            <v>0004</v>
          </cell>
          <cell r="G3543" t="str">
            <v>22114</v>
          </cell>
          <cell r="H3543" t="str">
            <v>收税金</v>
          </cell>
          <cell r="I3543" t="b">
            <v>0</v>
          </cell>
          <cell r="J3543">
            <v>40</v>
          </cell>
          <cell r="K3543">
            <v>0</v>
          </cell>
          <cell r="L3543">
            <v>0</v>
          </cell>
        </row>
        <row r="3544">
          <cell r="A3544" t="str">
            <v>06</v>
          </cell>
          <cell r="B3544" t="str">
            <v>01</v>
          </cell>
          <cell r="C3544" t="str">
            <v>06</v>
          </cell>
          <cell r="D3544" t="str">
            <v>1</v>
          </cell>
          <cell r="E3544" t="str">
            <v>0001</v>
          </cell>
          <cell r="F3544" t="str">
            <v>0003</v>
          </cell>
          <cell r="G3544" t="str">
            <v>22114</v>
          </cell>
          <cell r="H3544" t="str">
            <v>收理发室月租费税款</v>
          </cell>
          <cell r="I3544" t="b">
            <v>0</v>
          </cell>
          <cell r="J3544">
            <v>40</v>
          </cell>
          <cell r="K3544">
            <v>0</v>
          </cell>
          <cell r="L3544">
            <v>0</v>
          </cell>
        </row>
        <row r="3545">
          <cell r="A3545" t="str">
            <v>09</v>
          </cell>
          <cell r="B3545" t="str">
            <v>03</v>
          </cell>
          <cell r="C3545" t="str">
            <v>09</v>
          </cell>
          <cell r="D3545" t="str">
            <v>1</v>
          </cell>
          <cell r="E3545" t="str">
            <v>0002</v>
          </cell>
          <cell r="F3545" t="str">
            <v>0003</v>
          </cell>
          <cell r="G3545" t="str">
            <v>22114</v>
          </cell>
          <cell r="H3545" t="str">
            <v>收营业税</v>
          </cell>
          <cell r="I3545" t="b">
            <v>0</v>
          </cell>
          <cell r="J3545">
            <v>80</v>
          </cell>
          <cell r="K3545">
            <v>0</v>
          </cell>
          <cell r="L3545">
            <v>0</v>
          </cell>
        </row>
        <row r="3546">
          <cell r="A3546" t="str">
            <v>10</v>
          </cell>
          <cell r="B3546" t="str">
            <v>04</v>
          </cell>
          <cell r="C3546" t="str">
            <v>10</v>
          </cell>
          <cell r="D3546" t="str">
            <v>1</v>
          </cell>
          <cell r="E3546" t="str">
            <v>0002</v>
          </cell>
          <cell r="F3546" t="str">
            <v>0003</v>
          </cell>
          <cell r="G3546" t="str">
            <v>22114</v>
          </cell>
          <cell r="H3546" t="str">
            <v>收税款</v>
          </cell>
          <cell r="I3546" t="b">
            <v>0</v>
          </cell>
          <cell r="J3546">
            <v>80</v>
          </cell>
          <cell r="K3546">
            <v>0</v>
          </cell>
          <cell r="L3546">
            <v>0</v>
          </cell>
        </row>
        <row r="3547">
          <cell r="A3547" t="str">
            <v>12</v>
          </cell>
          <cell r="B3547" t="str">
            <v>20</v>
          </cell>
          <cell r="C3547" t="str">
            <v>12</v>
          </cell>
          <cell r="D3547" t="str">
            <v>1</v>
          </cell>
          <cell r="E3547" t="str">
            <v>0005</v>
          </cell>
          <cell r="F3547" t="str">
            <v>0003</v>
          </cell>
          <cell r="G3547" t="str">
            <v>22114</v>
          </cell>
          <cell r="H3547" t="str">
            <v>收理发室月租费税款</v>
          </cell>
          <cell r="I3547" t="b">
            <v>0</v>
          </cell>
          <cell r="J3547">
            <v>80</v>
          </cell>
          <cell r="K3547">
            <v>0</v>
          </cell>
          <cell r="L3547">
            <v>0</v>
          </cell>
        </row>
        <row r="3548">
          <cell r="A3548" t="str">
            <v>05</v>
          </cell>
          <cell r="B3548" t="str">
            <v>12</v>
          </cell>
          <cell r="C3548" t="str">
            <v>05</v>
          </cell>
          <cell r="D3548" t="str">
            <v>4</v>
          </cell>
          <cell r="E3548" t="str">
            <v>0007</v>
          </cell>
          <cell r="F3548" t="str">
            <v>0002</v>
          </cell>
          <cell r="G3548" t="str">
            <v>22301</v>
          </cell>
          <cell r="H3548" t="str">
            <v>付99年度利润</v>
          </cell>
          <cell r="I3548" t="b">
            <v>1</v>
          </cell>
          <cell r="J3548">
            <v>4705034.0599999996</v>
          </cell>
          <cell r="K3548">
            <v>0</v>
          </cell>
          <cell r="L3548">
            <v>0</v>
          </cell>
        </row>
        <row r="3549">
          <cell r="A3549" t="str">
            <v>07</v>
          </cell>
          <cell r="B3549" t="str">
            <v>24</v>
          </cell>
          <cell r="C3549" t="str">
            <v>07</v>
          </cell>
          <cell r="D3549" t="str">
            <v>5</v>
          </cell>
          <cell r="E3549" t="str">
            <v>0007</v>
          </cell>
          <cell r="F3549" t="str">
            <v>0004</v>
          </cell>
          <cell r="G3549" t="str">
            <v>22301</v>
          </cell>
          <cell r="H3549" t="str">
            <v>转99年度应付国投公司利润</v>
          </cell>
          <cell r="I3549" t="b">
            <v>0</v>
          </cell>
          <cell r="J3549">
            <v>9705034.0600000005</v>
          </cell>
          <cell r="K3549">
            <v>0</v>
          </cell>
          <cell r="L3549">
            <v>0</v>
          </cell>
        </row>
        <row r="3550">
          <cell r="A3550" t="str">
            <v>07</v>
          </cell>
          <cell r="B3550" t="str">
            <v>24</v>
          </cell>
          <cell r="C3550" t="str">
            <v>07</v>
          </cell>
          <cell r="D3550" t="str">
            <v>5</v>
          </cell>
          <cell r="E3550" t="str">
            <v>0007</v>
          </cell>
          <cell r="F3550" t="str">
            <v>0005</v>
          </cell>
          <cell r="G3550" t="str">
            <v>22301</v>
          </cell>
          <cell r="H3550" t="str">
            <v>转收国投公司借款</v>
          </cell>
          <cell r="I3550" t="b">
            <v>1</v>
          </cell>
          <cell r="J3550">
            <v>5000000</v>
          </cell>
          <cell r="K3550">
            <v>0</v>
          </cell>
          <cell r="L3550">
            <v>0</v>
          </cell>
        </row>
        <row r="3551">
          <cell r="A3551" t="str">
            <v>04</v>
          </cell>
          <cell r="B3551" t="str">
            <v>20</v>
          </cell>
          <cell r="C3551" t="str">
            <v>04</v>
          </cell>
          <cell r="D3551" t="str">
            <v>5</v>
          </cell>
          <cell r="E3551" t="str">
            <v>0007</v>
          </cell>
          <cell r="F3551" t="str">
            <v>0001</v>
          </cell>
          <cell r="G3551" t="str">
            <v>22303</v>
          </cell>
          <cell r="H3551" t="str">
            <v>转户</v>
          </cell>
          <cell r="I3551" t="b">
            <v>1</v>
          </cell>
          <cell r="J3551">
            <v>891671.65</v>
          </cell>
          <cell r="K3551">
            <v>0</v>
          </cell>
          <cell r="L3551">
            <v>0</v>
          </cell>
        </row>
        <row r="3552">
          <cell r="A3552" t="str">
            <v>07</v>
          </cell>
          <cell r="B3552" t="str">
            <v>24</v>
          </cell>
          <cell r="C3552" t="str">
            <v>07</v>
          </cell>
          <cell r="D3552" t="str">
            <v>5</v>
          </cell>
          <cell r="E3552" t="str">
            <v>0007</v>
          </cell>
          <cell r="F3552" t="str">
            <v>0002</v>
          </cell>
          <cell r="G3552" t="str">
            <v>22303</v>
          </cell>
          <cell r="H3552" t="str">
            <v>转99年度应付果汁饮料利润</v>
          </cell>
          <cell r="I3552" t="b">
            <v>0</v>
          </cell>
          <cell r="J3552">
            <v>1616099.15</v>
          </cell>
          <cell r="K3552">
            <v>0</v>
          </cell>
          <cell r="L3552">
            <v>0</v>
          </cell>
        </row>
        <row r="3553">
          <cell r="A3553" t="str">
            <v>08</v>
          </cell>
          <cell r="B3553" t="str">
            <v>27</v>
          </cell>
          <cell r="C3553" t="str">
            <v>08</v>
          </cell>
          <cell r="D3553" t="str">
            <v>5</v>
          </cell>
          <cell r="E3553" t="str">
            <v>0021</v>
          </cell>
          <cell r="F3553" t="str">
            <v>0001</v>
          </cell>
          <cell r="G3553" t="str">
            <v>22303</v>
          </cell>
          <cell r="H3553" t="str">
            <v>转99年度应付利润</v>
          </cell>
          <cell r="I3553" t="b">
            <v>1</v>
          </cell>
          <cell r="J3553">
            <v>1616099.15</v>
          </cell>
          <cell r="K3553">
            <v>0</v>
          </cell>
          <cell r="L3553">
            <v>0</v>
          </cell>
        </row>
        <row r="3554">
          <cell r="A3554" t="str">
            <v>04</v>
          </cell>
          <cell r="B3554" t="str">
            <v>20</v>
          </cell>
          <cell r="C3554" t="str">
            <v>04</v>
          </cell>
          <cell r="D3554" t="str">
            <v>5</v>
          </cell>
          <cell r="E3554" t="str">
            <v>0007</v>
          </cell>
          <cell r="F3554" t="str">
            <v>0003</v>
          </cell>
          <cell r="G3554" t="str">
            <v>22304</v>
          </cell>
          <cell r="H3554" t="str">
            <v>转户</v>
          </cell>
          <cell r="I3554" t="b">
            <v>1</v>
          </cell>
          <cell r="J3554">
            <v>11005.92</v>
          </cell>
          <cell r="K3554">
            <v>0</v>
          </cell>
          <cell r="L3554">
            <v>0</v>
          </cell>
        </row>
        <row r="3555">
          <cell r="A3555" t="str">
            <v>05</v>
          </cell>
          <cell r="B3555" t="str">
            <v>12</v>
          </cell>
          <cell r="C3555" t="str">
            <v>05</v>
          </cell>
          <cell r="D3555" t="str">
            <v>4</v>
          </cell>
          <cell r="E3555" t="str">
            <v>0007</v>
          </cell>
          <cell r="F3555" t="str">
            <v>0001</v>
          </cell>
          <cell r="G3555" t="str">
            <v>22304</v>
          </cell>
          <cell r="H3555" t="str">
            <v>付99年度利润</v>
          </cell>
          <cell r="I3555" t="b">
            <v>1</v>
          </cell>
          <cell r="J3555">
            <v>2186717</v>
          </cell>
          <cell r="K3555">
            <v>0</v>
          </cell>
          <cell r="L3555">
            <v>0</v>
          </cell>
        </row>
        <row r="3556">
          <cell r="A3556" t="str">
            <v>07</v>
          </cell>
          <cell r="B3556" t="str">
            <v>15</v>
          </cell>
          <cell r="C3556" t="str">
            <v>07</v>
          </cell>
          <cell r="D3556" t="str">
            <v>4</v>
          </cell>
          <cell r="E3556" t="str">
            <v>0011</v>
          </cell>
          <cell r="F3556" t="str">
            <v>0004</v>
          </cell>
          <cell r="G3556" t="str">
            <v>22304</v>
          </cell>
          <cell r="H3556" t="str">
            <v>付利润款</v>
          </cell>
          <cell r="I3556" t="b">
            <v>1</v>
          </cell>
          <cell r="J3556">
            <v>557416.54</v>
          </cell>
          <cell r="K3556">
            <v>0</v>
          </cell>
          <cell r="L3556">
            <v>0</v>
          </cell>
        </row>
        <row r="3557">
          <cell r="A3557" t="str">
            <v>07</v>
          </cell>
          <cell r="B3557" t="str">
            <v>24</v>
          </cell>
          <cell r="C3557" t="str">
            <v>07</v>
          </cell>
          <cell r="D3557" t="str">
            <v>5</v>
          </cell>
          <cell r="E3557" t="str">
            <v>0007</v>
          </cell>
          <cell r="F3557" t="str">
            <v>0003</v>
          </cell>
          <cell r="G3557" t="str">
            <v>22304</v>
          </cell>
          <cell r="H3557" t="str">
            <v>转99年度应付职工持股会利润</v>
          </cell>
          <cell r="I3557" t="b">
            <v>0</v>
          </cell>
          <cell r="J3557">
            <v>2744133.54</v>
          </cell>
          <cell r="K3557">
            <v>0</v>
          </cell>
          <cell r="L3557">
            <v>0</v>
          </cell>
        </row>
        <row r="3558">
          <cell r="A3558" t="str">
            <v>03</v>
          </cell>
          <cell r="B3558" t="str">
            <v>30</v>
          </cell>
          <cell r="C3558" t="str">
            <v>03</v>
          </cell>
          <cell r="D3558" t="str">
            <v>5</v>
          </cell>
          <cell r="E3558" t="str">
            <v>0028</v>
          </cell>
          <cell r="F3558" t="str">
            <v>0003</v>
          </cell>
          <cell r="G3558" t="str">
            <v>22901</v>
          </cell>
          <cell r="H3558" t="str">
            <v>转1-3月份营业税应提城建税</v>
          </cell>
          <cell r="I3558" t="b">
            <v>0</v>
          </cell>
          <cell r="J3558">
            <v>6</v>
          </cell>
          <cell r="K3558">
            <v>0</v>
          </cell>
          <cell r="L3558">
            <v>0</v>
          </cell>
        </row>
        <row r="3559">
          <cell r="A3559" t="str">
            <v>04</v>
          </cell>
          <cell r="B3559" t="str">
            <v>20</v>
          </cell>
          <cell r="C3559" t="str">
            <v>04</v>
          </cell>
          <cell r="D3559" t="str">
            <v>4</v>
          </cell>
          <cell r="E3559" t="str">
            <v>0026</v>
          </cell>
          <cell r="F3559" t="str">
            <v>0006</v>
          </cell>
          <cell r="G3559" t="str">
            <v>22901</v>
          </cell>
          <cell r="H3559" t="str">
            <v>交税</v>
          </cell>
          <cell r="I3559" t="b">
            <v>1</v>
          </cell>
          <cell r="J3559">
            <v>6</v>
          </cell>
          <cell r="K3559">
            <v>0</v>
          </cell>
          <cell r="L3559">
            <v>0</v>
          </cell>
        </row>
        <row r="3560">
          <cell r="A3560" t="str">
            <v>04</v>
          </cell>
          <cell r="B3560" t="str">
            <v>25</v>
          </cell>
          <cell r="C3560" t="str">
            <v>04</v>
          </cell>
          <cell r="D3560" t="str">
            <v>5</v>
          </cell>
          <cell r="E3560" t="str">
            <v>0022</v>
          </cell>
          <cell r="F3560" t="str">
            <v>0004</v>
          </cell>
          <cell r="G3560" t="str">
            <v>22901</v>
          </cell>
          <cell r="H3560" t="str">
            <v>转补提99年应交教育费附加</v>
          </cell>
          <cell r="I3560" t="b">
            <v>0</v>
          </cell>
          <cell r="J3560">
            <v>9.59</v>
          </cell>
          <cell r="K3560">
            <v>0</v>
          </cell>
          <cell r="L3560">
            <v>0</v>
          </cell>
        </row>
        <row r="3561">
          <cell r="A3561" t="str">
            <v>05</v>
          </cell>
          <cell r="B3561" t="str">
            <v>12</v>
          </cell>
          <cell r="C3561" t="str">
            <v>05</v>
          </cell>
          <cell r="D3561" t="str">
            <v>4</v>
          </cell>
          <cell r="E3561" t="str">
            <v>0008</v>
          </cell>
          <cell r="F3561" t="str">
            <v>0005</v>
          </cell>
          <cell r="G3561" t="str">
            <v>22901</v>
          </cell>
          <cell r="H3561" t="str">
            <v>付教育费附加</v>
          </cell>
          <cell r="I3561" t="b">
            <v>1</v>
          </cell>
          <cell r="J3561">
            <v>9.59</v>
          </cell>
          <cell r="K3561">
            <v>0</v>
          </cell>
          <cell r="L3561">
            <v>0</v>
          </cell>
        </row>
        <row r="3562">
          <cell r="A3562" t="str">
            <v>12</v>
          </cell>
          <cell r="B3562" t="str">
            <v>28</v>
          </cell>
          <cell r="C3562" t="str">
            <v>12</v>
          </cell>
          <cell r="D3562" t="str">
            <v>5</v>
          </cell>
          <cell r="E3562" t="str">
            <v>0074</v>
          </cell>
          <cell r="F3562" t="str">
            <v>0004</v>
          </cell>
          <cell r="G3562" t="str">
            <v>22901</v>
          </cell>
          <cell r="H3562" t="str">
            <v>转计提营业税应交教育费附加</v>
          </cell>
          <cell r="I3562" t="b">
            <v>0</v>
          </cell>
          <cell r="J3562">
            <v>9.6</v>
          </cell>
          <cell r="K3562">
            <v>0</v>
          </cell>
          <cell r="L3562">
            <v>0</v>
          </cell>
        </row>
        <row r="3563">
          <cell r="A3563" t="str">
            <v>07</v>
          </cell>
          <cell r="B3563" t="str">
            <v>03</v>
          </cell>
          <cell r="C3563" t="str">
            <v>07</v>
          </cell>
          <cell r="D3563" t="str">
            <v>2</v>
          </cell>
          <cell r="E3563" t="str">
            <v>0001</v>
          </cell>
          <cell r="F3563" t="str">
            <v>0003</v>
          </cell>
          <cell r="G3563" t="str">
            <v>23101</v>
          </cell>
          <cell r="H3563" t="str">
            <v>付职工风险金.内部存款利息</v>
          </cell>
          <cell r="I3563" t="b">
            <v>1</v>
          </cell>
          <cell r="J3563">
            <v>18097.900000000001</v>
          </cell>
          <cell r="K3563">
            <v>0</v>
          </cell>
          <cell r="L3563">
            <v>0</v>
          </cell>
        </row>
        <row r="3564">
          <cell r="A3564" t="str">
            <v>07</v>
          </cell>
          <cell r="B3564" t="str">
            <v>17</v>
          </cell>
          <cell r="C3564" t="str">
            <v>07</v>
          </cell>
          <cell r="D3564" t="str">
            <v>2</v>
          </cell>
          <cell r="E3564" t="str">
            <v>0013</v>
          </cell>
          <cell r="F3564" t="str">
            <v>0001</v>
          </cell>
          <cell r="G3564" t="str">
            <v>23101</v>
          </cell>
          <cell r="H3564" t="str">
            <v>付风险金.住房集资利息</v>
          </cell>
          <cell r="I3564" t="b">
            <v>1</v>
          </cell>
          <cell r="J3564">
            <v>31059.3</v>
          </cell>
          <cell r="K3564">
            <v>0</v>
          </cell>
          <cell r="L3564">
            <v>0</v>
          </cell>
        </row>
        <row r="3565">
          <cell r="A3565" t="str">
            <v>09</v>
          </cell>
          <cell r="B3565" t="str">
            <v>08</v>
          </cell>
          <cell r="C3565" t="str">
            <v>09</v>
          </cell>
          <cell r="D3565" t="str">
            <v>2</v>
          </cell>
          <cell r="E3565" t="str">
            <v>0005</v>
          </cell>
          <cell r="F3565" t="str">
            <v>0002</v>
          </cell>
          <cell r="G3565" t="str">
            <v>23101</v>
          </cell>
          <cell r="H3565" t="str">
            <v>付职工内部存款利息</v>
          </cell>
          <cell r="I3565" t="b">
            <v>1</v>
          </cell>
          <cell r="J3565">
            <v>37692.300000000003</v>
          </cell>
          <cell r="K3565">
            <v>0</v>
          </cell>
          <cell r="L3565">
            <v>0</v>
          </cell>
        </row>
        <row r="3566">
          <cell r="A3566" t="str">
            <v>10</v>
          </cell>
          <cell r="B3566" t="str">
            <v>15</v>
          </cell>
          <cell r="C3566" t="str">
            <v>10</v>
          </cell>
          <cell r="D3566" t="str">
            <v>2</v>
          </cell>
          <cell r="E3566" t="str">
            <v>0014</v>
          </cell>
          <cell r="F3566" t="str">
            <v>0004</v>
          </cell>
          <cell r="G3566" t="str">
            <v>23101</v>
          </cell>
          <cell r="H3566" t="str">
            <v>付职工内部存款利息</v>
          </cell>
          <cell r="I3566" t="b">
            <v>1</v>
          </cell>
          <cell r="J3566">
            <v>72.3</v>
          </cell>
          <cell r="K3566">
            <v>0</v>
          </cell>
          <cell r="L3566">
            <v>0</v>
          </cell>
        </row>
        <row r="3567">
          <cell r="A3567" t="str">
            <v>12</v>
          </cell>
          <cell r="B3567" t="str">
            <v>31</v>
          </cell>
          <cell r="C3567" t="str">
            <v>12</v>
          </cell>
          <cell r="D3567" t="str">
            <v>5</v>
          </cell>
          <cell r="E3567" t="str">
            <v>0098</v>
          </cell>
          <cell r="F3567" t="str">
            <v>0003</v>
          </cell>
          <cell r="G3567" t="str">
            <v>23101</v>
          </cell>
          <cell r="H3567" t="str">
            <v>转出多提职工集资利息</v>
          </cell>
          <cell r="I3567" t="b">
            <v>1</v>
          </cell>
          <cell r="J3567">
            <v>190375.1</v>
          </cell>
          <cell r="K3567">
            <v>0</v>
          </cell>
          <cell r="L3567">
            <v>0</v>
          </cell>
        </row>
        <row r="3568">
          <cell r="A3568" t="str">
            <v>02</v>
          </cell>
          <cell r="B3568" t="str">
            <v>29</v>
          </cell>
          <cell r="C3568" t="str">
            <v>02</v>
          </cell>
          <cell r="D3568" t="str">
            <v>5</v>
          </cell>
          <cell r="E3568" t="str">
            <v>0050</v>
          </cell>
          <cell r="F3568" t="str">
            <v>0002</v>
          </cell>
          <cell r="G3568" t="str">
            <v>23102</v>
          </cell>
          <cell r="H3568" t="str">
            <v>转预提果汁加工费</v>
          </cell>
          <cell r="I3568" t="b">
            <v>0</v>
          </cell>
          <cell r="J3568">
            <v>1369502.4</v>
          </cell>
          <cell r="K3568">
            <v>0</v>
          </cell>
          <cell r="L3568">
            <v>0</v>
          </cell>
        </row>
        <row r="3569">
          <cell r="A3569" t="str">
            <v>09</v>
          </cell>
          <cell r="B3569" t="str">
            <v>28</v>
          </cell>
          <cell r="C3569" t="str">
            <v>09</v>
          </cell>
          <cell r="D3569" t="str">
            <v>5</v>
          </cell>
          <cell r="E3569" t="str">
            <v>0029</v>
          </cell>
          <cell r="F3569" t="str">
            <v>0006</v>
          </cell>
          <cell r="G3569" t="str">
            <v>23103</v>
          </cell>
          <cell r="H3569" t="str">
            <v>转预提桶及无菌袋各1218个</v>
          </cell>
          <cell r="I3569" t="b">
            <v>0</v>
          </cell>
          <cell r="J3569">
            <v>188790</v>
          </cell>
          <cell r="K3569">
            <v>0</v>
          </cell>
          <cell r="L3569">
            <v>0</v>
          </cell>
        </row>
        <row r="3570">
          <cell r="A3570" t="str">
            <v>10</v>
          </cell>
          <cell r="B3570" t="str">
            <v>24</v>
          </cell>
          <cell r="C3570" t="str">
            <v>10</v>
          </cell>
          <cell r="D3570" t="str">
            <v>5</v>
          </cell>
          <cell r="E3570" t="str">
            <v>0008</v>
          </cell>
          <cell r="F3570" t="str">
            <v>0004</v>
          </cell>
          <cell r="G3570" t="str">
            <v>23103</v>
          </cell>
          <cell r="H3570" t="str">
            <v>转上月预提桶及无菌袋1218</v>
          </cell>
          <cell r="I3570" t="b">
            <v>1</v>
          </cell>
          <cell r="J3570">
            <v>188790</v>
          </cell>
          <cell r="K3570">
            <v>0</v>
          </cell>
          <cell r="L3570">
            <v>0</v>
          </cell>
        </row>
        <row r="3571">
          <cell r="A3571" t="str">
            <v>02</v>
          </cell>
          <cell r="B3571" t="str">
            <v>10</v>
          </cell>
          <cell r="C3571" t="str">
            <v>02</v>
          </cell>
          <cell r="D3571" t="str">
            <v>4</v>
          </cell>
          <cell r="E3571" t="str">
            <v>0011</v>
          </cell>
          <cell r="F3571" t="str">
            <v>0002</v>
          </cell>
          <cell r="G3571" t="str">
            <v>23110</v>
          </cell>
          <cell r="H3571" t="str">
            <v>还借款利息</v>
          </cell>
          <cell r="I3571" t="b">
            <v>1</v>
          </cell>
          <cell r="J3571">
            <v>439918.7</v>
          </cell>
          <cell r="K3571">
            <v>0</v>
          </cell>
          <cell r="L3571">
            <v>0</v>
          </cell>
        </row>
        <row r="3572">
          <cell r="A3572" t="str">
            <v>02</v>
          </cell>
          <cell r="B3572" t="str">
            <v>29</v>
          </cell>
          <cell r="C3572" t="str">
            <v>02</v>
          </cell>
          <cell r="D3572" t="str">
            <v>5</v>
          </cell>
          <cell r="E3572" t="str">
            <v>0055</v>
          </cell>
          <cell r="F3572" t="str">
            <v>0002</v>
          </cell>
          <cell r="G3572" t="str">
            <v>23110</v>
          </cell>
          <cell r="H3572" t="str">
            <v>转预提1.2月份借款利息</v>
          </cell>
          <cell r="I3572" t="b">
            <v>0</v>
          </cell>
          <cell r="J3572">
            <v>485954</v>
          </cell>
          <cell r="K3572">
            <v>0</v>
          </cell>
          <cell r="L3572">
            <v>0</v>
          </cell>
        </row>
        <row r="3573">
          <cell r="A3573" t="str">
            <v>03</v>
          </cell>
          <cell r="B3573" t="str">
            <v>18</v>
          </cell>
          <cell r="C3573" t="str">
            <v>03</v>
          </cell>
          <cell r="D3573" t="str">
            <v>4</v>
          </cell>
          <cell r="E3573" t="str">
            <v>0027</v>
          </cell>
          <cell r="F3573" t="str">
            <v>0001</v>
          </cell>
          <cell r="G3573" t="str">
            <v>23110</v>
          </cell>
          <cell r="H3573" t="str">
            <v>付贷款利息</v>
          </cell>
          <cell r="I3573" t="b">
            <v>1</v>
          </cell>
          <cell r="J3573">
            <v>648143.02</v>
          </cell>
          <cell r="K3573">
            <v>0</v>
          </cell>
          <cell r="L3573">
            <v>0</v>
          </cell>
        </row>
        <row r="3574">
          <cell r="A3574" t="str">
            <v>03</v>
          </cell>
          <cell r="B3574" t="str">
            <v>27</v>
          </cell>
          <cell r="C3574" t="str">
            <v>03</v>
          </cell>
          <cell r="D3574" t="str">
            <v>5</v>
          </cell>
          <cell r="E3574" t="str">
            <v>0002</v>
          </cell>
          <cell r="F3574" t="str">
            <v>0001</v>
          </cell>
          <cell r="G3574" t="str">
            <v>23110</v>
          </cell>
          <cell r="H3574" t="str">
            <v>转省计委100万99年四季度利息</v>
          </cell>
          <cell r="I3574" t="b">
            <v>1</v>
          </cell>
          <cell r="J3574">
            <v>56484.9</v>
          </cell>
          <cell r="K3574">
            <v>0</v>
          </cell>
          <cell r="L3574">
            <v>0</v>
          </cell>
        </row>
        <row r="3575">
          <cell r="A3575" t="str">
            <v>04</v>
          </cell>
          <cell r="B3575" t="str">
            <v>19</v>
          </cell>
          <cell r="C3575" t="str">
            <v>04</v>
          </cell>
          <cell r="D3575" t="str">
            <v>4</v>
          </cell>
          <cell r="E3575" t="str">
            <v>0021</v>
          </cell>
          <cell r="F3575" t="str">
            <v>0001</v>
          </cell>
          <cell r="G3575" t="str">
            <v>23110</v>
          </cell>
          <cell r="H3575" t="str">
            <v>付国投利息</v>
          </cell>
          <cell r="I3575" t="b">
            <v>1</v>
          </cell>
          <cell r="J3575">
            <v>1225000</v>
          </cell>
          <cell r="K3575">
            <v>0</v>
          </cell>
          <cell r="L3575">
            <v>0</v>
          </cell>
        </row>
        <row r="3576">
          <cell r="A3576" t="str">
            <v>04</v>
          </cell>
          <cell r="B3576" t="str">
            <v>20</v>
          </cell>
          <cell r="C3576" t="str">
            <v>04</v>
          </cell>
          <cell r="D3576" t="str">
            <v>5</v>
          </cell>
          <cell r="E3576" t="str">
            <v>0008</v>
          </cell>
          <cell r="F3576" t="str">
            <v>0001</v>
          </cell>
          <cell r="G3576" t="str">
            <v>23110</v>
          </cell>
          <cell r="H3576" t="str">
            <v>转第一季度利息</v>
          </cell>
          <cell r="I3576" t="b">
            <v>1</v>
          </cell>
          <cell r="J3576">
            <v>55910.080000000002</v>
          </cell>
          <cell r="K3576">
            <v>0</v>
          </cell>
          <cell r="L3576">
            <v>0</v>
          </cell>
        </row>
        <row r="3577">
          <cell r="A3577" t="str">
            <v>05</v>
          </cell>
          <cell r="B3577" t="str">
            <v>23</v>
          </cell>
          <cell r="C3577" t="str">
            <v>05</v>
          </cell>
          <cell r="D3577" t="str">
            <v>4</v>
          </cell>
          <cell r="E3577" t="str">
            <v>0022</v>
          </cell>
          <cell r="F3577" t="str">
            <v>0002</v>
          </cell>
          <cell r="G3577" t="str">
            <v>23110</v>
          </cell>
          <cell r="H3577" t="str">
            <v>还借款利息</v>
          </cell>
          <cell r="I3577" t="b">
            <v>1</v>
          </cell>
          <cell r="J3577">
            <v>218240</v>
          </cell>
          <cell r="K3577">
            <v>0</v>
          </cell>
          <cell r="L3577">
            <v>0</v>
          </cell>
        </row>
        <row r="3578">
          <cell r="A3578" t="str">
            <v>06</v>
          </cell>
          <cell r="B3578" t="str">
            <v>16</v>
          </cell>
          <cell r="C3578" t="str">
            <v>06</v>
          </cell>
          <cell r="D3578" t="str">
            <v>5</v>
          </cell>
          <cell r="E3578" t="str">
            <v>0001</v>
          </cell>
          <cell r="F3578" t="str">
            <v>0001</v>
          </cell>
          <cell r="G3578" t="str">
            <v>23110</v>
          </cell>
          <cell r="H3578" t="str">
            <v>转订出99-00年3月海运费进项税额</v>
          </cell>
          <cell r="I3578" t="b">
            <v>1</v>
          </cell>
          <cell r="J3578">
            <v>567035.07999999996</v>
          </cell>
          <cell r="K3578">
            <v>0</v>
          </cell>
          <cell r="L3578">
            <v>0</v>
          </cell>
        </row>
        <row r="3579">
          <cell r="A3579" t="str">
            <v>06</v>
          </cell>
          <cell r="B3579" t="str">
            <v>16</v>
          </cell>
          <cell r="C3579" t="str">
            <v>06</v>
          </cell>
          <cell r="D3579" t="str">
            <v>5</v>
          </cell>
          <cell r="E3579" t="str">
            <v>0001</v>
          </cell>
          <cell r="F3579" t="str">
            <v>0004</v>
          </cell>
          <cell r="G3579" t="str">
            <v>23110</v>
          </cell>
          <cell r="H3579" t="str">
            <v>转订出00年1-5月CFS费进项税额</v>
          </cell>
          <cell r="I3579" t="b">
            <v>1</v>
          </cell>
          <cell r="J3579">
            <v>1696.1</v>
          </cell>
          <cell r="K3579">
            <v>0</v>
          </cell>
          <cell r="L3579">
            <v>0</v>
          </cell>
        </row>
        <row r="3580">
          <cell r="A3580" t="str">
            <v>07</v>
          </cell>
          <cell r="B3580" t="str">
            <v>01</v>
          </cell>
          <cell r="C3580" t="str">
            <v>07</v>
          </cell>
          <cell r="D3580" t="str">
            <v>4</v>
          </cell>
          <cell r="E3580" t="str">
            <v>0002</v>
          </cell>
          <cell r="F3580" t="str">
            <v>0004</v>
          </cell>
          <cell r="G3580" t="str">
            <v>23110</v>
          </cell>
          <cell r="H3580" t="str">
            <v>付中行第二季度贷款利息</v>
          </cell>
          <cell r="I3580" t="b">
            <v>1</v>
          </cell>
          <cell r="J3580">
            <v>246383.97</v>
          </cell>
          <cell r="K3580">
            <v>0</v>
          </cell>
          <cell r="L3580">
            <v>0</v>
          </cell>
        </row>
        <row r="3581">
          <cell r="A3581" t="str">
            <v>09</v>
          </cell>
          <cell r="B3581" t="str">
            <v>06</v>
          </cell>
          <cell r="C3581" t="str">
            <v>09</v>
          </cell>
          <cell r="D3581" t="str">
            <v>4</v>
          </cell>
          <cell r="E3581" t="str">
            <v>0007</v>
          </cell>
          <cell r="F3581" t="str">
            <v>0002</v>
          </cell>
          <cell r="G3581" t="str">
            <v>23110</v>
          </cell>
          <cell r="H3581" t="str">
            <v>付借款利息</v>
          </cell>
          <cell r="I3581" t="b">
            <v>1</v>
          </cell>
          <cell r="J3581">
            <v>179706.67</v>
          </cell>
          <cell r="K3581">
            <v>0</v>
          </cell>
          <cell r="L3581">
            <v>0</v>
          </cell>
        </row>
        <row r="3582">
          <cell r="A3582" t="str">
            <v>10</v>
          </cell>
          <cell r="B3582" t="str">
            <v>01</v>
          </cell>
          <cell r="C3582" t="str">
            <v>10</v>
          </cell>
          <cell r="D3582" t="str">
            <v>4</v>
          </cell>
          <cell r="E3582" t="str">
            <v>0002</v>
          </cell>
          <cell r="F3582" t="str">
            <v>0004</v>
          </cell>
          <cell r="G3582" t="str">
            <v>23110</v>
          </cell>
          <cell r="H3582" t="str">
            <v>付中行第三季度利息</v>
          </cell>
          <cell r="I3582" t="b">
            <v>1</v>
          </cell>
          <cell r="J3582">
            <v>227218.53</v>
          </cell>
          <cell r="K3582">
            <v>0</v>
          </cell>
          <cell r="L3582">
            <v>0</v>
          </cell>
        </row>
        <row r="3583">
          <cell r="A3583" t="str">
            <v>11</v>
          </cell>
          <cell r="B3583" t="str">
            <v>29</v>
          </cell>
          <cell r="C3583" t="str">
            <v>11</v>
          </cell>
          <cell r="D3583" t="str">
            <v>5</v>
          </cell>
          <cell r="E3583" t="str">
            <v>0028</v>
          </cell>
          <cell r="F3583" t="str">
            <v>0001</v>
          </cell>
          <cell r="G3583" t="str">
            <v>23110</v>
          </cell>
          <cell r="H3583" t="str">
            <v>转省计委100万第三季度利息</v>
          </cell>
          <cell r="I3583" t="b">
            <v>1</v>
          </cell>
          <cell r="J3583">
            <v>40729.050000000003</v>
          </cell>
          <cell r="K3583">
            <v>0</v>
          </cell>
          <cell r="L3583">
            <v>0</v>
          </cell>
        </row>
        <row r="3584">
          <cell r="A3584" t="str">
            <v>12</v>
          </cell>
          <cell r="B3584" t="str">
            <v>07</v>
          </cell>
          <cell r="C3584" t="str">
            <v>12</v>
          </cell>
          <cell r="D3584" t="str">
            <v>4</v>
          </cell>
          <cell r="E3584" t="str">
            <v>0007</v>
          </cell>
          <cell r="F3584" t="str">
            <v>0001</v>
          </cell>
          <cell r="G3584" t="str">
            <v>23110</v>
          </cell>
          <cell r="H3584" t="str">
            <v>付中国信达信托投资公司利息</v>
          </cell>
          <cell r="I3584" t="b">
            <v>1</v>
          </cell>
          <cell r="J3584">
            <v>179706.67</v>
          </cell>
          <cell r="K3584">
            <v>0</v>
          </cell>
          <cell r="L3584">
            <v>0</v>
          </cell>
        </row>
        <row r="3585">
          <cell r="A3585" t="str">
            <v>12</v>
          </cell>
          <cell r="B3585" t="str">
            <v>22</v>
          </cell>
          <cell r="C3585" t="str">
            <v>12</v>
          </cell>
          <cell r="D3585" t="str">
            <v>4</v>
          </cell>
          <cell r="E3585" t="str">
            <v>0049</v>
          </cell>
          <cell r="F3585" t="str">
            <v>0001</v>
          </cell>
          <cell r="G3585" t="str">
            <v>23110</v>
          </cell>
          <cell r="H3585" t="str">
            <v>付中行借款利息</v>
          </cell>
          <cell r="I3585" t="b">
            <v>1</v>
          </cell>
          <cell r="J3585">
            <v>1046329.27</v>
          </cell>
          <cell r="K3585">
            <v>0</v>
          </cell>
          <cell r="L3585">
            <v>0</v>
          </cell>
        </row>
        <row r="3586">
          <cell r="A3586" t="str">
            <v>12</v>
          </cell>
          <cell r="B3586" t="str">
            <v>26</v>
          </cell>
          <cell r="C3586" t="str">
            <v>12</v>
          </cell>
          <cell r="D3586" t="str">
            <v>5</v>
          </cell>
          <cell r="E3586" t="str">
            <v>0034</v>
          </cell>
          <cell r="F3586" t="str">
            <v>0001</v>
          </cell>
          <cell r="G3586" t="str">
            <v>23110</v>
          </cell>
          <cell r="H3586" t="str">
            <v>转省计委100万第四季度利息</v>
          </cell>
          <cell r="I3586" t="b">
            <v>1</v>
          </cell>
          <cell r="J3586">
            <v>41064.68</v>
          </cell>
          <cell r="K3586">
            <v>0</v>
          </cell>
          <cell r="L3586">
            <v>0</v>
          </cell>
        </row>
        <row r="3587">
          <cell r="A3587" t="str">
            <v>12</v>
          </cell>
          <cell r="B3587" t="str">
            <v>31</v>
          </cell>
          <cell r="C3587" t="str">
            <v>12</v>
          </cell>
          <cell r="D3587" t="str">
            <v>5</v>
          </cell>
          <cell r="E3587" t="str">
            <v>0098</v>
          </cell>
          <cell r="F3587" t="str">
            <v>0001</v>
          </cell>
          <cell r="G3587" t="str">
            <v>23110</v>
          </cell>
          <cell r="H3587" t="str">
            <v>转出多提贷款利息</v>
          </cell>
          <cell r="I3587" t="b">
            <v>1</v>
          </cell>
          <cell r="J3587">
            <v>1053617.6100000001</v>
          </cell>
          <cell r="K3587">
            <v>0</v>
          </cell>
          <cell r="L3587">
            <v>0</v>
          </cell>
        </row>
        <row r="3588">
          <cell r="A3588" t="str">
            <v>02</v>
          </cell>
          <cell r="B3588" t="str">
            <v>26</v>
          </cell>
          <cell r="C3588" t="str">
            <v>02</v>
          </cell>
          <cell r="D3588" t="str">
            <v>5</v>
          </cell>
          <cell r="E3588" t="str">
            <v>0022</v>
          </cell>
          <cell r="F3588" t="str">
            <v>0001</v>
          </cell>
          <cell r="G3588" t="str">
            <v>23111</v>
          </cell>
          <cell r="H3588" t="str">
            <v>转购五莲分公司苹果汁1383.003吨</v>
          </cell>
          <cell r="I3588" t="b">
            <v>1</v>
          </cell>
          <cell r="J3588">
            <v>5319242.5199999996</v>
          </cell>
          <cell r="K3588">
            <v>0</v>
          </cell>
          <cell r="L3588">
            <v>0</v>
          </cell>
        </row>
        <row r="3589">
          <cell r="A3589" t="str">
            <v>02</v>
          </cell>
          <cell r="B3589" t="str">
            <v>26</v>
          </cell>
          <cell r="C3589" t="str">
            <v>02</v>
          </cell>
          <cell r="D3589" t="str">
            <v>5</v>
          </cell>
          <cell r="E3589" t="str">
            <v>0023</v>
          </cell>
          <cell r="F3589" t="str">
            <v>0001</v>
          </cell>
          <cell r="G3589" t="str">
            <v>23111</v>
          </cell>
          <cell r="H3589" t="str">
            <v>转购卢龙分公司苹果汁998.409吨</v>
          </cell>
          <cell r="I3589" t="b">
            <v>1</v>
          </cell>
          <cell r="J3589">
            <v>3840034.77</v>
          </cell>
          <cell r="K3589">
            <v>0</v>
          </cell>
          <cell r="L3589">
            <v>0</v>
          </cell>
        </row>
        <row r="3590">
          <cell r="A3590" t="str">
            <v>02</v>
          </cell>
          <cell r="B3590" t="str">
            <v>29</v>
          </cell>
          <cell r="C3590" t="str">
            <v>02</v>
          </cell>
          <cell r="D3590" t="str">
            <v>5</v>
          </cell>
          <cell r="E3590" t="str">
            <v>0048</v>
          </cell>
          <cell r="F3590" t="str">
            <v>0002</v>
          </cell>
          <cell r="G3590" t="str">
            <v>23111</v>
          </cell>
          <cell r="H3590" t="str">
            <v>转预提外购果汁1322.617吨果汁</v>
          </cell>
          <cell r="I3590" t="b">
            <v>0</v>
          </cell>
          <cell r="J3590">
            <v>5740344.2300000004</v>
          </cell>
          <cell r="K3590">
            <v>0</v>
          </cell>
          <cell r="L3590">
            <v>0</v>
          </cell>
        </row>
        <row r="3591">
          <cell r="A3591" t="str">
            <v>04</v>
          </cell>
          <cell r="B3591" t="str">
            <v>20</v>
          </cell>
          <cell r="C3591" t="str">
            <v>04</v>
          </cell>
          <cell r="D3591" t="str">
            <v>5</v>
          </cell>
          <cell r="E3591" t="str">
            <v>0003</v>
          </cell>
          <cell r="F3591" t="str">
            <v>0001</v>
          </cell>
          <cell r="G3591" t="str">
            <v>23111</v>
          </cell>
          <cell r="H3591" t="str">
            <v>转购五莲果汁111.094吨</v>
          </cell>
          <cell r="I3591" t="b">
            <v>1</v>
          </cell>
          <cell r="J3591">
            <v>427284.63</v>
          </cell>
          <cell r="K3591">
            <v>0</v>
          </cell>
          <cell r="L3591">
            <v>0</v>
          </cell>
        </row>
        <row r="3592">
          <cell r="A3592" t="str">
            <v>04</v>
          </cell>
          <cell r="B3592" t="str">
            <v>26</v>
          </cell>
          <cell r="C3592" t="str">
            <v>04</v>
          </cell>
          <cell r="D3592" t="str">
            <v>5</v>
          </cell>
          <cell r="E3592" t="str">
            <v>0030</v>
          </cell>
          <cell r="F3592" t="str">
            <v>0002</v>
          </cell>
          <cell r="G3592" t="str">
            <v>23111</v>
          </cell>
          <cell r="H3592" t="str">
            <v>预提外购平原.秦皇岛果汁84.33吨</v>
          </cell>
          <cell r="I3592" t="b">
            <v>0</v>
          </cell>
          <cell r="J3592">
            <v>324346.15000000002</v>
          </cell>
          <cell r="K3592">
            <v>0</v>
          </cell>
          <cell r="L3592">
            <v>0</v>
          </cell>
        </row>
        <row r="3593">
          <cell r="A3593" t="str">
            <v>05</v>
          </cell>
          <cell r="B3593" t="str">
            <v>26</v>
          </cell>
          <cell r="C3593" t="str">
            <v>05</v>
          </cell>
          <cell r="D3593" t="str">
            <v>5</v>
          </cell>
          <cell r="E3593" t="str">
            <v>0017</v>
          </cell>
          <cell r="F3593" t="str">
            <v>0005</v>
          </cell>
          <cell r="G3593" t="str">
            <v>23111</v>
          </cell>
          <cell r="H3593" t="str">
            <v>转尚进果汁0.75吨差价</v>
          </cell>
          <cell r="I3593" t="b">
            <v>0</v>
          </cell>
          <cell r="J3593">
            <v>3375</v>
          </cell>
          <cell r="K3593">
            <v>0</v>
          </cell>
          <cell r="L3593">
            <v>0</v>
          </cell>
        </row>
        <row r="3594">
          <cell r="A3594" t="str">
            <v>07</v>
          </cell>
          <cell r="B3594" t="str">
            <v>27</v>
          </cell>
          <cell r="C3594" t="str">
            <v>07</v>
          </cell>
          <cell r="D3594" t="str">
            <v>5</v>
          </cell>
          <cell r="E3594" t="str">
            <v>0026</v>
          </cell>
          <cell r="F3594" t="str">
            <v>0001</v>
          </cell>
          <cell r="G3594" t="str">
            <v>23111</v>
          </cell>
          <cell r="H3594" t="str">
            <v>转出尧盛果汁98.284吨</v>
          </cell>
          <cell r="I3594" t="b">
            <v>1</v>
          </cell>
          <cell r="J3594">
            <v>378015.39</v>
          </cell>
          <cell r="K3594">
            <v>0</v>
          </cell>
          <cell r="L3594">
            <v>0</v>
          </cell>
        </row>
        <row r="3595">
          <cell r="A3595" t="str">
            <v>07</v>
          </cell>
          <cell r="B3595" t="str">
            <v>27</v>
          </cell>
          <cell r="C3595" t="str">
            <v>07</v>
          </cell>
          <cell r="D3595" t="str">
            <v>5</v>
          </cell>
          <cell r="E3595" t="str">
            <v>0027</v>
          </cell>
          <cell r="F3595" t="str">
            <v>0001</v>
          </cell>
          <cell r="G3595" t="str">
            <v>23111</v>
          </cell>
          <cell r="H3595" t="str">
            <v>转购尚进果汁374.387吨</v>
          </cell>
          <cell r="I3595" t="b">
            <v>1</v>
          </cell>
          <cell r="J3595">
            <v>1441243.55</v>
          </cell>
          <cell r="K3595">
            <v>0</v>
          </cell>
          <cell r="L3595">
            <v>0</v>
          </cell>
        </row>
        <row r="3596">
          <cell r="A3596" t="str">
            <v>08</v>
          </cell>
          <cell r="B3596" t="str">
            <v>24</v>
          </cell>
          <cell r="C3596" t="str">
            <v>08</v>
          </cell>
          <cell r="D3596" t="str">
            <v>5</v>
          </cell>
          <cell r="E3596" t="str">
            <v>0008</v>
          </cell>
          <cell r="F3596" t="str">
            <v>0001</v>
          </cell>
          <cell r="G3596" t="str">
            <v>23111</v>
          </cell>
          <cell r="H3596" t="str">
            <v>转购尚进果汁1000吨</v>
          </cell>
          <cell r="I3596" t="b">
            <v>1</v>
          </cell>
          <cell r="J3596">
            <v>4500000</v>
          </cell>
          <cell r="K3596">
            <v>0</v>
          </cell>
          <cell r="L3596">
            <v>0</v>
          </cell>
        </row>
        <row r="3597">
          <cell r="A3597" t="str">
            <v>02</v>
          </cell>
          <cell r="B3597" t="str">
            <v>22</v>
          </cell>
          <cell r="C3597" t="str">
            <v>02</v>
          </cell>
          <cell r="D3597" t="str">
            <v>4</v>
          </cell>
          <cell r="E3597" t="str">
            <v>0033</v>
          </cell>
          <cell r="F3597" t="str">
            <v>0001</v>
          </cell>
          <cell r="G3597" t="str">
            <v>23114</v>
          </cell>
          <cell r="H3597" t="str">
            <v>付电费</v>
          </cell>
          <cell r="I3597" t="b">
            <v>1</v>
          </cell>
          <cell r="J3597">
            <v>127602.54</v>
          </cell>
          <cell r="K3597">
            <v>0</v>
          </cell>
          <cell r="L3597">
            <v>0</v>
          </cell>
        </row>
        <row r="3598">
          <cell r="A3598" t="str">
            <v>02</v>
          </cell>
          <cell r="B3598" t="str">
            <v>26</v>
          </cell>
          <cell r="C3598" t="str">
            <v>02</v>
          </cell>
          <cell r="D3598" t="str">
            <v>5</v>
          </cell>
          <cell r="E3598" t="str">
            <v>0020</v>
          </cell>
          <cell r="F3598" t="str">
            <v>0005</v>
          </cell>
          <cell r="G3598" t="str">
            <v>23114</v>
          </cell>
          <cell r="H3598" t="str">
            <v>转制桶厂1-2月耗电款</v>
          </cell>
          <cell r="I3598" t="b">
            <v>0</v>
          </cell>
          <cell r="J3598">
            <v>43833.599999999999</v>
          </cell>
          <cell r="K3598">
            <v>0</v>
          </cell>
          <cell r="L3598">
            <v>0</v>
          </cell>
        </row>
        <row r="3599">
          <cell r="A3599" t="str">
            <v>02</v>
          </cell>
          <cell r="B3599" t="str">
            <v>26</v>
          </cell>
          <cell r="C3599" t="str">
            <v>02</v>
          </cell>
          <cell r="D3599" t="str">
            <v>5</v>
          </cell>
          <cell r="E3599" t="str">
            <v>0020</v>
          </cell>
          <cell r="F3599" t="str">
            <v>0010</v>
          </cell>
          <cell r="G3599" t="str">
            <v>23114</v>
          </cell>
          <cell r="H3599" t="str">
            <v>转冷藏.研究所.管理部门耗电款</v>
          </cell>
          <cell r="I3599" t="b">
            <v>0</v>
          </cell>
          <cell r="J3599">
            <v>101893.2</v>
          </cell>
          <cell r="K3599">
            <v>0</v>
          </cell>
          <cell r="L3599">
            <v>0</v>
          </cell>
        </row>
        <row r="3600">
          <cell r="A3600" t="str">
            <v>03</v>
          </cell>
          <cell r="B3600" t="str">
            <v>16</v>
          </cell>
          <cell r="C3600" t="str">
            <v>03</v>
          </cell>
          <cell r="D3600" t="str">
            <v>4</v>
          </cell>
          <cell r="E3600" t="str">
            <v>0021</v>
          </cell>
          <cell r="F3600" t="str">
            <v>0001</v>
          </cell>
          <cell r="G3600" t="str">
            <v>23114</v>
          </cell>
          <cell r="H3600" t="str">
            <v>付电费</v>
          </cell>
          <cell r="I3600" t="b">
            <v>1</v>
          </cell>
          <cell r="J3600">
            <v>27367.759999999998</v>
          </cell>
          <cell r="K3600">
            <v>0</v>
          </cell>
          <cell r="L3600">
            <v>0</v>
          </cell>
        </row>
        <row r="3601">
          <cell r="A3601" t="str">
            <v>03</v>
          </cell>
          <cell r="B3601" t="str">
            <v>18</v>
          </cell>
          <cell r="C3601" t="str">
            <v>03</v>
          </cell>
          <cell r="D3601" t="str">
            <v>4</v>
          </cell>
          <cell r="E3601" t="str">
            <v>0027</v>
          </cell>
          <cell r="F3601" t="str">
            <v>0002</v>
          </cell>
          <cell r="G3601" t="str">
            <v>23114</v>
          </cell>
          <cell r="H3601" t="str">
            <v>付电费</v>
          </cell>
          <cell r="I3601" t="b">
            <v>1</v>
          </cell>
          <cell r="J3601">
            <v>24137.52</v>
          </cell>
          <cell r="K3601">
            <v>0</v>
          </cell>
          <cell r="L3601">
            <v>0</v>
          </cell>
        </row>
        <row r="3602">
          <cell r="A3602" t="str">
            <v>04</v>
          </cell>
          <cell r="B3602" t="str">
            <v>20</v>
          </cell>
          <cell r="C3602" t="str">
            <v>04</v>
          </cell>
          <cell r="D3602" t="str">
            <v>5</v>
          </cell>
          <cell r="E3602" t="str">
            <v>0011</v>
          </cell>
          <cell r="F3602" t="str">
            <v>0008</v>
          </cell>
          <cell r="G3602" t="str">
            <v>23114</v>
          </cell>
          <cell r="H3602" t="str">
            <v>转冷藏.研究所.管理部门耗电款</v>
          </cell>
          <cell r="I3602" t="b">
            <v>0</v>
          </cell>
          <cell r="J3602">
            <v>94767</v>
          </cell>
          <cell r="K3602">
            <v>0</v>
          </cell>
          <cell r="L3602">
            <v>0</v>
          </cell>
        </row>
        <row r="3603">
          <cell r="A3603" t="str">
            <v>05</v>
          </cell>
          <cell r="B3603" t="str">
            <v>16</v>
          </cell>
          <cell r="C3603" t="str">
            <v>05</v>
          </cell>
          <cell r="D3603" t="str">
            <v>4</v>
          </cell>
          <cell r="E3603" t="str">
            <v>0012</v>
          </cell>
          <cell r="F3603" t="str">
            <v>0002</v>
          </cell>
          <cell r="G3603" t="str">
            <v>23114</v>
          </cell>
          <cell r="H3603" t="str">
            <v>付电费</v>
          </cell>
          <cell r="I3603" t="b">
            <v>1</v>
          </cell>
          <cell r="J3603">
            <v>34879.82</v>
          </cell>
          <cell r="K3603">
            <v>0</v>
          </cell>
          <cell r="L3603">
            <v>0</v>
          </cell>
        </row>
        <row r="3604">
          <cell r="A3604" t="str">
            <v>05</v>
          </cell>
          <cell r="B3604" t="str">
            <v>18</v>
          </cell>
          <cell r="C3604" t="str">
            <v>05</v>
          </cell>
          <cell r="D3604" t="str">
            <v>4</v>
          </cell>
          <cell r="E3604" t="str">
            <v>0017</v>
          </cell>
          <cell r="F3604" t="str">
            <v>0001</v>
          </cell>
          <cell r="G3604" t="str">
            <v>23114</v>
          </cell>
          <cell r="H3604" t="str">
            <v>付电费</v>
          </cell>
          <cell r="I3604" t="b">
            <v>1</v>
          </cell>
          <cell r="J3604">
            <v>31493.96</v>
          </cell>
          <cell r="K3604">
            <v>0</v>
          </cell>
          <cell r="L3604">
            <v>0</v>
          </cell>
        </row>
        <row r="3605">
          <cell r="A3605" t="str">
            <v>05</v>
          </cell>
          <cell r="B3605" t="str">
            <v>25</v>
          </cell>
          <cell r="C3605" t="str">
            <v>05</v>
          </cell>
          <cell r="D3605" t="str">
            <v>5</v>
          </cell>
          <cell r="E3605" t="str">
            <v>0003</v>
          </cell>
          <cell r="F3605" t="str">
            <v>0005</v>
          </cell>
          <cell r="G3605" t="str">
            <v>23114</v>
          </cell>
          <cell r="H3605" t="str">
            <v>转制桶厂4-5月耗电款</v>
          </cell>
          <cell r="I3605" t="b">
            <v>0</v>
          </cell>
          <cell r="J3605">
            <v>5076</v>
          </cell>
          <cell r="K3605">
            <v>0</v>
          </cell>
          <cell r="L3605">
            <v>0</v>
          </cell>
        </row>
        <row r="3606">
          <cell r="A3606" t="str">
            <v>05</v>
          </cell>
          <cell r="B3606" t="str">
            <v>25</v>
          </cell>
          <cell r="C3606" t="str">
            <v>05</v>
          </cell>
          <cell r="D3606" t="str">
            <v>5</v>
          </cell>
          <cell r="E3606" t="str">
            <v>0003</v>
          </cell>
          <cell r="F3606" t="str">
            <v>0010</v>
          </cell>
          <cell r="G3606" t="str">
            <v>23114</v>
          </cell>
          <cell r="H3606" t="str">
            <v>转冷藏.研究所.管理部门耗电款</v>
          </cell>
          <cell r="I3606" t="b">
            <v>0</v>
          </cell>
          <cell r="J3606">
            <v>24535.8</v>
          </cell>
          <cell r="K3606">
            <v>0</v>
          </cell>
          <cell r="L3606">
            <v>0</v>
          </cell>
        </row>
        <row r="3607">
          <cell r="A3607" t="str">
            <v>07</v>
          </cell>
          <cell r="B3607" t="str">
            <v>15</v>
          </cell>
          <cell r="C3607" t="str">
            <v>07</v>
          </cell>
          <cell r="D3607" t="str">
            <v>4</v>
          </cell>
          <cell r="E3607" t="str">
            <v>0012</v>
          </cell>
          <cell r="F3607" t="str">
            <v>0002</v>
          </cell>
          <cell r="G3607" t="str">
            <v>23114</v>
          </cell>
          <cell r="H3607" t="str">
            <v>付电费</v>
          </cell>
          <cell r="I3607" t="b">
            <v>1</v>
          </cell>
          <cell r="J3607">
            <v>37833.21</v>
          </cell>
          <cell r="K3607">
            <v>0</v>
          </cell>
          <cell r="L3607">
            <v>0</v>
          </cell>
        </row>
        <row r="3608">
          <cell r="A3608" t="str">
            <v>08</v>
          </cell>
          <cell r="B3608" t="str">
            <v>20</v>
          </cell>
          <cell r="C3608" t="str">
            <v>08</v>
          </cell>
          <cell r="D3608" t="str">
            <v>4</v>
          </cell>
          <cell r="E3608" t="str">
            <v>0026</v>
          </cell>
          <cell r="F3608" t="str">
            <v>0001</v>
          </cell>
          <cell r="G3608" t="str">
            <v>23114</v>
          </cell>
          <cell r="H3608" t="str">
            <v>付水电费</v>
          </cell>
          <cell r="I3608" t="b">
            <v>1</v>
          </cell>
          <cell r="J3608">
            <v>55589.52</v>
          </cell>
          <cell r="K3608">
            <v>0</v>
          </cell>
          <cell r="L3608">
            <v>0</v>
          </cell>
        </row>
        <row r="3609">
          <cell r="A3609" t="str">
            <v>08</v>
          </cell>
          <cell r="B3609" t="str">
            <v>27</v>
          </cell>
          <cell r="C3609" t="str">
            <v>08</v>
          </cell>
          <cell r="D3609" t="str">
            <v>5</v>
          </cell>
          <cell r="E3609" t="str">
            <v>0024</v>
          </cell>
          <cell r="F3609" t="str">
            <v>0002</v>
          </cell>
          <cell r="G3609" t="str">
            <v>23114</v>
          </cell>
          <cell r="H3609" t="str">
            <v>转预提本月管理部门耗水电款</v>
          </cell>
          <cell r="I3609" t="b">
            <v>0</v>
          </cell>
          <cell r="J3609">
            <v>14805.9</v>
          </cell>
          <cell r="K3609">
            <v>0</v>
          </cell>
          <cell r="L3609">
            <v>0</v>
          </cell>
        </row>
        <row r="3610">
          <cell r="A3610" t="str">
            <v>09</v>
          </cell>
          <cell r="B3610" t="str">
            <v>14</v>
          </cell>
          <cell r="C3610" t="str">
            <v>09</v>
          </cell>
          <cell r="D3610" t="str">
            <v>4</v>
          </cell>
          <cell r="E3610" t="str">
            <v>0017</v>
          </cell>
          <cell r="F3610" t="str">
            <v>0001</v>
          </cell>
          <cell r="G3610" t="str">
            <v>23114</v>
          </cell>
          <cell r="H3610" t="str">
            <v>付水电费</v>
          </cell>
          <cell r="I3610" t="b">
            <v>1</v>
          </cell>
          <cell r="J3610">
            <v>57150.23</v>
          </cell>
          <cell r="K3610">
            <v>0</v>
          </cell>
          <cell r="L3610">
            <v>0</v>
          </cell>
        </row>
        <row r="3611">
          <cell r="A3611" t="str">
            <v>09</v>
          </cell>
          <cell r="B3611" t="str">
            <v>28</v>
          </cell>
          <cell r="C3611" t="str">
            <v>09</v>
          </cell>
          <cell r="D3611" t="str">
            <v>5</v>
          </cell>
          <cell r="E3611" t="str">
            <v>0022</v>
          </cell>
          <cell r="F3611" t="str">
            <v>0002</v>
          </cell>
          <cell r="G3611" t="str">
            <v>23114</v>
          </cell>
          <cell r="H3611" t="str">
            <v>转本月管理部门耗水电款</v>
          </cell>
          <cell r="I3611" t="b">
            <v>0</v>
          </cell>
          <cell r="J3611">
            <v>18195.46</v>
          </cell>
          <cell r="K3611">
            <v>0</v>
          </cell>
          <cell r="L3611">
            <v>0</v>
          </cell>
        </row>
        <row r="3612">
          <cell r="A3612" t="str">
            <v>10</v>
          </cell>
          <cell r="B3612" t="str">
            <v>22</v>
          </cell>
          <cell r="C3612" t="str">
            <v>10</v>
          </cell>
          <cell r="D3612" t="str">
            <v>4</v>
          </cell>
          <cell r="E3612" t="str">
            <v>0027</v>
          </cell>
          <cell r="F3612" t="str">
            <v>0001</v>
          </cell>
          <cell r="G3612" t="str">
            <v>23114</v>
          </cell>
          <cell r="H3612" t="str">
            <v>付水费</v>
          </cell>
          <cell r="I3612" t="b">
            <v>1</v>
          </cell>
          <cell r="J3612">
            <v>24101.45</v>
          </cell>
          <cell r="K3612">
            <v>0</v>
          </cell>
          <cell r="L3612">
            <v>0</v>
          </cell>
        </row>
        <row r="3613">
          <cell r="A3613" t="str">
            <v>10</v>
          </cell>
          <cell r="B3613" t="str">
            <v>26</v>
          </cell>
          <cell r="C3613" t="str">
            <v>10</v>
          </cell>
          <cell r="D3613" t="str">
            <v>5</v>
          </cell>
          <cell r="E3613" t="str">
            <v>0020</v>
          </cell>
          <cell r="F3613" t="str">
            <v>0002</v>
          </cell>
          <cell r="G3613" t="str">
            <v>23114</v>
          </cell>
          <cell r="H3613" t="str">
            <v>转本月管理部门耗水电款</v>
          </cell>
          <cell r="I3613" t="b">
            <v>0</v>
          </cell>
          <cell r="J3613">
            <v>15218.49</v>
          </cell>
          <cell r="K3613">
            <v>0</v>
          </cell>
          <cell r="L3613">
            <v>0</v>
          </cell>
        </row>
        <row r="3614">
          <cell r="A3614" t="str">
            <v>11</v>
          </cell>
          <cell r="B3614" t="str">
            <v>14</v>
          </cell>
          <cell r="C3614" t="str">
            <v>11</v>
          </cell>
          <cell r="D3614" t="str">
            <v>4</v>
          </cell>
          <cell r="E3614" t="str">
            <v>0016</v>
          </cell>
          <cell r="F3614" t="str">
            <v>0001</v>
          </cell>
          <cell r="G3614" t="str">
            <v>23114</v>
          </cell>
          <cell r="H3614" t="str">
            <v>付水费</v>
          </cell>
          <cell r="I3614" t="b">
            <v>1</v>
          </cell>
          <cell r="J3614">
            <v>137079.63</v>
          </cell>
          <cell r="K3614">
            <v>0</v>
          </cell>
          <cell r="L3614">
            <v>0</v>
          </cell>
        </row>
        <row r="3615">
          <cell r="A3615" t="str">
            <v>11</v>
          </cell>
          <cell r="B3615" t="str">
            <v>23</v>
          </cell>
          <cell r="C3615" t="str">
            <v>11</v>
          </cell>
          <cell r="D3615" t="str">
            <v>4</v>
          </cell>
          <cell r="E3615" t="str">
            <v>0037</v>
          </cell>
          <cell r="F3615" t="str">
            <v>0001</v>
          </cell>
          <cell r="G3615" t="str">
            <v>23114</v>
          </cell>
          <cell r="H3615" t="str">
            <v>付电费</v>
          </cell>
          <cell r="I3615" t="b">
            <v>1</v>
          </cell>
          <cell r="J3615">
            <v>157205.79999999999</v>
          </cell>
          <cell r="K3615">
            <v>0</v>
          </cell>
          <cell r="L3615">
            <v>0</v>
          </cell>
        </row>
        <row r="3616">
          <cell r="A3616" t="str">
            <v>11</v>
          </cell>
          <cell r="B3616" t="str">
            <v>29</v>
          </cell>
          <cell r="C3616" t="str">
            <v>11</v>
          </cell>
          <cell r="D3616" t="str">
            <v>5</v>
          </cell>
          <cell r="E3616" t="str">
            <v>0023</v>
          </cell>
          <cell r="F3616" t="str">
            <v>0002</v>
          </cell>
          <cell r="G3616" t="str">
            <v>23114</v>
          </cell>
          <cell r="H3616" t="str">
            <v>转本月管理部门耗水电款</v>
          </cell>
          <cell r="I3616" t="b">
            <v>0</v>
          </cell>
          <cell r="J3616">
            <v>18583.38</v>
          </cell>
          <cell r="K3616">
            <v>0</v>
          </cell>
          <cell r="L3616">
            <v>0</v>
          </cell>
        </row>
        <row r="3617">
          <cell r="A3617" t="str">
            <v>11</v>
          </cell>
          <cell r="B3617" t="str">
            <v>29</v>
          </cell>
          <cell r="C3617" t="str">
            <v>11</v>
          </cell>
          <cell r="D3617" t="str">
            <v>5</v>
          </cell>
          <cell r="E3617" t="str">
            <v>0023</v>
          </cell>
          <cell r="F3617" t="str">
            <v>0004</v>
          </cell>
          <cell r="G3617" t="str">
            <v>23114</v>
          </cell>
          <cell r="H3617" t="str">
            <v>转6-11月机房耗水电款</v>
          </cell>
          <cell r="I3617" t="b">
            <v>0</v>
          </cell>
          <cell r="J3617">
            <v>126963.02</v>
          </cell>
          <cell r="K3617">
            <v>0</v>
          </cell>
          <cell r="L3617">
            <v>0</v>
          </cell>
        </row>
        <row r="3618">
          <cell r="A3618" t="str">
            <v>12</v>
          </cell>
          <cell r="B3618" t="str">
            <v>20</v>
          </cell>
          <cell r="C3618" t="str">
            <v>12</v>
          </cell>
          <cell r="D3618" t="str">
            <v>4</v>
          </cell>
          <cell r="E3618" t="str">
            <v>0037</v>
          </cell>
          <cell r="F3618" t="str">
            <v>0002</v>
          </cell>
          <cell r="G3618" t="str">
            <v>23114</v>
          </cell>
          <cell r="H3618" t="str">
            <v>付电.水费</v>
          </cell>
          <cell r="I3618" t="b">
            <v>1</v>
          </cell>
          <cell r="J3618">
            <v>642667.52000000002</v>
          </cell>
          <cell r="K3618">
            <v>0</v>
          </cell>
          <cell r="L3618">
            <v>0</v>
          </cell>
        </row>
        <row r="3619">
          <cell r="A3619" t="str">
            <v>12</v>
          </cell>
          <cell r="B3619" t="str">
            <v>23</v>
          </cell>
          <cell r="C3619" t="str">
            <v>12</v>
          </cell>
          <cell r="D3619" t="str">
            <v>4</v>
          </cell>
          <cell r="E3619" t="str">
            <v>0053</v>
          </cell>
          <cell r="F3619" t="str">
            <v>0002</v>
          </cell>
          <cell r="G3619" t="str">
            <v>23114</v>
          </cell>
          <cell r="H3619" t="str">
            <v>付水费</v>
          </cell>
          <cell r="I3619" t="b">
            <v>1</v>
          </cell>
          <cell r="J3619">
            <v>101828.32</v>
          </cell>
          <cell r="K3619">
            <v>0</v>
          </cell>
          <cell r="L3619">
            <v>0</v>
          </cell>
        </row>
        <row r="3620">
          <cell r="A3620" t="str">
            <v>12</v>
          </cell>
          <cell r="B3620" t="str">
            <v>23</v>
          </cell>
          <cell r="C3620" t="str">
            <v>12</v>
          </cell>
          <cell r="D3620" t="str">
            <v>4</v>
          </cell>
          <cell r="E3620" t="str">
            <v>0053</v>
          </cell>
          <cell r="F3620" t="str">
            <v>0003</v>
          </cell>
          <cell r="G3620" t="str">
            <v>23114</v>
          </cell>
          <cell r="H3620" t="str">
            <v>付电费</v>
          </cell>
          <cell r="I3620" t="b">
            <v>1</v>
          </cell>
          <cell r="J3620">
            <v>454670.86</v>
          </cell>
          <cell r="K3620">
            <v>0</v>
          </cell>
          <cell r="L3620">
            <v>0</v>
          </cell>
        </row>
        <row r="3621">
          <cell r="A3621" t="str">
            <v>12</v>
          </cell>
          <cell r="B3621" t="str">
            <v>08</v>
          </cell>
          <cell r="C3621" t="str">
            <v>12</v>
          </cell>
          <cell r="D3621" t="str">
            <v>5</v>
          </cell>
          <cell r="E3621" t="str">
            <v>0003</v>
          </cell>
          <cell r="F3621" t="str">
            <v>0002</v>
          </cell>
          <cell r="G3621" t="str">
            <v>23114</v>
          </cell>
          <cell r="H3621" t="str">
            <v>调户</v>
          </cell>
          <cell r="I3621" t="b">
            <v>1</v>
          </cell>
          <cell r="J3621">
            <v>-34997.550000000003</v>
          </cell>
          <cell r="K3621">
            <v>0</v>
          </cell>
          <cell r="L3621">
            <v>0</v>
          </cell>
        </row>
        <row r="3622">
          <cell r="A3622" t="str">
            <v>12</v>
          </cell>
          <cell r="B3622" t="str">
            <v>26</v>
          </cell>
          <cell r="C3622" t="str">
            <v>12</v>
          </cell>
          <cell r="D3622" t="str">
            <v>5</v>
          </cell>
          <cell r="E3622" t="str">
            <v>0031</v>
          </cell>
          <cell r="F3622" t="str">
            <v>0002</v>
          </cell>
          <cell r="G3622" t="str">
            <v>23114</v>
          </cell>
          <cell r="H3622" t="str">
            <v>转本月管理部门耗水电款</v>
          </cell>
          <cell r="I3622" t="b">
            <v>0</v>
          </cell>
          <cell r="J3622">
            <v>22335.27</v>
          </cell>
          <cell r="K3622">
            <v>0</v>
          </cell>
          <cell r="L3622">
            <v>0</v>
          </cell>
        </row>
        <row r="3623">
          <cell r="A3623" t="str">
            <v>12</v>
          </cell>
          <cell r="B3623" t="str">
            <v>26</v>
          </cell>
          <cell r="C3623" t="str">
            <v>12</v>
          </cell>
          <cell r="D3623" t="str">
            <v>5</v>
          </cell>
          <cell r="E3623" t="str">
            <v>0031</v>
          </cell>
          <cell r="F3623" t="str">
            <v>0004</v>
          </cell>
          <cell r="G3623" t="str">
            <v>23114</v>
          </cell>
          <cell r="H3623" t="str">
            <v>转12月机房耗水电款</v>
          </cell>
          <cell r="I3623" t="b">
            <v>0</v>
          </cell>
          <cell r="J3623">
            <v>19879.52</v>
          </cell>
          <cell r="K3623">
            <v>0</v>
          </cell>
          <cell r="L3623">
            <v>0</v>
          </cell>
        </row>
        <row r="3624">
          <cell r="A3624" t="str">
            <v>12</v>
          </cell>
          <cell r="B3624" t="str">
            <v>29</v>
          </cell>
          <cell r="C3624" t="str">
            <v>12</v>
          </cell>
          <cell r="D3624" t="str">
            <v>5</v>
          </cell>
          <cell r="E3624" t="str">
            <v>0084</v>
          </cell>
          <cell r="F3624" t="str">
            <v>0005</v>
          </cell>
          <cell r="G3624" t="str">
            <v>23114</v>
          </cell>
          <cell r="H3624" t="str">
            <v>结转本月水电汽成本</v>
          </cell>
          <cell r="I3624" t="b">
            <v>0</v>
          </cell>
          <cell r="J3624">
            <v>1387898.33</v>
          </cell>
          <cell r="K3624">
            <v>0</v>
          </cell>
          <cell r="L3624">
            <v>0</v>
          </cell>
        </row>
        <row r="3625">
          <cell r="A3625" t="str">
            <v>12</v>
          </cell>
          <cell r="B3625" t="str">
            <v>31</v>
          </cell>
          <cell r="C3625" t="str">
            <v>12</v>
          </cell>
          <cell r="D3625" t="str">
            <v>5</v>
          </cell>
          <cell r="E3625" t="str">
            <v>0108</v>
          </cell>
          <cell r="F3625" t="str">
            <v>0001</v>
          </cell>
          <cell r="G3625" t="str">
            <v>24113</v>
          </cell>
          <cell r="H3625" t="str">
            <v>转户</v>
          </cell>
          <cell r="I3625" t="b">
            <v>1</v>
          </cell>
          <cell r="J3625">
            <v>1000000</v>
          </cell>
          <cell r="K3625">
            <v>0</v>
          </cell>
          <cell r="L3625">
            <v>0</v>
          </cell>
        </row>
        <row r="3626">
          <cell r="A3626" t="str">
            <v>09</v>
          </cell>
          <cell r="B3626" t="str">
            <v>18</v>
          </cell>
          <cell r="C3626" t="str">
            <v>09</v>
          </cell>
          <cell r="D3626" t="str">
            <v>5</v>
          </cell>
          <cell r="E3626" t="str">
            <v>0003</v>
          </cell>
          <cell r="F3626" t="str">
            <v>0001</v>
          </cell>
          <cell r="G3626" t="str">
            <v>251</v>
          </cell>
          <cell r="H3626" t="str">
            <v>转调正98年12月5-19#凭证错制</v>
          </cell>
          <cell r="I3626" t="b">
            <v>1</v>
          </cell>
          <cell r="J3626">
            <v>136099.97</v>
          </cell>
          <cell r="K3626">
            <v>0</v>
          </cell>
          <cell r="L3626">
            <v>0</v>
          </cell>
        </row>
        <row r="3627">
          <cell r="A3627" t="str">
            <v>09</v>
          </cell>
          <cell r="B3627" t="str">
            <v>18</v>
          </cell>
          <cell r="C3627" t="str">
            <v>09</v>
          </cell>
          <cell r="D3627" t="str">
            <v>5</v>
          </cell>
          <cell r="E3627" t="str">
            <v>0003</v>
          </cell>
          <cell r="F3627" t="str">
            <v>0009</v>
          </cell>
          <cell r="G3627" t="str">
            <v>251</v>
          </cell>
          <cell r="H3627" t="str">
            <v>转调正1997.7月3-17#凭证错制</v>
          </cell>
          <cell r="I3627" t="b">
            <v>1</v>
          </cell>
          <cell r="J3627">
            <v>9118.9</v>
          </cell>
          <cell r="K3627">
            <v>0</v>
          </cell>
          <cell r="L3627">
            <v>0</v>
          </cell>
        </row>
        <row r="3628">
          <cell r="A3628" t="str">
            <v>09</v>
          </cell>
          <cell r="B3628" t="str">
            <v>18</v>
          </cell>
          <cell r="C3628" t="str">
            <v>09</v>
          </cell>
          <cell r="D3628" t="str">
            <v>5</v>
          </cell>
          <cell r="E3628" t="str">
            <v>0003</v>
          </cell>
          <cell r="F3628" t="str">
            <v>0011</v>
          </cell>
          <cell r="G3628" t="str">
            <v>251</v>
          </cell>
          <cell r="H3628" t="str">
            <v>转调正1997.7月3-17#凭证错制</v>
          </cell>
          <cell r="I3628" t="b">
            <v>0</v>
          </cell>
          <cell r="J3628">
            <v>7390</v>
          </cell>
          <cell r="K3628">
            <v>0</v>
          </cell>
          <cell r="L3628">
            <v>0</v>
          </cell>
        </row>
        <row r="3629">
          <cell r="A3629" t="str">
            <v>09</v>
          </cell>
          <cell r="B3629" t="str">
            <v>18</v>
          </cell>
          <cell r="C3629" t="str">
            <v>09</v>
          </cell>
          <cell r="D3629" t="str">
            <v>5</v>
          </cell>
          <cell r="E3629" t="str">
            <v>0004</v>
          </cell>
          <cell r="F3629" t="str">
            <v>0002</v>
          </cell>
          <cell r="G3629" t="str">
            <v>251</v>
          </cell>
          <cell r="H3629" t="str">
            <v>转杨华玲售房改价房款</v>
          </cell>
          <cell r="I3629" t="b">
            <v>0</v>
          </cell>
          <cell r="J3629">
            <v>3216</v>
          </cell>
          <cell r="K3629">
            <v>0</v>
          </cell>
          <cell r="L3629">
            <v>0</v>
          </cell>
        </row>
        <row r="3630">
          <cell r="A3630" t="str">
            <v>12</v>
          </cell>
          <cell r="B3630" t="str">
            <v>23</v>
          </cell>
          <cell r="C3630" t="str">
            <v>12</v>
          </cell>
          <cell r="D3630" t="str">
            <v>5</v>
          </cell>
          <cell r="E3630" t="str">
            <v>0024</v>
          </cell>
          <cell r="F3630" t="str">
            <v>0002</v>
          </cell>
          <cell r="G3630" t="str">
            <v>251</v>
          </cell>
          <cell r="H3630" t="str">
            <v>收于文芳房款</v>
          </cell>
          <cell r="I3630" t="b">
            <v>0</v>
          </cell>
          <cell r="J3630">
            <v>3952</v>
          </cell>
          <cell r="K3630">
            <v>0</v>
          </cell>
          <cell r="L3630">
            <v>0</v>
          </cell>
        </row>
        <row r="3631">
          <cell r="A3631" t="str">
            <v>12</v>
          </cell>
          <cell r="B3631" t="str">
            <v>28</v>
          </cell>
          <cell r="C3631" t="str">
            <v>12</v>
          </cell>
          <cell r="D3631" t="str">
            <v>5</v>
          </cell>
          <cell r="E3631" t="str">
            <v>0044</v>
          </cell>
          <cell r="F3631" t="str">
            <v>0004</v>
          </cell>
          <cell r="G3631" t="str">
            <v>251</v>
          </cell>
          <cell r="H3631" t="str">
            <v>转各公司住房补贴款</v>
          </cell>
          <cell r="I3631" t="b">
            <v>0</v>
          </cell>
          <cell r="J3631">
            <v>1411254.32</v>
          </cell>
          <cell r="K3631">
            <v>0</v>
          </cell>
          <cell r="L3631">
            <v>0</v>
          </cell>
        </row>
        <row r="3632">
          <cell r="A3632" t="str">
            <v>12</v>
          </cell>
          <cell r="B3632" t="str">
            <v>28</v>
          </cell>
          <cell r="C3632" t="str">
            <v>12</v>
          </cell>
          <cell r="D3632" t="str">
            <v>5</v>
          </cell>
          <cell r="E3632" t="str">
            <v>0045</v>
          </cell>
          <cell r="F3632" t="str">
            <v>0001</v>
          </cell>
          <cell r="G3632" t="str">
            <v>251</v>
          </cell>
          <cell r="H3632" t="str">
            <v>转银丰代垫购城东房款</v>
          </cell>
          <cell r="I3632" t="b">
            <v>1</v>
          </cell>
          <cell r="J3632">
            <v>80000</v>
          </cell>
          <cell r="K3632">
            <v>0</v>
          </cell>
          <cell r="L3632">
            <v>0</v>
          </cell>
        </row>
        <row r="3633">
          <cell r="A3633" t="str">
            <v>12</v>
          </cell>
          <cell r="B3633" t="str">
            <v>28</v>
          </cell>
          <cell r="C3633" t="str">
            <v>12</v>
          </cell>
          <cell r="D3633" t="str">
            <v>5</v>
          </cell>
          <cell r="E3633" t="str">
            <v>0073</v>
          </cell>
          <cell r="F3633" t="str">
            <v>0002</v>
          </cell>
          <cell r="G3633" t="str">
            <v>251</v>
          </cell>
          <cell r="H3633" t="str">
            <v>转调整住房周转金</v>
          </cell>
          <cell r="I3633" t="b">
            <v>0</v>
          </cell>
          <cell r="J3633">
            <v>4463194.43</v>
          </cell>
          <cell r="K3633">
            <v>0</v>
          </cell>
          <cell r="L3633">
            <v>0</v>
          </cell>
        </row>
        <row r="3634">
          <cell r="A3634" t="str">
            <v>12</v>
          </cell>
          <cell r="B3634" t="str">
            <v>08</v>
          </cell>
          <cell r="C3634" t="str">
            <v>12</v>
          </cell>
          <cell r="D3634" t="str">
            <v>5</v>
          </cell>
          <cell r="E3634" t="str">
            <v>0004</v>
          </cell>
          <cell r="F3634" t="str">
            <v>0001</v>
          </cell>
          <cell r="G3634" t="str">
            <v>30101</v>
          </cell>
          <cell r="H3634" t="str">
            <v>转收职工股款</v>
          </cell>
          <cell r="I3634" t="b">
            <v>0</v>
          </cell>
          <cell r="J3634">
            <v>14650000</v>
          </cell>
          <cell r="K3634">
            <v>0</v>
          </cell>
          <cell r="L3634">
            <v>0</v>
          </cell>
        </row>
        <row r="3635">
          <cell r="A3635" t="str">
            <v>12</v>
          </cell>
          <cell r="B3635" t="str">
            <v>08</v>
          </cell>
          <cell r="C3635" t="str">
            <v>12</v>
          </cell>
          <cell r="D3635" t="str">
            <v>5</v>
          </cell>
          <cell r="E3635" t="str">
            <v>0004</v>
          </cell>
          <cell r="F3635" t="str">
            <v>0002</v>
          </cell>
          <cell r="G3635" t="str">
            <v>30103</v>
          </cell>
          <cell r="H3635" t="str">
            <v>转收职工股款</v>
          </cell>
          <cell r="I3635" t="b">
            <v>1</v>
          </cell>
          <cell r="J3635">
            <v>14650000</v>
          </cell>
          <cell r="K3635">
            <v>0</v>
          </cell>
          <cell r="L3635">
            <v>0</v>
          </cell>
        </row>
        <row r="3636">
          <cell r="A3636" t="str">
            <v>06</v>
          </cell>
          <cell r="B3636" t="str">
            <v>26</v>
          </cell>
          <cell r="C3636" t="str">
            <v>06</v>
          </cell>
          <cell r="D3636" t="str">
            <v>5</v>
          </cell>
          <cell r="E3636" t="str">
            <v>0033</v>
          </cell>
          <cell r="F3636" t="str">
            <v>0003</v>
          </cell>
          <cell r="G3636" t="str">
            <v>31103</v>
          </cell>
          <cell r="H3636" t="str">
            <v>转资产评估增值</v>
          </cell>
          <cell r="I3636" t="b">
            <v>0</v>
          </cell>
          <cell r="J3636">
            <v>4278480.62</v>
          </cell>
          <cell r="K3636">
            <v>0</v>
          </cell>
          <cell r="L3636">
            <v>0</v>
          </cell>
        </row>
        <row r="3637">
          <cell r="A3637" t="str">
            <v>06</v>
          </cell>
          <cell r="B3637" t="str">
            <v>26</v>
          </cell>
          <cell r="C3637" t="str">
            <v>06</v>
          </cell>
          <cell r="D3637" t="str">
            <v>5</v>
          </cell>
          <cell r="E3637" t="str">
            <v>0034</v>
          </cell>
          <cell r="F3637" t="str">
            <v>0002</v>
          </cell>
          <cell r="G3637" t="str">
            <v>31103</v>
          </cell>
          <cell r="H3637" t="str">
            <v>转订正99年9.5-44#凭证</v>
          </cell>
          <cell r="I3637" t="b">
            <v>0</v>
          </cell>
          <cell r="J3637">
            <v>795048.86</v>
          </cell>
          <cell r="K3637">
            <v>0</v>
          </cell>
          <cell r="L3637">
            <v>0</v>
          </cell>
        </row>
        <row r="3638">
          <cell r="A3638" t="str">
            <v>07</v>
          </cell>
          <cell r="B3638" t="str">
            <v>24</v>
          </cell>
          <cell r="C3638" t="str">
            <v>07</v>
          </cell>
          <cell r="D3638" t="str">
            <v>5</v>
          </cell>
          <cell r="E3638" t="str">
            <v>0008</v>
          </cell>
          <cell r="F3638" t="str">
            <v>0001</v>
          </cell>
          <cell r="G3638" t="str">
            <v>31303</v>
          </cell>
          <cell r="H3638" t="str">
            <v>转按10%计提盈余公积金</v>
          </cell>
          <cell r="I3638" t="b">
            <v>0</v>
          </cell>
          <cell r="J3638">
            <v>1654737.27</v>
          </cell>
          <cell r="K3638">
            <v>0</v>
          </cell>
          <cell r="L3638">
            <v>0</v>
          </cell>
        </row>
        <row r="3639">
          <cell r="A3639" t="str">
            <v>07</v>
          </cell>
          <cell r="B3639" t="str">
            <v>24</v>
          </cell>
          <cell r="C3639" t="str">
            <v>07</v>
          </cell>
          <cell r="D3639" t="str">
            <v>5</v>
          </cell>
          <cell r="E3639" t="str">
            <v>0008</v>
          </cell>
          <cell r="F3639" t="str">
            <v>0003</v>
          </cell>
          <cell r="G3639" t="str">
            <v>31304</v>
          </cell>
          <cell r="H3639" t="str">
            <v>转按5%计提公益金</v>
          </cell>
          <cell r="I3639" t="b">
            <v>0</v>
          </cell>
          <cell r="J3639">
            <v>827368.63</v>
          </cell>
          <cell r="K3639">
            <v>0</v>
          </cell>
          <cell r="L3639">
            <v>0</v>
          </cell>
        </row>
        <row r="3640">
          <cell r="A3640" t="str">
            <v>12</v>
          </cell>
          <cell r="B3640" t="str">
            <v>28</v>
          </cell>
          <cell r="C3640" t="str">
            <v>12</v>
          </cell>
          <cell r="D3640" t="str">
            <v>5</v>
          </cell>
          <cell r="E3640" t="str">
            <v>0073</v>
          </cell>
          <cell r="F3640" t="str">
            <v>0001</v>
          </cell>
          <cell r="G3640" t="str">
            <v>31304</v>
          </cell>
          <cell r="H3640" t="str">
            <v>转调整住房周转金</v>
          </cell>
          <cell r="I3640" t="b">
            <v>1</v>
          </cell>
          <cell r="J3640">
            <v>4463194.43</v>
          </cell>
          <cell r="K3640">
            <v>0</v>
          </cell>
          <cell r="L3640">
            <v>0</v>
          </cell>
        </row>
        <row r="3641">
          <cell r="A3641" t="str">
            <v>02</v>
          </cell>
          <cell r="B3641" t="str">
            <v>29</v>
          </cell>
          <cell r="C3641" t="str">
            <v>02</v>
          </cell>
          <cell r="D3641" t="str">
            <v>5</v>
          </cell>
          <cell r="E3641" t="str">
            <v>0045</v>
          </cell>
          <cell r="F3641" t="str">
            <v>0002</v>
          </cell>
          <cell r="G3641" t="str">
            <v>321</v>
          </cell>
          <cell r="H3641" t="str">
            <v>结转本月业务收入</v>
          </cell>
          <cell r="I3641" t="b">
            <v>0</v>
          </cell>
          <cell r="J3641">
            <v>785888.79</v>
          </cell>
          <cell r="K3641">
            <v>0</v>
          </cell>
          <cell r="L3641">
            <v>0</v>
          </cell>
        </row>
        <row r="3642">
          <cell r="A3642" t="str">
            <v>02</v>
          </cell>
          <cell r="B3642" t="str">
            <v>29</v>
          </cell>
          <cell r="C3642" t="str">
            <v>02</v>
          </cell>
          <cell r="D3642" t="str">
            <v>5</v>
          </cell>
          <cell r="E3642" t="str">
            <v>0045</v>
          </cell>
          <cell r="F3642" t="str">
            <v>0005</v>
          </cell>
          <cell r="G3642" t="str">
            <v>321</v>
          </cell>
          <cell r="H3642" t="str">
            <v>结转本月业务支出</v>
          </cell>
          <cell r="I3642" t="b">
            <v>1</v>
          </cell>
          <cell r="J3642">
            <v>781758.45</v>
          </cell>
          <cell r="K3642">
            <v>0</v>
          </cell>
          <cell r="L3642">
            <v>0</v>
          </cell>
        </row>
        <row r="3643">
          <cell r="A3643" t="str">
            <v>02</v>
          </cell>
          <cell r="B3643" t="str">
            <v>29</v>
          </cell>
          <cell r="C3643" t="str">
            <v>02</v>
          </cell>
          <cell r="D3643" t="str">
            <v>5</v>
          </cell>
          <cell r="E3643" t="str">
            <v>0053</v>
          </cell>
          <cell r="F3643" t="str">
            <v>0004</v>
          </cell>
          <cell r="G3643" t="str">
            <v>321</v>
          </cell>
          <cell r="H3643" t="str">
            <v>结转本月产品收入</v>
          </cell>
          <cell r="I3643" t="b">
            <v>0</v>
          </cell>
          <cell r="J3643">
            <v>16003242.18</v>
          </cell>
          <cell r="K3643">
            <v>0</v>
          </cell>
          <cell r="L3643">
            <v>0</v>
          </cell>
        </row>
        <row r="3644">
          <cell r="A3644" t="str">
            <v>02</v>
          </cell>
          <cell r="B3644" t="str">
            <v>29</v>
          </cell>
          <cell r="C3644" t="str">
            <v>02</v>
          </cell>
          <cell r="D3644" t="str">
            <v>5</v>
          </cell>
          <cell r="E3644" t="str">
            <v>0054</v>
          </cell>
          <cell r="F3644" t="str">
            <v>0001</v>
          </cell>
          <cell r="G3644" t="str">
            <v>321</v>
          </cell>
          <cell r="H3644" t="str">
            <v>结转本月产品销售成本</v>
          </cell>
          <cell r="I3644" t="b">
            <v>1</v>
          </cell>
          <cell r="J3644">
            <v>12683066.380000001</v>
          </cell>
          <cell r="K3644">
            <v>0</v>
          </cell>
          <cell r="L3644">
            <v>0</v>
          </cell>
        </row>
        <row r="3645">
          <cell r="A3645" t="str">
            <v>02</v>
          </cell>
          <cell r="B3645" t="str">
            <v>29</v>
          </cell>
          <cell r="C3645" t="str">
            <v>02</v>
          </cell>
          <cell r="D3645" t="str">
            <v>5</v>
          </cell>
          <cell r="E3645" t="str">
            <v>0056</v>
          </cell>
          <cell r="F3645" t="str">
            <v>0001</v>
          </cell>
          <cell r="G3645" t="str">
            <v>321</v>
          </cell>
          <cell r="H3645" t="str">
            <v>结转本月财务费用</v>
          </cell>
          <cell r="I3645" t="b">
            <v>1</v>
          </cell>
          <cell r="J3645">
            <v>714826.25</v>
          </cell>
          <cell r="K3645">
            <v>0</v>
          </cell>
          <cell r="L3645">
            <v>0</v>
          </cell>
        </row>
        <row r="3646">
          <cell r="A3646" t="str">
            <v>02</v>
          </cell>
          <cell r="B3646" t="str">
            <v>29</v>
          </cell>
          <cell r="C3646" t="str">
            <v>02</v>
          </cell>
          <cell r="D3646" t="str">
            <v>5</v>
          </cell>
          <cell r="E3646" t="str">
            <v>0057</v>
          </cell>
          <cell r="F3646" t="str">
            <v>0001</v>
          </cell>
          <cell r="G3646" t="str">
            <v>321</v>
          </cell>
          <cell r="H3646" t="str">
            <v>结转本月销售费用</v>
          </cell>
          <cell r="I3646" t="b">
            <v>1</v>
          </cell>
          <cell r="J3646">
            <v>503050</v>
          </cell>
          <cell r="K3646">
            <v>0</v>
          </cell>
          <cell r="L3646">
            <v>0</v>
          </cell>
        </row>
        <row r="3647">
          <cell r="A3647" t="str">
            <v>02</v>
          </cell>
          <cell r="B3647" t="str">
            <v>29</v>
          </cell>
          <cell r="C3647" t="str">
            <v>02</v>
          </cell>
          <cell r="D3647" t="str">
            <v>5</v>
          </cell>
          <cell r="E3647" t="str">
            <v>0058</v>
          </cell>
          <cell r="F3647" t="str">
            <v>0001</v>
          </cell>
          <cell r="G3647" t="str">
            <v>321</v>
          </cell>
          <cell r="H3647" t="str">
            <v>结转本月管理费用</v>
          </cell>
          <cell r="I3647" t="b">
            <v>1</v>
          </cell>
          <cell r="J3647">
            <v>49146.79</v>
          </cell>
          <cell r="K3647">
            <v>0</v>
          </cell>
          <cell r="L3647">
            <v>0</v>
          </cell>
        </row>
        <row r="3648">
          <cell r="A3648" t="str">
            <v>02</v>
          </cell>
          <cell r="B3648" t="str">
            <v>29</v>
          </cell>
          <cell r="C3648" t="str">
            <v>02</v>
          </cell>
          <cell r="D3648" t="str">
            <v>5</v>
          </cell>
          <cell r="E3648" t="str">
            <v>0059</v>
          </cell>
          <cell r="F3648" t="str">
            <v>0003</v>
          </cell>
          <cell r="G3648" t="str">
            <v>321</v>
          </cell>
          <cell r="H3648" t="str">
            <v>结转本月应交所得税</v>
          </cell>
          <cell r="I3648" t="b">
            <v>1</v>
          </cell>
          <cell r="J3648">
            <v>678903.42</v>
          </cell>
          <cell r="K3648">
            <v>0</v>
          </cell>
          <cell r="L3648">
            <v>0</v>
          </cell>
        </row>
        <row r="3649">
          <cell r="A3649" t="str">
            <v>03</v>
          </cell>
          <cell r="B3649" t="str">
            <v>28</v>
          </cell>
          <cell r="C3649" t="str">
            <v>03</v>
          </cell>
          <cell r="D3649" t="str">
            <v>5</v>
          </cell>
          <cell r="E3649" t="str">
            <v>0018</v>
          </cell>
          <cell r="F3649" t="str">
            <v>0002</v>
          </cell>
          <cell r="G3649" t="str">
            <v>321</v>
          </cell>
          <cell r="H3649" t="str">
            <v>结转本月业务收入</v>
          </cell>
          <cell r="I3649" t="b">
            <v>0</v>
          </cell>
          <cell r="J3649">
            <v>100058.46</v>
          </cell>
          <cell r="K3649">
            <v>0</v>
          </cell>
          <cell r="L3649">
            <v>0</v>
          </cell>
        </row>
        <row r="3650">
          <cell r="A3650" t="str">
            <v>03</v>
          </cell>
          <cell r="B3650" t="str">
            <v>28</v>
          </cell>
          <cell r="C3650" t="str">
            <v>03</v>
          </cell>
          <cell r="D3650" t="str">
            <v>5</v>
          </cell>
          <cell r="E3650" t="str">
            <v>0018</v>
          </cell>
          <cell r="F3650" t="str">
            <v>0005</v>
          </cell>
          <cell r="G3650" t="str">
            <v>321</v>
          </cell>
          <cell r="H3650" t="str">
            <v>结转本月业务支出</v>
          </cell>
          <cell r="I3650" t="b">
            <v>1</v>
          </cell>
          <cell r="J3650">
            <v>162</v>
          </cell>
          <cell r="K3650">
            <v>0</v>
          </cell>
          <cell r="L3650">
            <v>0</v>
          </cell>
        </row>
        <row r="3651">
          <cell r="A3651" t="str">
            <v>03</v>
          </cell>
          <cell r="B3651" t="str">
            <v>28</v>
          </cell>
          <cell r="C3651" t="str">
            <v>03</v>
          </cell>
          <cell r="D3651" t="str">
            <v>5</v>
          </cell>
          <cell r="E3651" t="str">
            <v>0023</v>
          </cell>
          <cell r="F3651" t="str">
            <v>0001</v>
          </cell>
          <cell r="G3651" t="str">
            <v>321</v>
          </cell>
          <cell r="H3651" t="str">
            <v>结转本月产品销售成本</v>
          </cell>
          <cell r="I3651" t="b">
            <v>1</v>
          </cell>
          <cell r="J3651">
            <v>3901523.21</v>
          </cell>
          <cell r="K3651">
            <v>0</v>
          </cell>
          <cell r="L3651">
            <v>0</v>
          </cell>
        </row>
        <row r="3652">
          <cell r="A3652" t="str">
            <v>03</v>
          </cell>
          <cell r="B3652" t="str">
            <v>30</v>
          </cell>
          <cell r="C3652" t="str">
            <v>03</v>
          </cell>
          <cell r="D3652" t="str">
            <v>5</v>
          </cell>
          <cell r="E3652" t="str">
            <v>0029</v>
          </cell>
          <cell r="F3652" t="str">
            <v>0004</v>
          </cell>
          <cell r="G3652" t="str">
            <v>321</v>
          </cell>
          <cell r="H3652" t="str">
            <v>结转本月产品收入</v>
          </cell>
          <cell r="I3652" t="b">
            <v>0</v>
          </cell>
          <cell r="J3652">
            <v>5172069.9800000004</v>
          </cell>
          <cell r="K3652">
            <v>0</v>
          </cell>
          <cell r="L3652">
            <v>0</v>
          </cell>
        </row>
        <row r="3653">
          <cell r="A3653" t="str">
            <v>03</v>
          </cell>
          <cell r="B3653" t="str">
            <v>30</v>
          </cell>
          <cell r="C3653" t="str">
            <v>03</v>
          </cell>
          <cell r="D3653" t="str">
            <v>5</v>
          </cell>
          <cell r="E3653" t="str">
            <v>0030</v>
          </cell>
          <cell r="F3653" t="str">
            <v>0001</v>
          </cell>
          <cell r="G3653" t="str">
            <v>321</v>
          </cell>
          <cell r="H3653" t="str">
            <v>结转本月财务费用</v>
          </cell>
          <cell r="I3653" t="b">
            <v>1</v>
          </cell>
          <cell r="J3653">
            <v>202704.34</v>
          </cell>
          <cell r="K3653">
            <v>0</v>
          </cell>
          <cell r="L3653">
            <v>0</v>
          </cell>
        </row>
        <row r="3654">
          <cell r="A3654" t="str">
            <v>03</v>
          </cell>
          <cell r="B3654" t="str">
            <v>30</v>
          </cell>
          <cell r="C3654" t="str">
            <v>03</v>
          </cell>
          <cell r="D3654" t="str">
            <v>5</v>
          </cell>
          <cell r="E3654" t="str">
            <v>0031</v>
          </cell>
          <cell r="F3654" t="str">
            <v>0001</v>
          </cell>
          <cell r="G3654" t="str">
            <v>321</v>
          </cell>
          <cell r="H3654" t="str">
            <v>结转本月销售费用</v>
          </cell>
          <cell r="I3654" t="b">
            <v>1</v>
          </cell>
          <cell r="J3654">
            <v>247081.96</v>
          </cell>
          <cell r="K3654">
            <v>0</v>
          </cell>
          <cell r="L3654">
            <v>0</v>
          </cell>
        </row>
        <row r="3655">
          <cell r="A3655" t="str">
            <v>03</v>
          </cell>
          <cell r="B3655" t="str">
            <v>30</v>
          </cell>
          <cell r="C3655" t="str">
            <v>03</v>
          </cell>
          <cell r="D3655" t="str">
            <v>5</v>
          </cell>
          <cell r="E3655" t="str">
            <v>0032</v>
          </cell>
          <cell r="F3655" t="str">
            <v>0001</v>
          </cell>
          <cell r="G3655" t="str">
            <v>321</v>
          </cell>
          <cell r="H3655" t="str">
            <v>结转本月管理费用</v>
          </cell>
          <cell r="I3655" t="b">
            <v>1</v>
          </cell>
          <cell r="J3655">
            <v>56317.73</v>
          </cell>
          <cell r="K3655">
            <v>0</v>
          </cell>
          <cell r="L3655">
            <v>0</v>
          </cell>
        </row>
        <row r="3656">
          <cell r="A3656" t="str">
            <v>03</v>
          </cell>
          <cell r="B3656" t="str">
            <v>30</v>
          </cell>
          <cell r="C3656" t="str">
            <v>03</v>
          </cell>
          <cell r="D3656" t="str">
            <v>5</v>
          </cell>
          <cell r="E3656" t="str">
            <v>0033</v>
          </cell>
          <cell r="F3656" t="str">
            <v>0001</v>
          </cell>
          <cell r="G3656" t="str">
            <v>321</v>
          </cell>
          <cell r="H3656" t="str">
            <v>结转本月产品销售税金及附加</v>
          </cell>
          <cell r="I3656" t="b">
            <v>1</v>
          </cell>
          <cell r="J3656">
            <v>20</v>
          </cell>
          <cell r="K3656">
            <v>0</v>
          </cell>
          <cell r="L3656">
            <v>0</v>
          </cell>
        </row>
        <row r="3657">
          <cell r="A3657" t="str">
            <v>03</v>
          </cell>
          <cell r="B3657" t="str">
            <v>30</v>
          </cell>
          <cell r="C3657" t="str">
            <v>03</v>
          </cell>
          <cell r="D3657" t="str">
            <v>5</v>
          </cell>
          <cell r="E3657" t="str">
            <v>0034</v>
          </cell>
          <cell r="F3657" t="str">
            <v>0003</v>
          </cell>
          <cell r="G3657" t="str">
            <v>321</v>
          </cell>
          <cell r="H3657" t="str">
            <v>结转本月应交所得税</v>
          </cell>
          <cell r="I3657" t="b">
            <v>1</v>
          </cell>
          <cell r="J3657">
            <v>285225.34000000003</v>
          </cell>
          <cell r="K3657">
            <v>0</v>
          </cell>
          <cell r="L3657">
            <v>0</v>
          </cell>
        </row>
        <row r="3658">
          <cell r="A3658" t="str">
            <v>04</v>
          </cell>
          <cell r="B3658" t="str">
            <v>25</v>
          </cell>
          <cell r="C3658" t="str">
            <v>04</v>
          </cell>
          <cell r="D3658" t="str">
            <v>5</v>
          </cell>
          <cell r="E3658" t="str">
            <v>0023</v>
          </cell>
          <cell r="F3658" t="str">
            <v>0002</v>
          </cell>
          <cell r="G3658" t="str">
            <v>321</v>
          </cell>
          <cell r="H3658" t="str">
            <v>结转本月业务收入</v>
          </cell>
          <cell r="I3658" t="b">
            <v>0</v>
          </cell>
          <cell r="J3658">
            <v>1110989.3899999999</v>
          </cell>
          <cell r="K3658">
            <v>0</v>
          </cell>
          <cell r="L3658">
            <v>0</v>
          </cell>
        </row>
        <row r="3659">
          <cell r="A3659" t="str">
            <v>04</v>
          </cell>
          <cell r="B3659" t="str">
            <v>25</v>
          </cell>
          <cell r="C3659" t="str">
            <v>04</v>
          </cell>
          <cell r="D3659" t="str">
            <v>5</v>
          </cell>
          <cell r="E3659" t="str">
            <v>0023</v>
          </cell>
          <cell r="F3659" t="str">
            <v>0005</v>
          </cell>
          <cell r="G3659" t="str">
            <v>321</v>
          </cell>
          <cell r="H3659" t="str">
            <v>结转本月业务支出</v>
          </cell>
          <cell r="I3659" t="b">
            <v>1</v>
          </cell>
          <cell r="J3659">
            <v>1030152.15</v>
          </cell>
          <cell r="K3659">
            <v>0</v>
          </cell>
          <cell r="L3659">
            <v>0</v>
          </cell>
        </row>
        <row r="3660">
          <cell r="A3660" t="str">
            <v>04</v>
          </cell>
          <cell r="B3660" t="str">
            <v>28</v>
          </cell>
          <cell r="C3660" t="str">
            <v>04</v>
          </cell>
          <cell r="D3660" t="str">
            <v>5</v>
          </cell>
          <cell r="E3660" t="str">
            <v>0034</v>
          </cell>
          <cell r="F3660" t="str">
            <v>0001</v>
          </cell>
          <cell r="G3660" t="str">
            <v>321</v>
          </cell>
          <cell r="H3660" t="str">
            <v>结转本月产品销售成本</v>
          </cell>
          <cell r="I3660" t="b">
            <v>1</v>
          </cell>
          <cell r="J3660">
            <v>3496859.88</v>
          </cell>
          <cell r="K3660">
            <v>0</v>
          </cell>
          <cell r="L3660">
            <v>0</v>
          </cell>
        </row>
        <row r="3661">
          <cell r="A3661" t="str">
            <v>04</v>
          </cell>
          <cell r="B3661" t="str">
            <v>29</v>
          </cell>
          <cell r="C3661" t="str">
            <v>04</v>
          </cell>
          <cell r="D3661" t="str">
            <v>5</v>
          </cell>
          <cell r="E3661" t="str">
            <v>0035</v>
          </cell>
          <cell r="F3661" t="str">
            <v>0004</v>
          </cell>
          <cell r="G3661" t="str">
            <v>321</v>
          </cell>
          <cell r="H3661" t="str">
            <v>结转本月产品收入</v>
          </cell>
          <cell r="I3661" t="b">
            <v>0</v>
          </cell>
          <cell r="J3661">
            <v>5748326.75</v>
          </cell>
          <cell r="K3661">
            <v>0</v>
          </cell>
          <cell r="L3661">
            <v>0</v>
          </cell>
        </row>
        <row r="3662">
          <cell r="A3662" t="str">
            <v>04</v>
          </cell>
          <cell r="B3662" t="str">
            <v>29</v>
          </cell>
          <cell r="C3662" t="str">
            <v>04</v>
          </cell>
          <cell r="D3662" t="str">
            <v>5</v>
          </cell>
          <cell r="E3662" t="str">
            <v>0036</v>
          </cell>
          <cell r="F3662" t="str">
            <v>0001</v>
          </cell>
          <cell r="G3662" t="str">
            <v>321</v>
          </cell>
          <cell r="H3662" t="str">
            <v>结转本月财务费用</v>
          </cell>
          <cell r="I3662" t="b">
            <v>1</v>
          </cell>
          <cell r="J3662">
            <v>148082.26999999999</v>
          </cell>
          <cell r="K3662">
            <v>0</v>
          </cell>
          <cell r="L3662">
            <v>0</v>
          </cell>
        </row>
        <row r="3663">
          <cell r="A3663" t="str">
            <v>04</v>
          </cell>
          <cell r="B3663" t="str">
            <v>29</v>
          </cell>
          <cell r="C3663" t="str">
            <v>04</v>
          </cell>
          <cell r="D3663" t="str">
            <v>5</v>
          </cell>
          <cell r="E3663" t="str">
            <v>0037</v>
          </cell>
          <cell r="F3663" t="str">
            <v>0001</v>
          </cell>
          <cell r="G3663" t="str">
            <v>321</v>
          </cell>
          <cell r="H3663" t="str">
            <v>结转本月销售费用</v>
          </cell>
          <cell r="I3663" t="b">
            <v>1</v>
          </cell>
          <cell r="J3663">
            <v>694373.28</v>
          </cell>
          <cell r="K3663">
            <v>0</v>
          </cell>
          <cell r="L3663">
            <v>0</v>
          </cell>
        </row>
        <row r="3664">
          <cell r="A3664" t="str">
            <v>04</v>
          </cell>
          <cell r="B3664" t="str">
            <v>29</v>
          </cell>
          <cell r="C3664" t="str">
            <v>04</v>
          </cell>
          <cell r="D3664" t="str">
            <v>5</v>
          </cell>
          <cell r="E3664" t="str">
            <v>0038</v>
          </cell>
          <cell r="F3664" t="str">
            <v>0001</v>
          </cell>
          <cell r="G3664" t="str">
            <v>321</v>
          </cell>
          <cell r="H3664" t="str">
            <v>结转本月管理费用</v>
          </cell>
          <cell r="I3664" t="b">
            <v>1</v>
          </cell>
          <cell r="J3664">
            <v>29570.02</v>
          </cell>
          <cell r="K3664">
            <v>0</v>
          </cell>
          <cell r="L3664">
            <v>0</v>
          </cell>
        </row>
        <row r="3665">
          <cell r="A3665" t="str">
            <v>04</v>
          </cell>
          <cell r="B3665" t="str">
            <v>29</v>
          </cell>
          <cell r="C3665" t="str">
            <v>04</v>
          </cell>
          <cell r="D3665" t="str">
            <v>5</v>
          </cell>
          <cell r="E3665" t="str">
            <v>0039</v>
          </cell>
          <cell r="F3665" t="str">
            <v>0001</v>
          </cell>
          <cell r="G3665" t="str">
            <v>321</v>
          </cell>
          <cell r="H3665" t="str">
            <v>结转本月产品销售税金及附加</v>
          </cell>
          <cell r="I3665" t="b">
            <v>1</v>
          </cell>
          <cell r="J3665">
            <v>31.97</v>
          </cell>
          <cell r="K3665">
            <v>0</v>
          </cell>
          <cell r="L3665">
            <v>0</v>
          </cell>
        </row>
        <row r="3666">
          <cell r="A3666" t="str">
            <v>04</v>
          </cell>
          <cell r="B3666" t="str">
            <v>29</v>
          </cell>
          <cell r="C3666" t="str">
            <v>04</v>
          </cell>
          <cell r="D3666" t="str">
            <v>5</v>
          </cell>
          <cell r="E3666" t="str">
            <v>0040</v>
          </cell>
          <cell r="F3666" t="str">
            <v>0003</v>
          </cell>
          <cell r="G3666" t="str">
            <v>321</v>
          </cell>
          <cell r="H3666" t="str">
            <v>结转本月应交所得税</v>
          </cell>
          <cell r="I3666" t="b">
            <v>1</v>
          </cell>
          <cell r="J3666">
            <v>481881.37</v>
          </cell>
          <cell r="K3666">
            <v>0</v>
          </cell>
          <cell r="L3666">
            <v>0</v>
          </cell>
        </row>
        <row r="3667">
          <cell r="A3667" t="str">
            <v>05</v>
          </cell>
          <cell r="B3667" t="str">
            <v>29</v>
          </cell>
          <cell r="C3667" t="str">
            <v>05</v>
          </cell>
          <cell r="D3667" t="str">
            <v>5</v>
          </cell>
          <cell r="E3667" t="str">
            <v>0033</v>
          </cell>
          <cell r="F3667" t="str">
            <v>0002</v>
          </cell>
          <cell r="G3667" t="str">
            <v>321</v>
          </cell>
          <cell r="H3667" t="str">
            <v>结转本月业务收入</v>
          </cell>
          <cell r="I3667" t="b">
            <v>0</v>
          </cell>
          <cell r="J3667">
            <v>119429.65</v>
          </cell>
          <cell r="K3667">
            <v>0</v>
          </cell>
          <cell r="L3667">
            <v>0</v>
          </cell>
        </row>
        <row r="3668">
          <cell r="A3668" t="str">
            <v>05</v>
          </cell>
          <cell r="B3668" t="str">
            <v>29</v>
          </cell>
          <cell r="C3668" t="str">
            <v>05</v>
          </cell>
          <cell r="D3668" t="str">
            <v>5</v>
          </cell>
          <cell r="E3668" t="str">
            <v>0033</v>
          </cell>
          <cell r="F3668" t="str">
            <v>0005</v>
          </cell>
          <cell r="G3668" t="str">
            <v>321</v>
          </cell>
          <cell r="H3668" t="str">
            <v>结转本月业务支出</v>
          </cell>
          <cell r="I3668" t="b">
            <v>1</v>
          </cell>
          <cell r="J3668">
            <v>100860.42</v>
          </cell>
          <cell r="K3668">
            <v>0</v>
          </cell>
          <cell r="L3668">
            <v>0</v>
          </cell>
        </row>
        <row r="3669">
          <cell r="A3669" t="str">
            <v>05</v>
          </cell>
          <cell r="B3669" t="str">
            <v>29</v>
          </cell>
          <cell r="C3669" t="str">
            <v>05</v>
          </cell>
          <cell r="D3669" t="str">
            <v>5</v>
          </cell>
          <cell r="E3669" t="str">
            <v>0035</v>
          </cell>
          <cell r="F3669" t="str">
            <v>0001</v>
          </cell>
          <cell r="G3669" t="str">
            <v>321</v>
          </cell>
          <cell r="H3669" t="str">
            <v>结转本月产品销售成本</v>
          </cell>
          <cell r="I3669" t="b">
            <v>1</v>
          </cell>
          <cell r="J3669">
            <v>5159060.92</v>
          </cell>
          <cell r="K3669">
            <v>0</v>
          </cell>
          <cell r="L3669">
            <v>0</v>
          </cell>
        </row>
        <row r="3670">
          <cell r="A3670" t="str">
            <v>05</v>
          </cell>
          <cell r="B3670" t="str">
            <v>31</v>
          </cell>
          <cell r="C3670" t="str">
            <v>05</v>
          </cell>
          <cell r="D3670" t="str">
            <v>5</v>
          </cell>
          <cell r="E3670" t="str">
            <v>0036</v>
          </cell>
          <cell r="F3670" t="str">
            <v>0002</v>
          </cell>
          <cell r="G3670" t="str">
            <v>321</v>
          </cell>
          <cell r="H3670" t="str">
            <v>结转本月产品收入</v>
          </cell>
          <cell r="I3670" t="b">
            <v>0</v>
          </cell>
          <cell r="J3670">
            <v>7585806.5700000003</v>
          </cell>
          <cell r="K3670">
            <v>0</v>
          </cell>
          <cell r="L3670">
            <v>0</v>
          </cell>
        </row>
        <row r="3671">
          <cell r="A3671" t="str">
            <v>05</v>
          </cell>
          <cell r="B3671" t="str">
            <v>31</v>
          </cell>
          <cell r="C3671" t="str">
            <v>05</v>
          </cell>
          <cell r="D3671" t="str">
            <v>5</v>
          </cell>
          <cell r="E3671" t="str">
            <v>0037</v>
          </cell>
          <cell r="F3671" t="str">
            <v>0001</v>
          </cell>
          <cell r="G3671" t="str">
            <v>321</v>
          </cell>
          <cell r="H3671" t="str">
            <v>结转本月财务费用</v>
          </cell>
          <cell r="I3671" t="b">
            <v>1</v>
          </cell>
          <cell r="J3671">
            <v>70730.039999999994</v>
          </cell>
          <cell r="K3671">
            <v>0</v>
          </cell>
          <cell r="L3671">
            <v>0</v>
          </cell>
        </row>
        <row r="3672">
          <cell r="A3672" t="str">
            <v>05</v>
          </cell>
          <cell r="B3672" t="str">
            <v>31</v>
          </cell>
          <cell r="C3672" t="str">
            <v>05</v>
          </cell>
          <cell r="D3672" t="str">
            <v>5</v>
          </cell>
          <cell r="E3672" t="str">
            <v>0038</v>
          </cell>
          <cell r="F3672" t="str">
            <v>0001</v>
          </cell>
          <cell r="G3672" t="str">
            <v>321</v>
          </cell>
          <cell r="H3672" t="str">
            <v>结转本月销售费用</v>
          </cell>
          <cell r="I3672" t="b">
            <v>1</v>
          </cell>
          <cell r="J3672">
            <v>-166204.48000000001</v>
          </cell>
          <cell r="K3672">
            <v>0</v>
          </cell>
          <cell r="L3672">
            <v>0</v>
          </cell>
        </row>
        <row r="3673">
          <cell r="A3673" t="str">
            <v>05</v>
          </cell>
          <cell r="B3673" t="str">
            <v>31</v>
          </cell>
          <cell r="C3673" t="str">
            <v>05</v>
          </cell>
          <cell r="D3673" t="str">
            <v>5</v>
          </cell>
          <cell r="E3673" t="str">
            <v>0039</v>
          </cell>
          <cell r="F3673" t="str">
            <v>0001</v>
          </cell>
          <cell r="G3673" t="str">
            <v>321</v>
          </cell>
          <cell r="H3673" t="str">
            <v>结转本月管理费用</v>
          </cell>
          <cell r="I3673" t="b">
            <v>1</v>
          </cell>
          <cell r="J3673">
            <v>12079</v>
          </cell>
          <cell r="K3673">
            <v>0</v>
          </cell>
          <cell r="L3673">
            <v>0</v>
          </cell>
        </row>
        <row r="3674">
          <cell r="A3674" t="str">
            <v>05</v>
          </cell>
          <cell r="B3674" t="str">
            <v>31</v>
          </cell>
          <cell r="C3674" t="str">
            <v>05</v>
          </cell>
          <cell r="D3674" t="str">
            <v>5</v>
          </cell>
          <cell r="E3674" t="str">
            <v>0040</v>
          </cell>
          <cell r="F3674" t="str">
            <v>0002</v>
          </cell>
          <cell r="G3674" t="str">
            <v>321</v>
          </cell>
          <cell r="H3674" t="str">
            <v>结转营业外收入</v>
          </cell>
          <cell r="I3674" t="b">
            <v>0</v>
          </cell>
          <cell r="J3674">
            <v>100</v>
          </cell>
          <cell r="K3674">
            <v>0</v>
          </cell>
          <cell r="L3674">
            <v>0</v>
          </cell>
        </row>
        <row r="3675">
          <cell r="A3675" t="str">
            <v>05</v>
          </cell>
          <cell r="B3675" t="str">
            <v>31</v>
          </cell>
          <cell r="C3675" t="str">
            <v>05</v>
          </cell>
          <cell r="D3675" t="str">
            <v>5</v>
          </cell>
          <cell r="E3675" t="str">
            <v>0041</v>
          </cell>
          <cell r="F3675" t="str">
            <v>0003</v>
          </cell>
          <cell r="G3675" t="str">
            <v>321</v>
          </cell>
          <cell r="H3675" t="str">
            <v>结转本月应交所得税</v>
          </cell>
          <cell r="I3675" t="b">
            <v>1</v>
          </cell>
          <cell r="J3675">
            <v>834507.41</v>
          </cell>
          <cell r="K3675">
            <v>0</v>
          </cell>
          <cell r="L3675">
            <v>0</v>
          </cell>
        </row>
        <row r="3676">
          <cell r="A3676" t="str">
            <v>06</v>
          </cell>
          <cell r="B3676" t="str">
            <v>16</v>
          </cell>
          <cell r="C3676" t="str">
            <v>06</v>
          </cell>
          <cell r="D3676" t="str">
            <v>5</v>
          </cell>
          <cell r="E3676" t="str">
            <v>0006</v>
          </cell>
          <cell r="F3676" t="str">
            <v>0002</v>
          </cell>
          <cell r="G3676" t="str">
            <v>321</v>
          </cell>
          <cell r="H3676" t="str">
            <v>结转本月业务收入</v>
          </cell>
          <cell r="I3676" t="b">
            <v>0</v>
          </cell>
          <cell r="J3676">
            <v>19221.54</v>
          </cell>
          <cell r="K3676">
            <v>0</v>
          </cell>
          <cell r="L3676">
            <v>0</v>
          </cell>
        </row>
        <row r="3677">
          <cell r="A3677" t="str">
            <v>06</v>
          </cell>
          <cell r="B3677" t="str">
            <v>25</v>
          </cell>
          <cell r="C3677" t="str">
            <v>06</v>
          </cell>
          <cell r="D3677" t="str">
            <v>5</v>
          </cell>
          <cell r="E3677" t="str">
            <v>0024</v>
          </cell>
          <cell r="F3677" t="str">
            <v>0002</v>
          </cell>
          <cell r="G3677" t="str">
            <v>321</v>
          </cell>
          <cell r="H3677" t="str">
            <v>结转本月产品收入</v>
          </cell>
          <cell r="I3677" t="b">
            <v>0</v>
          </cell>
          <cell r="J3677">
            <v>2553416.98</v>
          </cell>
          <cell r="K3677">
            <v>0</v>
          </cell>
          <cell r="L3677">
            <v>0</v>
          </cell>
        </row>
        <row r="3678">
          <cell r="A3678" t="str">
            <v>06</v>
          </cell>
          <cell r="B3678" t="str">
            <v>25</v>
          </cell>
          <cell r="C3678" t="str">
            <v>06</v>
          </cell>
          <cell r="D3678" t="str">
            <v>5</v>
          </cell>
          <cell r="E3678" t="str">
            <v>0025</v>
          </cell>
          <cell r="F3678" t="str">
            <v>0001</v>
          </cell>
          <cell r="G3678" t="str">
            <v>321</v>
          </cell>
          <cell r="H3678" t="str">
            <v>结转本月产品销售成本</v>
          </cell>
          <cell r="I3678" t="b">
            <v>1</v>
          </cell>
          <cell r="J3678">
            <v>1640803.43</v>
          </cell>
          <cell r="K3678">
            <v>0</v>
          </cell>
          <cell r="L3678">
            <v>0</v>
          </cell>
        </row>
        <row r="3679">
          <cell r="A3679" t="str">
            <v>06</v>
          </cell>
          <cell r="B3679" t="str">
            <v>25</v>
          </cell>
          <cell r="C3679" t="str">
            <v>06</v>
          </cell>
          <cell r="D3679" t="str">
            <v>5</v>
          </cell>
          <cell r="E3679" t="str">
            <v>0026</v>
          </cell>
          <cell r="F3679" t="str">
            <v>0001</v>
          </cell>
          <cell r="G3679" t="str">
            <v>321</v>
          </cell>
          <cell r="H3679" t="str">
            <v>结转本月财务费用</v>
          </cell>
          <cell r="I3679" t="b">
            <v>1</v>
          </cell>
          <cell r="J3679">
            <v>6846.57</v>
          </cell>
          <cell r="K3679">
            <v>0</v>
          </cell>
          <cell r="L3679">
            <v>0</v>
          </cell>
        </row>
        <row r="3680">
          <cell r="A3680" t="str">
            <v>06</v>
          </cell>
          <cell r="B3680" t="str">
            <v>25</v>
          </cell>
          <cell r="C3680" t="str">
            <v>06</v>
          </cell>
          <cell r="D3680" t="str">
            <v>5</v>
          </cell>
          <cell r="E3680" t="str">
            <v>0027</v>
          </cell>
          <cell r="F3680" t="str">
            <v>0001</v>
          </cell>
          <cell r="G3680" t="str">
            <v>321</v>
          </cell>
          <cell r="H3680" t="str">
            <v>结转本月销售费用</v>
          </cell>
          <cell r="I3680" t="b">
            <v>1</v>
          </cell>
          <cell r="J3680">
            <v>613958.55000000005</v>
          </cell>
          <cell r="K3680">
            <v>0</v>
          </cell>
          <cell r="L3680">
            <v>0</v>
          </cell>
        </row>
        <row r="3681">
          <cell r="A3681" t="str">
            <v>06</v>
          </cell>
          <cell r="B3681" t="str">
            <v>25</v>
          </cell>
          <cell r="C3681" t="str">
            <v>06</v>
          </cell>
          <cell r="D3681" t="str">
            <v>5</v>
          </cell>
          <cell r="E3681" t="str">
            <v>0028</v>
          </cell>
          <cell r="F3681" t="str">
            <v>0001</v>
          </cell>
          <cell r="G3681" t="str">
            <v>321</v>
          </cell>
          <cell r="H3681" t="str">
            <v>结转本月管理费用</v>
          </cell>
          <cell r="I3681" t="b">
            <v>1</v>
          </cell>
          <cell r="J3681">
            <v>32159.73</v>
          </cell>
          <cell r="K3681">
            <v>0</v>
          </cell>
          <cell r="L3681">
            <v>0</v>
          </cell>
        </row>
        <row r="3682">
          <cell r="A3682" t="str">
            <v>06</v>
          </cell>
          <cell r="B3682" t="str">
            <v>25</v>
          </cell>
          <cell r="C3682" t="str">
            <v>06</v>
          </cell>
          <cell r="D3682" t="str">
            <v>5</v>
          </cell>
          <cell r="E3682" t="str">
            <v>0029</v>
          </cell>
          <cell r="F3682" t="str">
            <v>0002</v>
          </cell>
          <cell r="G3682" t="str">
            <v>321</v>
          </cell>
          <cell r="H3682" t="str">
            <v>结转本月营业务收入</v>
          </cell>
          <cell r="I3682" t="b">
            <v>0</v>
          </cell>
          <cell r="J3682">
            <v>150</v>
          </cell>
          <cell r="K3682">
            <v>0</v>
          </cell>
          <cell r="L3682">
            <v>0</v>
          </cell>
        </row>
        <row r="3683">
          <cell r="A3683" t="str">
            <v>06</v>
          </cell>
          <cell r="B3683" t="str">
            <v>25</v>
          </cell>
          <cell r="C3683" t="str">
            <v>06</v>
          </cell>
          <cell r="D3683" t="str">
            <v>5</v>
          </cell>
          <cell r="E3683" t="str">
            <v>0030</v>
          </cell>
          <cell r="F3683" t="str">
            <v>0003</v>
          </cell>
          <cell r="G3683" t="str">
            <v>321</v>
          </cell>
          <cell r="H3683" t="str">
            <v>结转本月应交所得税</v>
          </cell>
          <cell r="I3683" t="b">
            <v>1</v>
          </cell>
          <cell r="J3683">
            <v>92076.68</v>
          </cell>
          <cell r="K3683">
            <v>0</v>
          </cell>
          <cell r="L3683">
            <v>0</v>
          </cell>
        </row>
        <row r="3684">
          <cell r="A3684" t="str">
            <v>07</v>
          </cell>
          <cell r="B3684" t="str">
            <v>24</v>
          </cell>
          <cell r="C3684" t="str">
            <v>07</v>
          </cell>
          <cell r="D3684" t="str">
            <v>5</v>
          </cell>
          <cell r="E3684" t="str">
            <v>0005</v>
          </cell>
          <cell r="F3684" t="str">
            <v>0006</v>
          </cell>
          <cell r="G3684" t="str">
            <v>321</v>
          </cell>
          <cell r="H3684" t="str">
            <v>结转99年度投资收益</v>
          </cell>
          <cell r="I3684" t="b">
            <v>0</v>
          </cell>
          <cell r="J3684">
            <v>9357429.7799999993</v>
          </cell>
          <cell r="K3684">
            <v>0</v>
          </cell>
          <cell r="L3684">
            <v>0</v>
          </cell>
        </row>
        <row r="3685">
          <cell r="A3685" t="str">
            <v>07</v>
          </cell>
          <cell r="B3685" t="str">
            <v>24</v>
          </cell>
          <cell r="C3685" t="str">
            <v>07</v>
          </cell>
          <cell r="D3685" t="str">
            <v>5</v>
          </cell>
          <cell r="E3685" t="str">
            <v>0005</v>
          </cell>
          <cell r="F3685" t="str">
            <v>0007</v>
          </cell>
          <cell r="G3685" t="str">
            <v>321</v>
          </cell>
          <cell r="H3685" t="str">
            <v>99年度投资收益转入利润分配</v>
          </cell>
          <cell r="I3685" t="b">
            <v>1</v>
          </cell>
          <cell r="J3685">
            <v>9357429.7799999993</v>
          </cell>
          <cell r="K3685">
            <v>0</v>
          </cell>
          <cell r="L3685">
            <v>0</v>
          </cell>
        </row>
        <row r="3686">
          <cell r="A3686" t="str">
            <v>07</v>
          </cell>
          <cell r="B3686" t="str">
            <v>28</v>
          </cell>
          <cell r="C3686" t="str">
            <v>07</v>
          </cell>
          <cell r="D3686" t="str">
            <v>5</v>
          </cell>
          <cell r="E3686" t="str">
            <v>0036</v>
          </cell>
          <cell r="F3686" t="str">
            <v>0004</v>
          </cell>
          <cell r="G3686" t="str">
            <v>321</v>
          </cell>
          <cell r="H3686" t="str">
            <v>结转本月产品收入</v>
          </cell>
          <cell r="I3686" t="b">
            <v>0</v>
          </cell>
          <cell r="J3686">
            <v>1702856.44</v>
          </cell>
          <cell r="K3686">
            <v>0</v>
          </cell>
          <cell r="L3686">
            <v>0</v>
          </cell>
        </row>
        <row r="3687">
          <cell r="A3687" t="str">
            <v>07</v>
          </cell>
          <cell r="B3687" t="str">
            <v>28</v>
          </cell>
          <cell r="C3687" t="str">
            <v>07</v>
          </cell>
          <cell r="D3687" t="str">
            <v>5</v>
          </cell>
          <cell r="E3687" t="str">
            <v>0037</v>
          </cell>
          <cell r="F3687" t="str">
            <v>0002</v>
          </cell>
          <cell r="G3687" t="str">
            <v>321</v>
          </cell>
          <cell r="H3687" t="str">
            <v>结转营业外支出</v>
          </cell>
          <cell r="I3687" t="b">
            <v>1</v>
          </cell>
          <cell r="J3687">
            <v>516.11</v>
          </cell>
          <cell r="K3687">
            <v>0</v>
          </cell>
          <cell r="L3687">
            <v>0</v>
          </cell>
        </row>
        <row r="3688">
          <cell r="A3688" t="str">
            <v>07</v>
          </cell>
          <cell r="B3688" t="str">
            <v>28</v>
          </cell>
          <cell r="C3688" t="str">
            <v>07</v>
          </cell>
          <cell r="D3688" t="str">
            <v>5</v>
          </cell>
          <cell r="E3688" t="str">
            <v>0038</v>
          </cell>
          <cell r="F3688" t="str">
            <v>0002</v>
          </cell>
          <cell r="G3688" t="str">
            <v>321</v>
          </cell>
          <cell r="H3688" t="str">
            <v>结转本月业务收入</v>
          </cell>
          <cell r="I3688" t="b">
            <v>0</v>
          </cell>
          <cell r="J3688">
            <v>327987.7</v>
          </cell>
          <cell r="K3688">
            <v>0</v>
          </cell>
          <cell r="L3688">
            <v>0</v>
          </cell>
        </row>
        <row r="3689">
          <cell r="A3689" t="str">
            <v>07</v>
          </cell>
          <cell r="B3689" t="str">
            <v>28</v>
          </cell>
          <cell r="C3689" t="str">
            <v>07</v>
          </cell>
          <cell r="D3689" t="str">
            <v>5</v>
          </cell>
          <cell r="E3689" t="str">
            <v>0038</v>
          </cell>
          <cell r="F3689" t="str">
            <v>0005</v>
          </cell>
          <cell r="G3689" t="str">
            <v>321</v>
          </cell>
          <cell r="H3689" t="str">
            <v>结转本月业务支出</v>
          </cell>
          <cell r="I3689" t="b">
            <v>1</v>
          </cell>
          <cell r="J3689">
            <v>252053.04</v>
          </cell>
          <cell r="K3689">
            <v>0</v>
          </cell>
          <cell r="L3689">
            <v>0</v>
          </cell>
        </row>
        <row r="3690">
          <cell r="A3690" t="str">
            <v>07</v>
          </cell>
          <cell r="B3690" t="str">
            <v>28</v>
          </cell>
          <cell r="C3690" t="str">
            <v>07</v>
          </cell>
          <cell r="D3690" t="str">
            <v>5</v>
          </cell>
          <cell r="E3690" t="str">
            <v>0041</v>
          </cell>
          <cell r="F3690" t="str">
            <v>0001</v>
          </cell>
          <cell r="G3690" t="str">
            <v>321</v>
          </cell>
          <cell r="H3690" t="str">
            <v>结转本月产品销售成本</v>
          </cell>
          <cell r="I3690" t="b">
            <v>1</v>
          </cell>
          <cell r="J3690">
            <v>1116725.44</v>
          </cell>
          <cell r="K3690">
            <v>0</v>
          </cell>
          <cell r="L3690">
            <v>0</v>
          </cell>
        </row>
        <row r="3691">
          <cell r="A3691" t="str">
            <v>07</v>
          </cell>
          <cell r="B3691" t="str">
            <v>29</v>
          </cell>
          <cell r="C3691" t="str">
            <v>07</v>
          </cell>
          <cell r="D3691" t="str">
            <v>5</v>
          </cell>
          <cell r="E3691" t="str">
            <v>0042</v>
          </cell>
          <cell r="F3691" t="str">
            <v>0001</v>
          </cell>
          <cell r="G3691" t="str">
            <v>321</v>
          </cell>
          <cell r="H3691" t="str">
            <v>结转本月财务费用</v>
          </cell>
          <cell r="I3691" t="b">
            <v>1</v>
          </cell>
          <cell r="J3691">
            <v>130409.95</v>
          </cell>
          <cell r="K3691">
            <v>0</v>
          </cell>
          <cell r="L3691">
            <v>0</v>
          </cell>
        </row>
        <row r="3692">
          <cell r="A3692" t="str">
            <v>07</v>
          </cell>
          <cell r="B3692" t="str">
            <v>29</v>
          </cell>
          <cell r="C3692" t="str">
            <v>07</v>
          </cell>
          <cell r="D3692" t="str">
            <v>5</v>
          </cell>
          <cell r="E3692" t="str">
            <v>0043</v>
          </cell>
          <cell r="F3692" t="str">
            <v>0001</v>
          </cell>
          <cell r="G3692" t="str">
            <v>321</v>
          </cell>
          <cell r="H3692" t="str">
            <v>结转本月销售费用</v>
          </cell>
          <cell r="I3692" t="b">
            <v>1</v>
          </cell>
          <cell r="J3692">
            <v>-90750.720000000001</v>
          </cell>
          <cell r="K3692">
            <v>0</v>
          </cell>
          <cell r="L3692">
            <v>0</v>
          </cell>
        </row>
        <row r="3693">
          <cell r="A3693" t="str">
            <v>07</v>
          </cell>
          <cell r="B3693" t="str">
            <v>29</v>
          </cell>
          <cell r="C3693" t="str">
            <v>07</v>
          </cell>
          <cell r="D3693" t="str">
            <v>5</v>
          </cell>
          <cell r="E3693" t="str">
            <v>0044</v>
          </cell>
          <cell r="F3693" t="str">
            <v>0001</v>
          </cell>
          <cell r="G3693" t="str">
            <v>321</v>
          </cell>
          <cell r="H3693" t="str">
            <v>结转本月管理费用</v>
          </cell>
          <cell r="I3693" t="b">
            <v>1</v>
          </cell>
          <cell r="J3693">
            <v>12079</v>
          </cell>
          <cell r="K3693">
            <v>0</v>
          </cell>
          <cell r="L3693">
            <v>0</v>
          </cell>
        </row>
        <row r="3694">
          <cell r="A3694" t="str">
            <v>07</v>
          </cell>
          <cell r="B3694" t="str">
            <v>29</v>
          </cell>
          <cell r="C3694" t="str">
            <v>07</v>
          </cell>
          <cell r="D3694" t="str">
            <v>5</v>
          </cell>
          <cell r="E3694" t="str">
            <v>0045</v>
          </cell>
          <cell r="F3694" t="str">
            <v>0003</v>
          </cell>
          <cell r="G3694" t="str">
            <v>321</v>
          </cell>
          <cell r="H3694" t="str">
            <v>结转本月应交所得税</v>
          </cell>
          <cell r="I3694" t="b">
            <v>1</v>
          </cell>
          <cell r="J3694">
            <v>201237.74</v>
          </cell>
          <cell r="K3694">
            <v>0</v>
          </cell>
          <cell r="L3694">
            <v>0</v>
          </cell>
        </row>
        <row r="3695">
          <cell r="A3695" t="str">
            <v>08</v>
          </cell>
          <cell r="B3695" t="str">
            <v>28</v>
          </cell>
          <cell r="C3695" t="str">
            <v>08</v>
          </cell>
          <cell r="D3695" t="str">
            <v>5</v>
          </cell>
          <cell r="E3695" t="str">
            <v>0030</v>
          </cell>
          <cell r="F3695" t="str">
            <v>0002</v>
          </cell>
          <cell r="G3695" t="str">
            <v>321</v>
          </cell>
          <cell r="H3695" t="str">
            <v>结转本月业务收入</v>
          </cell>
          <cell r="I3695" t="b">
            <v>0</v>
          </cell>
          <cell r="J3695">
            <v>1036803.59</v>
          </cell>
          <cell r="K3695">
            <v>0</v>
          </cell>
          <cell r="L3695">
            <v>0</v>
          </cell>
        </row>
        <row r="3696">
          <cell r="A3696" t="str">
            <v>08</v>
          </cell>
          <cell r="B3696" t="str">
            <v>28</v>
          </cell>
          <cell r="C3696" t="str">
            <v>08</v>
          </cell>
          <cell r="D3696" t="str">
            <v>5</v>
          </cell>
          <cell r="E3696" t="str">
            <v>0030</v>
          </cell>
          <cell r="F3696" t="str">
            <v>0005</v>
          </cell>
          <cell r="G3696" t="str">
            <v>321</v>
          </cell>
          <cell r="H3696" t="str">
            <v>结转本月业务支出</v>
          </cell>
          <cell r="I3696" t="b">
            <v>1</v>
          </cell>
          <cell r="J3696">
            <v>856606.9</v>
          </cell>
          <cell r="K3696">
            <v>0</v>
          </cell>
          <cell r="L3696">
            <v>0</v>
          </cell>
        </row>
        <row r="3697">
          <cell r="A3697" t="str">
            <v>08</v>
          </cell>
          <cell r="B3697" t="str">
            <v>31</v>
          </cell>
          <cell r="C3697" t="str">
            <v>08</v>
          </cell>
          <cell r="D3697" t="str">
            <v>5</v>
          </cell>
          <cell r="E3697" t="str">
            <v>0032</v>
          </cell>
          <cell r="F3697" t="str">
            <v>0004</v>
          </cell>
          <cell r="G3697" t="str">
            <v>321</v>
          </cell>
          <cell r="H3697" t="str">
            <v>结转本月产品收入</v>
          </cell>
          <cell r="I3697" t="b">
            <v>0</v>
          </cell>
          <cell r="J3697">
            <v>7284568.7300000004</v>
          </cell>
          <cell r="K3697">
            <v>0</v>
          </cell>
          <cell r="L3697">
            <v>0</v>
          </cell>
        </row>
        <row r="3698">
          <cell r="A3698" t="str">
            <v>08</v>
          </cell>
          <cell r="B3698" t="str">
            <v>31</v>
          </cell>
          <cell r="C3698" t="str">
            <v>08</v>
          </cell>
          <cell r="D3698" t="str">
            <v>5</v>
          </cell>
          <cell r="E3698" t="str">
            <v>0033</v>
          </cell>
          <cell r="F3698" t="str">
            <v>0001</v>
          </cell>
          <cell r="G3698" t="str">
            <v>321</v>
          </cell>
          <cell r="H3698" t="str">
            <v>转本月财务费用</v>
          </cell>
          <cell r="I3698" t="b">
            <v>1</v>
          </cell>
          <cell r="J3698">
            <v>66428.929999999993</v>
          </cell>
          <cell r="K3698">
            <v>0</v>
          </cell>
          <cell r="L3698">
            <v>0</v>
          </cell>
        </row>
        <row r="3699">
          <cell r="A3699" t="str">
            <v>08</v>
          </cell>
          <cell r="B3699" t="str">
            <v>31</v>
          </cell>
          <cell r="C3699" t="str">
            <v>08</v>
          </cell>
          <cell r="D3699" t="str">
            <v>5</v>
          </cell>
          <cell r="E3699" t="str">
            <v>0034</v>
          </cell>
          <cell r="F3699" t="str">
            <v>0001</v>
          </cell>
          <cell r="G3699" t="str">
            <v>321</v>
          </cell>
          <cell r="H3699" t="str">
            <v>转本月销售费用</v>
          </cell>
          <cell r="I3699" t="b">
            <v>1</v>
          </cell>
          <cell r="J3699">
            <v>131220.63</v>
          </cell>
          <cell r="K3699">
            <v>0</v>
          </cell>
          <cell r="L3699">
            <v>0</v>
          </cell>
        </row>
        <row r="3700">
          <cell r="A3700" t="str">
            <v>08</v>
          </cell>
          <cell r="B3700" t="str">
            <v>31</v>
          </cell>
          <cell r="C3700" t="str">
            <v>08</v>
          </cell>
          <cell r="D3700" t="str">
            <v>5</v>
          </cell>
          <cell r="E3700" t="str">
            <v>0035</v>
          </cell>
          <cell r="F3700" t="str">
            <v>0001</v>
          </cell>
          <cell r="G3700" t="str">
            <v>321</v>
          </cell>
          <cell r="H3700" t="str">
            <v>转本月管理费用</v>
          </cell>
          <cell r="I3700" t="b">
            <v>1</v>
          </cell>
          <cell r="J3700">
            <v>109272.58</v>
          </cell>
          <cell r="K3700">
            <v>0</v>
          </cell>
          <cell r="L3700">
            <v>0</v>
          </cell>
        </row>
        <row r="3701">
          <cell r="A3701" t="str">
            <v>08</v>
          </cell>
          <cell r="B3701" t="str">
            <v>31</v>
          </cell>
          <cell r="C3701" t="str">
            <v>08</v>
          </cell>
          <cell r="D3701" t="str">
            <v>5</v>
          </cell>
          <cell r="E3701" t="str">
            <v>0036</v>
          </cell>
          <cell r="F3701" t="str">
            <v>0001</v>
          </cell>
          <cell r="G3701" t="str">
            <v>321</v>
          </cell>
          <cell r="H3701" t="str">
            <v>结转本月销售成本</v>
          </cell>
          <cell r="I3701" t="b">
            <v>1</v>
          </cell>
          <cell r="J3701">
            <v>4441470.2699999996</v>
          </cell>
          <cell r="K3701">
            <v>0</v>
          </cell>
          <cell r="L3701">
            <v>0</v>
          </cell>
        </row>
        <row r="3702">
          <cell r="A3702" t="str">
            <v>08</v>
          </cell>
          <cell r="B3702" t="str">
            <v>31</v>
          </cell>
          <cell r="C3702" t="str">
            <v>08</v>
          </cell>
          <cell r="D3702" t="str">
            <v>5</v>
          </cell>
          <cell r="E3702" t="str">
            <v>0037</v>
          </cell>
          <cell r="F3702" t="str">
            <v>0003</v>
          </cell>
          <cell r="G3702" t="str">
            <v>321</v>
          </cell>
          <cell r="H3702" t="str">
            <v>结转本月应交所得税</v>
          </cell>
          <cell r="I3702" t="b">
            <v>1</v>
          </cell>
          <cell r="J3702">
            <v>896403.09</v>
          </cell>
          <cell r="K3702">
            <v>0</v>
          </cell>
          <cell r="L3702">
            <v>0</v>
          </cell>
        </row>
        <row r="3703">
          <cell r="A3703" t="str">
            <v>09</v>
          </cell>
          <cell r="B3703" t="str">
            <v>28</v>
          </cell>
          <cell r="C3703" t="str">
            <v>09</v>
          </cell>
          <cell r="D3703" t="str">
            <v>5</v>
          </cell>
          <cell r="E3703" t="str">
            <v>0025</v>
          </cell>
          <cell r="F3703" t="str">
            <v>0002</v>
          </cell>
          <cell r="G3703" t="str">
            <v>321</v>
          </cell>
          <cell r="H3703" t="str">
            <v>结转本月业务收入</v>
          </cell>
          <cell r="I3703" t="b">
            <v>0</v>
          </cell>
          <cell r="J3703">
            <v>1989540.28</v>
          </cell>
          <cell r="K3703">
            <v>0</v>
          </cell>
          <cell r="L3703">
            <v>0</v>
          </cell>
        </row>
        <row r="3704">
          <cell r="A3704" t="str">
            <v>09</v>
          </cell>
          <cell r="B3704" t="str">
            <v>28</v>
          </cell>
          <cell r="C3704" t="str">
            <v>09</v>
          </cell>
          <cell r="D3704" t="str">
            <v>5</v>
          </cell>
          <cell r="E3704" t="str">
            <v>0025</v>
          </cell>
          <cell r="F3704" t="str">
            <v>0005</v>
          </cell>
          <cell r="G3704" t="str">
            <v>321</v>
          </cell>
          <cell r="H3704" t="str">
            <v>结转本月业务支出</v>
          </cell>
          <cell r="I3704" t="b">
            <v>1</v>
          </cell>
          <cell r="J3704">
            <v>1981097.2</v>
          </cell>
          <cell r="K3704">
            <v>0</v>
          </cell>
          <cell r="L3704">
            <v>0</v>
          </cell>
        </row>
        <row r="3705">
          <cell r="A3705" t="str">
            <v>09</v>
          </cell>
          <cell r="B3705" t="str">
            <v>30</v>
          </cell>
          <cell r="C3705" t="str">
            <v>09</v>
          </cell>
          <cell r="D3705" t="str">
            <v>5</v>
          </cell>
          <cell r="E3705" t="str">
            <v>0036</v>
          </cell>
          <cell r="F3705" t="str">
            <v>0001</v>
          </cell>
          <cell r="G3705" t="str">
            <v>321</v>
          </cell>
          <cell r="H3705" t="str">
            <v>结转本月销售成本</v>
          </cell>
          <cell r="I3705" t="b">
            <v>1</v>
          </cell>
          <cell r="J3705">
            <v>2834757.2</v>
          </cell>
          <cell r="K3705">
            <v>0</v>
          </cell>
          <cell r="L3705">
            <v>0</v>
          </cell>
        </row>
        <row r="3706">
          <cell r="A3706" t="str">
            <v>09</v>
          </cell>
          <cell r="B3706" t="str">
            <v>30</v>
          </cell>
          <cell r="C3706" t="str">
            <v>09</v>
          </cell>
          <cell r="D3706" t="str">
            <v>5</v>
          </cell>
          <cell r="E3706" t="str">
            <v>0037</v>
          </cell>
          <cell r="F3706" t="str">
            <v>0004</v>
          </cell>
          <cell r="G3706" t="str">
            <v>321</v>
          </cell>
          <cell r="H3706" t="str">
            <v>结转本月产品收入</v>
          </cell>
          <cell r="I3706" t="b">
            <v>0</v>
          </cell>
          <cell r="J3706">
            <v>4729682.22</v>
          </cell>
          <cell r="K3706">
            <v>0</v>
          </cell>
          <cell r="L3706">
            <v>0</v>
          </cell>
        </row>
        <row r="3707">
          <cell r="A3707" t="str">
            <v>09</v>
          </cell>
          <cell r="B3707" t="str">
            <v>30</v>
          </cell>
          <cell r="C3707" t="str">
            <v>09</v>
          </cell>
          <cell r="D3707" t="str">
            <v>5</v>
          </cell>
          <cell r="E3707" t="str">
            <v>0038</v>
          </cell>
          <cell r="F3707" t="str">
            <v>0001</v>
          </cell>
          <cell r="G3707" t="str">
            <v>321</v>
          </cell>
          <cell r="H3707" t="str">
            <v>结转本月财务费用</v>
          </cell>
          <cell r="I3707" t="b">
            <v>1</v>
          </cell>
          <cell r="J3707">
            <v>127978.64</v>
          </cell>
          <cell r="K3707">
            <v>0</v>
          </cell>
          <cell r="L3707">
            <v>0</v>
          </cell>
        </row>
        <row r="3708">
          <cell r="A3708" t="str">
            <v>09</v>
          </cell>
          <cell r="B3708" t="str">
            <v>30</v>
          </cell>
          <cell r="C3708" t="str">
            <v>09</v>
          </cell>
          <cell r="D3708" t="str">
            <v>5</v>
          </cell>
          <cell r="E3708" t="str">
            <v>0039</v>
          </cell>
          <cell r="F3708" t="str">
            <v>0001</v>
          </cell>
          <cell r="G3708" t="str">
            <v>321</v>
          </cell>
          <cell r="H3708" t="str">
            <v>结转本月销售费用</v>
          </cell>
          <cell r="I3708" t="b">
            <v>1</v>
          </cell>
          <cell r="J3708">
            <v>-502894.23</v>
          </cell>
          <cell r="K3708">
            <v>0</v>
          </cell>
          <cell r="L3708">
            <v>0</v>
          </cell>
        </row>
        <row r="3709">
          <cell r="A3709" t="str">
            <v>09</v>
          </cell>
          <cell r="B3709" t="str">
            <v>30</v>
          </cell>
          <cell r="C3709" t="str">
            <v>09</v>
          </cell>
          <cell r="D3709" t="str">
            <v>5</v>
          </cell>
          <cell r="E3709" t="str">
            <v>0040</v>
          </cell>
          <cell r="F3709" t="str">
            <v>0001</v>
          </cell>
          <cell r="G3709" t="str">
            <v>321</v>
          </cell>
          <cell r="H3709" t="str">
            <v>结转本月管理费用</v>
          </cell>
          <cell r="I3709" t="b">
            <v>1</v>
          </cell>
          <cell r="J3709">
            <v>267235.71999999997</v>
          </cell>
          <cell r="K3709">
            <v>0</v>
          </cell>
          <cell r="L3709">
            <v>0</v>
          </cell>
        </row>
        <row r="3710">
          <cell r="A3710" t="str">
            <v>09</v>
          </cell>
          <cell r="B3710" t="str">
            <v>30</v>
          </cell>
          <cell r="C3710" t="str">
            <v>09</v>
          </cell>
          <cell r="D3710" t="str">
            <v>5</v>
          </cell>
          <cell r="E3710" t="str">
            <v>0041</v>
          </cell>
          <cell r="F3710" t="str">
            <v>0003</v>
          </cell>
          <cell r="G3710" t="str">
            <v>321</v>
          </cell>
          <cell r="H3710" t="str">
            <v>结转本月应交所得税</v>
          </cell>
          <cell r="I3710" t="b">
            <v>1</v>
          </cell>
          <cell r="J3710">
            <v>663645.82999999996</v>
          </cell>
          <cell r="K3710">
            <v>0</v>
          </cell>
          <cell r="L3710">
            <v>0</v>
          </cell>
        </row>
        <row r="3711">
          <cell r="A3711" t="str">
            <v>10</v>
          </cell>
          <cell r="B3711" t="str">
            <v>28</v>
          </cell>
          <cell r="C3711" t="str">
            <v>10</v>
          </cell>
          <cell r="D3711" t="str">
            <v>5</v>
          </cell>
          <cell r="E3711" t="str">
            <v>0026</v>
          </cell>
          <cell r="F3711" t="str">
            <v>0002</v>
          </cell>
          <cell r="G3711" t="str">
            <v>321</v>
          </cell>
          <cell r="H3711" t="str">
            <v>结转本月业务收入</v>
          </cell>
          <cell r="I3711" t="b">
            <v>0</v>
          </cell>
          <cell r="J3711">
            <v>1270527.81</v>
          </cell>
          <cell r="K3711">
            <v>0</v>
          </cell>
          <cell r="L3711">
            <v>0</v>
          </cell>
        </row>
        <row r="3712">
          <cell r="A3712" t="str">
            <v>10</v>
          </cell>
          <cell r="B3712" t="str">
            <v>28</v>
          </cell>
          <cell r="C3712" t="str">
            <v>10</v>
          </cell>
          <cell r="D3712" t="str">
            <v>5</v>
          </cell>
          <cell r="E3712" t="str">
            <v>0026</v>
          </cell>
          <cell r="F3712" t="str">
            <v>0005</v>
          </cell>
          <cell r="G3712" t="str">
            <v>321</v>
          </cell>
          <cell r="H3712" t="str">
            <v>结转本月业务支出</v>
          </cell>
          <cell r="I3712" t="b">
            <v>1</v>
          </cell>
          <cell r="J3712">
            <v>1182620.1499999999</v>
          </cell>
          <cell r="K3712">
            <v>0</v>
          </cell>
          <cell r="L3712">
            <v>0</v>
          </cell>
        </row>
        <row r="3713">
          <cell r="A3713" t="str">
            <v>10</v>
          </cell>
          <cell r="B3713" t="str">
            <v>28</v>
          </cell>
          <cell r="C3713" t="str">
            <v>10</v>
          </cell>
          <cell r="D3713" t="str">
            <v>5</v>
          </cell>
          <cell r="E3713" t="str">
            <v>0030</v>
          </cell>
          <cell r="F3713" t="str">
            <v>0001</v>
          </cell>
          <cell r="G3713" t="str">
            <v>321</v>
          </cell>
          <cell r="H3713" t="str">
            <v>结转本月销售成本</v>
          </cell>
          <cell r="I3713" t="b">
            <v>1</v>
          </cell>
          <cell r="J3713">
            <v>2018082.18</v>
          </cell>
          <cell r="K3713">
            <v>0</v>
          </cell>
          <cell r="L3713">
            <v>0</v>
          </cell>
        </row>
        <row r="3714">
          <cell r="A3714" t="str">
            <v>10</v>
          </cell>
          <cell r="B3714" t="str">
            <v>30</v>
          </cell>
          <cell r="C3714" t="str">
            <v>10</v>
          </cell>
          <cell r="D3714" t="str">
            <v>5</v>
          </cell>
          <cell r="E3714" t="str">
            <v>0031</v>
          </cell>
          <cell r="F3714" t="str">
            <v>0004</v>
          </cell>
          <cell r="G3714" t="str">
            <v>321</v>
          </cell>
          <cell r="H3714" t="str">
            <v>结转本月产品收入</v>
          </cell>
          <cell r="I3714" t="b">
            <v>0</v>
          </cell>
          <cell r="J3714">
            <v>3235323.94</v>
          </cell>
          <cell r="K3714">
            <v>0</v>
          </cell>
          <cell r="L3714">
            <v>0</v>
          </cell>
        </row>
        <row r="3715">
          <cell r="A3715" t="str">
            <v>10</v>
          </cell>
          <cell r="B3715" t="str">
            <v>30</v>
          </cell>
          <cell r="C3715" t="str">
            <v>10</v>
          </cell>
          <cell r="D3715" t="str">
            <v>5</v>
          </cell>
          <cell r="E3715" t="str">
            <v>0032</v>
          </cell>
          <cell r="F3715" t="str">
            <v>0001</v>
          </cell>
          <cell r="G3715" t="str">
            <v>321</v>
          </cell>
          <cell r="H3715" t="str">
            <v>结转本月财务费用</v>
          </cell>
          <cell r="I3715" t="b">
            <v>1</v>
          </cell>
          <cell r="J3715">
            <v>60092.41</v>
          </cell>
          <cell r="K3715">
            <v>0</v>
          </cell>
          <cell r="L3715">
            <v>0</v>
          </cell>
        </row>
        <row r="3716">
          <cell r="A3716" t="str">
            <v>10</v>
          </cell>
          <cell r="B3716" t="str">
            <v>30</v>
          </cell>
          <cell r="C3716" t="str">
            <v>10</v>
          </cell>
          <cell r="D3716" t="str">
            <v>5</v>
          </cell>
          <cell r="E3716" t="str">
            <v>0033</v>
          </cell>
          <cell r="F3716" t="str">
            <v>0001</v>
          </cell>
          <cell r="G3716" t="str">
            <v>321</v>
          </cell>
          <cell r="H3716" t="str">
            <v>结转本月销售费用</v>
          </cell>
          <cell r="I3716" t="b">
            <v>1</v>
          </cell>
          <cell r="J3716">
            <v>-249112.24</v>
          </cell>
          <cell r="K3716">
            <v>0</v>
          </cell>
          <cell r="L3716">
            <v>0</v>
          </cell>
        </row>
        <row r="3717">
          <cell r="A3717" t="str">
            <v>10</v>
          </cell>
          <cell r="B3717" t="str">
            <v>30</v>
          </cell>
          <cell r="C3717" t="str">
            <v>10</v>
          </cell>
          <cell r="D3717" t="str">
            <v>5</v>
          </cell>
          <cell r="E3717" t="str">
            <v>0034</v>
          </cell>
          <cell r="F3717" t="str">
            <v>0001</v>
          </cell>
          <cell r="G3717" t="str">
            <v>321</v>
          </cell>
          <cell r="H3717" t="str">
            <v>结转本月管理费用</v>
          </cell>
          <cell r="I3717" t="b">
            <v>1</v>
          </cell>
          <cell r="J3717">
            <v>380402.91</v>
          </cell>
          <cell r="K3717">
            <v>0</v>
          </cell>
          <cell r="L3717">
            <v>0</v>
          </cell>
        </row>
        <row r="3718">
          <cell r="A3718" t="str">
            <v>10</v>
          </cell>
          <cell r="B3718" t="str">
            <v>30</v>
          </cell>
          <cell r="C3718" t="str">
            <v>10</v>
          </cell>
          <cell r="D3718" t="str">
            <v>5</v>
          </cell>
          <cell r="E3718" t="str">
            <v>0035</v>
          </cell>
          <cell r="F3718" t="str">
            <v>0003</v>
          </cell>
          <cell r="G3718" t="str">
            <v>321</v>
          </cell>
          <cell r="H3718" t="str">
            <v>结转本月应交所得税</v>
          </cell>
          <cell r="I3718" t="b">
            <v>1</v>
          </cell>
          <cell r="J3718">
            <v>367542.89</v>
          </cell>
          <cell r="K3718">
            <v>0</v>
          </cell>
          <cell r="L3718">
            <v>0</v>
          </cell>
        </row>
        <row r="3719">
          <cell r="A3719" t="str">
            <v>11</v>
          </cell>
          <cell r="B3719" t="str">
            <v>30</v>
          </cell>
          <cell r="C3719" t="str">
            <v>11</v>
          </cell>
          <cell r="D3719" t="str">
            <v>5</v>
          </cell>
          <cell r="E3719" t="str">
            <v>0033</v>
          </cell>
          <cell r="F3719" t="str">
            <v>0002</v>
          </cell>
          <cell r="G3719" t="str">
            <v>321</v>
          </cell>
          <cell r="H3719" t="str">
            <v>结转本月业务收入</v>
          </cell>
          <cell r="I3719" t="b">
            <v>0</v>
          </cell>
          <cell r="J3719">
            <v>1390001.34</v>
          </cell>
          <cell r="K3719">
            <v>0</v>
          </cell>
          <cell r="L3719">
            <v>0</v>
          </cell>
        </row>
        <row r="3720">
          <cell r="A3720" t="str">
            <v>11</v>
          </cell>
          <cell r="B3720" t="str">
            <v>30</v>
          </cell>
          <cell r="C3720" t="str">
            <v>11</v>
          </cell>
          <cell r="D3720" t="str">
            <v>5</v>
          </cell>
          <cell r="E3720" t="str">
            <v>0033</v>
          </cell>
          <cell r="F3720" t="str">
            <v>0005</v>
          </cell>
          <cell r="G3720" t="str">
            <v>321</v>
          </cell>
          <cell r="H3720" t="str">
            <v>结转本月业务支出</v>
          </cell>
          <cell r="I3720" t="b">
            <v>1</v>
          </cell>
          <cell r="J3720">
            <v>1388433.52</v>
          </cell>
          <cell r="K3720">
            <v>0</v>
          </cell>
          <cell r="L3720">
            <v>0</v>
          </cell>
        </row>
        <row r="3721">
          <cell r="A3721" t="str">
            <v>11</v>
          </cell>
          <cell r="B3721" t="str">
            <v>30</v>
          </cell>
          <cell r="C3721" t="str">
            <v>11</v>
          </cell>
          <cell r="D3721" t="str">
            <v>5</v>
          </cell>
          <cell r="E3721" t="str">
            <v>0034</v>
          </cell>
          <cell r="F3721" t="str">
            <v>0003</v>
          </cell>
          <cell r="G3721" t="str">
            <v>321</v>
          </cell>
          <cell r="H3721" t="str">
            <v>结转本月产品收入</v>
          </cell>
          <cell r="I3721" t="b">
            <v>0</v>
          </cell>
          <cell r="J3721">
            <v>693873.41</v>
          </cell>
          <cell r="K3721">
            <v>0</v>
          </cell>
          <cell r="L3721">
            <v>0</v>
          </cell>
        </row>
        <row r="3722">
          <cell r="A3722" t="str">
            <v>11</v>
          </cell>
          <cell r="B3722" t="str">
            <v>30</v>
          </cell>
          <cell r="C3722" t="str">
            <v>11</v>
          </cell>
          <cell r="D3722" t="str">
            <v>5</v>
          </cell>
          <cell r="E3722" t="str">
            <v>0035</v>
          </cell>
          <cell r="F3722" t="str">
            <v>0001</v>
          </cell>
          <cell r="G3722" t="str">
            <v>321</v>
          </cell>
          <cell r="H3722" t="str">
            <v>结转本月产品销售成本</v>
          </cell>
          <cell r="I3722" t="b">
            <v>1</v>
          </cell>
          <cell r="J3722">
            <v>403216.55</v>
          </cell>
          <cell r="K3722">
            <v>0</v>
          </cell>
          <cell r="L3722">
            <v>0</v>
          </cell>
        </row>
        <row r="3723">
          <cell r="A3723" t="str">
            <v>11</v>
          </cell>
          <cell r="B3723" t="str">
            <v>30</v>
          </cell>
          <cell r="C3723" t="str">
            <v>11</v>
          </cell>
          <cell r="D3723" t="str">
            <v>5</v>
          </cell>
          <cell r="E3723" t="str">
            <v>0036</v>
          </cell>
          <cell r="F3723" t="str">
            <v>0001</v>
          </cell>
          <cell r="G3723" t="str">
            <v>321</v>
          </cell>
          <cell r="H3723" t="str">
            <v>结转本月销售费用</v>
          </cell>
          <cell r="I3723" t="b">
            <v>1</v>
          </cell>
          <cell r="J3723">
            <v>218269.21</v>
          </cell>
          <cell r="K3723">
            <v>0</v>
          </cell>
          <cell r="L3723">
            <v>0</v>
          </cell>
        </row>
        <row r="3724">
          <cell r="A3724" t="str">
            <v>11</v>
          </cell>
          <cell r="B3724" t="str">
            <v>30</v>
          </cell>
          <cell r="C3724" t="str">
            <v>11</v>
          </cell>
          <cell r="D3724" t="str">
            <v>5</v>
          </cell>
          <cell r="E3724" t="str">
            <v>0037</v>
          </cell>
          <cell r="F3724" t="str">
            <v>0001</v>
          </cell>
          <cell r="G3724" t="str">
            <v>321</v>
          </cell>
          <cell r="H3724" t="str">
            <v>结转本月管理费用</v>
          </cell>
          <cell r="I3724" t="b">
            <v>1</v>
          </cell>
          <cell r="J3724">
            <v>484925.23</v>
          </cell>
          <cell r="K3724">
            <v>0</v>
          </cell>
          <cell r="L3724">
            <v>0</v>
          </cell>
        </row>
        <row r="3725">
          <cell r="A3725" t="str">
            <v>11</v>
          </cell>
          <cell r="B3725" t="str">
            <v>30</v>
          </cell>
          <cell r="C3725" t="str">
            <v>11</v>
          </cell>
          <cell r="D3725" t="str">
            <v>5</v>
          </cell>
          <cell r="E3725" t="str">
            <v>0038</v>
          </cell>
          <cell r="F3725" t="str">
            <v>0002</v>
          </cell>
          <cell r="G3725" t="str">
            <v>321</v>
          </cell>
          <cell r="H3725" t="str">
            <v>结转营业外收入</v>
          </cell>
          <cell r="I3725" t="b">
            <v>0</v>
          </cell>
          <cell r="J3725">
            <v>-90</v>
          </cell>
          <cell r="K3725">
            <v>0</v>
          </cell>
          <cell r="L3725">
            <v>0</v>
          </cell>
        </row>
        <row r="3726">
          <cell r="A3726" t="str">
            <v>11</v>
          </cell>
          <cell r="B3726" t="str">
            <v>30</v>
          </cell>
          <cell r="C3726" t="str">
            <v>11</v>
          </cell>
          <cell r="D3726" t="str">
            <v>5</v>
          </cell>
          <cell r="E3726" t="str">
            <v>0039</v>
          </cell>
          <cell r="F3726" t="str">
            <v>0002</v>
          </cell>
          <cell r="G3726" t="str">
            <v>321</v>
          </cell>
          <cell r="H3726" t="str">
            <v>结转营业外支出</v>
          </cell>
          <cell r="I3726" t="b">
            <v>1</v>
          </cell>
          <cell r="J3726">
            <v>30000</v>
          </cell>
          <cell r="K3726">
            <v>0</v>
          </cell>
          <cell r="L3726">
            <v>0</v>
          </cell>
        </row>
        <row r="3727">
          <cell r="A3727" t="str">
            <v>11</v>
          </cell>
          <cell r="B3727" t="str">
            <v>30</v>
          </cell>
          <cell r="C3727" t="str">
            <v>11</v>
          </cell>
          <cell r="D3727" t="str">
            <v>5</v>
          </cell>
          <cell r="E3727" t="str">
            <v>0040</v>
          </cell>
          <cell r="F3727" t="str">
            <v>0001</v>
          </cell>
          <cell r="G3727" t="str">
            <v>321</v>
          </cell>
          <cell r="H3727" t="str">
            <v>结转本月财务费用</v>
          </cell>
          <cell r="I3727" t="b">
            <v>1</v>
          </cell>
          <cell r="J3727">
            <v>-1067387.3899999999</v>
          </cell>
          <cell r="K3727">
            <v>0</v>
          </cell>
          <cell r="L3727">
            <v>0</v>
          </cell>
        </row>
        <row r="3728">
          <cell r="A3728" t="str">
            <v>11</v>
          </cell>
          <cell r="B3728" t="str">
            <v>30</v>
          </cell>
          <cell r="C3728" t="str">
            <v>11</v>
          </cell>
          <cell r="D3728" t="str">
            <v>5</v>
          </cell>
          <cell r="E3728" t="str">
            <v>0041</v>
          </cell>
          <cell r="F3728" t="str">
            <v>0003</v>
          </cell>
          <cell r="G3728" t="str">
            <v>321</v>
          </cell>
          <cell r="H3728" t="str">
            <v>结转本月应交所得税</v>
          </cell>
          <cell r="I3728" t="b">
            <v>1</v>
          </cell>
          <cell r="J3728">
            <v>206688.12</v>
          </cell>
          <cell r="K3728">
            <v>0</v>
          </cell>
          <cell r="L3728">
            <v>0</v>
          </cell>
        </row>
        <row r="3729">
          <cell r="A3729" t="str">
            <v>12</v>
          </cell>
          <cell r="B3729" t="str">
            <v>29</v>
          </cell>
          <cell r="C3729" t="str">
            <v>12</v>
          </cell>
          <cell r="D3729" t="str">
            <v>5</v>
          </cell>
          <cell r="E3729" t="str">
            <v>0084</v>
          </cell>
          <cell r="F3729" t="str">
            <v>0002</v>
          </cell>
          <cell r="G3729" t="str">
            <v>321</v>
          </cell>
          <cell r="H3729" t="str">
            <v>结转本月业务收入</v>
          </cell>
          <cell r="I3729" t="b">
            <v>0</v>
          </cell>
          <cell r="J3729">
            <v>3184972.28</v>
          </cell>
          <cell r="K3729">
            <v>0</v>
          </cell>
          <cell r="L3729">
            <v>0</v>
          </cell>
        </row>
        <row r="3730">
          <cell r="A3730" t="str">
            <v>12</v>
          </cell>
          <cell r="B3730" t="str">
            <v>29</v>
          </cell>
          <cell r="C3730" t="str">
            <v>12</v>
          </cell>
          <cell r="D3730" t="str">
            <v>5</v>
          </cell>
          <cell r="E3730" t="str">
            <v>0084</v>
          </cell>
          <cell r="F3730" t="str">
            <v>0006</v>
          </cell>
          <cell r="G3730" t="str">
            <v>321</v>
          </cell>
          <cell r="H3730" t="str">
            <v>结转本月业务支出成本</v>
          </cell>
          <cell r="I3730" t="b">
            <v>1</v>
          </cell>
          <cell r="J3730">
            <v>2182116.89</v>
          </cell>
          <cell r="K3730">
            <v>0</v>
          </cell>
          <cell r="L3730">
            <v>0</v>
          </cell>
        </row>
        <row r="3731">
          <cell r="A3731" t="str">
            <v>12</v>
          </cell>
          <cell r="B3731" t="str">
            <v>31</v>
          </cell>
          <cell r="C3731" t="str">
            <v>12</v>
          </cell>
          <cell r="D3731" t="str">
            <v>5</v>
          </cell>
          <cell r="E3731" t="str">
            <v>0100</v>
          </cell>
          <cell r="F3731" t="str">
            <v>0004</v>
          </cell>
          <cell r="G3731" t="str">
            <v>321</v>
          </cell>
          <cell r="H3731" t="str">
            <v>结转本月产品收入</v>
          </cell>
          <cell r="I3731" t="b">
            <v>0</v>
          </cell>
          <cell r="J3731">
            <v>12561148.699999999</v>
          </cell>
          <cell r="K3731">
            <v>0</v>
          </cell>
          <cell r="L3731">
            <v>0</v>
          </cell>
        </row>
        <row r="3732">
          <cell r="A3732" t="str">
            <v>12</v>
          </cell>
          <cell r="B3732" t="str">
            <v>31</v>
          </cell>
          <cell r="C3732" t="str">
            <v>12</v>
          </cell>
          <cell r="D3732" t="str">
            <v>5</v>
          </cell>
          <cell r="E3732" t="str">
            <v>0101</v>
          </cell>
          <cell r="F3732" t="str">
            <v>0001</v>
          </cell>
          <cell r="G3732" t="str">
            <v>321</v>
          </cell>
          <cell r="H3732" t="str">
            <v>结转本月财务费用</v>
          </cell>
          <cell r="I3732" t="b">
            <v>1</v>
          </cell>
          <cell r="J3732">
            <v>-2383895.2799999998</v>
          </cell>
          <cell r="K3732">
            <v>0</v>
          </cell>
          <cell r="L3732">
            <v>0</v>
          </cell>
        </row>
        <row r="3733">
          <cell r="A3733" t="str">
            <v>12</v>
          </cell>
          <cell r="B3733" t="str">
            <v>31</v>
          </cell>
          <cell r="C3733" t="str">
            <v>12</v>
          </cell>
          <cell r="D3733" t="str">
            <v>5</v>
          </cell>
          <cell r="E3733" t="str">
            <v>0102</v>
          </cell>
          <cell r="F3733" t="str">
            <v>0001</v>
          </cell>
          <cell r="G3733" t="str">
            <v>321</v>
          </cell>
          <cell r="H3733" t="str">
            <v>结转本月销售费用</v>
          </cell>
          <cell r="I3733" t="b">
            <v>1</v>
          </cell>
          <cell r="J3733">
            <v>-169964.24</v>
          </cell>
          <cell r="K3733">
            <v>0</v>
          </cell>
          <cell r="L3733">
            <v>0</v>
          </cell>
        </row>
        <row r="3734">
          <cell r="A3734" t="str">
            <v>12</v>
          </cell>
          <cell r="B3734" t="str">
            <v>31</v>
          </cell>
          <cell r="C3734" t="str">
            <v>12</v>
          </cell>
          <cell r="D3734" t="str">
            <v>5</v>
          </cell>
          <cell r="E3734" t="str">
            <v>0103</v>
          </cell>
          <cell r="F3734" t="str">
            <v>0001</v>
          </cell>
          <cell r="G3734" t="str">
            <v>321</v>
          </cell>
          <cell r="H3734" t="str">
            <v>结转本月管理费用</v>
          </cell>
          <cell r="I3734" t="b">
            <v>1</v>
          </cell>
          <cell r="J3734">
            <v>1713380.75</v>
          </cell>
          <cell r="K3734">
            <v>0</v>
          </cell>
          <cell r="L3734">
            <v>0</v>
          </cell>
        </row>
        <row r="3735">
          <cell r="A3735" t="str">
            <v>12</v>
          </cell>
          <cell r="B3735" t="str">
            <v>31</v>
          </cell>
          <cell r="C3735" t="str">
            <v>12</v>
          </cell>
          <cell r="D3735" t="str">
            <v>5</v>
          </cell>
          <cell r="E3735" t="str">
            <v>0104</v>
          </cell>
          <cell r="F3735" t="str">
            <v>0002</v>
          </cell>
          <cell r="G3735" t="str">
            <v>321</v>
          </cell>
          <cell r="H3735" t="str">
            <v>结转营业外收入</v>
          </cell>
          <cell r="I3735" t="b">
            <v>0</v>
          </cell>
          <cell r="J3735">
            <v>174567.87</v>
          </cell>
          <cell r="K3735">
            <v>0</v>
          </cell>
          <cell r="L3735">
            <v>0</v>
          </cell>
        </row>
        <row r="3736">
          <cell r="A3736" t="str">
            <v>12</v>
          </cell>
          <cell r="B3736" t="str">
            <v>31</v>
          </cell>
          <cell r="C3736" t="str">
            <v>12</v>
          </cell>
          <cell r="D3736" t="str">
            <v>5</v>
          </cell>
          <cell r="E3736" t="str">
            <v>0105</v>
          </cell>
          <cell r="F3736" t="str">
            <v>0002</v>
          </cell>
          <cell r="G3736" t="str">
            <v>321</v>
          </cell>
          <cell r="H3736" t="str">
            <v>结转营业外支出</v>
          </cell>
          <cell r="I3736" t="b">
            <v>1</v>
          </cell>
          <cell r="J3736">
            <v>2219.41</v>
          </cell>
          <cell r="K3736">
            <v>0</v>
          </cell>
          <cell r="L3736">
            <v>0</v>
          </cell>
        </row>
        <row r="3737">
          <cell r="A3737" t="str">
            <v>12</v>
          </cell>
          <cell r="B3737" t="str">
            <v>31</v>
          </cell>
          <cell r="C3737" t="str">
            <v>12</v>
          </cell>
          <cell r="D3737" t="str">
            <v>5</v>
          </cell>
          <cell r="E3737" t="str">
            <v>0106</v>
          </cell>
          <cell r="F3737" t="str">
            <v>0001</v>
          </cell>
          <cell r="G3737" t="str">
            <v>321</v>
          </cell>
          <cell r="H3737" t="str">
            <v>结转本年产品销售成本</v>
          </cell>
          <cell r="I3737" t="b">
            <v>1</v>
          </cell>
          <cell r="J3737">
            <v>7425174.7999999998</v>
          </cell>
          <cell r="K3737">
            <v>0</v>
          </cell>
          <cell r="L3737">
            <v>0</v>
          </cell>
        </row>
        <row r="3738">
          <cell r="A3738" t="str">
            <v>12</v>
          </cell>
          <cell r="B3738" t="str">
            <v>31</v>
          </cell>
          <cell r="C3738" t="str">
            <v>12</v>
          </cell>
          <cell r="D3738" t="str">
            <v>5</v>
          </cell>
          <cell r="E3738" t="str">
            <v>0107</v>
          </cell>
          <cell r="F3738" t="str">
            <v>0002</v>
          </cell>
          <cell r="G3738" t="str">
            <v>321</v>
          </cell>
          <cell r="H3738" t="str">
            <v>结转本年产品销售税金及附加</v>
          </cell>
          <cell r="I3738" t="b">
            <v>1</v>
          </cell>
          <cell r="J3738">
            <v>32</v>
          </cell>
          <cell r="K3738">
            <v>0</v>
          </cell>
          <cell r="L3738">
            <v>0</v>
          </cell>
        </row>
        <row r="3739">
          <cell r="A3739" t="str">
            <v>12</v>
          </cell>
          <cell r="B3739" t="str">
            <v>31</v>
          </cell>
          <cell r="C3739" t="str">
            <v>12</v>
          </cell>
          <cell r="D3739" t="str">
            <v>5</v>
          </cell>
          <cell r="E3739" t="str">
            <v>0110</v>
          </cell>
          <cell r="F3739" t="str">
            <v>0002</v>
          </cell>
          <cell r="G3739" t="str">
            <v>321</v>
          </cell>
          <cell r="H3739" t="str">
            <v>结转本年各分公司经营收益</v>
          </cell>
          <cell r="I3739" t="b">
            <v>0</v>
          </cell>
          <cell r="J3739">
            <v>473558.38</v>
          </cell>
          <cell r="K3739">
            <v>0</v>
          </cell>
          <cell r="L3739">
            <v>0</v>
          </cell>
        </row>
        <row r="3740">
          <cell r="A3740" t="str">
            <v>12</v>
          </cell>
          <cell r="B3740" t="str">
            <v>31</v>
          </cell>
          <cell r="C3740" t="str">
            <v>12</v>
          </cell>
          <cell r="D3740" t="str">
            <v>5</v>
          </cell>
          <cell r="E3740" t="str">
            <v>0111</v>
          </cell>
          <cell r="F3740" t="str">
            <v>0003</v>
          </cell>
          <cell r="G3740" t="str">
            <v>321</v>
          </cell>
          <cell r="H3740" t="str">
            <v>转计提本月应计所得税</v>
          </cell>
          <cell r="I3740" t="b">
            <v>1</v>
          </cell>
          <cell r="J3740">
            <v>2266921.08</v>
          </cell>
          <cell r="K3740">
            <v>0</v>
          </cell>
          <cell r="L3740">
            <v>0</v>
          </cell>
        </row>
        <row r="3741">
          <cell r="A3741" t="str">
            <v>12</v>
          </cell>
          <cell r="B3741" t="str">
            <v>31</v>
          </cell>
          <cell r="C3741" t="str">
            <v>12</v>
          </cell>
          <cell r="D3741" t="str">
            <v>5</v>
          </cell>
          <cell r="E3741" t="str">
            <v>0112</v>
          </cell>
          <cell r="F3741" t="str">
            <v>0001</v>
          </cell>
          <cell r="G3741" t="str">
            <v>321</v>
          </cell>
          <cell r="H3741" t="str">
            <v>结转本年利润</v>
          </cell>
          <cell r="I3741" t="b">
            <v>1</v>
          </cell>
          <cell r="J3741">
            <v>14917155.630000001</v>
          </cell>
          <cell r="K3741">
            <v>0</v>
          </cell>
          <cell r="L3741">
            <v>0</v>
          </cell>
        </row>
        <row r="3742">
          <cell r="A3742" t="str">
            <v>07</v>
          </cell>
          <cell r="B3742" t="str">
            <v>24</v>
          </cell>
          <cell r="C3742" t="str">
            <v>07</v>
          </cell>
          <cell r="D3742" t="str">
            <v>5</v>
          </cell>
          <cell r="E3742" t="str">
            <v>0006</v>
          </cell>
          <cell r="F3742" t="str">
            <v>0003</v>
          </cell>
          <cell r="G3742" t="str">
            <v>32203</v>
          </cell>
          <cell r="H3742" t="str">
            <v>转出按5%提取公益金</v>
          </cell>
          <cell r="I3742" t="b">
            <v>0</v>
          </cell>
          <cell r="J3742">
            <v>827368.63</v>
          </cell>
          <cell r="K3742">
            <v>0</v>
          </cell>
          <cell r="L3742">
            <v>0</v>
          </cell>
        </row>
        <row r="3743">
          <cell r="A3743" t="str">
            <v>07</v>
          </cell>
          <cell r="B3743" t="str">
            <v>24</v>
          </cell>
          <cell r="C3743" t="str">
            <v>07</v>
          </cell>
          <cell r="D3743" t="str">
            <v>5</v>
          </cell>
          <cell r="E3743" t="str">
            <v>0006</v>
          </cell>
          <cell r="F3743" t="str">
            <v>0002</v>
          </cell>
          <cell r="G3743" t="str">
            <v>32204</v>
          </cell>
          <cell r="H3743" t="str">
            <v>转出按10%提取盈余公积金</v>
          </cell>
          <cell r="I3743" t="b">
            <v>0</v>
          </cell>
          <cell r="J3743">
            <v>1654737.27</v>
          </cell>
          <cell r="K3743">
            <v>0</v>
          </cell>
          <cell r="L3743">
            <v>0</v>
          </cell>
        </row>
        <row r="3744">
          <cell r="A3744" t="str">
            <v>07</v>
          </cell>
          <cell r="B3744" t="str">
            <v>24</v>
          </cell>
          <cell r="C3744" t="str">
            <v>07</v>
          </cell>
          <cell r="D3744" t="str">
            <v>5</v>
          </cell>
          <cell r="E3744" t="str">
            <v>0008</v>
          </cell>
          <cell r="F3744" t="str">
            <v>0002</v>
          </cell>
          <cell r="G3744" t="str">
            <v>32204</v>
          </cell>
          <cell r="H3744" t="str">
            <v>转按10%计提盈余公积金</v>
          </cell>
          <cell r="I3744" t="b">
            <v>1</v>
          </cell>
          <cell r="J3744">
            <v>1654737.27</v>
          </cell>
          <cell r="K3744">
            <v>0</v>
          </cell>
          <cell r="L3744">
            <v>0</v>
          </cell>
        </row>
        <row r="3745">
          <cell r="A3745" t="str">
            <v>07</v>
          </cell>
          <cell r="B3745" t="str">
            <v>24</v>
          </cell>
          <cell r="C3745" t="str">
            <v>07</v>
          </cell>
          <cell r="D3745" t="str">
            <v>5</v>
          </cell>
          <cell r="E3745" t="str">
            <v>0008</v>
          </cell>
          <cell r="F3745" t="str">
            <v>0004</v>
          </cell>
          <cell r="G3745" t="str">
            <v>32204</v>
          </cell>
          <cell r="H3745" t="str">
            <v>转按5%计提公益金</v>
          </cell>
          <cell r="I3745" t="b">
            <v>1</v>
          </cell>
          <cell r="J3745">
            <v>827368.63</v>
          </cell>
          <cell r="K3745">
            <v>0</v>
          </cell>
          <cell r="L3745">
            <v>0</v>
          </cell>
        </row>
        <row r="3746">
          <cell r="A3746" t="str">
            <v>07</v>
          </cell>
          <cell r="B3746" t="str">
            <v>24</v>
          </cell>
          <cell r="C3746" t="str">
            <v>07</v>
          </cell>
          <cell r="D3746" t="str">
            <v>5</v>
          </cell>
          <cell r="E3746" t="str">
            <v>0006</v>
          </cell>
          <cell r="F3746" t="str">
            <v>0004</v>
          </cell>
          <cell r="G3746" t="str">
            <v>32205</v>
          </cell>
          <cell r="H3746" t="str">
            <v>转出应付利润</v>
          </cell>
          <cell r="I3746" t="b">
            <v>0</v>
          </cell>
          <cell r="J3746">
            <v>14065266.75</v>
          </cell>
          <cell r="K3746">
            <v>0</v>
          </cell>
          <cell r="L3746">
            <v>0</v>
          </cell>
        </row>
        <row r="3747">
          <cell r="A3747" t="str">
            <v>07</v>
          </cell>
          <cell r="B3747" t="str">
            <v>24</v>
          </cell>
          <cell r="C3747" t="str">
            <v>07</v>
          </cell>
          <cell r="D3747" t="str">
            <v>5</v>
          </cell>
          <cell r="E3747" t="str">
            <v>0007</v>
          </cell>
          <cell r="F3747" t="str">
            <v>0001</v>
          </cell>
          <cell r="G3747" t="str">
            <v>32205</v>
          </cell>
          <cell r="H3747" t="str">
            <v>转99年度应付利润</v>
          </cell>
          <cell r="I3747" t="b">
            <v>1</v>
          </cell>
          <cell r="J3747">
            <v>14065266.75</v>
          </cell>
          <cell r="K3747">
            <v>0</v>
          </cell>
          <cell r="L3747">
            <v>0</v>
          </cell>
        </row>
        <row r="3748">
          <cell r="A3748" t="str">
            <v>02</v>
          </cell>
          <cell r="B3748" t="str">
            <v>22</v>
          </cell>
          <cell r="C3748" t="str">
            <v>02</v>
          </cell>
          <cell r="D3748" t="str">
            <v>5</v>
          </cell>
          <cell r="E3748" t="str">
            <v>0009</v>
          </cell>
          <cell r="F3748" t="str">
            <v>0001</v>
          </cell>
          <cell r="G3748" t="str">
            <v>32207</v>
          </cell>
          <cell r="H3748" t="str">
            <v>转税务检查增值税调正</v>
          </cell>
          <cell r="I3748" t="b">
            <v>1</v>
          </cell>
          <cell r="J3748">
            <v>29037.78</v>
          </cell>
          <cell r="K3748">
            <v>0</v>
          </cell>
          <cell r="L3748">
            <v>0</v>
          </cell>
        </row>
        <row r="3749">
          <cell r="A3749" t="str">
            <v>04</v>
          </cell>
          <cell r="B3749" t="str">
            <v>25</v>
          </cell>
          <cell r="C3749" t="str">
            <v>04</v>
          </cell>
          <cell r="D3749" t="str">
            <v>5</v>
          </cell>
          <cell r="E3749" t="str">
            <v>0022</v>
          </cell>
          <cell r="F3749" t="str">
            <v>0009</v>
          </cell>
          <cell r="G3749" t="str">
            <v>32207</v>
          </cell>
          <cell r="H3749" t="str">
            <v>转补提99年应交所得税</v>
          </cell>
          <cell r="I3749" t="b">
            <v>1</v>
          </cell>
          <cell r="J3749">
            <v>5484.34</v>
          </cell>
          <cell r="K3749">
            <v>0</v>
          </cell>
          <cell r="L3749">
            <v>0</v>
          </cell>
        </row>
        <row r="3750">
          <cell r="A3750" t="str">
            <v>07</v>
          </cell>
          <cell r="B3750" t="str">
            <v>24</v>
          </cell>
          <cell r="C3750" t="str">
            <v>07</v>
          </cell>
          <cell r="D3750" t="str">
            <v>5</v>
          </cell>
          <cell r="E3750" t="str">
            <v>0005</v>
          </cell>
          <cell r="F3750" t="str">
            <v>0008</v>
          </cell>
          <cell r="G3750" t="str">
            <v>32207</v>
          </cell>
          <cell r="H3750" t="str">
            <v>99年度投资收益转入利润分配</v>
          </cell>
          <cell r="I3750" t="b">
            <v>0</v>
          </cell>
          <cell r="J3750">
            <v>9357429.7799999993</v>
          </cell>
          <cell r="K3750">
            <v>0</v>
          </cell>
          <cell r="L3750">
            <v>0</v>
          </cell>
        </row>
        <row r="3751">
          <cell r="A3751" t="str">
            <v>07</v>
          </cell>
          <cell r="B3751" t="str">
            <v>24</v>
          </cell>
          <cell r="C3751" t="str">
            <v>07</v>
          </cell>
          <cell r="D3751" t="str">
            <v>5</v>
          </cell>
          <cell r="E3751" t="str">
            <v>0006</v>
          </cell>
          <cell r="F3751" t="str">
            <v>0001</v>
          </cell>
          <cell r="G3751" t="str">
            <v>32207</v>
          </cell>
          <cell r="H3751" t="str">
            <v>转出未分配利润</v>
          </cell>
          <cell r="I3751" t="b">
            <v>1</v>
          </cell>
          <cell r="J3751">
            <v>16547372.65</v>
          </cell>
          <cell r="K3751">
            <v>0</v>
          </cell>
          <cell r="L3751">
            <v>0</v>
          </cell>
        </row>
        <row r="3752">
          <cell r="A3752" t="str">
            <v>07</v>
          </cell>
          <cell r="B3752" t="str">
            <v>26</v>
          </cell>
          <cell r="C3752" t="str">
            <v>07</v>
          </cell>
          <cell r="D3752" t="str">
            <v>5</v>
          </cell>
          <cell r="E3752" t="str">
            <v>0023</v>
          </cell>
          <cell r="F3752" t="str">
            <v>0001</v>
          </cell>
          <cell r="G3752" t="str">
            <v>32207</v>
          </cell>
          <cell r="H3752" t="str">
            <v>转增值税检查调整</v>
          </cell>
          <cell r="I3752" t="b">
            <v>1</v>
          </cell>
          <cell r="J3752">
            <v>1085.8499999999999</v>
          </cell>
          <cell r="K3752">
            <v>0</v>
          </cell>
          <cell r="L3752">
            <v>0</v>
          </cell>
        </row>
        <row r="3753">
          <cell r="A3753" t="str">
            <v>12</v>
          </cell>
          <cell r="B3753" t="str">
            <v>31</v>
          </cell>
          <cell r="C3753" t="str">
            <v>12</v>
          </cell>
          <cell r="D3753" t="str">
            <v>5</v>
          </cell>
          <cell r="E3753" t="str">
            <v>0112</v>
          </cell>
          <cell r="F3753" t="str">
            <v>0002</v>
          </cell>
          <cell r="G3753" t="str">
            <v>32207</v>
          </cell>
          <cell r="H3753" t="str">
            <v>结转本年利润</v>
          </cell>
          <cell r="I3753" t="b">
            <v>0</v>
          </cell>
          <cell r="J3753">
            <v>14917155.630000001</v>
          </cell>
          <cell r="K3753">
            <v>0</v>
          </cell>
          <cell r="L3753">
            <v>0</v>
          </cell>
        </row>
        <row r="3754">
          <cell r="A3754" t="str">
            <v>02</v>
          </cell>
          <cell r="B3754" t="str">
            <v>26</v>
          </cell>
          <cell r="C3754" t="str">
            <v>02</v>
          </cell>
          <cell r="D3754" t="str">
            <v>5</v>
          </cell>
          <cell r="E3754" t="str">
            <v>0019</v>
          </cell>
          <cell r="F3754" t="str">
            <v>0001</v>
          </cell>
          <cell r="G3754" t="str">
            <v>4010101</v>
          </cell>
          <cell r="H3754" t="str">
            <v>转1-2月份中鲁公司重加工耗材料</v>
          </cell>
          <cell r="I3754" t="b">
            <v>1</v>
          </cell>
          <cell r="J3754">
            <v>165882</v>
          </cell>
          <cell r="K3754">
            <v>0</v>
          </cell>
          <cell r="L3754">
            <v>0</v>
          </cell>
        </row>
        <row r="3755">
          <cell r="A3755" t="str">
            <v>02</v>
          </cell>
          <cell r="B3755" t="str">
            <v>29</v>
          </cell>
          <cell r="C3755" t="str">
            <v>02</v>
          </cell>
          <cell r="D3755" t="str">
            <v>5</v>
          </cell>
          <cell r="E3755" t="str">
            <v>0046</v>
          </cell>
          <cell r="F3755" t="str">
            <v>0002</v>
          </cell>
          <cell r="G3755" t="str">
            <v>4010101</v>
          </cell>
          <cell r="H3755" t="str">
            <v>转订99.12.5-22#平原耗桶2050个</v>
          </cell>
          <cell r="I3755" t="b">
            <v>1</v>
          </cell>
          <cell r="J3755">
            <v>-262400</v>
          </cell>
          <cell r="K3755">
            <v>0</v>
          </cell>
          <cell r="L3755">
            <v>0</v>
          </cell>
        </row>
        <row r="3756">
          <cell r="A3756" t="str">
            <v>02</v>
          </cell>
          <cell r="B3756" t="str">
            <v>29</v>
          </cell>
          <cell r="C3756" t="str">
            <v>02</v>
          </cell>
          <cell r="D3756" t="str">
            <v>5</v>
          </cell>
          <cell r="E3756" t="str">
            <v>0049</v>
          </cell>
          <cell r="F3756" t="str">
            <v>0001</v>
          </cell>
          <cell r="G3756" t="str">
            <v>4010101</v>
          </cell>
          <cell r="H3756" t="str">
            <v>转出库2322.617吨果汁重加工</v>
          </cell>
          <cell r="I3756" t="b">
            <v>1</v>
          </cell>
          <cell r="J3756">
            <v>10240344.23</v>
          </cell>
          <cell r="K3756">
            <v>0</v>
          </cell>
          <cell r="L3756">
            <v>0</v>
          </cell>
        </row>
        <row r="3757">
          <cell r="A3757" t="str">
            <v>02</v>
          </cell>
          <cell r="B3757" t="str">
            <v>29</v>
          </cell>
          <cell r="C3757" t="str">
            <v>02</v>
          </cell>
          <cell r="D3757" t="str">
            <v>5</v>
          </cell>
          <cell r="E3757" t="str">
            <v>0051</v>
          </cell>
          <cell r="F3757" t="str">
            <v>0002</v>
          </cell>
          <cell r="G3757" t="str">
            <v>4010101</v>
          </cell>
          <cell r="H3757" t="str">
            <v>转本月入库2322.617吨重加工果汁</v>
          </cell>
          <cell r="I3757" t="b">
            <v>0</v>
          </cell>
          <cell r="J3757">
            <v>10144466.23</v>
          </cell>
          <cell r="K3757">
            <v>0</v>
          </cell>
          <cell r="L3757">
            <v>0</v>
          </cell>
        </row>
        <row r="3758">
          <cell r="A3758" t="str">
            <v>04</v>
          </cell>
          <cell r="B3758" t="str">
            <v>20</v>
          </cell>
          <cell r="C3758" t="str">
            <v>04</v>
          </cell>
          <cell r="D3758" t="str">
            <v>5</v>
          </cell>
          <cell r="E3758" t="str">
            <v>0010</v>
          </cell>
          <cell r="F3758" t="str">
            <v>0001</v>
          </cell>
          <cell r="G3758" t="str">
            <v>4010101</v>
          </cell>
          <cell r="H3758" t="str">
            <v>转中鲁公司重加工耗材料款</v>
          </cell>
          <cell r="I3758" t="b">
            <v>1</v>
          </cell>
          <cell r="J3758">
            <v>50874</v>
          </cell>
          <cell r="K3758">
            <v>0</v>
          </cell>
          <cell r="L3758">
            <v>0</v>
          </cell>
        </row>
        <row r="3759">
          <cell r="A3759" t="str">
            <v>04</v>
          </cell>
          <cell r="B3759" t="str">
            <v>28</v>
          </cell>
          <cell r="C3759" t="str">
            <v>04</v>
          </cell>
          <cell r="D3759" t="str">
            <v>5</v>
          </cell>
          <cell r="E3759" t="str">
            <v>0031</v>
          </cell>
          <cell r="F3759" t="str">
            <v>0001</v>
          </cell>
          <cell r="G3759" t="str">
            <v>4010101</v>
          </cell>
          <cell r="H3759" t="str">
            <v>转重加工外购果汁2139.13吨</v>
          </cell>
          <cell r="I3759" t="b">
            <v>1</v>
          </cell>
          <cell r="J3759">
            <v>9606034.6500000004</v>
          </cell>
          <cell r="K3759">
            <v>0</v>
          </cell>
          <cell r="L3759">
            <v>0</v>
          </cell>
        </row>
        <row r="3760">
          <cell r="A3760" t="str">
            <v>04</v>
          </cell>
          <cell r="B3760" t="str">
            <v>28</v>
          </cell>
          <cell r="C3760" t="str">
            <v>04</v>
          </cell>
          <cell r="D3760" t="str">
            <v>5</v>
          </cell>
          <cell r="E3760" t="str">
            <v>0032</v>
          </cell>
          <cell r="F3760" t="str">
            <v>0002</v>
          </cell>
          <cell r="G3760" t="str">
            <v>4010101</v>
          </cell>
          <cell r="H3760" t="str">
            <v>转本月入库2139.13吨重加工果汁</v>
          </cell>
          <cell r="I3760" t="b">
            <v>0</v>
          </cell>
          <cell r="J3760">
            <v>9656908.6500000004</v>
          </cell>
          <cell r="K3760">
            <v>0</v>
          </cell>
          <cell r="L3760">
            <v>0</v>
          </cell>
        </row>
        <row r="3761">
          <cell r="A3761" t="str">
            <v>08</v>
          </cell>
          <cell r="B3761" t="str">
            <v>27</v>
          </cell>
          <cell r="C3761" t="str">
            <v>08</v>
          </cell>
          <cell r="D3761" t="str">
            <v>5</v>
          </cell>
          <cell r="E3761" t="str">
            <v>0017</v>
          </cell>
          <cell r="F3761" t="str">
            <v>0001</v>
          </cell>
          <cell r="G3761" t="str">
            <v>4010101</v>
          </cell>
          <cell r="H3761" t="str">
            <v>转本月重加工果汁耗材料</v>
          </cell>
          <cell r="I3761" t="b">
            <v>1</v>
          </cell>
          <cell r="J3761">
            <v>540960</v>
          </cell>
          <cell r="K3761">
            <v>0</v>
          </cell>
          <cell r="L3761">
            <v>0</v>
          </cell>
        </row>
        <row r="3762">
          <cell r="A3762" t="str">
            <v>08</v>
          </cell>
          <cell r="B3762" t="str">
            <v>27</v>
          </cell>
          <cell r="C3762" t="str">
            <v>08</v>
          </cell>
          <cell r="D3762" t="str">
            <v>5</v>
          </cell>
          <cell r="E3762" t="str">
            <v>0019</v>
          </cell>
          <cell r="F3762" t="str">
            <v>0001</v>
          </cell>
          <cell r="G3762" t="str">
            <v>4010101</v>
          </cell>
          <cell r="H3762" t="str">
            <v>转出库外购果汁重加工</v>
          </cell>
          <cell r="I3762" t="b">
            <v>1</v>
          </cell>
          <cell r="J3762">
            <v>2048911.53</v>
          </cell>
          <cell r="K3762">
            <v>0</v>
          </cell>
          <cell r="L3762">
            <v>0</v>
          </cell>
        </row>
        <row r="3763">
          <cell r="A3763" t="str">
            <v>08</v>
          </cell>
          <cell r="B3763" t="str">
            <v>27</v>
          </cell>
          <cell r="C3763" t="str">
            <v>08</v>
          </cell>
          <cell r="D3763" t="str">
            <v>5</v>
          </cell>
          <cell r="E3763" t="str">
            <v>0020</v>
          </cell>
          <cell r="F3763" t="str">
            <v>0001</v>
          </cell>
          <cell r="G3763" t="str">
            <v>4010101</v>
          </cell>
          <cell r="H3763" t="str">
            <v>转本月入库532.717吨果汁成本</v>
          </cell>
          <cell r="I3763" t="b">
            <v>0</v>
          </cell>
          <cell r="J3763">
            <v>2316217.5299999998</v>
          </cell>
          <cell r="K3763">
            <v>0</v>
          </cell>
          <cell r="L3763">
            <v>0</v>
          </cell>
        </row>
        <row r="3764">
          <cell r="A3764" t="str">
            <v>09</v>
          </cell>
          <cell r="B3764" t="str">
            <v>25</v>
          </cell>
          <cell r="C3764" t="str">
            <v>09</v>
          </cell>
          <cell r="D3764" t="str">
            <v>5</v>
          </cell>
          <cell r="E3764" t="str">
            <v>0016</v>
          </cell>
          <cell r="F3764" t="str">
            <v>0001</v>
          </cell>
          <cell r="G3764" t="str">
            <v>4010101</v>
          </cell>
          <cell r="H3764" t="str">
            <v>转本月重加工耗材料</v>
          </cell>
          <cell r="I3764" t="b">
            <v>1</v>
          </cell>
          <cell r="J3764">
            <v>351856</v>
          </cell>
          <cell r="K3764">
            <v>0</v>
          </cell>
          <cell r="L3764">
            <v>0</v>
          </cell>
        </row>
        <row r="3765">
          <cell r="A3765" t="str">
            <v>09</v>
          </cell>
          <cell r="B3765" t="str">
            <v>28</v>
          </cell>
          <cell r="C3765" t="str">
            <v>09</v>
          </cell>
          <cell r="D3765" t="str">
            <v>5</v>
          </cell>
          <cell r="E3765" t="str">
            <v>0030</v>
          </cell>
          <cell r="F3765" t="str">
            <v>0001</v>
          </cell>
          <cell r="G3765" t="str">
            <v>4010101</v>
          </cell>
          <cell r="H3765" t="str">
            <v>转出库外购苹果汁1552.488重加工</v>
          </cell>
          <cell r="I3765" t="b">
            <v>1</v>
          </cell>
          <cell r="J3765">
            <v>5646887.3200000003</v>
          </cell>
          <cell r="K3765">
            <v>0</v>
          </cell>
          <cell r="L3765">
            <v>0</v>
          </cell>
        </row>
        <row r="3766">
          <cell r="A3766" t="str">
            <v>09</v>
          </cell>
          <cell r="B3766" t="str">
            <v>28</v>
          </cell>
          <cell r="C3766" t="str">
            <v>09</v>
          </cell>
          <cell r="D3766" t="str">
            <v>5</v>
          </cell>
          <cell r="E3766" t="str">
            <v>0030</v>
          </cell>
          <cell r="F3766" t="str">
            <v>0002</v>
          </cell>
          <cell r="G3766" t="str">
            <v>4010101</v>
          </cell>
          <cell r="H3766" t="str">
            <v>转出库外购梨汁58.289吨重加工</v>
          </cell>
          <cell r="I3766" t="b">
            <v>1</v>
          </cell>
          <cell r="J3766">
            <v>274008.12</v>
          </cell>
          <cell r="K3766">
            <v>0</v>
          </cell>
          <cell r="L3766">
            <v>0</v>
          </cell>
        </row>
        <row r="3767">
          <cell r="A3767" t="str">
            <v>09</v>
          </cell>
          <cell r="B3767" t="str">
            <v>28</v>
          </cell>
          <cell r="C3767" t="str">
            <v>09</v>
          </cell>
          <cell r="D3767" t="str">
            <v>5</v>
          </cell>
          <cell r="E3767" t="str">
            <v>0030</v>
          </cell>
          <cell r="F3767" t="str">
            <v>0004</v>
          </cell>
          <cell r="G3767" t="str">
            <v>4010101</v>
          </cell>
          <cell r="H3767" t="str">
            <v>转外购果汁重加工耗桶及无菌袋</v>
          </cell>
          <cell r="I3767" t="b">
            <v>1</v>
          </cell>
          <cell r="J3767">
            <v>188790</v>
          </cell>
          <cell r="K3767">
            <v>0</v>
          </cell>
          <cell r="L3767">
            <v>0</v>
          </cell>
        </row>
        <row r="3768">
          <cell r="A3768" t="str">
            <v>09</v>
          </cell>
          <cell r="B3768" t="str">
            <v>29</v>
          </cell>
          <cell r="C3768" t="str">
            <v>09</v>
          </cell>
          <cell r="D3768" t="str">
            <v>5</v>
          </cell>
          <cell r="E3768" t="str">
            <v>0031</v>
          </cell>
          <cell r="F3768" t="str">
            <v>0001</v>
          </cell>
          <cell r="G3768" t="str">
            <v>4010101</v>
          </cell>
          <cell r="H3768" t="str">
            <v>转出库芮城果汁352吨重加工</v>
          </cell>
          <cell r="I3768" t="b">
            <v>1</v>
          </cell>
          <cell r="J3768">
            <v>1668141.59</v>
          </cell>
          <cell r="K3768">
            <v>0</v>
          </cell>
          <cell r="L3768">
            <v>0</v>
          </cell>
        </row>
        <row r="3769">
          <cell r="A3769" t="str">
            <v>09</v>
          </cell>
          <cell r="B3769" t="str">
            <v>30</v>
          </cell>
          <cell r="C3769" t="str">
            <v>09</v>
          </cell>
          <cell r="D3769" t="str">
            <v>5</v>
          </cell>
          <cell r="E3769" t="str">
            <v>0032</v>
          </cell>
          <cell r="F3769" t="str">
            <v>0004</v>
          </cell>
          <cell r="G3769" t="str">
            <v>4010101</v>
          </cell>
          <cell r="H3769" t="str">
            <v>转本月入库梨汁58.289吨</v>
          </cell>
          <cell r="I3769" t="b">
            <v>0</v>
          </cell>
          <cell r="J3769">
            <v>301725.12</v>
          </cell>
          <cell r="K3769">
            <v>0</v>
          </cell>
          <cell r="L3769">
            <v>0</v>
          </cell>
        </row>
        <row r="3770">
          <cell r="A3770" t="str">
            <v>09</v>
          </cell>
          <cell r="B3770" t="str">
            <v>30</v>
          </cell>
          <cell r="C3770" t="str">
            <v>09</v>
          </cell>
          <cell r="D3770" t="str">
            <v>5</v>
          </cell>
          <cell r="E3770" t="str">
            <v>0032</v>
          </cell>
          <cell r="F3770" t="str">
            <v>0005</v>
          </cell>
          <cell r="G3770" t="str">
            <v>4010101</v>
          </cell>
          <cell r="H3770" t="str">
            <v>转本月入库芮城果汁重加工352吨</v>
          </cell>
          <cell r="I3770" t="b">
            <v>0</v>
          </cell>
          <cell r="J3770">
            <v>1668141.59</v>
          </cell>
          <cell r="K3770">
            <v>0</v>
          </cell>
          <cell r="L3770">
            <v>0</v>
          </cell>
        </row>
        <row r="3771">
          <cell r="A3771" t="str">
            <v>09</v>
          </cell>
          <cell r="B3771" t="str">
            <v>30</v>
          </cell>
          <cell r="C3771" t="str">
            <v>09</v>
          </cell>
          <cell r="D3771" t="str">
            <v>5</v>
          </cell>
          <cell r="E3771" t="str">
            <v>0032</v>
          </cell>
          <cell r="F3771" t="str">
            <v>0006</v>
          </cell>
          <cell r="G3771" t="str">
            <v>4010101</v>
          </cell>
          <cell r="H3771" t="str">
            <v>本月入库外购重加工果汁1552.488</v>
          </cell>
          <cell r="I3771" t="b">
            <v>0</v>
          </cell>
          <cell r="J3771">
            <v>6433470.3200000003</v>
          </cell>
          <cell r="K3771">
            <v>0</v>
          </cell>
          <cell r="L3771">
            <v>0</v>
          </cell>
        </row>
        <row r="3772">
          <cell r="A3772" t="str">
            <v>10</v>
          </cell>
          <cell r="B3772" t="str">
            <v>24</v>
          </cell>
          <cell r="C3772" t="str">
            <v>10</v>
          </cell>
          <cell r="D3772" t="str">
            <v>5</v>
          </cell>
          <cell r="E3772" t="str">
            <v>0008</v>
          </cell>
          <cell r="F3772" t="str">
            <v>0002</v>
          </cell>
          <cell r="G3772" t="str">
            <v>4010101</v>
          </cell>
          <cell r="H3772" t="str">
            <v>转本月重加工果汁耗材料</v>
          </cell>
          <cell r="I3772" t="b">
            <v>1</v>
          </cell>
          <cell r="J3772">
            <v>1295915</v>
          </cell>
          <cell r="K3772">
            <v>0</v>
          </cell>
          <cell r="L3772">
            <v>0</v>
          </cell>
        </row>
        <row r="3773">
          <cell r="A3773" t="str">
            <v>10</v>
          </cell>
          <cell r="B3773" t="str">
            <v>24</v>
          </cell>
          <cell r="C3773" t="str">
            <v>10</v>
          </cell>
          <cell r="D3773" t="str">
            <v>5</v>
          </cell>
          <cell r="E3773" t="str">
            <v>0011</v>
          </cell>
          <cell r="F3773" t="str">
            <v>0004</v>
          </cell>
          <cell r="G3773" t="str">
            <v>4010101</v>
          </cell>
          <cell r="H3773" t="str">
            <v>转调正铁桶差额</v>
          </cell>
          <cell r="I3773" t="b">
            <v>1</v>
          </cell>
          <cell r="J3773">
            <v>-40040</v>
          </cell>
          <cell r="K3773">
            <v>0</v>
          </cell>
          <cell r="L3773">
            <v>0</v>
          </cell>
        </row>
        <row r="3774">
          <cell r="A3774" t="str">
            <v>10</v>
          </cell>
          <cell r="B3774" t="str">
            <v>28</v>
          </cell>
          <cell r="C3774" t="str">
            <v>10</v>
          </cell>
          <cell r="D3774" t="str">
            <v>5</v>
          </cell>
          <cell r="E3774" t="str">
            <v>0022</v>
          </cell>
          <cell r="F3774" t="str">
            <v>0001</v>
          </cell>
          <cell r="G3774" t="str">
            <v>4010101</v>
          </cell>
          <cell r="H3774" t="str">
            <v>转本月出库1963.5吨果汁重加工</v>
          </cell>
          <cell r="I3774" t="b">
            <v>1</v>
          </cell>
          <cell r="J3774">
            <v>6751735.2400000002</v>
          </cell>
          <cell r="K3774">
            <v>0</v>
          </cell>
          <cell r="L3774">
            <v>0</v>
          </cell>
        </row>
        <row r="3775">
          <cell r="A3775" t="str">
            <v>10</v>
          </cell>
          <cell r="B3775" t="str">
            <v>28</v>
          </cell>
          <cell r="C3775" t="str">
            <v>10</v>
          </cell>
          <cell r="D3775" t="str">
            <v>5</v>
          </cell>
          <cell r="E3775" t="str">
            <v>0023</v>
          </cell>
          <cell r="F3775" t="str">
            <v>0002</v>
          </cell>
          <cell r="G3775" t="str">
            <v>4010101</v>
          </cell>
          <cell r="H3775" t="str">
            <v>转本月入库重加工果汁1963.5吨</v>
          </cell>
          <cell r="I3775" t="b">
            <v>0</v>
          </cell>
          <cell r="J3775">
            <v>7648785.2400000002</v>
          </cell>
          <cell r="K3775">
            <v>0</v>
          </cell>
          <cell r="L3775">
            <v>0</v>
          </cell>
        </row>
        <row r="3776">
          <cell r="A3776" t="str">
            <v>11</v>
          </cell>
          <cell r="B3776" t="str">
            <v>26</v>
          </cell>
          <cell r="C3776" t="str">
            <v>11</v>
          </cell>
          <cell r="D3776" t="str">
            <v>5</v>
          </cell>
          <cell r="E3776" t="str">
            <v>0021</v>
          </cell>
          <cell r="F3776" t="str">
            <v>0001</v>
          </cell>
          <cell r="G3776" t="str">
            <v>4010101</v>
          </cell>
          <cell r="H3776" t="str">
            <v>转本月重加工果汁耗材料</v>
          </cell>
          <cell r="I3776" t="b">
            <v>1</v>
          </cell>
          <cell r="J3776">
            <v>972385</v>
          </cell>
          <cell r="K3776">
            <v>0</v>
          </cell>
          <cell r="L3776">
            <v>0</v>
          </cell>
        </row>
        <row r="3777">
          <cell r="A3777" t="str">
            <v>11</v>
          </cell>
          <cell r="B3777" t="str">
            <v>29</v>
          </cell>
          <cell r="C3777" t="str">
            <v>11</v>
          </cell>
          <cell r="D3777" t="str">
            <v>5</v>
          </cell>
          <cell r="E3777" t="str">
            <v>0027</v>
          </cell>
          <cell r="F3777" t="str">
            <v>0001</v>
          </cell>
          <cell r="G3777" t="str">
            <v>4010101</v>
          </cell>
          <cell r="H3777" t="str">
            <v>转本月出库2242.192吨苹果汁加工</v>
          </cell>
          <cell r="I3777" t="b">
            <v>1</v>
          </cell>
          <cell r="J3777">
            <v>7588418.9800000004</v>
          </cell>
          <cell r="K3777">
            <v>0</v>
          </cell>
          <cell r="L3777">
            <v>0</v>
          </cell>
        </row>
        <row r="3778">
          <cell r="A3778" t="str">
            <v>11</v>
          </cell>
          <cell r="B3778" t="str">
            <v>29</v>
          </cell>
          <cell r="C3778" t="str">
            <v>11</v>
          </cell>
          <cell r="D3778" t="str">
            <v>5</v>
          </cell>
          <cell r="E3778" t="str">
            <v>0027</v>
          </cell>
          <cell r="F3778" t="str">
            <v>0003</v>
          </cell>
          <cell r="G3778" t="str">
            <v>4010101</v>
          </cell>
          <cell r="H3778" t="str">
            <v>转本月出库308吨梨汁重加工</v>
          </cell>
          <cell r="I3778" t="b">
            <v>1</v>
          </cell>
          <cell r="J3778">
            <v>1000341.88</v>
          </cell>
          <cell r="K3778">
            <v>0</v>
          </cell>
          <cell r="L3778">
            <v>0</v>
          </cell>
        </row>
        <row r="3779">
          <cell r="A3779" t="str">
            <v>11</v>
          </cell>
          <cell r="B3779" t="str">
            <v>30</v>
          </cell>
          <cell r="C3779" t="str">
            <v>11</v>
          </cell>
          <cell r="D3779" t="str">
            <v>5</v>
          </cell>
          <cell r="E3779" t="str">
            <v>0031</v>
          </cell>
          <cell r="F3779" t="str">
            <v>0003</v>
          </cell>
          <cell r="G3779" t="str">
            <v>4010101</v>
          </cell>
          <cell r="H3779" t="str">
            <v>转入库重加工苹果汁2242.192成本</v>
          </cell>
          <cell r="I3779" t="b">
            <v>0</v>
          </cell>
          <cell r="J3779">
            <v>8771788.9800000004</v>
          </cell>
          <cell r="K3779">
            <v>0</v>
          </cell>
          <cell r="L3779">
            <v>0</v>
          </cell>
        </row>
        <row r="3780">
          <cell r="A3780" t="str">
            <v>11</v>
          </cell>
          <cell r="B3780" t="str">
            <v>30</v>
          </cell>
          <cell r="C3780" t="str">
            <v>11</v>
          </cell>
          <cell r="D3780" t="str">
            <v>5</v>
          </cell>
          <cell r="E3780" t="str">
            <v>0031</v>
          </cell>
          <cell r="F3780" t="str">
            <v>0004</v>
          </cell>
          <cell r="G3780" t="str">
            <v>4010101</v>
          </cell>
          <cell r="H3780" t="str">
            <v>转本月入库重加工梨汁308吨</v>
          </cell>
          <cell r="I3780" t="b">
            <v>0</v>
          </cell>
          <cell r="J3780">
            <v>1148181.8799999999</v>
          </cell>
          <cell r="K3780">
            <v>0</v>
          </cell>
          <cell r="L3780">
            <v>0</v>
          </cell>
        </row>
        <row r="3781">
          <cell r="A3781" t="str">
            <v>12</v>
          </cell>
          <cell r="B3781" t="str">
            <v>27</v>
          </cell>
          <cell r="C3781" t="str">
            <v>12</v>
          </cell>
          <cell r="D3781" t="str">
            <v>5</v>
          </cell>
          <cell r="E3781" t="str">
            <v>0039</v>
          </cell>
          <cell r="F3781" t="str">
            <v>0002</v>
          </cell>
          <cell r="G3781" t="str">
            <v>4010101</v>
          </cell>
          <cell r="H3781" t="str">
            <v>转本月重加工耗材料</v>
          </cell>
          <cell r="I3781" t="b">
            <v>1</v>
          </cell>
          <cell r="J3781">
            <v>1040331</v>
          </cell>
          <cell r="K3781">
            <v>0</v>
          </cell>
          <cell r="L3781">
            <v>0</v>
          </cell>
        </row>
        <row r="3782">
          <cell r="A3782" t="str">
            <v>12</v>
          </cell>
          <cell r="B3782" t="str">
            <v>29</v>
          </cell>
          <cell r="C3782" t="str">
            <v>12</v>
          </cell>
          <cell r="D3782" t="str">
            <v>5</v>
          </cell>
          <cell r="E3782" t="str">
            <v>0080</v>
          </cell>
          <cell r="F3782" t="str">
            <v>0001</v>
          </cell>
          <cell r="G3782" t="str">
            <v>4010101</v>
          </cell>
          <cell r="H3782" t="str">
            <v>转本月出库1844.413吨苹果汁加工</v>
          </cell>
          <cell r="I3782" t="b">
            <v>1</v>
          </cell>
          <cell r="J3782">
            <v>5493163.5300000003</v>
          </cell>
          <cell r="K3782">
            <v>0</v>
          </cell>
          <cell r="L3782">
            <v>0</v>
          </cell>
        </row>
        <row r="3783">
          <cell r="A3783" t="str">
            <v>12</v>
          </cell>
          <cell r="B3783" t="str">
            <v>29</v>
          </cell>
          <cell r="C3783" t="str">
            <v>12</v>
          </cell>
          <cell r="D3783" t="str">
            <v>5</v>
          </cell>
          <cell r="E3783" t="str">
            <v>0080</v>
          </cell>
          <cell r="F3783" t="str">
            <v>0003</v>
          </cell>
          <cell r="G3783" t="str">
            <v>4010101</v>
          </cell>
          <cell r="H3783" t="str">
            <v>转本月出库68.965吨梨汁重加工</v>
          </cell>
          <cell r="I3783" t="b">
            <v>1</v>
          </cell>
          <cell r="J3783">
            <v>127331.21</v>
          </cell>
          <cell r="K3783">
            <v>0</v>
          </cell>
          <cell r="L3783">
            <v>0</v>
          </cell>
        </row>
        <row r="3784">
          <cell r="A3784" t="str">
            <v>12</v>
          </cell>
          <cell r="B3784" t="str">
            <v>29</v>
          </cell>
          <cell r="C3784" t="str">
            <v>12</v>
          </cell>
          <cell r="D3784" t="str">
            <v>5</v>
          </cell>
          <cell r="E3784" t="str">
            <v>0082</v>
          </cell>
          <cell r="F3784" t="str">
            <v>0001</v>
          </cell>
          <cell r="G3784" t="str">
            <v>4010101</v>
          </cell>
          <cell r="H3784" t="str">
            <v>结转材料成本节支差价</v>
          </cell>
          <cell r="I3784" t="b">
            <v>1</v>
          </cell>
          <cell r="J3784">
            <v>-867287.71</v>
          </cell>
          <cell r="K3784">
            <v>0</v>
          </cell>
          <cell r="L3784">
            <v>0</v>
          </cell>
        </row>
        <row r="3785">
          <cell r="A3785" t="str">
            <v>12</v>
          </cell>
          <cell r="B3785" t="str">
            <v>29</v>
          </cell>
          <cell r="C3785" t="str">
            <v>12</v>
          </cell>
          <cell r="D3785" t="str">
            <v>5</v>
          </cell>
          <cell r="E3785" t="str">
            <v>0083</v>
          </cell>
          <cell r="F3785" t="str">
            <v>0003</v>
          </cell>
          <cell r="G3785" t="str">
            <v>4010101</v>
          </cell>
          <cell r="H3785" t="str">
            <v>转本月入库重加工苹果汁成本</v>
          </cell>
          <cell r="I3785" t="b">
            <v>0</v>
          </cell>
          <cell r="J3785">
            <v>5633325.8200000003</v>
          </cell>
          <cell r="K3785">
            <v>0</v>
          </cell>
          <cell r="L3785">
            <v>0</v>
          </cell>
        </row>
        <row r="3786">
          <cell r="A3786" t="str">
            <v>12</v>
          </cell>
          <cell r="B3786" t="str">
            <v>29</v>
          </cell>
          <cell r="C3786" t="str">
            <v>12</v>
          </cell>
          <cell r="D3786" t="str">
            <v>5</v>
          </cell>
          <cell r="E3786" t="str">
            <v>0083</v>
          </cell>
          <cell r="F3786" t="str">
            <v>0004</v>
          </cell>
          <cell r="G3786" t="str">
            <v>4010101</v>
          </cell>
          <cell r="H3786" t="str">
            <v>转本月入库重加工梨汁成本</v>
          </cell>
          <cell r="I3786" t="b">
            <v>0</v>
          </cell>
          <cell r="J3786">
            <v>160212.21</v>
          </cell>
          <cell r="K3786">
            <v>0</v>
          </cell>
          <cell r="L3786">
            <v>0</v>
          </cell>
        </row>
        <row r="3787">
          <cell r="A3787" t="str">
            <v>02</v>
          </cell>
          <cell r="B3787" t="str">
            <v>28</v>
          </cell>
          <cell r="C3787" t="str">
            <v>02</v>
          </cell>
          <cell r="D3787" t="str">
            <v>5</v>
          </cell>
          <cell r="E3787" t="str">
            <v>0041</v>
          </cell>
          <cell r="F3787" t="str">
            <v>0001</v>
          </cell>
          <cell r="G3787" t="str">
            <v>4010103</v>
          </cell>
          <cell r="H3787" t="str">
            <v>转本月中鲁公司制造费用</v>
          </cell>
          <cell r="I3787" t="b">
            <v>1</v>
          </cell>
          <cell r="J3787">
            <v>89797.36</v>
          </cell>
          <cell r="K3787">
            <v>0</v>
          </cell>
          <cell r="L3787">
            <v>0</v>
          </cell>
        </row>
        <row r="3788">
          <cell r="A3788" t="str">
            <v>02</v>
          </cell>
          <cell r="B3788" t="str">
            <v>29</v>
          </cell>
          <cell r="C3788" t="str">
            <v>02</v>
          </cell>
          <cell r="D3788" t="str">
            <v>5</v>
          </cell>
          <cell r="E3788" t="str">
            <v>0050</v>
          </cell>
          <cell r="F3788" t="str">
            <v>0001</v>
          </cell>
          <cell r="G3788" t="str">
            <v>4010103</v>
          </cell>
          <cell r="H3788" t="str">
            <v>转预提果汁加工费</v>
          </cell>
          <cell r="I3788" t="b">
            <v>1</v>
          </cell>
          <cell r="J3788">
            <v>1369502.4</v>
          </cell>
          <cell r="K3788">
            <v>0</v>
          </cell>
          <cell r="L3788">
            <v>0</v>
          </cell>
        </row>
        <row r="3789">
          <cell r="A3789" t="str">
            <v>02</v>
          </cell>
          <cell r="B3789" t="str">
            <v>29</v>
          </cell>
          <cell r="C3789" t="str">
            <v>02</v>
          </cell>
          <cell r="D3789" t="str">
            <v>5</v>
          </cell>
          <cell r="E3789" t="str">
            <v>0051</v>
          </cell>
          <cell r="F3789" t="str">
            <v>0003</v>
          </cell>
          <cell r="G3789" t="str">
            <v>4010103</v>
          </cell>
          <cell r="H3789" t="str">
            <v>转本月入库2322.617吨重加工果汁</v>
          </cell>
          <cell r="I3789" t="b">
            <v>0</v>
          </cell>
          <cell r="J3789">
            <v>1459299.76</v>
          </cell>
          <cell r="K3789">
            <v>0</v>
          </cell>
          <cell r="L3789">
            <v>0</v>
          </cell>
        </row>
        <row r="3790">
          <cell r="A3790" t="str">
            <v>02</v>
          </cell>
          <cell r="B3790" t="str">
            <v>20</v>
          </cell>
          <cell r="C3790" t="str">
            <v>02</v>
          </cell>
          <cell r="D3790" t="str">
            <v>5</v>
          </cell>
          <cell r="E3790" t="str">
            <v>0001</v>
          </cell>
          <cell r="F3790" t="str">
            <v>0002</v>
          </cell>
          <cell r="G3790" t="str">
            <v>40501</v>
          </cell>
          <cell r="H3790" t="str">
            <v>转99年12月份其它部门工人工资</v>
          </cell>
          <cell r="I3790" t="b">
            <v>1</v>
          </cell>
          <cell r="J3790">
            <v>190262.13</v>
          </cell>
          <cell r="K3790">
            <v>0</v>
          </cell>
          <cell r="L3790">
            <v>0</v>
          </cell>
        </row>
        <row r="3791">
          <cell r="A3791" t="str">
            <v>02</v>
          </cell>
          <cell r="B3791" t="str">
            <v>20</v>
          </cell>
          <cell r="C3791" t="str">
            <v>02</v>
          </cell>
          <cell r="D3791" t="str">
            <v>5</v>
          </cell>
          <cell r="E3791" t="str">
            <v>0003</v>
          </cell>
          <cell r="F3791" t="str">
            <v>0002</v>
          </cell>
          <cell r="G3791" t="str">
            <v>40501</v>
          </cell>
          <cell r="H3791" t="str">
            <v>转1月份其它部门工人工资</v>
          </cell>
          <cell r="I3791" t="b">
            <v>1</v>
          </cell>
          <cell r="J3791">
            <v>179710.87</v>
          </cell>
          <cell r="K3791">
            <v>0</v>
          </cell>
          <cell r="L3791">
            <v>0</v>
          </cell>
        </row>
        <row r="3792">
          <cell r="A3792" t="str">
            <v>02</v>
          </cell>
          <cell r="B3792" t="str">
            <v>28</v>
          </cell>
          <cell r="C3792" t="str">
            <v>02</v>
          </cell>
          <cell r="D3792" t="str">
            <v>5</v>
          </cell>
          <cell r="E3792" t="str">
            <v>0041</v>
          </cell>
          <cell r="F3792" t="str">
            <v>0006</v>
          </cell>
          <cell r="G3792" t="str">
            <v>40501</v>
          </cell>
          <cell r="H3792" t="str">
            <v>转本月共同制造费用</v>
          </cell>
          <cell r="I3792" t="b">
            <v>1</v>
          </cell>
          <cell r="J3792">
            <v>-369973</v>
          </cell>
          <cell r="K3792">
            <v>0</v>
          </cell>
          <cell r="L3792">
            <v>0</v>
          </cell>
        </row>
        <row r="3793">
          <cell r="A3793" t="str">
            <v>02</v>
          </cell>
          <cell r="B3793" t="str">
            <v>29</v>
          </cell>
          <cell r="C3793" t="str">
            <v>02</v>
          </cell>
          <cell r="D3793" t="str">
            <v>5</v>
          </cell>
          <cell r="E3793" t="str">
            <v>0042</v>
          </cell>
          <cell r="F3793" t="str">
            <v>0001</v>
          </cell>
          <cell r="G3793" t="str">
            <v>40501</v>
          </cell>
          <cell r="H3793" t="str">
            <v>结转本月制造费用</v>
          </cell>
          <cell r="I3793" t="b">
            <v>0</v>
          </cell>
          <cell r="J3793">
            <v>369973</v>
          </cell>
          <cell r="K3793">
            <v>0</v>
          </cell>
          <cell r="L3793">
            <v>0</v>
          </cell>
        </row>
        <row r="3794">
          <cell r="A3794" t="str">
            <v>02</v>
          </cell>
          <cell r="B3794" t="str">
            <v>29</v>
          </cell>
          <cell r="C3794" t="str">
            <v>02</v>
          </cell>
          <cell r="D3794" t="str">
            <v>5</v>
          </cell>
          <cell r="E3794" t="str">
            <v>0042</v>
          </cell>
          <cell r="F3794" t="str">
            <v>0050</v>
          </cell>
          <cell r="G3794" t="str">
            <v>40501</v>
          </cell>
          <cell r="H3794" t="str">
            <v>结转本月制造费用</v>
          </cell>
          <cell r="I3794" t="b">
            <v>1</v>
          </cell>
          <cell r="J3794">
            <v>369973</v>
          </cell>
          <cell r="K3794">
            <v>0</v>
          </cell>
          <cell r="L3794">
            <v>0</v>
          </cell>
        </row>
        <row r="3795">
          <cell r="A3795" t="str">
            <v>03</v>
          </cell>
          <cell r="B3795" t="str">
            <v>27</v>
          </cell>
          <cell r="C3795" t="str">
            <v>03</v>
          </cell>
          <cell r="D3795" t="str">
            <v>5</v>
          </cell>
          <cell r="E3795" t="str">
            <v>0013</v>
          </cell>
          <cell r="F3795" t="str">
            <v>0002</v>
          </cell>
          <cell r="G3795" t="str">
            <v>40501</v>
          </cell>
          <cell r="H3795" t="str">
            <v>转本月其它部门工人工资</v>
          </cell>
          <cell r="I3795" t="b">
            <v>1</v>
          </cell>
          <cell r="J3795">
            <v>186038.77</v>
          </cell>
          <cell r="K3795">
            <v>0</v>
          </cell>
          <cell r="L3795">
            <v>0</v>
          </cell>
        </row>
        <row r="3796">
          <cell r="A3796" t="str">
            <v>03</v>
          </cell>
          <cell r="B3796" t="str">
            <v>30</v>
          </cell>
          <cell r="C3796" t="str">
            <v>03</v>
          </cell>
          <cell r="D3796" t="str">
            <v>5</v>
          </cell>
          <cell r="E3796" t="str">
            <v>0024</v>
          </cell>
          <cell r="F3796" t="str">
            <v>0005</v>
          </cell>
          <cell r="G3796" t="str">
            <v>40501</v>
          </cell>
          <cell r="H3796" t="str">
            <v>转本月共同制造费用</v>
          </cell>
          <cell r="I3796" t="b">
            <v>1</v>
          </cell>
          <cell r="J3796">
            <v>-186038.77</v>
          </cell>
          <cell r="K3796">
            <v>0</v>
          </cell>
          <cell r="L3796">
            <v>0</v>
          </cell>
        </row>
        <row r="3797">
          <cell r="A3797" t="str">
            <v>03</v>
          </cell>
          <cell r="B3797" t="str">
            <v>30</v>
          </cell>
          <cell r="C3797" t="str">
            <v>03</v>
          </cell>
          <cell r="D3797" t="str">
            <v>5</v>
          </cell>
          <cell r="E3797" t="str">
            <v>0025</v>
          </cell>
          <cell r="F3797" t="str">
            <v>0001</v>
          </cell>
          <cell r="G3797" t="str">
            <v>40501</v>
          </cell>
          <cell r="H3797" t="str">
            <v>结转本月制造费用</v>
          </cell>
          <cell r="I3797" t="b">
            <v>0</v>
          </cell>
          <cell r="J3797">
            <v>186038.77</v>
          </cell>
          <cell r="K3797">
            <v>0</v>
          </cell>
          <cell r="L3797">
            <v>0</v>
          </cell>
        </row>
        <row r="3798">
          <cell r="A3798" t="str">
            <v>03</v>
          </cell>
          <cell r="B3798" t="str">
            <v>30</v>
          </cell>
          <cell r="C3798" t="str">
            <v>03</v>
          </cell>
          <cell r="D3798" t="str">
            <v>5</v>
          </cell>
          <cell r="E3798" t="str">
            <v>0025</v>
          </cell>
          <cell r="F3798" t="str">
            <v>0033</v>
          </cell>
          <cell r="G3798" t="str">
            <v>40501</v>
          </cell>
          <cell r="H3798" t="str">
            <v>结转本月制造费用</v>
          </cell>
          <cell r="I3798" t="b">
            <v>1</v>
          </cell>
          <cell r="J3798">
            <v>186038.77</v>
          </cell>
          <cell r="K3798">
            <v>0</v>
          </cell>
          <cell r="L3798">
            <v>0</v>
          </cell>
        </row>
        <row r="3799">
          <cell r="A3799" t="str">
            <v>04</v>
          </cell>
          <cell r="B3799" t="str">
            <v>24</v>
          </cell>
          <cell r="C3799" t="str">
            <v>04</v>
          </cell>
          <cell r="D3799" t="str">
            <v>5</v>
          </cell>
          <cell r="E3799" t="str">
            <v>0014</v>
          </cell>
          <cell r="F3799" t="str">
            <v>0002</v>
          </cell>
          <cell r="G3799" t="str">
            <v>40501</v>
          </cell>
          <cell r="H3799" t="str">
            <v>转本月其它部门工人工资</v>
          </cell>
          <cell r="I3799" t="b">
            <v>1</v>
          </cell>
          <cell r="J3799">
            <v>199035.58</v>
          </cell>
          <cell r="K3799">
            <v>0</v>
          </cell>
          <cell r="L3799">
            <v>0</v>
          </cell>
        </row>
        <row r="3800">
          <cell r="A3800" t="str">
            <v>04</v>
          </cell>
          <cell r="B3800" t="str">
            <v>25</v>
          </cell>
          <cell r="C3800" t="str">
            <v>04</v>
          </cell>
          <cell r="D3800" t="str">
            <v>5</v>
          </cell>
          <cell r="E3800" t="str">
            <v>0020</v>
          </cell>
          <cell r="F3800" t="str">
            <v>0005</v>
          </cell>
          <cell r="G3800" t="str">
            <v>40501</v>
          </cell>
          <cell r="H3800" t="str">
            <v>转本月共同制造费用</v>
          </cell>
          <cell r="I3800" t="b">
            <v>1</v>
          </cell>
          <cell r="J3800">
            <v>-199035.58</v>
          </cell>
          <cell r="K3800">
            <v>0</v>
          </cell>
          <cell r="L3800">
            <v>0</v>
          </cell>
        </row>
        <row r="3801">
          <cell r="A3801" t="str">
            <v>04</v>
          </cell>
          <cell r="B3801" t="str">
            <v>25</v>
          </cell>
          <cell r="C3801" t="str">
            <v>04</v>
          </cell>
          <cell r="D3801" t="str">
            <v>5</v>
          </cell>
          <cell r="E3801" t="str">
            <v>0021</v>
          </cell>
          <cell r="F3801" t="str">
            <v>0001</v>
          </cell>
          <cell r="G3801" t="str">
            <v>40501</v>
          </cell>
          <cell r="H3801" t="str">
            <v>结转本月制造费用</v>
          </cell>
          <cell r="I3801" t="b">
            <v>0</v>
          </cell>
          <cell r="J3801">
            <v>199035.58</v>
          </cell>
          <cell r="K3801">
            <v>0</v>
          </cell>
          <cell r="L3801">
            <v>0</v>
          </cell>
        </row>
        <row r="3802">
          <cell r="A3802" t="str">
            <v>04</v>
          </cell>
          <cell r="B3802" t="str">
            <v>25</v>
          </cell>
          <cell r="C3802" t="str">
            <v>04</v>
          </cell>
          <cell r="D3802" t="str">
            <v>5</v>
          </cell>
          <cell r="E3802" t="str">
            <v>0021</v>
          </cell>
          <cell r="F3802" t="str">
            <v>0034</v>
          </cell>
          <cell r="G3802" t="str">
            <v>40501</v>
          </cell>
          <cell r="H3802" t="str">
            <v>结转本月制造费用</v>
          </cell>
          <cell r="I3802" t="b">
            <v>1</v>
          </cell>
          <cell r="J3802">
            <v>199035.58</v>
          </cell>
          <cell r="K3802">
            <v>0</v>
          </cell>
          <cell r="L3802">
            <v>0</v>
          </cell>
        </row>
        <row r="3803">
          <cell r="A3803" t="str">
            <v>05</v>
          </cell>
          <cell r="B3803" t="str">
            <v>02</v>
          </cell>
          <cell r="C3803" t="str">
            <v>05</v>
          </cell>
          <cell r="D3803" t="str">
            <v>5</v>
          </cell>
          <cell r="E3803" t="str">
            <v>0001</v>
          </cell>
          <cell r="F3803" t="str">
            <v>0002</v>
          </cell>
          <cell r="G3803" t="str">
            <v>40501</v>
          </cell>
          <cell r="H3803" t="str">
            <v>转本月其它部门工人工资</v>
          </cell>
          <cell r="I3803" t="b">
            <v>1</v>
          </cell>
          <cell r="J3803">
            <v>163157.26999999999</v>
          </cell>
          <cell r="K3803">
            <v>0</v>
          </cell>
          <cell r="L3803">
            <v>0</v>
          </cell>
        </row>
        <row r="3804">
          <cell r="A3804" t="str">
            <v>05</v>
          </cell>
          <cell r="B3804" t="str">
            <v>27</v>
          </cell>
          <cell r="C3804" t="str">
            <v>05</v>
          </cell>
          <cell r="D3804" t="str">
            <v>5</v>
          </cell>
          <cell r="E3804" t="str">
            <v>0029</v>
          </cell>
          <cell r="F3804" t="str">
            <v>0005</v>
          </cell>
          <cell r="G3804" t="str">
            <v>40501</v>
          </cell>
          <cell r="H3804" t="str">
            <v>转本月共同制造费用</v>
          </cell>
          <cell r="I3804" t="b">
            <v>1</v>
          </cell>
          <cell r="J3804">
            <v>-163157.26999999999</v>
          </cell>
          <cell r="K3804">
            <v>0</v>
          </cell>
          <cell r="L3804">
            <v>0</v>
          </cell>
        </row>
        <row r="3805">
          <cell r="A3805" t="str">
            <v>05</v>
          </cell>
          <cell r="B3805" t="str">
            <v>29</v>
          </cell>
          <cell r="C3805" t="str">
            <v>05</v>
          </cell>
          <cell r="D3805" t="str">
            <v>5</v>
          </cell>
          <cell r="E3805" t="str">
            <v>0030</v>
          </cell>
          <cell r="F3805" t="str">
            <v>0001</v>
          </cell>
          <cell r="G3805" t="str">
            <v>40501</v>
          </cell>
          <cell r="H3805" t="str">
            <v>结转本月制造费用</v>
          </cell>
          <cell r="I3805" t="b">
            <v>0</v>
          </cell>
          <cell r="J3805">
            <v>163157.26999999999</v>
          </cell>
          <cell r="K3805">
            <v>0</v>
          </cell>
          <cell r="L3805">
            <v>0</v>
          </cell>
        </row>
        <row r="3806">
          <cell r="A3806" t="str">
            <v>05</v>
          </cell>
          <cell r="B3806" t="str">
            <v>29</v>
          </cell>
          <cell r="C3806" t="str">
            <v>05</v>
          </cell>
          <cell r="D3806" t="str">
            <v>5</v>
          </cell>
          <cell r="E3806" t="str">
            <v>0030</v>
          </cell>
          <cell r="F3806" t="str">
            <v>0046</v>
          </cell>
          <cell r="G3806" t="str">
            <v>40501</v>
          </cell>
          <cell r="H3806" t="str">
            <v>结转本月制造费用</v>
          </cell>
          <cell r="I3806" t="b">
            <v>1</v>
          </cell>
          <cell r="J3806">
            <v>163157.26999999999</v>
          </cell>
          <cell r="K3806">
            <v>0</v>
          </cell>
          <cell r="L3806">
            <v>0</v>
          </cell>
        </row>
        <row r="3807">
          <cell r="A3807" t="str">
            <v>06</v>
          </cell>
          <cell r="B3807" t="str">
            <v>20</v>
          </cell>
          <cell r="C3807" t="str">
            <v>06</v>
          </cell>
          <cell r="D3807" t="str">
            <v>5</v>
          </cell>
          <cell r="E3807" t="str">
            <v>0007</v>
          </cell>
          <cell r="F3807" t="str">
            <v>0002</v>
          </cell>
          <cell r="G3807" t="str">
            <v>40501</v>
          </cell>
          <cell r="H3807" t="str">
            <v>转本月其它部门工人工资</v>
          </cell>
          <cell r="I3807" t="b">
            <v>1</v>
          </cell>
          <cell r="J3807">
            <v>244991.97</v>
          </cell>
          <cell r="K3807">
            <v>0</v>
          </cell>
          <cell r="L3807">
            <v>0</v>
          </cell>
        </row>
        <row r="3808">
          <cell r="A3808" t="str">
            <v>06</v>
          </cell>
          <cell r="B3808" t="str">
            <v>23</v>
          </cell>
          <cell r="C3808" t="str">
            <v>06</v>
          </cell>
          <cell r="D3808" t="str">
            <v>5</v>
          </cell>
          <cell r="E3808" t="str">
            <v>0020</v>
          </cell>
          <cell r="F3808" t="str">
            <v>0005</v>
          </cell>
          <cell r="G3808" t="str">
            <v>40501</v>
          </cell>
          <cell r="H3808" t="str">
            <v>转本月共同制造费用</v>
          </cell>
          <cell r="I3808" t="b">
            <v>1</v>
          </cell>
          <cell r="J3808">
            <v>-244991.97</v>
          </cell>
          <cell r="K3808">
            <v>0</v>
          </cell>
          <cell r="L3808">
            <v>0</v>
          </cell>
        </row>
        <row r="3809">
          <cell r="A3809" t="str">
            <v>06</v>
          </cell>
          <cell r="B3809" t="str">
            <v>25</v>
          </cell>
          <cell r="C3809" t="str">
            <v>06</v>
          </cell>
          <cell r="D3809" t="str">
            <v>5</v>
          </cell>
          <cell r="E3809" t="str">
            <v>0021</v>
          </cell>
          <cell r="F3809" t="str">
            <v>0001</v>
          </cell>
          <cell r="G3809" t="str">
            <v>40501</v>
          </cell>
          <cell r="H3809" t="str">
            <v>结转本月制造费用</v>
          </cell>
          <cell r="I3809" t="b">
            <v>0</v>
          </cell>
          <cell r="J3809">
            <v>244991.97</v>
          </cell>
          <cell r="K3809">
            <v>0</v>
          </cell>
          <cell r="L3809">
            <v>0</v>
          </cell>
        </row>
        <row r="3810">
          <cell r="A3810" t="str">
            <v>06</v>
          </cell>
          <cell r="B3810" t="str">
            <v>25</v>
          </cell>
          <cell r="C3810" t="str">
            <v>06</v>
          </cell>
          <cell r="D3810" t="str">
            <v>5</v>
          </cell>
          <cell r="E3810" t="str">
            <v>0021</v>
          </cell>
          <cell r="F3810" t="str">
            <v>0028</v>
          </cell>
          <cell r="G3810" t="str">
            <v>40501</v>
          </cell>
          <cell r="H3810" t="str">
            <v>结转本月制造费用</v>
          </cell>
          <cell r="I3810" t="b">
            <v>1</v>
          </cell>
          <cell r="J3810">
            <v>244991.97</v>
          </cell>
          <cell r="K3810">
            <v>0</v>
          </cell>
          <cell r="L3810">
            <v>0</v>
          </cell>
        </row>
        <row r="3811">
          <cell r="A3811" t="str">
            <v>07</v>
          </cell>
          <cell r="B3811" t="str">
            <v>12</v>
          </cell>
          <cell r="C3811" t="str">
            <v>07</v>
          </cell>
          <cell r="D3811" t="str">
            <v>5</v>
          </cell>
          <cell r="E3811" t="str">
            <v>0001</v>
          </cell>
          <cell r="F3811" t="str">
            <v>0002</v>
          </cell>
          <cell r="G3811" t="str">
            <v>40501</v>
          </cell>
          <cell r="H3811" t="str">
            <v>转本月其它部门工人工资</v>
          </cell>
          <cell r="I3811" t="b">
            <v>1</v>
          </cell>
          <cell r="J3811">
            <v>74451.97</v>
          </cell>
          <cell r="K3811">
            <v>0</v>
          </cell>
          <cell r="L3811">
            <v>0</v>
          </cell>
        </row>
        <row r="3812">
          <cell r="A3812" t="str">
            <v>07</v>
          </cell>
          <cell r="B3812" t="str">
            <v>27</v>
          </cell>
          <cell r="C3812" t="str">
            <v>07</v>
          </cell>
          <cell r="D3812" t="str">
            <v>5</v>
          </cell>
          <cell r="E3812" t="str">
            <v>0034</v>
          </cell>
          <cell r="F3812" t="str">
            <v>0005</v>
          </cell>
          <cell r="G3812" t="str">
            <v>40501</v>
          </cell>
          <cell r="H3812" t="str">
            <v>转本月共同制造费用</v>
          </cell>
          <cell r="I3812" t="b">
            <v>1</v>
          </cell>
          <cell r="J3812">
            <v>-74451.97</v>
          </cell>
          <cell r="K3812">
            <v>0</v>
          </cell>
          <cell r="L3812">
            <v>0</v>
          </cell>
        </row>
        <row r="3813">
          <cell r="A3813" t="str">
            <v>07</v>
          </cell>
          <cell r="B3813" t="str">
            <v>28</v>
          </cell>
          <cell r="C3813" t="str">
            <v>07</v>
          </cell>
          <cell r="D3813" t="str">
            <v>5</v>
          </cell>
          <cell r="E3813" t="str">
            <v>0035</v>
          </cell>
          <cell r="F3813" t="str">
            <v>0001</v>
          </cell>
          <cell r="G3813" t="str">
            <v>40501</v>
          </cell>
          <cell r="H3813" t="str">
            <v>结转本月制造费用</v>
          </cell>
          <cell r="I3813" t="b">
            <v>0</v>
          </cell>
          <cell r="J3813">
            <v>74451.97</v>
          </cell>
          <cell r="K3813">
            <v>0</v>
          </cell>
          <cell r="L3813">
            <v>0</v>
          </cell>
        </row>
        <row r="3814">
          <cell r="A3814" t="str">
            <v>07</v>
          </cell>
          <cell r="B3814" t="str">
            <v>28</v>
          </cell>
          <cell r="C3814" t="str">
            <v>07</v>
          </cell>
          <cell r="D3814" t="str">
            <v>5</v>
          </cell>
          <cell r="E3814" t="str">
            <v>0035</v>
          </cell>
          <cell r="F3814" t="str">
            <v>0031</v>
          </cell>
          <cell r="G3814" t="str">
            <v>40501</v>
          </cell>
          <cell r="H3814" t="str">
            <v>结转本月制造费用</v>
          </cell>
          <cell r="I3814" t="b">
            <v>1</v>
          </cell>
          <cell r="J3814">
            <v>74451.97</v>
          </cell>
          <cell r="K3814">
            <v>0</v>
          </cell>
          <cell r="L3814">
            <v>0</v>
          </cell>
        </row>
        <row r="3815">
          <cell r="A3815" t="str">
            <v>02</v>
          </cell>
          <cell r="B3815" t="str">
            <v>20</v>
          </cell>
          <cell r="C3815" t="str">
            <v>02</v>
          </cell>
          <cell r="D3815" t="str">
            <v>5</v>
          </cell>
          <cell r="E3815" t="str">
            <v>0002</v>
          </cell>
          <cell r="F3815" t="str">
            <v>0002</v>
          </cell>
          <cell r="G3815" t="str">
            <v>40502</v>
          </cell>
          <cell r="H3815" t="str">
            <v>计提99年12月份其它部门福利费</v>
          </cell>
          <cell r="I3815" t="b">
            <v>1</v>
          </cell>
          <cell r="J3815">
            <v>26636.7</v>
          </cell>
          <cell r="K3815">
            <v>0</v>
          </cell>
          <cell r="L3815">
            <v>0</v>
          </cell>
        </row>
        <row r="3816">
          <cell r="A3816" t="str">
            <v>02</v>
          </cell>
          <cell r="B3816" t="str">
            <v>20</v>
          </cell>
          <cell r="C3816" t="str">
            <v>02</v>
          </cell>
          <cell r="D3816" t="str">
            <v>5</v>
          </cell>
          <cell r="E3816" t="str">
            <v>0004</v>
          </cell>
          <cell r="F3816" t="str">
            <v>0002</v>
          </cell>
          <cell r="G3816" t="str">
            <v>40502</v>
          </cell>
          <cell r="H3816" t="str">
            <v>计提1月份其它部门职工福利费</v>
          </cell>
          <cell r="I3816" t="b">
            <v>1</v>
          </cell>
          <cell r="J3816">
            <v>25159.52</v>
          </cell>
          <cell r="K3816">
            <v>0</v>
          </cell>
          <cell r="L3816">
            <v>0</v>
          </cell>
        </row>
        <row r="3817">
          <cell r="A3817" t="str">
            <v>02</v>
          </cell>
          <cell r="B3817" t="str">
            <v>28</v>
          </cell>
          <cell r="C3817" t="str">
            <v>02</v>
          </cell>
          <cell r="D3817" t="str">
            <v>5</v>
          </cell>
          <cell r="E3817" t="str">
            <v>0041</v>
          </cell>
          <cell r="F3817" t="str">
            <v>0007</v>
          </cell>
          <cell r="G3817" t="str">
            <v>40502</v>
          </cell>
          <cell r="H3817" t="str">
            <v>转本月共同制造费用</v>
          </cell>
          <cell r="I3817" t="b">
            <v>1</v>
          </cell>
          <cell r="J3817">
            <v>-51796.22</v>
          </cell>
          <cell r="K3817">
            <v>0</v>
          </cell>
          <cell r="L3817">
            <v>0</v>
          </cell>
        </row>
        <row r="3818">
          <cell r="A3818" t="str">
            <v>02</v>
          </cell>
          <cell r="B3818" t="str">
            <v>29</v>
          </cell>
          <cell r="C3818" t="str">
            <v>02</v>
          </cell>
          <cell r="D3818" t="str">
            <v>5</v>
          </cell>
          <cell r="E3818" t="str">
            <v>0042</v>
          </cell>
          <cell r="F3818" t="str">
            <v>0002</v>
          </cell>
          <cell r="G3818" t="str">
            <v>40502</v>
          </cell>
          <cell r="H3818" t="str">
            <v>结转本月制造费用</v>
          </cell>
          <cell r="I3818" t="b">
            <v>0</v>
          </cell>
          <cell r="J3818">
            <v>51796.22</v>
          </cell>
          <cell r="K3818">
            <v>0</v>
          </cell>
          <cell r="L3818">
            <v>0</v>
          </cell>
        </row>
        <row r="3819">
          <cell r="A3819" t="str">
            <v>02</v>
          </cell>
          <cell r="B3819" t="str">
            <v>29</v>
          </cell>
          <cell r="C3819" t="str">
            <v>02</v>
          </cell>
          <cell r="D3819" t="str">
            <v>5</v>
          </cell>
          <cell r="E3819" t="str">
            <v>0042</v>
          </cell>
          <cell r="F3819" t="str">
            <v>0051</v>
          </cell>
          <cell r="G3819" t="str">
            <v>40502</v>
          </cell>
          <cell r="H3819" t="str">
            <v>结转本月制造费用</v>
          </cell>
          <cell r="I3819" t="b">
            <v>1</v>
          </cell>
          <cell r="J3819">
            <v>51796.22</v>
          </cell>
          <cell r="K3819">
            <v>0</v>
          </cell>
          <cell r="L3819">
            <v>0</v>
          </cell>
        </row>
        <row r="3820">
          <cell r="A3820" t="str">
            <v>03</v>
          </cell>
          <cell r="B3820" t="str">
            <v>27</v>
          </cell>
          <cell r="C3820" t="str">
            <v>03</v>
          </cell>
          <cell r="D3820" t="str">
            <v>5</v>
          </cell>
          <cell r="E3820" t="str">
            <v>0014</v>
          </cell>
          <cell r="F3820" t="str">
            <v>0002</v>
          </cell>
          <cell r="G3820" t="str">
            <v>40502</v>
          </cell>
          <cell r="H3820" t="str">
            <v>计提本月其它部门福利费</v>
          </cell>
          <cell r="I3820" t="b">
            <v>1</v>
          </cell>
          <cell r="J3820">
            <v>26045.43</v>
          </cell>
          <cell r="K3820">
            <v>0</v>
          </cell>
          <cell r="L3820">
            <v>0</v>
          </cell>
        </row>
        <row r="3821">
          <cell r="A3821" t="str">
            <v>03</v>
          </cell>
          <cell r="B3821" t="str">
            <v>30</v>
          </cell>
          <cell r="C3821" t="str">
            <v>03</v>
          </cell>
          <cell r="D3821" t="str">
            <v>5</v>
          </cell>
          <cell r="E3821" t="str">
            <v>0024</v>
          </cell>
          <cell r="F3821" t="str">
            <v>0006</v>
          </cell>
          <cell r="G3821" t="str">
            <v>40502</v>
          </cell>
          <cell r="H3821" t="str">
            <v>转本月共同制造费用</v>
          </cell>
          <cell r="I3821" t="b">
            <v>1</v>
          </cell>
          <cell r="J3821">
            <v>-26045.43</v>
          </cell>
          <cell r="K3821">
            <v>0</v>
          </cell>
          <cell r="L3821">
            <v>0</v>
          </cell>
        </row>
        <row r="3822">
          <cell r="A3822" t="str">
            <v>03</v>
          </cell>
          <cell r="B3822" t="str">
            <v>30</v>
          </cell>
          <cell r="C3822" t="str">
            <v>03</v>
          </cell>
          <cell r="D3822" t="str">
            <v>5</v>
          </cell>
          <cell r="E3822" t="str">
            <v>0025</v>
          </cell>
          <cell r="F3822" t="str">
            <v>0002</v>
          </cell>
          <cell r="G3822" t="str">
            <v>40502</v>
          </cell>
          <cell r="H3822" t="str">
            <v>结转本月制造费用</v>
          </cell>
          <cell r="I3822" t="b">
            <v>0</v>
          </cell>
          <cell r="J3822">
            <v>26045.43</v>
          </cell>
          <cell r="K3822">
            <v>0</v>
          </cell>
          <cell r="L3822">
            <v>0</v>
          </cell>
        </row>
        <row r="3823">
          <cell r="A3823" t="str">
            <v>03</v>
          </cell>
          <cell r="B3823" t="str">
            <v>30</v>
          </cell>
          <cell r="C3823" t="str">
            <v>03</v>
          </cell>
          <cell r="D3823" t="str">
            <v>5</v>
          </cell>
          <cell r="E3823" t="str">
            <v>0025</v>
          </cell>
          <cell r="F3823" t="str">
            <v>0034</v>
          </cell>
          <cell r="G3823" t="str">
            <v>40502</v>
          </cell>
          <cell r="H3823" t="str">
            <v>结转本月制造费用</v>
          </cell>
          <cell r="I3823" t="b">
            <v>1</v>
          </cell>
          <cell r="J3823">
            <v>26045.43</v>
          </cell>
          <cell r="K3823">
            <v>0</v>
          </cell>
          <cell r="L3823">
            <v>0</v>
          </cell>
        </row>
        <row r="3824">
          <cell r="A3824" t="str">
            <v>04</v>
          </cell>
          <cell r="B3824" t="str">
            <v>24</v>
          </cell>
          <cell r="C3824" t="str">
            <v>04</v>
          </cell>
          <cell r="D3824" t="str">
            <v>5</v>
          </cell>
          <cell r="E3824" t="str">
            <v>0015</v>
          </cell>
          <cell r="F3824" t="str">
            <v>0002</v>
          </cell>
          <cell r="G3824" t="str">
            <v>40502</v>
          </cell>
          <cell r="H3824" t="str">
            <v>计提本月其它部门职工福利费</v>
          </cell>
          <cell r="I3824" t="b">
            <v>1</v>
          </cell>
          <cell r="J3824">
            <v>27864.99</v>
          </cell>
          <cell r="K3824">
            <v>0</v>
          </cell>
          <cell r="L3824">
            <v>0</v>
          </cell>
        </row>
        <row r="3825">
          <cell r="A3825" t="str">
            <v>04</v>
          </cell>
          <cell r="B3825" t="str">
            <v>25</v>
          </cell>
          <cell r="C3825" t="str">
            <v>04</v>
          </cell>
          <cell r="D3825" t="str">
            <v>5</v>
          </cell>
          <cell r="E3825" t="str">
            <v>0020</v>
          </cell>
          <cell r="F3825" t="str">
            <v>0006</v>
          </cell>
          <cell r="G3825" t="str">
            <v>40502</v>
          </cell>
          <cell r="H3825" t="str">
            <v>转本月共同制造费用</v>
          </cell>
          <cell r="I3825" t="b">
            <v>1</v>
          </cell>
          <cell r="J3825">
            <v>-27864.99</v>
          </cell>
          <cell r="K3825">
            <v>0</v>
          </cell>
          <cell r="L3825">
            <v>0</v>
          </cell>
        </row>
        <row r="3826">
          <cell r="A3826" t="str">
            <v>04</v>
          </cell>
          <cell r="B3826" t="str">
            <v>25</v>
          </cell>
          <cell r="C3826" t="str">
            <v>04</v>
          </cell>
          <cell r="D3826" t="str">
            <v>5</v>
          </cell>
          <cell r="E3826" t="str">
            <v>0021</v>
          </cell>
          <cell r="F3826" t="str">
            <v>0002</v>
          </cell>
          <cell r="G3826" t="str">
            <v>40502</v>
          </cell>
          <cell r="H3826" t="str">
            <v>结转本月制造费用</v>
          </cell>
          <cell r="I3826" t="b">
            <v>0</v>
          </cell>
          <cell r="J3826">
            <v>27864.99</v>
          </cell>
          <cell r="K3826">
            <v>0</v>
          </cell>
          <cell r="L3826">
            <v>0</v>
          </cell>
        </row>
        <row r="3827">
          <cell r="A3827" t="str">
            <v>04</v>
          </cell>
          <cell r="B3827" t="str">
            <v>25</v>
          </cell>
          <cell r="C3827" t="str">
            <v>04</v>
          </cell>
          <cell r="D3827" t="str">
            <v>5</v>
          </cell>
          <cell r="E3827" t="str">
            <v>0021</v>
          </cell>
          <cell r="F3827" t="str">
            <v>0035</v>
          </cell>
          <cell r="G3827" t="str">
            <v>40502</v>
          </cell>
          <cell r="H3827" t="str">
            <v>结转本月制造费用</v>
          </cell>
          <cell r="I3827" t="b">
            <v>1</v>
          </cell>
          <cell r="J3827">
            <v>27864.99</v>
          </cell>
          <cell r="K3827">
            <v>0</v>
          </cell>
          <cell r="L3827">
            <v>0</v>
          </cell>
        </row>
        <row r="3828">
          <cell r="A3828" t="str">
            <v>05</v>
          </cell>
          <cell r="B3828" t="str">
            <v>25</v>
          </cell>
          <cell r="C3828" t="str">
            <v>05</v>
          </cell>
          <cell r="D3828" t="str">
            <v>5</v>
          </cell>
          <cell r="E3828" t="str">
            <v>0002</v>
          </cell>
          <cell r="F3828" t="str">
            <v>0002</v>
          </cell>
          <cell r="G3828" t="str">
            <v>40502</v>
          </cell>
          <cell r="H3828" t="str">
            <v>计提本月其它部门职工福利费</v>
          </cell>
          <cell r="I3828" t="b">
            <v>1</v>
          </cell>
          <cell r="J3828">
            <v>22842.02</v>
          </cell>
          <cell r="K3828">
            <v>0</v>
          </cell>
          <cell r="L3828">
            <v>0</v>
          </cell>
        </row>
        <row r="3829">
          <cell r="A3829" t="str">
            <v>05</v>
          </cell>
          <cell r="B3829" t="str">
            <v>27</v>
          </cell>
          <cell r="C3829" t="str">
            <v>05</v>
          </cell>
          <cell r="D3829" t="str">
            <v>5</v>
          </cell>
          <cell r="E3829" t="str">
            <v>0029</v>
          </cell>
          <cell r="F3829" t="str">
            <v>0006</v>
          </cell>
          <cell r="G3829" t="str">
            <v>40502</v>
          </cell>
          <cell r="H3829" t="str">
            <v>转本月共同制造费用</v>
          </cell>
          <cell r="I3829" t="b">
            <v>1</v>
          </cell>
          <cell r="J3829">
            <v>-22842.02</v>
          </cell>
          <cell r="K3829">
            <v>0</v>
          </cell>
          <cell r="L3829">
            <v>0</v>
          </cell>
        </row>
        <row r="3830">
          <cell r="A3830" t="str">
            <v>05</v>
          </cell>
          <cell r="B3830" t="str">
            <v>29</v>
          </cell>
          <cell r="C3830" t="str">
            <v>05</v>
          </cell>
          <cell r="D3830" t="str">
            <v>5</v>
          </cell>
          <cell r="E3830" t="str">
            <v>0030</v>
          </cell>
          <cell r="F3830" t="str">
            <v>0002</v>
          </cell>
          <cell r="G3830" t="str">
            <v>40502</v>
          </cell>
          <cell r="H3830" t="str">
            <v>结转本月制造费用</v>
          </cell>
          <cell r="I3830" t="b">
            <v>0</v>
          </cell>
          <cell r="J3830">
            <v>22842.02</v>
          </cell>
          <cell r="K3830">
            <v>0</v>
          </cell>
          <cell r="L3830">
            <v>0</v>
          </cell>
        </row>
        <row r="3831">
          <cell r="A3831" t="str">
            <v>05</v>
          </cell>
          <cell r="B3831" t="str">
            <v>29</v>
          </cell>
          <cell r="C3831" t="str">
            <v>05</v>
          </cell>
          <cell r="D3831" t="str">
            <v>5</v>
          </cell>
          <cell r="E3831" t="str">
            <v>0030</v>
          </cell>
          <cell r="F3831" t="str">
            <v>0047</v>
          </cell>
          <cell r="G3831" t="str">
            <v>40502</v>
          </cell>
          <cell r="H3831" t="str">
            <v>结转本月制造费用</v>
          </cell>
          <cell r="I3831" t="b">
            <v>1</v>
          </cell>
          <cell r="J3831">
            <v>22842.02</v>
          </cell>
          <cell r="K3831">
            <v>0</v>
          </cell>
          <cell r="L3831">
            <v>0</v>
          </cell>
        </row>
        <row r="3832">
          <cell r="A3832" t="str">
            <v>06</v>
          </cell>
          <cell r="B3832" t="str">
            <v>20</v>
          </cell>
          <cell r="C3832" t="str">
            <v>06</v>
          </cell>
          <cell r="D3832" t="str">
            <v>5</v>
          </cell>
          <cell r="E3832" t="str">
            <v>0008</v>
          </cell>
          <cell r="F3832" t="str">
            <v>0002</v>
          </cell>
          <cell r="G3832" t="str">
            <v>40502</v>
          </cell>
          <cell r="H3832" t="str">
            <v>计提本月其它部门职工福利费</v>
          </cell>
          <cell r="I3832" t="b">
            <v>1</v>
          </cell>
          <cell r="J3832">
            <v>34298.870000000003</v>
          </cell>
          <cell r="K3832">
            <v>0</v>
          </cell>
          <cell r="L3832">
            <v>0</v>
          </cell>
        </row>
        <row r="3833">
          <cell r="A3833" t="str">
            <v>06</v>
          </cell>
          <cell r="B3833" t="str">
            <v>23</v>
          </cell>
          <cell r="C3833" t="str">
            <v>06</v>
          </cell>
          <cell r="D3833" t="str">
            <v>5</v>
          </cell>
          <cell r="E3833" t="str">
            <v>0020</v>
          </cell>
          <cell r="F3833" t="str">
            <v>0006</v>
          </cell>
          <cell r="G3833" t="str">
            <v>40502</v>
          </cell>
          <cell r="H3833" t="str">
            <v>转本月共同制造费用</v>
          </cell>
          <cell r="I3833" t="b">
            <v>1</v>
          </cell>
          <cell r="J3833">
            <v>-34298.870000000003</v>
          </cell>
          <cell r="K3833">
            <v>0</v>
          </cell>
          <cell r="L3833">
            <v>0</v>
          </cell>
        </row>
        <row r="3834">
          <cell r="A3834" t="str">
            <v>06</v>
          </cell>
          <cell r="B3834" t="str">
            <v>25</v>
          </cell>
          <cell r="C3834" t="str">
            <v>06</v>
          </cell>
          <cell r="D3834" t="str">
            <v>5</v>
          </cell>
          <cell r="E3834" t="str">
            <v>0021</v>
          </cell>
          <cell r="F3834" t="str">
            <v>0002</v>
          </cell>
          <cell r="G3834" t="str">
            <v>40502</v>
          </cell>
          <cell r="H3834" t="str">
            <v>结转本月制造费用</v>
          </cell>
          <cell r="I3834" t="b">
            <v>0</v>
          </cell>
          <cell r="J3834">
            <v>34298.870000000003</v>
          </cell>
          <cell r="K3834">
            <v>0</v>
          </cell>
          <cell r="L3834">
            <v>0</v>
          </cell>
        </row>
        <row r="3835">
          <cell r="A3835" t="str">
            <v>06</v>
          </cell>
          <cell r="B3835" t="str">
            <v>25</v>
          </cell>
          <cell r="C3835" t="str">
            <v>06</v>
          </cell>
          <cell r="D3835" t="str">
            <v>5</v>
          </cell>
          <cell r="E3835" t="str">
            <v>0021</v>
          </cell>
          <cell r="F3835" t="str">
            <v>0029</v>
          </cell>
          <cell r="G3835" t="str">
            <v>40502</v>
          </cell>
          <cell r="H3835" t="str">
            <v>结转本月制造费用</v>
          </cell>
          <cell r="I3835" t="b">
            <v>1</v>
          </cell>
          <cell r="J3835">
            <v>34298.870000000003</v>
          </cell>
          <cell r="K3835">
            <v>0</v>
          </cell>
          <cell r="L3835">
            <v>0</v>
          </cell>
        </row>
        <row r="3836">
          <cell r="A3836" t="str">
            <v>07</v>
          </cell>
          <cell r="B3836" t="str">
            <v>12</v>
          </cell>
          <cell r="C3836" t="str">
            <v>07</v>
          </cell>
          <cell r="D3836" t="str">
            <v>5</v>
          </cell>
          <cell r="E3836" t="str">
            <v>0002</v>
          </cell>
          <cell r="F3836" t="str">
            <v>0002</v>
          </cell>
          <cell r="G3836" t="str">
            <v>40502</v>
          </cell>
          <cell r="H3836" t="str">
            <v>计提其它部门职工福利费</v>
          </cell>
          <cell r="I3836" t="b">
            <v>1</v>
          </cell>
          <cell r="J3836">
            <v>30391.1</v>
          </cell>
          <cell r="K3836">
            <v>0</v>
          </cell>
          <cell r="L3836">
            <v>0</v>
          </cell>
        </row>
        <row r="3837">
          <cell r="A3837" t="str">
            <v>07</v>
          </cell>
          <cell r="B3837" t="str">
            <v>27</v>
          </cell>
          <cell r="C3837" t="str">
            <v>07</v>
          </cell>
          <cell r="D3837" t="str">
            <v>5</v>
          </cell>
          <cell r="E3837" t="str">
            <v>0034</v>
          </cell>
          <cell r="F3837" t="str">
            <v>0006</v>
          </cell>
          <cell r="G3837" t="str">
            <v>40502</v>
          </cell>
          <cell r="H3837" t="str">
            <v>转本月共同制造费用</v>
          </cell>
          <cell r="I3837" t="b">
            <v>1</v>
          </cell>
          <cell r="J3837">
            <v>-30391.1</v>
          </cell>
          <cell r="K3837">
            <v>0</v>
          </cell>
          <cell r="L3837">
            <v>0</v>
          </cell>
        </row>
        <row r="3838">
          <cell r="A3838" t="str">
            <v>07</v>
          </cell>
          <cell r="B3838" t="str">
            <v>28</v>
          </cell>
          <cell r="C3838" t="str">
            <v>07</v>
          </cell>
          <cell r="D3838" t="str">
            <v>5</v>
          </cell>
          <cell r="E3838" t="str">
            <v>0035</v>
          </cell>
          <cell r="F3838" t="str">
            <v>0002</v>
          </cell>
          <cell r="G3838" t="str">
            <v>40502</v>
          </cell>
          <cell r="H3838" t="str">
            <v>结转本月制造费用</v>
          </cell>
          <cell r="I3838" t="b">
            <v>0</v>
          </cell>
          <cell r="J3838">
            <v>30391.1</v>
          </cell>
          <cell r="K3838">
            <v>0</v>
          </cell>
          <cell r="L3838">
            <v>0</v>
          </cell>
        </row>
        <row r="3839">
          <cell r="A3839" t="str">
            <v>07</v>
          </cell>
          <cell r="B3839" t="str">
            <v>28</v>
          </cell>
          <cell r="C3839" t="str">
            <v>07</v>
          </cell>
          <cell r="D3839" t="str">
            <v>5</v>
          </cell>
          <cell r="E3839" t="str">
            <v>0035</v>
          </cell>
          <cell r="F3839" t="str">
            <v>0032</v>
          </cell>
          <cell r="G3839" t="str">
            <v>40502</v>
          </cell>
          <cell r="H3839" t="str">
            <v>结转本月制造费用</v>
          </cell>
          <cell r="I3839" t="b">
            <v>1</v>
          </cell>
          <cell r="J3839">
            <v>30391.1</v>
          </cell>
          <cell r="K3839">
            <v>0</v>
          </cell>
          <cell r="L3839">
            <v>0</v>
          </cell>
        </row>
        <row r="3840">
          <cell r="A3840" t="str">
            <v>02</v>
          </cell>
          <cell r="B3840" t="str">
            <v>26</v>
          </cell>
          <cell r="C3840" t="str">
            <v>02</v>
          </cell>
          <cell r="D3840" t="str">
            <v>5</v>
          </cell>
          <cell r="E3840" t="str">
            <v>0021</v>
          </cell>
          <cell r="F3840" t="str">
            <v>0002</v>
          </cell>
          <cell r="G3840" t="str">
            <v>40503</v>
          </cell>
          <cell r="H3840" t="str">
            <v>转计提本月折旧费</v>
          </cell>
          <cell r="I3840" t="b">
            <v>1</v>
          </cell>
          <cell r="J3840">
            <v>4985.2700000000004</v>
          </cell>
          <cell r="K3840">
            <v>0</v>
          </cell>
          <cell r="L3840">
            <v>0</v>
          </cell>
        </row>
        <row r="3841">
          <cell r="A3841" t="str">
            <v>02</v>
          </cell>
          <cell r="B3841" t="str">
            <v>26</v>
          </cell>
          <cell r="C3841" t="str">
            <v>02</v>
          </cell>
          <cell r="D3841" t="str">
            <v>5</v>
          </cell>
          <cell r="E3841" t="str">
            <v>0021</v>
          </cell>
          <cell r="F3841" t="str">
            <v>0003</v>
          </cell>
          <cell r="G3841" t="str">
            <v>40503</v>
          </cell>
          <cell r="H3841" t="str">
            <v>转计提本月折旧费</v>
          </cell>
          <cell r="I3841" t="b">
            <v>1</v>
          </cell>
          <cell r="J3841">
            <v>5966.95</v>
          </cell>
          <cell r="K3841">
            <v>0</v>
          </cell>
          <cell r="L3841">
            <v>0</v>
          </cell>
        </row>
        <row r="3842">
          <cell r="A3842" t="str">
            <v>02</v>
          </cell>
          <cell r="B3842" t="str">
            <v>26</v>
          </cell>
          <cell r="C3842" t="str">
            <v>02</v>
          </cell>
          <cell r="D3842" t="str">
            <v>5</v>
          </cell>
          <cell r="E3842" t="str">
            <v>0021</v>
          </cell>
          <cell r="F3842" t="str">
            <v>0004</v>
          </cell>
          <cell r="G3842" t="str">
            <v>40503</v>
          </cell>
          <cell r="H3842" t="str">
            <v>转计提本月折旧费</v>
          </cell>
          <cell r="I3842" t="b">
            <v>1</v>
          </cell>
          <cell r="J3842">
            <v>4026.76</v>
          </cell>
          <cell r="K3842">
            <v>0</v>
          </cell>
          <cell r="L3842">
            <v>0</v>
          </cell>
        </row>
        <row r="3843">
          <cell r="A3843" t="str">
            <v>02</v>
          </cell>
          <cell r="B3843" t="str">
            <v>26</v>
          </cell>
          <cell r="C3843" t="str">
            <v>02</v>
          </cell>
          <cell r="D3843" t="str">
            <v>5</v>
          </cell>
          <cell r="E3843" t="str">
            <v>0021</v>
          </cell>
          <cell r="F3843" t="str">
            <v>0005</v>
          </cell>
          <cell r="G3843" t="str">
            <v>40503</v>
          </cell>
          <cell r="H3843" t="str">
            <v>转计提本月折旧费</v>
          </cell>
          <cell r="I3843" t="b">
            <v>1</v>
          </cell>
          <cell r="J3843">
            <v>11233.93</v>
          </cell>
          <cell r="K3843">
            <v>0</v>
          </cell>
          <cell r="L3843">
            <v>0</v>
          </cell>
        </row>
        <row r="3844">
          <cell r="A3844" t="str">
            <v>02</v>
          </cell>
          <cell r="B3844" t="str">
            <v>26</v>
          </cell>
          <cell r="C3844" t="str">
            <v>02</v>
          </cell>
          <cell r="D3844" t="str">
            <v>5</v>
          </cell>
          <cell r="E3844" t="str">
            <v>0021</v>
          </cell>
          <cell r="F3844" t="str">
            <v>0006</v>
          </cell>
          <cell r="G3844" t="str">
            <v>40503</v>
          </cell>
          <cell r="H3844" t="str">
            <v>转计提本月折旧费</v>
          </cell>
          <cell r="I3844" t="b">
            <v>1</v>
          </cell>
          <cell r="J3844">
            <v>88.43</v>
          </cell>
          <cell r="K3844">
            <v>0</v>
          </cell>
          <cell r="L3844">
            <v>0</v>
          </cell>
        </row>
        <row r="3845">
          <cell r="A3845" t="str">
            <v>02</v>
          </cell>
          <cell r="B3845" t="str">
            <v>28</v>
          </cell>
          <cell r="C3845" t="str">
            <v>02</v>
          </cell>
          <cell r="D3845" t="str">
            <v>5</v>
          </cell>
          <cell r="E3845" t="str">
            <v>0041</v>
          </cell>
          <cell r="F3845" t="str">
            <v>0008</v>
          </cell>
          <cell r="G3845" t="str">
            <v>40503</v>
          </cell>
          <cell r="H3845" t="str">
            <v>转本月共同制造费用</v>
          </cell>
          <cell r="I3845" t="b">
            <v>1</v>
          </cell>
          <cell r="J3845">
            <v>-26301.34</v>
          </cell>
          <cell r="K3845">
            <v>0</v>
          </cell>
          <cell r="L3845">
            <v>0</v>
          </cell>
        </row>
        <row r="3846">
          <cell r="A3846" t="str">
            <v>02</v>
          </cell>
          <cell r="B3846" t="str">
            <v>29</v>
          </cell>
          <cell r="C3846" t="str">
            <v>02</v>
          </cell>
          <cell r="D3846" t="str">
            <v>5</v>
          </cell>
          <cell r="E3846" t="str">
            <v>0042</v>
          </cell>
          <cell r="F3846" t="str">
            <v>0003</v>
          </cell>
          <cell r="G3846" t="str">
            <v>40503</v>
          </cell>
          <cell r="H3846" t="str">
            <v>结转本月制造费用</v>
          </cell>
          <cell r="I3846" t="b">
            <v>0</v>
          </cell>
          <cell r="J3846">
            <v>5966.95</v>
          </cell>
          <cell r="K3846">
            <v>0</v>
          </cell>
          <cell r="L3846">
            <v>0</v>
          </cell>
        </row>
        <row r="3847">
          <cell r="A3847" t="str">
            <v>02</v>
          </cell>
          <cell r="B3847" t="str">
            <v>29</v>
          </cell>
          <cell r="C3847" t="str">
            <v>02</v>
          </cell>
          <cell r="D3847" t="str">
            <v>5</v>
          </cell>
          <cell r="E3847" t="str">
            <v>0042</v>
          </cell>
          <cell r="F3847" t="str">
            <v>0004</v>
          </cell>
          <cell r="G3847" t="str">
            <v>40503</v>
          </cell>
          <cell r="H3847" t="str">
            <v>结转本月制造费用</v>
          </cell>
          <cell r="I3847" t="b">
            <v>0</v>
          </cell>
          <cell r="J3847">
            <v>11233.93</v>
          </cell>
          <cell r="K3847">
            <v>0</v>
          </cell>
          <cell r="L3847">
            <v>0</v>
          </cell>
        </row>
        <row r="3848">
          <cell r="A3848" t="str">
            <v>02</v>
          </cell>
          <cell r="B3848" t="str">
            <v>29</v>
          </cell>
          <cell r="C3848" t="str">
            <v>02</v>
          </cell>
          <cell r="D3848" t="str">
            <v>5</v>
          </cell>
          <cell r="E3848" t="str">
            <v>0042</v>
          </cell>
          <cell r="F3848" t="str">
            <v>0005</v>
          </cell>
          <cell r="G3848" t="str">
            <v>40503</v>
          </cell>
          <cell r="H3848" t="str">
            <v>结转本月制造费用</v>
          </cell>
          <cell r="I3848" t="b">
            <v>0</v>
          </cell>
          <cell r="J3848">
            <v>4985.2700000000004</v>
          </cell>
          <cell r="K3848">
            <v>0</v>
          </cell>
          <cell r="L3848">
            <v>0</v>
          </cell>
        </row>
        <row r="3849">
          <cell r="A3849" t="str">
            <v>02</v>
          </cell>
          <cell r="B3849" t="str">
            <v>29</v>
          </cell>
          <cell r="C3849" t="str">
            <v>02</v>
          </cell>
          <cell r="D3849" t="str">
            <v>5</v>
          </cell>
          <cell r="E3849" t="str">
            <v>0042</v>
          </cell>
          <cell r="F3849" t="str">
            <v>0006</v>
          </cell>
          <cell r="G3849" t="str">
            <v>40503</v>
          </cell>
          <cell r="H3849" t="str">
            <v>结转本月制造费用</v>
          </cell>
          <cell r="I3849" t="b">
            <v>0</v>
          </cell>
          <cell r="J3849">
            <v>4026.76</v>
          </cell>
          <cell r="K3849">
            <v>0</v>
          </cell>
          <cell r="L3849">
            <v>0</v>
          </cell>
        </row>
        <row r="3850">
          <cell r="A3850" t="str">
            <v>02</v>
          </cell>
          <cell r="B3850" t="str">
            <v>29</v>
          </cell>
          <cell r="C3850" t="str">
            <v>02</v>
          </cell>
          <cell r="D3850" t="str">
            <v>5</v>
          </cell>
          <cell r="E3850" t="str">
            <v>0042</v>
          </cell>
          <cell r="F3850" t="str">
            <v>0007</v>
          </cell>
          <cell r="G3850" t="str">
            <v>40503</v>
          </cell>
          <cell r="H3850" t="str">
            <v>结转本月制造费用</v>
          </cell>
          <cell r="I3850" t="b">
            <v>0</v>
          </cell>
          <cell r="J3850">
            <v>88.43</v>
          </cell>
          <cell r="K3850">
            <v>0</v>
          </cell>
          <cell r="L3850">
            <v>0</v>
          </cell>
        </row>
        <row r="3851">
          <cell r="A3851" t="str">
            <v>02</v>
          </cell>
          <cell r="B3851" t="str">
            <v>29</v>
          </cell>
          <cell r="C3851" t="str">
            <v>02</v>
          </cell>
          <cell r="D3851" t="str">
            <v>5</v>
          </cell>
          <cell r="E3851" t="str">
            <v>0042</v>
          </cell>
          <cell r="F3851" t="str">
            <v>0054</v>
          </cell>
          <cell r="G3851" t="str">
            <v>40503</v>
          </cell>
          <cell r="H3851" t="str">
            <v>结转本月制造费用</v>
          </cell>
          <cell r="I3851" t="b">
            <v>1</v>
          </cell>
          <cell r="J3851">
            <v>26301.34</v>
          </cell>
          <cell r="K3851">
            <v>0</v>
          </cell>
          <cell r="L3851">
            <v>0</v>
          </cell>
        </row>
        <row r="3852">
          <cell r="A3852" t="str">
            <v>03</v>
          </cell>
          <cell r="B3852" t="str">
            <v>27</v>
          </cell>
          <cell r="C3852" t="str">
            <v>03</v>
          </cell>
          <cell r="D3852" t="str">
            <v>5</v>
          </cell>
          <cell r="E3852" t="str">
            <v>0004</v>
          </cell>
          <cell r="F3852" t="str">
            <v>0002</v>
          </cell>
          <cell r="G3852" t="str">
            <v>40503</v>
          </cell>
          <cell r="H3852" t="str">
            <v>转计提1.3月折旧费</v>
          </cell>
          <cell r="I3852" t="b">
            <v>1</v>
          </cell>
          <cell r="J3852">
            <v>9970.5400000000009</v>
          </cell>
          <cell r="K3852">
            <v>0</v>
          </cell>
          <cell r="L3852">
            <v>0</v>
          </cell>
        </row>
        <row r="3853">
          <cell r="A3853" t="str">
            <v>03</v>
          </cell>
          <cell r="B3853" t="str">
            <v>27</v>
          </cell>
          <cell r="C3853" t="str">
            <v>03</v>
          </cell>
          <cell r="D3853" t="str">
            <v>5</v>
          </cell>
          <cell r="E3853" t="str">
            <v>0004</v>
          </cell>
          <cell r="F3853" t="str">
            <v>0003</v>
          </cell>
          <cell r="G3853" t="str">
            <v>40503</v>
          </cell>
          <cell r="H3853" t="str">
            <v>转计提1.3月折旧费</v>
          </cell>
          <cell r="I3853" t="b">
            <v>1</v>
          </cell>
          <cell r="J3853">
            <v>11933.9</v>
          </cell>
          <cell r="K3853">
            <v>0</v>
          </cell>
          <cell r="L3853">
            <v>0</v>
          </cell>
        </row>
        <row r="3854">
          <cell r="A3854" t="str">
            <v>03</v>
          </cell>
          <cell r="B3854" t="str">
            <v>27</v>
          </cell>
          <cell r="C3854" t="str">
            <v>03</v>
          </cell>
          <cell r="D3854" t="str">
            <v>5</v>
          </cell>
          <cell r="E3854" t="str">
            <v>0004</v>
          </cell>
          <cell r="F3854" t="str">
            <v>0004</v>
          </cell>
          <cell r="G3854" t="str">
            <v>40503</v>
          </cell>
          <cell r="H3854" t="str">
            <v>转计提1.3月折旧费</v>
          </cell>
          <cell r="I3854" t="b">
            <v>1</v>
          </cell>
          <cell r="J3854">
            <v>8053.52</v>
          </cell>
          <cell r="K3854">
            <v>0</v>
          </cell>
          <cell r="L3854">
            <v>0</v>
          </cell>
        </row>
        <row r="3855">
          <cell r="A3855" t="str">
            <v>03</v>
          </cell>
          <cell r="B3855" t="str">
            <v>27</v>
          </cell>
          <cell r="C3855" t="str">
            <v>03</v>
          </cell>
          <cell r="D3855" t="str">
            <v>5</v>
          </cell>
          <cell r="E3855" t="str">
            <v>0004</v>
          </cell>
          <cell r="F3855" t="str">
            <v>0005</v>
          </cell>
          <cell r="G3855" t="str">
            <v>40503</v>
          </cell>
          <cell r="H3855" t="str">
            <v>转计提1.3月折旧费</v>
          </cell>
          <cell r="I3855" t="b">
            <v>1</v>
          </cell>
          <cell r="J3855">
            <v>22467.86</v>
          </cell>
          <cell r="K3855">
            <v>0</v>
          </cell>
          <cell r="L3855">
            <v>0</v>
          </cell>
        </row>
        <row r="3856">
          <cell r="A3856" t="str">
            <v>03</v>
          </cell>
          <cell r="B3856" t="str">
            <v>27</v>
          </cell>
          <cell r="C3856" t="str">
            <v>03</v>
          </cell>
          <cell r="D3856" t="str">
            <v>5</v>
          </cell>
          <cell r="E3856" t="str">
            <v>0004</v>
          </cell>
          <cell r="F3856" t="str">
            <v>0006</v>
          </cell>
          <cell r="G3856" t="str">
            <v>40503</v>
          </cell>
          <cell r="H3856" t="str">
            <v>转计提1.3月折旧费</v>
          </cell>
          <cell r="I3856" t="b">
            <v>1</v>
          </cell>
          <cell r="J3856">
            <v>176.86</v>
          </cell>
          <cell r="K3856">
            <v>0</v>
          </cell>
          <cell r="L3856">
            <v>0</v>
          </cell>
        </row>
        <row r="3857">
          <cell r="A3857" t="str">
            <v>03</v>
          </cell>
          <cell r="B3857" t="str">
            <v>30</v>
          </cell>
          <cell r="C3857" t="str">
            <v>03</v>
          </cell>
          <cell r="D3857" t="str">
            <v>5</v>
          </cell>
          <cell r="E3857" t="str">
            <v>0024</v>
          </cell>
          <cell r="F3857" t="str">
            <v>0007</v>
          </cell>
          <cell r="G3857" t="str">
            <v>40503</v>
          </cell>
          <cell r="H3857" t="str">
            <v>转本月共同制造费用</v>
          </cell>
          <cell r="I3857" t="b">
            <v>1</v>
          </cell>
          <cell r="J3857">
            <v>-52602.68</v>
          </cell>
          <cell r="K3857">
            <v>0</v>
          </cell>
          <cell r="L3857">
            <v>0</v>
          </cell>
        </row>
        <row r="3858">
          <cell r="A3858" t="str">
            <v>03</v>
          </cell>
          <cell r="B3858" t="str">
            <v>30</v>
          </cell>
          <cell r="C3858" t="str">
            <v>03</v>
          </cell>
          <cell r="D3858" t="str">
            <v>5</v>
          </cell>
          <cell r="E3858" t="str">
            <v>0025</v>
          </cell>
          <cell r="F3858" t="str">
            <v>0003</v>
          </cell>
          <cell r="G3858" t="str">
            <v>40503</v>
          </cell>
          <cell r="H3858" t="str">
            <v>结转本月制造费用</v>
          </cell>
          <cell r="I3858" t="b">
            <v>0</v>
          </cell>
          <cell r="J3858">
            <v>11933.9</v>
          </cell>
          <cell r="K3858">
            <v>0</v>
          </cell>
          <cell r="L3858">
            <v>0</v>
          </cell>
        </row>
        <row r="3859">
          <cell r="A3859" t="str">
            <v>03</v>
          </cell>
          <cell r="B3859" t="str">
            <v>30</v>
          </cell>
          <cell r="C3859" t="str">
            <v>03</v>
          </cell>
          <cell r="D3859" t="str">
            <v>5</v>
          </cell>
          <cell r="E3859" t="str">
            <v>0025</v>
          </cell>
          <cell r="F3859" t="str">
            <v>0004</v>
          </cell>
          <cell r="G3859" t="str">
            <v>40503</v>
          </cell>
          <cell r="H3859" t="str">
            <v>结转本月制造费用</v>
          </cell>
          <cell r="I3859" t="b">
            <v>0</v>
          </cell>
          <cell r="J3859">
            <v>22467.86</v>
          </cell>
          <cell r="K3859">
            <v>0</v>
          </cell>
          <cell r="L3859">
            <v>0</v>
          </cell>
        </row>
        <row r="3860">
          <cell r="A3860" t="str">
            <v>03</v>
          </cell>
          <cell r="B3860" t="str">
            <v>30</v>
          </cell>
          <cell r="C3860" t="str">
            <v>03</v>
          </cell>
          <cell r="D3860" t="str">
            <v>5</v>
          </cell>
          <cell r="E3860" t="str">
            <v>0025</v>
          </cell>
          <cell r="F3860" t="str">
            <v>0005</v>
          </cell>
          <cell r="G3860" t="str">
            <v>40503</v>
          </cell>
          <cell r="H3860" t="str">
            <v>结转本月制造费用</v>
          </cell>
          <cell r="I3860" t="b">
            <v>0</v>
          </cell>
          <cell r="J3860">
            <v>9970.5400000000009</v>
          </cell>
          <cell r="K3860">
            <v>0</v>
          </cell>
          <cell r="L3860">
            <v>0</v>
          </cell>
        </row>
        <row r="3861">
          <cell r="A3861" t="str">
            <v>03</v>
          </cell>
          <cell r="B3861" t="str">
            <v>30</v>
          </cell>
          <cell r="C3861" t="str">
            <v>03</v>
          </cell>
          <cell r="D3861" t="str">
            <v>5</v>
          </cell>
          <cell r="E3861" t="str">
            <v>0025</v>
          </cell>
          <cell r="F3861" t="str">
            <v>0006</v>
          </cell>
          <cell r="G3861" t="str">
            <v>40503</v>
          </cell>
          <cell r="H3861" t="str">
            <v>结转本月制造费用</v>
          </cell>
          <cell r="I3861" t="b">
            <v>0</v>
          </cell>
          <cell r="J3861">
            <v>8053.52</v>
          </cell>
          <cell r="K3861">
            <v>0</v>
          </cell>
          <cell r="L3861">
            <v>0</v>
          </cell>
        </row>
        <row r="3862">
          <cell r="A3862" t="str">
            <v>03</v>
          </cell>
          <cell r="B3862" t="str">
            <v>30</v>
          </cell>
          <cell r="C3862" t="str">
            <v>03</v>
          </cell>
          <cell r="D3862" t="str">
            <v>5</v>
          </cell>
          <cell r="E3862" t="str">
            <v>0025</v>
          </cell>
          <cell r="F3862" t="str">
            <v>0007</v>
          </cell>
          <cell r="G3862" t="str">
            <v>40503</v>
          </cell>
          <cell r="H3862" t="str">
            <v>结转本月制造费用</v>
          </cell>
          <cell r="I3862" t="b">
            <v>0</v>
          </cell>
          <cell r="J3862">
            <v>176.86</v>
          </cell>
          <cell r="K3862">
            <v>0</v>
          </cell>
          <cell r="L3862">
            <v>0</v>
          </cell>
        </row>
        <row r="3863">
          <cell r="A3863" t="str">
            <v>03</v>
          </cell>
          <cell r="B3863" t="str">
            <v>30</v>
          </cell>
          <cell r="C3863" t="str">
            <v>03</v>
          </cell>
          <cell r="D3863" t="str">
            <v>5</v>
          </cell>
          <cell r="E3863" t="str">
            <v>0025</v>
          </cell>
          <cell r="F3863" t="str">
            <v>0036</v>
          </cell>
          <cell r="G3863" t="str">
            <v>40503</v>
          </cell>
          <cell r="H3863" t="str">
            <v>结转本月制造费用</v>
          </cell>
          <cell r="I3863" t="b">
            <v>1</v>
          </cell>
          <cell r="J3863">
            <v>52602.68</v>
          </cell>
          <cell r="K3863">
            <v>0</v>
          </cell>
          <cell r="L3863">
            <v>0</v>
          </cell>
        </row>
        <row r="3864">
          <cell r="A3864" t="str">
            <v>04</v>
          </cell>
          <cell r="B3864" t="str">
            <v>20</v>
          </cell>
          <cell r="C3864" t="str">
            <v>04</v>
          </cell>
          <cell r="D3864" t="str">
            <v>5</v>
          </cell>
          <cell r="E3864" t="str">
            <v>0001</v>
          </cell>
          <cell r="F3864" t="str">
            <v>0002</v>
          </cell>
          <cell r="G3864" t="str">
            <v>40503</v>
          </cell>
          <cell r="H3864" t="str">
            <v>转计提4月折旧费</v>
          </cell>
          <cell r="I3864" t="b">
            <v>1</v>
          </cell>
          <cell r="J3864">
            <v>4985.2700000000004</v>
          </cell>
          <cell r="K3864">
            <v>0</v>
          </cell>
          <cell r="L3864">
            <v>0</v>
          </cell>
        </row>
        <row r="3865">
          <cell r="A3865" t="str">
            <v>04</v>
          </cell>
          <cell r="B3865" t="str">
            <v>20</v>
          </cell>
          <cell r="C3865" t="str">
            <v>04</v>
          </cell>
          <cell r="D3865" t="str">
            <v>5</v>
          </cell>
          <cell r="E3865" t="str">
            <v>0001</v>
          </cell>
          <cell r="F3865" t="str">
            <v>0003</v>
          </cell>
          <cell r="G3865" t="str">
            <v>40503</v>
          </cell>
          <cell r="H3865" t="str">
            <v>转计提4月折旧费</v>
          </cell>
          <cell r="I3865" t="b">
            <v>1</v>
          </cell>
          <cell r="J3865">
            <v>5966.95</v>
          </cell>
          <cell r="K3865">
            <v>0</v>
          </cell>
          <cell r="L3865">
            <v>0</v>
          </cell>
        </row>
        <row r="3866">
          <cell r="A3866" t="str">
            <v>04</v>
          </cell>
          <cell r="B3866" t="str">
            <v>20</v>
          </cell>
          <cell r="C3866" t="str">
            <v>04</v>
          </cell>
          <cell r="D3866" t="str">
            <v>5</v>
          </cell>
          <cell r="E3866" t="str">
            <v>0001</v>
          </cell>
          <cell r="F3866" t="str">
            <v>0004</v>
          </cell>
          <cell r="G3866" t="str">
            <v>40503</v>
          </cell>
          <cell r="H3866" t="str">
            <v>转计提4月折旧费</v>
          </cell>
          <cell r="I3866" t="b">
            <v>1</v>
          </cell>
          <cell r="J3866">
            <v>4026.76</v>
          </cell>
          <cell r="K3866">
            <v>0</v>
          </cell>
          <cell r="L3866">
            <v>0</v>
          </cell>
        </row>
        <row r="3867">
          <cell r="A3867" t="str">
            <v>04</v>
          </cell>
          <cell r="B3867" t="str">
            <v>20</v>
          </cell>
          <cell r="C3867" t="str">
            <v>04</v>
          </cell>
          <cell r="D3867" t="str">
            <v>5</v>
          </cell>
          <cell r="E3867" t="str">
            <v>0001</v>
          </cell>
          <cell r="F3867" t="str">
            <v>0005</v>
          </cell>
          <cell r="G3867" t="str">
            <v>40503</v>
          </cell>
          <cell r="H3867" t="str">
            <v>转计提4月折旧费</v>
          </cell>
          <cell r="I3867" t="b">
            <v>1</v>
          </cell>
          <cell r="J3867">
            <v>11233.93</v>
          </cell>
          <cell r="K3867">
            <v>0</v>
          </cell>
          <cell r="L3867">
            <v>0</v>
          </cell>
        </row>
        <row r="3868">
          <cell r="A3868" t="str">
            <v>04</v>
          </cell>
          <cell r="B3868" t="str">
            <v>20</v>
          </cell>
          <cell r="C3868" t="str">
            <v>04</v>
          </cell>
          <cell r="D3868" t="str">
            <v>5</v>
          </cell>
          <cell r="E3868" t="str">
            <v>0001</v>
          </cell>
          <cell r="F3868" t="str">
            <v>0006</v>
          </cell>
          <cell r="G3868" t="str">
            <v>40503</v>
          </cell>
          <cell r="H3868" t="str">
            <v>转计提4月折旧费</v>
          </cell>
          <cell r="I3868" t="b">
            <v>1</v>
          </cell>
          <cell r="J3868">
            <v>88.43</v>
          </cell>
          <cell r="K3868">
            <v>0</v>
          </cell>
          <cell r="L3868">
            <v>0</v>
          </cell>
        </row>
        <row r="3869">
          <cell r="A3869" t="str">
            <v>04</v>
          </cell>
          <cell r="B3869" t="str">
            <v>25</v>
          </cell>
          <cell r="C3869" t="str">
            <v>04</v>
          </cell>
          <cell r="D3869" t="str">
            <v>5</v>
          </cell>
          <cell r="E3869" t="str">
            <v>0020</v>
          </cell>
          <cell r="F3869" t="str">
            <v>0007</v>
          </cell>
          <cell r="G3869" t="str">
            <v>40503</v>
          </cell>
          <cell r="H3869" t="str">
            <v>转本月共同制造费用</v>
          </cell>
          <cell r="I3869" t="b">
            <v>1</v>
          </cell>
          <cell r="J3869">
            <v>-26301.34</v>
          </cell>
          <cell r="K3869">
            <v>0</v>
          </cell>
          <cell r="L3869">
            <v>0</v>
          </cell>
        </row>
        <row r="3870">
          <cell r="A3870" t="str">
            <v>04</v>
          </cell>
          <cell r="B3870" t="str">
            <v>25</v>
          </cell>
          <cell r="C3870" t="str">
            <v>04</v>
          </cell>
          <cell r="D3870" t="str">
            <v>5</v>
          </cell>
          <cell r="E3870" t="str">
            <v>0021</v>
          </cell>
          <cell r="F3870" t="str">
            <v>0003</v>
          </cell>
          <cell r="G3870" t="str">
            <v>40503</v>
          </cell>
          <cell r="H3870" t="str">
            <v>结转本月制造费用</v>
          </cell>
          <cell r="I3870" t="b">
            <v>0</v>
          </cell>
          <cell r="J3870">
            <v>5966.95</v>
          </cell>
          <cell r="K3870">
            <v>0</v>
          </cell>
          <cell r="L3870">
            <v>0</v>
          </cell>
        </row>
        <row r="3871">
          <cell r="A3871" t="str">
            <v>04</v>
          </cell>
          <cell r="B3871" t="str">
            <v>25</v>
          </cell>
          <cell r="C3871" t="str">
            <v>04</v>
          </cell>
          <cell r="D3871" t="str">
            <v>5</v>
          </cell>
          <cell r="E3871" t="str">
            <v>0021</v>
          </cell>
          <cell r="F3871" t="str">
            <v>0004</v>
          </cell>
          <cell r="G3871" t="str">
            <v>40503</v>
          </cell>
          <cell r="H3871" t="str">
            <v>结转本月制造费用</v>
          </cell>
          <cell r="I3871" t="b">
            <v>0</v>
          </cell>
          <cell r="J3871">
            <v>11233.93</v>
          </cell>
          <cell r="K3871">
            <v>0</v>
          </cell>
          <cell r="L3871">
            <v>0</v>
          </cell>
        </row>
        <row r="3872">
          <cell r="A3872" t="str">
            <v>04</v>
          </cell>
          <cell r="B3872" t="str">
            <v>25</v>
          </cell>
          <cell r="C3872" t="str">
            <v>04</v>
          </cell>
          <cell r="D3872" t="str">
            <v>5</v>
          </cell>
          <cell r="E3872" t="str">
            <v>0021</v>
          </cell>
          <cell r="F3872" t="str">
            <v>0005</v>
          </cell>
          <cell r="G3872" t="str">
            <v>40503</v>
          </cell>
          <cell r="H3872" t="str">
            <v>结转本月制造费用</v>
          </cell>
          <cell r="I3872" t="b">
            <v>0</v>
          </cell>
          <cell r="J3872">
            <v>4985.2700000000004</v>
          </cell>
          <cell r="K3872">
            <v>0</v>
          </cell>
          <cell r="L3872">
            <v>0</v>
          </cell>
        </row>
        <row r="3873">
          <cell r="A3873" t="str">
            <v>04</v>
          </cell>
          <cell r="B3873" t="str">
            <v>25</v>
          </cell>
          <cell r="C3873" t="str">
            <v>04</v>
          </cell>
          <cell r="D3873" t="str">
            <v>5</v>
          </cell>
          <cell r="E3873" t="str">
            <v>0021</v>
          </cell>
          <cell r="F3873" t="str">
            <v>0006</v>
          </cell>
          <cell r="G3873" t="str">
            <v>40503</v>
          </cell>
          <cell r="H3873" t="str">
            <v>结转本月制造费用</v>
          </cell>
          <cell r="I3873" t="b">
            <v>0</v>
          </cell>
          <cell r="J3873">
            <v>4026.76</v>
          </cell>
          <cell r="K3873">
            <v>0</v>
          </cell>
          <cell r="L3873">
            <v>0</v>
          </cell>
        </row>
        <row r="3874">
          <cell r="A3874" t="str">
            <v>04</v>
          </cell>
          <cell r="B3874" t="str">
            <v>25</v>
          </cell>
          <cell r="C3874" t="str">
            <v>04</v>
          </cell>
          <cell r="D3874" t="str">
            <v>5</v>
          </cell>
          <cell r="E3874" t="str">
            <v>0021</v>
          </cell>
          <cell r="F3874" t="str">
            <v>0007</v>
          </cell>
          <cell r="G3874" t="str">
            <v>40503</v>
          </cell>
          <cell r="H3874" t="str">
            <v>结转本月制造费用</v>
          </cell>
          <cell r="I3874" t="b">
            <v>0</v>
          </cell>
          <cell r="J3874">
            <v>88.43</v>
          </cell>
          <cell r="K3874">
            <v>0</v>
          </cell>
          <cell r="L3874">
            <v>0</v>
          </cell>
        </row>
        <row r="3875">
          <cell r="A3875" t="str">
            <v>04</v>
          </cell>
          <cell r="B3875" t="str">
            <v>25</v>
          </cell>
          <cell r="C3875" t="str">
            <v>04</v>
          </cell>
          <cell r="D3875" t="str">
            <v>5</v>
          </cell>
          <cell r="E3875" t="str">
            <v>0021</v>
          </cell>
          <cell r="F3875" t="str">
            <v>0038</v>
          </cell>
          <cell r="G3875" t="str">
            <v>40503</v>
          </cell>
          <cell r="H3875" t="str">
            <v>结转本月制造费用</v>
          </cell>
          <cell r="I3875" t="b">
            <v>1</v>
          </cell>
          <cell r="J3875">
            <v>26301.34</v>
          </cell>
          <cell r="K3875">
            <v>0</v>
          </cell>
          <cell r="L3875">
            <v>0</v>
          </cell>
        </row>
        <row r="3876">
          <cell r="A3876" t="str">
            <v>05</v>
          </cell>
          <cell r="B3876" t="str">
            <v>25</v>
          </cell>
          <cell r="C3876" t="str">
            <v>05</v>
          </cell>
          <cell r="D3876" t="str">
            <v>5</v>
          </cell>
          <cell r="E3876" t="str">
            <v>0011</v>
          </cell>
          <cell r="F3876" t="str">
            <v>0002</v>
          </cell>
          <cell r="G3876" t="str">
            <v>40503</v>
          </cell>
          <cell r="H3876" t="str">
            <v>转计提本月折旧费</v>
          </cell>
          <cell r="I3876" t="b">
            <v>1</v>
          </cell>
          <cell r="J3876">
            <v>4985.2700000000004</v>
          </cell>
          <cell r="K3876">
            <v>0</v>
          </cell>
          <cell r="L3876">
            <v>0</v>
          </cell>
        </row>
        <row r="3877">
          <cell r="A3877" t="str">
            <v>05</v>
          </cell>
          <cell r="B3877" t="str">
            <v>25</v>
          </cell>
          <cell r="C3877" t="str">
            <v>05</v>
          </cell>
          <cell r="D3877" t="str">
            <v>5</v>
          </cell>
          <cell r="E3877" t="str">
            <v>0011</v>
          </cell>
          <cell r="F3877" t="str">
            <v>0003</v>
          </cell>
          <cell r="G3877" t="str">
            <v>40503</v>
          </cell>
          <cell r="H3877" t="str">
            <v>转计提本月折旧费</v>
          </cell>
          <cell r="I3877" t="b">
            <v>1</v>
          </cell>
          <cell r="J3877">
            <v>5966.95</v>
          </cell>
          <cell r="K3877">
            <v>0</v>
          </cell>
          <cell r="L3877">
            <v>0</v>
          </cell>
        </row>
        <row r="3878">
          <cell r="A3878" t="str">
            <v>05</v>
          </cell>
          <cell r="B3878" t="str">
            <v>25</v>
          </cell>
          <cell r="C3878" t="str">
            <v>05</v>
          </cell>
          <cell r="D3878" t="str">
            <v>5</v>
          </cell>
          <cell r="E3878" t="str">
            <v>0011</v>
          </cell>
          <cell r="F3878" t="str">
            <v>0004</v>
          </cell>
          <cell r="G3878" t="str">
            <v>40503</v>
          </cell>
          <cell r="H3878" t="str">
            <v>转计提本月折旧费</v>
          </cell>
          <cell r="I3878" t="b">
            <v>1</v>
          </cell>
          <cell r="J3878">
            <v>4026.76</v>
          </cell>
          <cell r="K3878">
            <v>0</v>
          </cell>
          <cell r="L3878">
            <v>0</v>
          </cell>
        </row>
        <row r="3879">
          <cell r="A3879" t="str">
            <v>05</v>
          </cell>
          <cell r="B3879" t="str">
            <v>25</v>
          </cell>
          <cell r="C3879" t="str">
            <v>05</v>
          </cell>
          <cell r="D3879" t="str">
            <v>5</v>
          </cell>
          <cell r="E3879" t="str">
            <v>0011</v>
          </cell>
          <cell r="F3879" t="str">
            <v>0005</v>
          </cell>
          <cell r="G3879" t="str">
            <v>40503</v>
          </cell>
          <cell r="H3879" t="str">
            <v>转计提本月折旧费</v>
          </cell>
          <cell r="I3879" t="b">
            <v>1</v>
          </cell>
          <cell r="J3879">
            <v>11233.93</v>
          </cell>
          <cell r="K3879">
            <v>0</v>
          </cell>
          <cell r="L3879">
            <v>0</v>
          </cell>
        </row>
        <row r="3880">
          <cell r="A3880" t="str">
            <v>05</v>
          </cell>
          <cell r="B3880" t="str">
            <v>25</v>
          </cell>
          <cell r="C3880" t="str">
            <v>05</v>
          </cell>
          <cell r="D3880" t="str">
            <v>5</v>
          </cell>
          <cell r="E3880" t="str">
            <v>0011</v>
          </cell>
          <cell r="F3880" t="str">
            <v>0006</v>
          </cell>
          <cell r="G3880" t="str">
            <v>40503</v>
          </cell>
          <cell r="H3880" t="str">
            <v>转计提本月折旧费</v>
          </cell>
          <cell r="I3880" t="b">
            <v>1</v>
          </cell>
          <cell r="J3880">
            <v>88.43</v>
          </cell>
          <cell r="K3880">
            <v>0</v>
          </cell>
          <cell r="L3880">
            <v>0</v>
          </cell>
        </row>
        <row r="3881">
          <cell r="A3881" t="str">
            <v>05</v>
          </cell>
          <cell r="B3881" t="str">
            <v>27</v>
          </cell>
          <cell r="C3881" t="str">
            <v>05</v>
          </cell>
          <cell r="D3881" t="str">
            <v>5</v>
          </cell>
          <cell r="E3881" t="str">
            <v>0029</v>
          </cell>
          <cell r="F3881" t="str">
            <v>0007</v>
          </cell>
          <cell r="G3881" t="str">
            <v>40503</v>
          </cell>
          <cell r="H3881" t="str">
            <v>转本月共同制造费用</v>
          </cell>
          <cell r="I3881" t="b">
            <v>1</v>
          </cell>
          <cell r="J3881">
            <v>-26301.34</v>
          </cell>
          <cell r="K3881">
            <v>0</v>
          </cell>
          <cell r="L3881">
            <v>0</v>
          </cell>
        </row>
        <row r="3882">
          <cell r="A3882" t="str">
            <v>05</v>
          </cell>
          <cell r="B3882" t="str">
            <v>29</v>
          </cell>
          <cell r="C3882" t="str">
            <v>05</v>
          </cell>
          <cell r="D3882" t="str">
            <v>5</v>
          </cell>
          <cell r="E3882" t="str">
            <v>0030</v>
          </cell>
          <cell r="F3882" t="str">
            <v>0003</v>
          </cell>
          <cell r="G3882" t="str">
            <v>40503</v>
          </cell>
          <cell r="H3882" t="str">
            <v>结转本月制造费用</v>
          </cell>
          <cell r="I3882" t="b">
            <v>0</v>
          </cell>
          <cell r="J3882">
            <v>5966.95</v>
          </cell>
          <cell r="K3882">
            <v>0</v>
          </cell>
          <cell r="L3882">
            <v>0</v>
          </cell>
        </row>
        <row r="3883">
          <cell r="A3883" t="str">
            <v>05</v>
          </cell>
          <cell r="B3883" t="str">
            <v>29</v>
          </cell>
          <cell r="C3883" t="str">
            <v>05</v>
          </cell>
          <cell r="D3883" t="str">
            <v>5</v>
          </cell>
          <cell r="E3883" t="str">
            <v>0030</v>
          </cell>
          <cell r="F3883" t="str">
            <v>0004</v>
          </cell>
          <cell r="G3883" t="str">
            <v>40503</v>
          </cell>
          <cell r="H3883" t="str">
            <v>结转本月制造费用</v>
          </cell>
          <cell r="I3883" t="b">
            <v>0</v>
          </cell>
          <cell r="J3883">
            <v>11233.93</v>
          </cell>
          <cell r="K3883">
            <v>0</v>
          </cell>
          <cell r="L3883">
            <v>0</v>
          </cell>
        </row>
        <row r="3884">
          <cell r="A3884" t="str">
            <v>05</v>
          </cell>
          <cell r="B3884" t="str">
            <v>29</v>
          </cell>
          <cell r="C3884" t="str">
            <v>05</v>
          </cell>
          <cell r="D3884" t="str">
            <v>5</v>
          </cell>
          <cell r="E3884" t="str">
            <v>0030</v>
          </cell>
          <cell r="F3884" t="str">
            <v>0005</v>
          </cell>
          <cell r="G3884" t="str">
            <v>40503</v>
          </cell>
          <cell r="H3884" t="str">
            <v>结转本月制造费用</v>
          </cell>
          <cell r="I3884" t="b">
            <v>0</v>
          </cell>
          <cell r="J3884">
            <v>4985.2700000000004</v>
          </cell>
          <cell r="K3884">
            <v>0</v>
          </cell>
          <cell r="L3884">
            <v>0</v>
          </cell>
        </row>
        <row r="3885">
          <cell r="A3885" t="str">
            <v>05</v>
          </cell>
          <cell r="B3885" t="str">
            <v>29</v>
          </cell>
          <cell r="C3885" t="str">
            <v>05</v>
          </cell>
          <cell r="D3885" t="str">
            <v>5</v>
          </cell>
          <cell r="E3885" t="str">
            <v>0030</v>
          </cell>
          <cell r="F3885" t="str">
            <v>0006</v>
          </cell>
          <cell r="G3885" t="str">
            <v>40503</v>
          </cell>
          <cell r="H3885" t="str">
            <v>结转本月制造费用</v>
          </cell>
          <cell r="I3885" t="b">
            <v>0</v>
          </cell>
          <cell r="J3885">
            <v>4026.76</v>
          </cell>
          <cell r="K3885">
            <v>0</v>
          </cell>
          <cell r="L3885">
            <v>0</v>
          </cell>
        </row>
        <row r="3886">
          <cell r="A3886" t="str">
            <v>05</v>
          </cell>
          <cell r="B3886" t="str">
            <v>29</v>
          </cell>
          <cell r="C3886" t="str">
            <v>05</v>
          </cell>
          <cell r="D3886" t="str">
            <v>5</v>
          </cell>
          <cell r="E3886" t="str">
            <v>0030</v>
          </cell>
          <cell r="F3886" t="str">
            <v>0007</v>
          </cell>
          <cell r="G3886" t="str">
            <v>40503</v>
          </cell>
          <cell r="H3886" t="str">
            <v>结转本月制造费用</v>
          </cell>
          <cell r="I3886" t="b">
            <v>0</v>
          </cell>
          <cell r="J3886">
            <v>88.43</v>
          </cell>
          <cell r="K3886">
            <v>0</v>
          </cell>
          <cell r="L3886">
            <v>0</v>
          </cell>
        </row>
        <row r="3887">
          <cell r="A3887" t="str">
            <v>05</v>
          </cell>
          <cell r="B3887" t="str">
            <v>29</v>
          </cell>
          <cell r="C3887" t="str">
            <v>05</v>
          </cell>
          <cell r="D3887" t="str">
            <v>5</v>
          </cell>
          <cell r="E3887" t="str">
            <v>0030</v>
          </cell>
          <cell r="F3887" t="str">
            <v>0049</v>
          </cell>
          <cell r="G3887" t="str">
            <v>40503</v>
          </cell>
          <cell r="H3887" t="str">
            <v>结转本月制造费用</v>
          </cell>
          <cell r="I3887" t="b">
            <v>1</v>
          </cell>
          <cell r="J3887">
            <v>26301.34</v>
          </cell>
          <cell r="K3887">
            <v>0</v>
          </cell>
          <cell r="L3887">
            <v>0</v>
          </cell>
        </row>
        <row r="3888">
          <cell r="A3888" t="str">
            <v>06</v>
          </cell>
          <cell r="B3888" t="str">
            <v>16</v>
          </cell>
          <cell r="C3888" t="str">
            <v>06</v>
          </cell>
          <cell r="D3888" t="str">
            <v>5</v>
          </cell>
          <cell r="E3888" t="str">
            <v>0005</v>
          </cell>
          <cell r="F3888" t="str">
            <v>0002</v>
          </cell>
          <cell r="G3888" t="str">
            <v>40503</v>
          </cell>
          <cell r="H3888" t="str">
            <v>转计提本月折旧费</v>
          </cell>
          <cell r="I3888" t="b">
            <v>1</v>
          </cell>
          <cell r="J3888">
            <v>4985.2700000000004</v>
          </cell>
          <cell r="K3888">
            <v>0</v>
          </cell>
          <cell r="L3888">
            <v>0</v>
          </cell>
        </row>
        <row r="3889">
          <cell r="A3889" t="str">
            <v>06</v>
          </cell>
          <cell r="B3889" t="str">
            <v>16</v>
          </cell>
          <cell r="C3889" t="str">
            <v>06</v>
          </cell>
          <cell r="D3889" t="str">
            <v>5</v>
          </cell>
          <cell r="E3889" t="str">
            <v>0005</v>
          </cell>
          <cell r="F3889" t="str">
            <v>0003</v>
          </cell>
          <cell r="G3889" t="str">
            <v>40503</v>
          </cell>
          <cell r="H3889" t="str">
            <v>转计提本月折旧费</v>
          </cell>
          <cell r="I3889" t="b">
            <v>1</v>
          </cell>
          <cell r="J3889">
            <v>5966.95</v>
          </cell>
          <cell r="K3889">
            <v>0</v>
          </cell>
          <cell r="L3889">
            <v>0</v>
          </cell>
        </row>
        <row r="3890">
          <cell r="A3890" t="str">
            <v>06</v>
          </cell>
          <cell r="B3890" t="str">
            <v>16</v>
          </cell>
          <cell r="C3890" t="str">
            <v>06</v>
          </cell>
          <cell r="D3890" t="str">
            <v>5</v>
          </cell>
          <cell r="E3890" t="str">
            <v>0005</v>
          </cell>
          <cell r="F3890" t="str">
            <v>0004</v>
          </cell>
          <cell r="G3890" t="str">
            <v>40503</v>
          </cell>
          <cell r="H3890" t="str">
            <v>转计提本月折旧费</v>
          </cell>
          <cell r="I3890" t="b">
            <v>1</v>
          </cell>
          <cell r="J3890">
            <v>4026.76</v>
          </cell>
          <cell r="K3890">
            <v>0</v>
          </cell>
          <cell r="L3890">
            <v>0</v>
          </cell>
        </row>
        <row r="3891">
          <cell r="A3891" t="str">
            <v>06</v>
          </cell>
          <cell r="B3891" t="str">
            <v>16</v>
          </cell>
          <cell r="C3891" t="str">
            <v>06</v>
          </cell>
          <cell r="D3891" t="str">
            <v>5</v>
          </cell>
          <cell r="E3891" t="str">
            <v>0005</v>
          </cell>
          <cell r="F3891" t="str">
            <v>0005</v>
          </cell>
          <cell r="G3891" t="str">
            <v>40503</v>
          </cell>
          <cell r="H3891" t="str">
            <v>转计提本月折旧费</v>
          </cell>
          <cell r="I3891" t="b">
            <v>1</v>
          </cell>
          <cell r="J3891">
            <v>11233.93</v>
          </cell>
          <cell r="K3891">
            <v>0</v>
          </cell>
          <cell r="L3891">
            <v>0</v>
          </cell>
        </row>
        <row r="3892">
          <cell r="A3892" t="str">
            <v>06</v>
          </cell>
          <cell r="B3892" t="str">
            <v>16</v>
          </cell>
          <cell r="C3892" t="str">
            <v>06</v>
          </cell>
          <cell r="D3892" t="str">
            <v>5</v>
          </cell>
          <cell r="E3892" t="str">
            <v>0005</v>
          </cell>
          <cell r="F3892" t="str">
            <v>0006</v>
          </cell>
          <cell r="G3892" t="str">
            <v>40503</v>
          </cell>
          <cell r="H3892" t="str">
            <v>转计提本月折旧费</v>
          </cell>
          <cell r="I3892" t="b">
            <v>1</v>
          </cell>
          <cell r="J3892">
            <v>88.43</v>
          </cell>
          <cell r="K3892">
            <v>0</v>
          </cell>
          <cell r="L3892">
            <v>0</v>
          </cell>
        </row>
        <row r="3893">
          <cell r="A3893" t="str">
            <v>06</v>
          </cell>
          <cell r="B3893" t="str">
            <v>23</v>
          </cell>
          <cell r="C3893" t="str">
            <v>06</v>
          </cell>
          <cell r="D3893" t="str">
            <v>5</v>
          </cell>
          <cell r="E3893" t="str">
            <v>0020</v>
          </cell>
          <cell r="F3893" t="str">
            <v>0007</v>
          </cell>
          <cell r="G3893" t="str">
            <v>40503</v>
          </cell>
          <cell r="H3893" t="str">
            <v>转本月共同制造费用</v>
          </cell>
          <cell r="I3893" t="b">
            <v>1</v>
          </cell>
          <cell r="J3893">
            <v>-26301.34</v>
          </cell>
          <cell r="K3893">
            <v>0</v>
          </cell>
          <cell r="L3893">
            <v>0</v>
          </cell>
        </row>
        <row r="3894">
          <cell r="A3894" t="str">
            <v>06</v>
          </cell>
          <cell r="B3894" t="str">
            <v>25</v>
          </cell>
          <cell r="C3894" t="str">
            <v>06</v>
          </cell>
          <cell r="D3894" t="str">
            <v>5</v>
          </cell>
          <cell r="E3894" t="str">
            <v>0021</v>
          </cell>
          <cell r="F3894" t="str">
            <v>0003</v>
          </cell>
          <cell r="G3894" t="str">
            <v>40503</v>
          </cell>
          <cell r="H3894" t="str">
            <v>结转本月制造费用</v>
          </cell>
          <cell r="I3894" t="b">
            <v>0</v>
          </cell>
          <cell r="J3894">
            <v>5966.95</v>
          </cell>
          <cell r="K3894">
            <v>0</v>
          </cell>
          <cell r="L3894">
            <v>0</v>
          </cell>
        </row>
        <row r="3895">
          <cell r="A3895" t="str">
            <v>06</v>
          </cell>
          <cell r="B3895" t="str">
            <v>25</v>
          </cell>
          <cell r="C3895" t="str">
            <v>06</v>
          </cell>
          <cell r="D3895" t="str">
            <v>5</v>
          </cell>
          <cell r="E3895" t="str">
            <v>0021</v>
          </cell>
          <cell r="F3895" t="str">
            <v>0004</v>
          </cell>
          <cell r="G3895" t="str">
            <v>40503</v>
          </cell>
          <cell r="H3895" t="str">
            <v>结转本月制造费用</v>
          </cell>
          <cell r="I3895" t="b">
            <v>0</v>
          </cell>
          <cell r="J3895">
            <v>11233.93</v>
          </cell>
          <cell r="K3895">
            <v>0</v>
          </cell>
          <cell r="L3895">
            <v>0</v>
          </cell>
        </row>
        <row r="3896">
          <cell r="A3896" t="str">
            <v>06</v>
          </cell>
          <cell r="B3896" t="str">
            <v>25</v>
          </cell>
          <cell r="C3896" t="str">
            <v>06</v>
          </cell>
          <cell r="D3896" t="str">
            <v>5</v>
          </cell>
          <cell r="E3896" t="str">
            <v>0021</v>
          </cell>
          <cell r="F3896" t="str">
            <v>0005</v>
          </cell>
          <cell r="G3896" t="str">
            <v>40503</v>
          </cell>
          <cell r="H3896" t="str">
            <v>结转本月制造费用</v>
          </cell>
          <cell r="I3896" t="b">
            <v>0</v>
          </cell>
          <cell r="J3896">
            <v>4985.2700000000004</v>
          </cell>
          <cell r="K3896">
            <v>0</v>
          </cell>
          <cell r="L3896">
            <v>0</v>
          </cell>
        </row>
        <row r="3897">
          <cell r="A3897" t="str">
            <v>06</v>
          </cell>
          <cell r="B3897" t="str">
            <v>25</v>
          </cell>
          <cell r="C3897" t="str">
            <v>06</v>
          </cell>
          <cell r="D3897" t="str">
            <v>5</v>
          </cell>
          <cell r="E3897" t="str">
            <v>0021</v>
          </cell>
          <cell r="F3897" t="str">
            <v>0006</v>
          </cell>
          <cell r="G3897" t="str">
            <v>40503</v>
          </cell>
          <cell r="H3897" t="str">
            <v>结转本月制造费用</v>
          </cell>
          <cell r="I3897" t="b">
            <v>0</v>
          </cell>
          <cell r="J3897">
            <v>4026.76</v>
          </cell>
          <cell r="K3897">
            <v>0</v>
          </cell>
          <cell r="L3897">
            <v>0</v>
          </cell>
        </row>
        <row r="3898">
          <cell r="A3898" t="str">
            <v>06</v>
          </cell>
          <cell r="B3898" t="str">
            <v>25</v>
          </cell>
          <cell r="C3898" t="str">
            <v>06</v>
          </cell>
          <cell r="D3898" t="str">
            <v>5</v>
          </cell>
          <cell r="E3898" t="str">
            <v>0021</v>
          </cell>
          <cell r="F3898" t="str">
            <v>0007</v>
          </cell>
          <cell r="G3898" t="str">
            <v>40503</v>
          </cell>
          <cell r="H3898" t="str">
            <v>结转本月制造费用</v>
          </cell>
          <cell r="I3898" t="b">
            <v>0</v>
          </cell>
          <cell r="J3898">
            <v>88.43</v>
          </cell>
          <cell r="K3898">
            <v>0</v>
          </cell>
          <cell r="L3898">
            <v>0</v>
          </cell>
        </row>
        <row r="3899">
          <cell r="A3899" t="str">
            <v>06</v>
          </cell>
          <cell r="B3899" t="str">
            <v>25</v>
          </cell>
          <cell r="C3899" t="str">
            <v>06</v>
          </cell>
          <cell r="D3899" t="str">
            <v>5</v>
          </cell>
          <cell r="E3899" t="str">
            <v>0021</v>
          </cell>
          <cell r="F3899" t="str">
            <v>0031</v>
          </cell>
          <cell r="G3899" t="str">
            <v>40503</v>
          </cell>
          <cell r="H3899" t="str">
            <v>结转本月制造费用</v>
          </cell>
          <cell r="I3899" t="b">
            <v>1</v>
          </cell>
          <cell r="J3899">
            <v>26301.34</v>
          </cell>
          <cell r="K3899">
            <v>0</v>
          </cell>
          <cell r="L3899">
            <v>0</v>
          </cell>
        </row>
        <row r="3900">
          <cell r="A3900" t="str">
            <v>07</v>
          </cell>
          <cell r="B3900" t="str">
            <v>24</v>
          </cell>
          <cell r="C3900" t="str">
            <v>07</v>
          </cell>
          <cell r="D3900" t="str">
            <v>5</v>
          </cell>
          <cell r="E3900" t="str">
            <v>0009</v>
          </cell>
          <cell r="F3900" t="str">
            <v>0002</v>
          </cell>
          <cell r="G3900" t="str">
            <v>40503</v>
          </cell>
          <cell r="H3900" t="str">
            <v>转计提本月折旧费</v>
          </cell>
          <cell r="I3900" t="b">
            <v>1</v>
          </cell>
          <cell r="J3900">
            <v>4985.2700000000004</v>
          </cell>
          <cell r="K3900">
            <v>0</v>
          </cell>
          <cell r="L3900">
            <v>0</v>
          </cell>
        </row>
        <row r="3901">
          <cell r="A3901" t="str">
            <v>07</v>
          </cell>
          <cell r="B3901" t="str">
            <v>24</v>
          </cell>
          <cell r="C3901" t="str">
            <v>07</v>
          </cell>
          <cell r="D3901" t="str">
            <v>5</v>
          </cell>
          <cell r="E3901" t="str">
            <v>0009</v>
          </cell>
          <cell r="F3901" t="str">
            <v>0003</v>
          </cell>
          <cell r="G3901" t="str">
            <v>40503</v>
          </cell>
          <cell r="H3901" t="str">
            <v>转计提本月折旧费</v>
          </cell>
          <cell r="I3901" t="b">
            <v>1</v>
          </cell>
          <cell r="J3901">
            <v>5966.95</v>
          </cell>
          <cell r="K3901">
            <v>0</v>
          </cell>
          <cell r="L3901">
            <v>0</v>
          </cell>
        </row>
        <row r="3902">
          <cell r="A3902" t="str">
            <v>07</v>
          </cell>
          <cell r="B3902" t="str">
            <v>24</v>
          </cell>
          <cell r="C3902" t="str">
            <v>07</v>
          </cell>
          <cell r="D3902" t="str">
            <v>5</v>
          </cell>
          <cell r="E3902" t="str">
            <v>0009</v>
          </cell>
          <cell r="F3902" t="str">
            <v>0004</v>
          </cell>
          <cell r="G3902" t="str">
            <v>40503</v>
          </cell>
          <cell r="H3902" t="str">
            <v>转计提本月折旧费</v>
          </cell>
          <cell r="I3902" t="b">
            <v>1</v>
          </cell>
          <cell r="J3902">
            <v>4026.76</v>
          </cell>
          <cell r="K3902">
            <v>0</v>
          </cell>
          <cell r="L3902">
            <v>0</v>
          </cell>
        </row>
        <row r="3903">
          <cell r="A3903" t="str">
            <v>07</v>
          </cell>
          <cell r="B3903" t="str">
            <v>24</v>
          </cell>
          <cell r="C3903" t="str">
            <v>07</v>
          </cell>
          <cell r="D3903" t="str">
            <v>5</v>
          </cell>
          <cell r="E3903" t="str">
            <v>0009</v>
          </cell>
          <cell r="F3903" t="str">
            <v>0005</v>
          </cell>
          <cell r="G3903" t="str">
            <v>40503</v>
          </cell>
          <cell r="H3903" t="str">
            <v>转计提本月折旧费</v>
          </cell>
          <cell r="I3903" t="b">
            <v>1</v>
          </cell>
          <cell r="J3903">
            <v>11233.93</v>
          </cell>
          <cell r="K3903">
            <v>0</v>
          </cell>
          <cell r="L3903">
            <v>0</v>
          </cell>
        </row>
        <row r="3904">
          <cell r="A3904" t="str">
            <v>07</v>
          </cell>
          <cell r="B3904" t="str">
            <v>24</v>
          </cell>
          <cell r="C3904" t="str">
            <v>07</v>
          </cell>
          <cell r="D3904" t="str">
            <v>5</v>
          </cell>
          <cell r="E3904" t="str">
            <v>0009</v>
          </cell>
          <cell r="F3904" t="str">
            <v>0006</v>
          </cell>
          <cell r="G3904" t="str">
            <v>40503</v>
          </cell>
          <cell r="H3904" t="str">
            <v>转计提本月折旧费</v>
          </cell>
          <cell r="I3904" t="b">
            <v>1</v>
          </cell>
          <cell r="J3904">
            <v>88.43</v>
          </cell>
          <cell r="K3904">
            <v>0</v>
          </cell>
          <cell r="L3904">
            <v>0</v>
          </cell>
        </row>
        <row r="3905">
          <cell r="A3905" t="str">
            <v>07</v>
          </cell>
          <cell r="B3905" t="str">
            <v>27</v>
          </cell>
          <cell r="C3905" t="str">
            <v>07</v>
          </cell>
          <cell r="D3905" t="str">
            <v>5</v>
          </cell>
          <cell r="E3905" t="str">
            <v>0034</v>
          </cell>
          <cell r="F3905" t="str">
            <v>0007</v>
          </cell>
          <cell r="G3905" t="str">
            <v>40503</v>
          </cell>
          <cell r="H3905" t="str">
            <v>转本月共同制造费用</v>
          </cell>
          <cell r="I3905" t="b">
            <v>1</v>
          </cell>
          <cell r="J3905">
            <v>-26301.34</v>
          </cell>
          <cell r="K3905">
            <v>0</v>
          </cell>
          <cell r="L3905">
            <v>0</v>
          </cell>
        </row>
        <row r="3906">
          <cell r="A3906" t="str">
            <v>07</v>
          </cell>
          <cell r="B3906" t="str">
            <v>28</v>
          </cell>
          <cell r="C3906" t="str">
            <v>07</v>
          </cell>
          <cell r="D3906" t="str">
            <v>5</v>
          </cell>
          <cell r="E3906" t="str">
            <v>0035</v>
          </cell>
          <cell r="F3906" t="str">
            <v>0003</v>
          </cell>
          <cell r="G3906" t="str">
            <v>40503</v>
          </cell>
          <cell r="H3906" t="str">
            <v>结转本月制造费用</v>
          </cell>
          <cell r="I3906" t="b">
            <v>0</v>
          </cell>
          <cell r="J3906">
            <v>5966.95</v>
          </cell>
          <cell r="K3906">
            <v>0</v>
          </cell>
          <cell r="L3906">
            <v>0</v>
          </cell>
        </row>
        <row r="3907">
          <cell r="A3907" t="str">
            <v>07</v>
          </cell>
          <cell r="B3907" t="str">
            <v>28</v>
          </cell>
          <cell r="C3907" t="str">
            <v>07</v>
          </cell>
          <cell r="D3907" t="str">
            <v>5</v>
          </cell>
          <cell r="E3907" t="str">
            <v>0035</v>
          </cell>
          <cell r="F3907" t="str">
            <v>0004</v>
          </cell>
          <cell r="G3907" t="str">
            <v>40503</v>
          </cell>
          <cell r="H3907" t="str">
            <v>结转本月制造费用</v>
          </cell>
          <cell r="I3907" t="b">
            <v>0</v>
          </cell>
          <cell r="J3907">
            <v>11233.93</v>
          </cell>
          <cell r="K3907">
            <v>0</v>
          </cell>
          <cell r="L3907">
            <v>0</v>
          </cell>
        </row>
        <row r="3908">
          <cell r="A3908" t="str">
            <v>07</v>
          </cell>
          <cell r="B3908" t="str">
            <v>28</v>
          </cell>
          <cell r="C3908" t="str">
            <v>07</v>
          </cell>
          <cell r="D3908" t="str">
            <v>5</v>
          </cell>
          <cell r="E3908" t="str">
            <v>0035</v>
          </cell>
          <cell r="F3908" t="str">
            <v>0005</v>
          </cell>
          <cell r="G3908" t="str">
            <v>40503</v>
          </cell>
          <cell r="H3908" t="str">
            <v>结转本月制造费用</v>
          </cell>
          <cell r="I3908" t="b">
            <v>0</v>
          </cell>
          <cell r="J3908">
            <v>4985.2700000000004</v>
          </cell>
          <cell r="K3908">
            <v>0</v>
          </cell>
          <cell r="L3908">
            <v>0</v>
          </cell>
        </row>
        <row r="3909">
          <cell r="A3909" t="str">
            <v>07</v>
          </cell>
          <cell r="B3909" t="str">
            <v>28</v>
          </cell>
          <cell r="C3909" t="str">
            <v>07</v>
          </cell>
          <cell r="D3909" t="str">
            <v>5</v>
          </cell>
          <cell r="E3909" t="str">
            <v>0035</v>
          </cell>
          <cell r="F3909" t="str">
            <v>0006</v>
          </cell>
          <cell r="G3909" t="str">
            <v>40503</v>
          </cell>
          <cell r="H3909" t="str">
            <v>结转本月制造费用</v>
          </cell>
          <cell r="I3909" t="b">
            <v>0</v>
          </cell>
          <cell r="J3909">
            <v>4026.76</v>
          </cell>
          <cell r="K3909">
            <v>0</v>
          </cell>
          <cell r="L3909">
            <v>0</v>
          </cell>
        </row>
        <row r="3910">
          <cell r="A3910" t="str">
            <v>07</v>
          </cell>
          <cell r="B3910" t="str">
            <v>28</v>
          </cell>
          <cell r="C3910" t="str">
            <v>07</v>
          </cell>
          <cell r="D3910" t="str">
            <v>5</v>
          </cell>
          <cell r="E3910" t="str">
            <v>0035</v>
          </cell>
          <cell r="F3910" t="str">
            <v>0007</v>
          </cell>
          <cell r="G3910" t="str">
            <v>40503</v>
          </cell>
          <cell r="H3910" t="str">
            <v>结转本月制造费用</v>
          </cell>
          <cell r="I3910" t="b">
            <v>0</v>
          </cell>
          <cell r="J3910">
            <v>88.43</v>
          </cell>
          <cell r="K3910">
            <v>0</v>
          </cell>
          <cell r="L3910">
            <v>0</v>
          </cell>
        </row>
        <row r="3911">
          <cell r="A3911" t="str">
            <v>07</v>
          </cell>
          <cell r="B3911" t="str">
            <v>28</v>
          </cell>
          <cell r="C3911" t="str">
            <v>07</v>
          </cell>
          <cell r="D3911" t="str">
            <v>5</v>
          </cell>
          <cell r="E3911" t="str">
            <v>0035</v>
          </cell>
          <cell r="F3911" t="str">
            <v>0034</v>
          </cell>
          <cell r="G3911" t="str">
            <v>40503</v>
          </cell>
          <cell r="H3911" t="str">
            <v>结转本月制造费用</v>
          </cell>
          <cell r="I3911" t="b">
            <v>1</v>
          </cell>
          <cell r="J3911">
            <v>26301.34</v>
          </cell>
          <cell r="K3911">
            <v>0</v>
          </cell>
          <cell r="L3911">
            <v>0</v>
          </cell>
        </row>
        <row r="3912">
          <cell r="A3912" t="str">
            <v>02</v>
          </cell>
          <cell r="B3912" t="str">
            <v>23</v>
          </cell>
          <cell r="C3912" t="str">
            <v>02</v>
          </cell>
          <cell r="D3912" t="str">
            <v>5</v>
          </cell>
          <cell r="E3912" t="str">
            <v>0013</v>
          </cell>
          <cell r="F3912" t="str">
            <v>0001</v>
          </cell>
          <cell r="G3912" t="str">
            <v>40504</v>
          </cell>
          <cell r="H3912" t="str">
            <v>转报销修理费及配件款</v>
          </cell>
          <cell r="I3912" t="b">
            <v>1</v>
          </cell>
          <cell r="J3912">
            <v>1760.12</v>
          </cell>
          <cell r="K3912">
            <v>0</v>
          </cell>
          <cell r="L3912">
            <v>0</v>
          </cell>
        </row>
        <row r="3913">
          <cell r="A3913" t="str">
            <v>02</v>
          </cell>
          <cell r="B3913" t="str">
            <v>28</v>
          </cell>
          <cell r="C3913" t="str">
            <v>02</v>
          </cell>
          <cell r="D3913" t="str">
            <v>5</v>
          </cell>
          <cell r="E3913" t="str">
            <v>0041</v>
          </cell>
          <cell r="F3913" t="str">
            <v>0009</v>
          </cell>
          <cell r="G3913" t="str">
            <v>40504</v>
          </cell>
          <cell r="H3913" t="str">
            <v>转本月共同制造费用</v>
          </cell>
          <cell r="I3913" t="b">
            <v>1</v>
          </cell>
          <cell r="J3913">
            <v>-1760.12</v>
          </cell>
          <cell r="K3913">
            <v>0</v>
          </cell>
          <cell r="L3913">
            <v>0</v>
          </cell>
        </row>
        <row r="3914">
          <cell r="A3914" t="str">
            <v>02</v>
          </cell>
          <cell r="B3914" t="str">
            <v>29</v>
          </cell>
          <cell r="C3914" t="str">
            <v>02</v>
          </cell>
          <cell r="D3914" t="str">
            <v>5</v>
          </cell>
          <cell r="E3914" t="str">
            <v>0042</v>
          </cell>
          <cell r="F3914" t="str">
            <v>0008</v>
          </cell>
          <cell r="G3914" t="str">
            <v>40504</v>
          </cell>
          <cell r="H3914" t="str">
            <v>结转本月制造费用</v>
          </cell>
          <cell r="I3914" t="b">
            <v>0</v>
          </cell>
          <cell r="J3914">
            <v>1760.12</v>
          </cell>
          <cell r="K3914">
            <v>0</v>
          </cell>
          <cell r="L3914">
            <v>0</v>
          </cell>
        </row>
        <row r="3915">
          <cell r="A3915" t="str">
            <v>02</v>
          </cell>
          <cell r="B3915" t="str">
            <v>29</v>
          </cell>
          <cell r="C3915" t="str">
            <v>02</v>
          </cell>
          <cell r="D3915" t="str">
            <v>5</v>
          </cell>
          <cell r="E3915" t="str">
            <v>0042</v>
          </cell>
          <cell r="F3915" t="str">
            <v>0055</v>
          </cell>
          <cell r="G3915" t="str">
            <v>40504</v>
          </cell>
          <cell r="H3915" t="str">
            <v>结转本月制造费用</v>
          </cell>
          <cell r="I3915" t="b">
            <v>1</v>
          </cell>
          <cell r="J3915">
            <v>1760.12</v>
          </cell>
          <cell r="K3915">
            <v>0</v>
          </cell>
          <cell r="L3915">
            <v>0</v>
          </cell>
        </row>
        <row r="3916">
          <cell r="A3916" t="str">
            <v>05</v>
          </cell>
          <cell r="B3916" t="str">
            <v>15</v>
          </cell>
          <cell r="C3916" t="str">
            <v>05</v>
          </cell>
          <cell r="D3916" t="str">
            <v>4</v>
          </cell>
          <cell r="E3916" t="str">
            <v>0010</v>
          </cell>
          <cell r="F3916" t="str">
            <v>0001</v>
          </cell>
          <cell r="G3916" t="str">
            <v>40504</v>
          </cell>
          <cell r="H3916" t="str">
            <v>付修车费</v>
          </cell>
          <cell r="I3916" t="b">
            <v>1</v>
          </cell>
          <cell r="J3916">
            <v>3615</v>
          </cell>
          <cell r="K3916">
            <v>0</v>
          </cell>
          <cell r="L3916">
            <v>0</v>
          </cell>
        </row>
        <row r="3917">
          <cell r="A3917" t="str">
            <v>05</v>
          </cell>
          <cell r="B3917" t="str">
            <v>27</v>
          </cell>
          <cell r="C3917" t="str">
            <v>05</v>
          </cell>
          <cell r="D3917" t="str">
            <v>5</v>
          </cell>
          <cell r="E3917" t="str">
            <v>0029</v>
          </cell>
          <cell r="F3917" t="str">
            <v>0016</v>
          </cell>
          <cell r="G3917" t="str">
            <v>40504</v>
          </cell>
          <cell r="H3917" t="str">
            <v>转本月共同制造费用</v>
          </cell>
          <cell r="I3917" t="b">
            <v>1</v>
          </cell>
          <cell r="J3917">
            <v>-3615</v>
          </cell>
          <cell r="K3917">
            <v>0</v>
          </cell>
          <cell r="L3917">
            <v>0</v>
          </cell>
        </row>
        <row r="3918">
          <cell r="A3918" t="str">
            <v>05</v>
          </cell>
          <cell r="B3918" t="str">
            <v>29</v>
          </cell>
          <cell r="C3918" t="str">
            <v>05</v>
          </cell>
          <cell r="D3918" t="str">
            <v>5</v>
          </cell>
          <cell r="E3918" t="str">
            <v>0030</v>
          </cell>
          <cell r="F3918" t="str">
            <v>0008</v>
          </cell>
          <cell r="G3918" t="str">
            <v>40504</v>
          </cell>
          <cell r="H3918" t="str">
            <v>结转本月制造费用</v>
          </cell>
          <cell r="I3918" t="b">
            <v>0</v>
          </cell>
          <cell r="J3918">
            <v>3615</v>
          </cell>
          <cell r="K3918">
            <v>0</v>
          </cell>
          <cell r="L3918">
            <v>0</v>
          </cell>
        </row>
        <row r="3919">
          <cell r="A3919" t="str">
            <v>05</v>
          </cell>
          <cell r="B3919" t="str">
            <v>29</v>
          </cell>
          <cell r="C3919" t="str">
            <v>05</v>
          </cell>
          <cell r="D3919" t="str">
            <v>5</v>
          </cell>
          <cell r="E3919" t="str">
            <v>0030</v>
          </cell>
          <cell r="F3919" t="str">
            <v>0050</v>
          </cell>
          <cell r="G3919" t="str">
            <v>40504</v>
          </cell>
          <cell r="H3919" t="str">
            <v>结转本月制造费用</v>
          </cell>
          <cell r="I3919" t="b">
            <v>1</v>
          </cell>
          <cell r="J3919">
            <v>3615</v>
          </cell>
          <cell r="K3919">
            <v>0</v>
          </cell>
          <cell r="L3919">
            <v>0</v>
          </cell>
        </row>
        <row r="3920">
          <cell r="A3920" t="str">
            <v>02</v>
          </cell>
          <cell r="B3920" t="str">
            <v>08</v>
          </cell>
          <cell r="C3920" t="str">
            <v>02</v>
          </cell>
          <cell r="D3920" t="str">
            <v>2</v>
          </cell>
          <cell r="E3920" t="str">
            <v>0021</v>
          </cell>
          <cell r="F3920" t="str">
            <v>0001</v>
          </cell>
          <cell r="G3920" t="str">
            <v>40505</v>
          </cell>
          <cell r="H3920" t="str">
            <v>付笔款</v>
          </cell>
          <cell r="I3920" t="b">
            <v>1</v>
          </cell>
          <cell r="J3920">
            <v>38</v>
          </cell>
          <cell r="K3920">
            <v>0</v>
          </cell>
          <cell r="L3920">
            <v>0</v>
          </cell>
        </row>
        <row r="3921">
          <cell r="A3921" t="str">
            <v>02</v>
          </cell>
          <cell r="B3921" t="str">
            <v>13</v>
          </cell>
          <cell r="C3921" t="str">
            <v>02</v>
          </cell>
          <cell r="D3921" t="str">
            <v>2</v>
          </cell>
          <cell r="E3921" t="str">
            <v>0026</v>
          </cell>
          <cell r="F3921" t="str">
            <v>0003</v>
          </cell>
          <cell r="G3921" t="str">
            <v>40505</v>
          </cell>
          <cell r="H3921" t="str">
            <v>付电话费</v>
          </cell>
          <cell r="I3921" t="b">
            <v>1</v>
          </cell>
          <cell r="J3921">
            <v>458.9</v>
          </cell>
          <cell r="K3921">
            <v>0</v>
          </cell>
          <cell r="L3921">
            <v>0</v>
          </cell>
        </row>
        <row r="3922">
          <cell r="A3922" t="str">
            <v>02</v>
          </cell>
          <cell r="B3922" t="str">
            <v>20</v>
          </cell>
          <cell r="C3922" t="str">
            <v>02</v>
          </cell>
          <cell r="D3922" t="str">
            <v>2</v>
          </cell>
          <cell r="E3922" t="str">
            <v>0037</v>
          </cell>
          <cell r="F3922" t="str">
            <v>0003</v>
          </cell>
          <cell r="G3922" t="str">
            <v>40505</v>
          </cell>
          <cell r="H3922" t="str">
            <v>付电话费</v>
          </cell>
          <cell r="I3922" t="b">
            <v>1</v>
          </cell>
          <cell r="J3922">
            <v>168.1</v>
          </cell>
          <cell r="K3922">
            <v>0</v>
          </cell>
          <cell r="L3922">
            <v>0</v>
          </cell>
        </row>
        <row r="3923">
          <cell r="A3923" t="str">
            <v>02</v>
          </cell>
          <cell r="B3923" t="str">
            <v>28</v>
          </cell>
          <cell r="C3923" t="str">
            <v>02</v>
          </cell>
          <cell r="D3923" t="str">
            <v>5</v>
          </cell>
          <cell r="E3923" t="str">
            <v>0041</v>
          </cell>
          <cell r="F3923" t="str">
            <v>0010</v>
          </cell>
          <cell r="G3923" t="str">
            <v>40505</v>
          </cell>
          <cell r="H3923" t="str">
            <v>转本月共同制造费用</v>
          </cell>
          <cell r="I3923" t="b">
            <v>1</v>
          </cell>
          <cell r="J3923">
            <v>-665</v>
          </cell>
          <cell r="K3923">
            <v>0</v>
          </cell>
          <cell r="L3923">
            <v>0</v>
          </cell>
        </row>
        <row r="3924">
          <cell r="A3924" t="str">
            <v>02</v>
          </cell>
          <cell r="B3924" t="str">
            <v>29</v>
          </cell>
          <cell r="C3924" t="str">
            <v>02</v>
          </cell>
          <cell r="D3924" t="str">
            <v>5</v>
          </cell>
          <cell r="E3924" t="str">
            <v>0042</v>
          </cell>
          <cell r="F3924" t="str">
            <v>0009</v>
          </cell>
          <cell r="G3924" t="str">
            <v>40505</v>
          </cell>
          <cell r="H3924" t="str">
            <v>结转本月制造费用</v>
          </cell>
          <cell r="I3924" t="b">
            <v>0</v>
          </cell>
          <cell r="J3924">
            <v>168.1</v>
          </cell>
          <cell r="K3924">
            <v>0</v>
          </cell>
          <cell r="L3924">
            <v>0</v>
          </cell>
        </row>
        <row r="3925">
          <cell r="A3925" t="str">
            <v>02</v>
          </cell>
          <cell r="B3925" t="str">
            <v>29</v>
          </cell>
          <cell r="C3925" t="str">
            <v>02</v>
          </cell>
          <cell r="D3925" t="str">
            <v>5</v>
          </cell>
          <cell r="E3925" t="str">
            <v>0042</v>
          </cell>
          <cell r="F3925" t="str">
            <v>0010</v>
          </cell>
          <cell r="G3925" t="str">
            <v>40505</v>
          </cell>
          <cell r="H3925" t="str">
            <v>结转本月制造费用</v>
          </cell>
          <cell r="I3925" t="b">
            <v>0</v>
          </cell>
          <cell r="J3925">
            <v>458.9</v>
          </cell>
          <cell r="K3925">
            <v>0</v>
          </cell>
          <cell r="L3925">
            <v>0</v>
          </cell>
        </row>
        <row r="3926">
          <cell r="A3926" t="str">
            <v>02</v>
          </cell>
          <cell r="B3926" t="str">
            <v>29</v>
          </cell>
          <cell r="C3926" t="str">
            <v>02</v>
          </cell>
          <cell r="D3926" t="str">
            <v>5</v>
          </cell>
          <cell r="E3926" t="str">
            <v>0042</v>
          </cell>
          <cell r="F3926" t="str">
            <v>0011</v>
          </cell>
          <cell r="G3926" t="str">
            <v>40505</v>
          </cell>
          <cell r="H3926" t="str">
            <v>结转本月制造费用</v>
          </cell>
          <cell r="I3926" t="b">
            <v>0</v>
          </cell>
          <cell r="J3926">
            <v>38</v>
          </cell>
          <cell r="K3926">
            <v>0</v>
          </cell>
          <cell r="L3926">
            <v>0</v>
          </cell>
        </row>
        <row r="3927">
          <cell r="A3927" t="str">
            <v>02</v>
          </cell>
          <cell r="B3927" t="str">
            <v>29</v>
          </cell>
          <cell r="C3927" t="str">
            <v>02</v>
          </cell>
          <cell r="D3927" t="str">
            <v>5</v>
          </cell>
          <cell r="E3927" t="str">
            <v>0042</v>
          </cell>
          <cell r="F3927" t="str">
            <v>0053</v>
          </cell>
          <cell r="G3927" t="str">
            <v>40505</v>
          </cell>
          <cell r="H3927" t="str">
            <v>结转本月制造费用</v>
          </cell>
          <cell r="I3927" t="b">
            <v>1</v>
          </cell>
          <cell r="J3927">
            <v>665</v>
          </cell>
          <cell r="K3927">
            <v>0</v>
          </cell>
          <cell r="L3927">
            <v>0</v>
          </cell>
        </row>
        <row r="3928">
          <cell r="A3928" t="str">
            <v>04</v>
          </cell>
          <cell r="B3928" t="str">
            <v>15</v>
          </cell>
          <cell r="C3928" t="str">
            <v>04</v>
          </cell>
          <cell r="D3928" t="str">
            <v>2</v>
          </cell>
          <cell r="E3928" t="str">
            <v>0006</v>
          </cell>
          <cell r="F3928" t="str">
            <v>0002</v>
          </cell>
          <cell r="G3928" t="str">
            <v>40505</v>
          </cell>
          <cell r="H3928" t="str">
            <v>付电话费</v>
          </cell>
          <cell r="I3928" t="b">
            <v>1</v>
          </cell>
          <cell r="J3928">
            <v>755.8</v>
          </cell>
          <cell r="K3928">
            <v>0</v>
          </cell>
          <cell r="L3928">
            <v>0</v>
          </cell>
        </row>
        <row r="3929">
          <cell r="A3929" t="str">
            <v>04</v>
          </cell>
          <cell r="B3929" t="str">
            <v>25</v>
          </cell>
          <cell r="C3929" t="str">
            <v>04</v>
          </cell>
          <cell r="D3929" t="str">
            <v>5</v>
          </cell>
          <cell r="E3929" t="str">
            <v>0020</v>
          </cell>
          <cell r="F3929" t="str">
            <v>0016</v>
          </cell>
          <cell r="G3929" t="str">
            <v>40505</v>
          </cell>
          <cell r="H3929" t="str">
            <v>转本月共同制造费用</v>
          </cell>
          <cell r="I3929" t="b">
            <v>1</v>
          </cell>
          <cell r="J3929">
            <v>-755.8</v>
          </cell>
          <cell r="K3929">
            <v>0</v>
          </cell>
          <cell r="L3929">
            <v>0</v>
          </cell>
        </row>
        <row r="3930">
          <cell r="A3930" t="str">
            <v>04</v>
          </cell>
          <cell r="B3930" t="str">
            <v>25</v>
          </cell>
          <cell r="C3930" t="str">
            <v>04</v>
          </cell>
          <cell r="D3930" t="str">
            <v>5</v>
          </cell>
          <cell r="E3930" t="str">
            <v>0021</v>
          </cell>
          <cell r="F3930" t="str">
            <v>0008</v>
          </cell>
          <cell r="G3930" t="str">
            <v>40505</v>
          </cell>
          <cell r="H3930" t="str">
            <v>结转本月制造费用</v>
          </cell>
          <cell r="I3930" t="b">
            <v>0</v>
          </cell>
          <cell r="J3930">
            <v>755.8</v>
          </cell>
          <cell r="K3930">
            <v>0</v>
          </cell>
          <cell r="L3930">
            <v>0</v>
          </cell>
        </row>
        <row r="3931">
          <cell r="A3931" t="str">
            <v>04</v>
          </cell>
          <cell r="B3931" t="str">
            <v>25</v>
          </cell>
          <cell r="C3931" t="str">
            <v>04</v>
          </cell>
          <cell r="D3931" t="str">
            <v>5</v>
          </cell>
          <cell r="E3931" t="str">
            <v>0021</v>
          </cell>
          <cell r="F3931" t="str">
            <v>0037</v>
          </cell>
          <cell r="G3931" t="str">
            <v>40505</v>
          </cell>
          <cell r="H3931" t="str">
            <v>结转本月制造费用</v>
          </cell>
          <cell r="I3931" t="b">
            <v>1</v>
          </cell>
          <cell r="J3931">
            <v>755.8</v>
          </cell>
          <cell r="K3931">
            <v>0</v>
          </cell>
          <cell r="L3931">
            <v>0</v>
          </cell>
        </row>
        <row r="3932">
          <cell r="A3932" t="str">
            <v>02</v>
          </cell>
          <cell r="B3932" t="str">
            <v>22</v>
          </cell>
          <cell r="C3932" t="str">
            <v>02</v>
          </cell>
          <cell r="D3932" t="str">
            <v>4</v>
          </cell>
          <cell r="E3932" t="str">
            <v>0033</v>
          </cell>
          <cell r="F3932" t="str">
            <v>0002</v>
          </cell>
          <cell r="G3932" t="str">
            <v>40506</v>
          </cell>
          <cell r="H3932" t="str">
            <v>付水费</v>
          </cell>
          <cell r="I3932" t="b">
            <v>1</v>
          </cell>
          <cell r="J3932">
            <v>50855.85</v>
          </cell>
          <cell r="K3932">
            <v>0</v>
          </cell>
          <cell r="L3932">
            <v>0</v>
          </cell>
        </row>
        <row r="3933">
          <cell r="A3933" t="str">
            <v>02</v>
          </cell>
          <cell r="B3933" t="str">
            <v>26</v>
          </cell>
          <cell r="C3933" t="str">
            <v>02</v>
          </cell>
          <cell r="D3933" t="str">
            <v>5</v>
          </cell>
          <cell r="E3933" t="str">
            <v>0020</v>
          </cell>
          <cell r="F3933" t="str">
            <v>0004</v>
          </cell>
          <cell r="G3933" t="str">
            <v>40506</v>
          </cell>
          <cell r="H3933" t="str">
            <v>转各厂1-2月耗水款</v>
          </cell>
          <cell r="I3933" t="b">
            <v>1</v>
          </cell>
          <cell r="J3933">
            <v>-121194.92</v>
          </cell>
          <cell r="K3933">
            <v>0</v>
          </cell>
          <cell r="L3933">
            <v>0</v>
          </cell>
        </row>
        <row r="3934">
          <cell r="A3934" t="str">
            <v>02</v>
          </cell>
          <cell r="B3934" t="str">
            <v>26</v>
          </cell>
          <cell r="C3934" t="str">
            <v>02</v>
          </cell>
          <cell r="D3934" t="str">
            <v>5</v>
          </cell>
          <cell r="E3934" t="str">
            <v>0020</v>
          </cell>
          <cell r="F3934" t="str">
            <v>0007</v>
          </cell>
          <cell r="G3934" t="str">
            <v>40506</v>
          </cell>
          <cell r="H3934" t="str">
            <v>转冷藏车间耗水电款</v>
          </cell>
          <cell r="I3934" t="b">
            <v>1</v>
          </cell>
          <cell r="J3934">
            <v>76738.2</v>
          </cell>
          <cell r="K3934">
            <v>0</v>
          </cell>
          <cell r="L3934">
            <v>0</v>
          </cell>
        </row>
        <row r="3935">
          <cell r="A3935" t="str">
            <v>02</v>
          </cell>
          <cell r="B3935" t="str">
            <v>26</v>
          </cell>
          <cell r="C3935" t="str">
            <v>02</v>
          </cell>
          <cell r="D3935" t="str">
            <v>5</v>
          </cell>
          <cell r="E3935" t="str">
            <v>0020</v>
          </cell>
          <cell r="F3935" t="str">
            <v>0008</v>
          </cell>
          <cell r="G3935" t="str">
            <v>40506</v>
          </cell>
          <cell r="H3935" t="str">
            <v>转研究所耗电款</v>
          </cell>
          <cell r="I3935" t="b">
            <v>1</v>
          </cell>
          <cell r="J3935">
            <v>15067.2</v>
          </cell>
          <cell r="K3935">
            <v>0</v>
          </cell>
          <cell r="L3935">
            <v>0</v>
          </cell>
        </row>
        <row r="3936">
          <cell r="A3936" t="str">
            <v>02</v>
          </cell>
          <cell r="B3936" t="str">
            <v>26</v>
          </cell>
          <cell r="C3936" t="str">
            <v>02</v>
          </cell>
          <cell r="D3936" t="str">
            <v>5</v>
          </cell>
          <cell r="E3936" t="str">
            <v>0020</v>
          </cell>
          <cell r="F3936" t="str">
            <v>0011</v>
          </cell>
          <cell r="G3936" t="str">
            <v>40506</v>
          </cell>
          <cell r="H3936" t="str">
            <v>转冷藏耗水款</v>
          </cell>
          <cell r="I3936" t="b">
            <v>1</v>
          </cell>
          <cell r="J3936">
            <v>-1143</v>
          </cell>
          <cell r="K3936">
            <v>0</v>
          </cell>
          <cell r="L3936">
            <v>0</v>
          </cell>
        </row>
        <row r="3937">
          <cell r="A3937" t="str">
            <v>02</v>
          </cell>
          <cell r="B3937" t="str">
            <v>28</v>
          </cell>
          <cell r="C3937" t="str">
            <v>02</v>
          </cell>
          <cell r="D3937" t="str">
            <v>5</v>
          </cell>
          <cell r="E3937" t="str">
            <v>0041</v>
          </cell>
          <cell r="F3937" t="str">
            <v>0011</v>
          </cell>
          <cell r="G3937" t="str">
            <v>40506</v>
          </cell>
          <cell r="H3937" t="str">
            <v>转本月共同制造费用</v>
          </cell>
          <cell r="I3937" t="b">
            <v>1</v>
          </cell>
          <cell r="J3937">
            <v>-20323.330000000002</v>
          </cell>
          <cell r="K3937">
            <v>0</v>
          </cell>
          <cell r="L3937">
            <v>0</v>
          </cell>
        </row>
        <row r="3938">
          <cell r="A3938" t="str">
            <v>02</v>
          </cell>
          <cell r="B3938" t="str">
            <v>29</v>
          </cell>
          <cell r="C3938" t="str">
            <v>02</v>
          </cell>
          <cell r="D3938" t="str">
            <v>5</v>
          </cell>
          <cell r="E3938" t="str">
            <v>0042</v>
          </cell>
          <cell r="F3938" t="str">
            <v>0012</v>
          </cell>
          <cell r="G3938" t="str">
            <v>40506</v>
          </cell>
          <cell r="H3938" t="str">
            <v>结转本月制造费用</v>
          </cell>
          <cell r="I3938" t="b">
            <v>0</v>
          </cell>
          <cell r="J3938">
            <v>-71482.070000000007</v>
          </cell>
          <cell r="K3938">
            <v>0</v>
          </cell>
          <cell r="L3938">
            <v>0</v>
          </cell>
        </row>
        <row r="3939">
          <cell r="A3939" t="str">
            <v>02</v>
          </cell>
          <cell r="B3939" t="str">
            <v>29</v>
          </cell>
          <cell r="C3939" t="str">
            <v>02</v>
          </cell>
          <cell r="D3939" t="str">
            <v>5</v>
          </cell>
          <cell r="E3939" t="str">
            <v>0042</v>
          </cell>
          <cell r="F3939" t="str">
            <v>0013</v>
          </cell>
          <cell r="G3939" t="str">
            <v>40506</v>
          </cell>
          <cell r="H3939" t="str">
            <v>结转本月制造费用</v>
          </cell>
          <cell r="I3939" t="b">
            <v>0</v>
          </cell>
          <cell r="J3939">
            <v>76738.2</v>
          </cell>
          <cell r="K3939">
            <v>0</v>
          </cell>
          <cell r="L3939">
            <v>0</v>
          </cell>
        </row>
        <row r="3940">
          <cell r="A3940" t="str">
            <v>02</v>
          </cell>
          <cell r="B3940" t="str">
            <v>29</v>
          </cell>
          <cell r="C3940" t="str">
            <v>02</v>
          </cell>
          <cell r="D3940" t="str">
            <v>5</v>
          </cell>
          <cell r="E3940" t="str">
            <v>0042</v>
          </cell>
          <cell r="F3940" t="str">
            <v>0014</v>
          </cell>
          <cell r="G3940" t="str">
            <v>40506</v>
          </cell>
          <cell r="H3940" t="str">
            <v>结转本月制造费用</v>
          </cell>
          <cell r="I3940" t="b">
            <v>0</v>
          </cell>
          <cell r="J3940">
            <v>15067.2</v>
          </cell>
          <cell r="K3940">
            <v>0</v>
          </cell>
          <cell r="L3940">
            <v>0</v>
          </cell>
        </row>
        <row r="3941">
          <cell r="A3941" t="str">
            <v>02</v>
          </cell>
          <cell r="B3941" t="str">
            <v>29</v>
          </cell>
          <cell r="C3941" t="str">
            <v>02</v>
          </cell>
          <cell r="D3941" t="str">
            <v>5</v>
          </cell>
          <cell r="E3941" t="str">
            <v>0042</v>
          </cell>
          <cell r="F3941" t="str">
            <v>0062</v>
          </cell>
          <cell r="G3941" t="str">
            <v>40506</v>
          </cell>
          <cell r="H3941" t="str">
            <v>结转本月制造费用</v>
          </cell>
          <cell r="I3941" t="b">
            <v>1</v>
          </cell>
          <cell r="J3941">
            <v>20323.330000000002</v>
          </cell>
          <cell r="K3941">
            <v>0</v>
          </cell>
          <cell r="L3941">
            <v>0</v>
          </cell>
        </row>
        <row r="3942">
          <cell r="A3942" t="str">
            <v>03</v>
          </cell>
          <cell r="B3942" t="str">
            <v>18</v>
          </cell>
          <cell r="C3942" t="str">
            <v>03</v>
          </cell>
          <cell r="D3942" t="str">
            <v>4</v>
          </cell>
          <cell r="E3942" t="str">
            <v>0027</v>
          </cell>
          <cell r="F3942" t="str">
            <v>0003</v>
          </cell>
          <cell r="G3942" t="str">
            <v>40506</v>
          </cell>
          <cell r="H3942" t="str">
            <v>付水费</v>
          </cell>
          <cell r="I3942" t="b">
            <v>1</v>
          </cell>
          <cell r="J3942">
            <v>15203.62</v>
          </cell>
          <cell r="K3942">
            <v>0</v>
          </cell>
          <cell r="L3942">
            <v>0</v>
          </cell>
        </row>
        <row r="3943">
          <cell r="A3943" t="str">
            <v>03</v>
          </cell>
          <cell r="B3943" t="str">
            <v>30</v>
          </cell>
          <cell r="C3943" t="str">
            <v>03</v>
          </cell>
          <cell r="D3943" t="str">
            <v>5</v>
          </cell>
          <cell r="E3943" t="str">
            <v>0024</v>
          </cell>
          <cell r="F3943" t="str">
            <v>0008</v>
          </cell>
          <cell r="G3943" t="str">
            <v>40506</v>
          </cell>
          <cell r="H3943" t="str">
            <v>转本月共同制造费用</v>
          </cell>
          <cell r="I3943" t="b">
            <v>1</v>
          </cell>
          <cell r="J3943">
            <v>-15203.62</v>
          </cell>
          <cell r="K3943">
            <v>0</v>
          </cell>
          <cell r="L3943">
            <v>0</v>
          </cell>
        </row>
        <row r="3944">
          <cell r="A3944" t="str">
            <v>03</v>
          </cell>
          <cell r="B3944" t="str">
            <v>30</v>
          </cell>
          <cell r="C3944" t="str">
            <v>03</v>
          </cell>
          <cell r="D3944" t="str">
            <v>5</v>
          </cell>
          <cell r="E3944" t="str">
            <v>0025</v>
          </cell>
          <cell r="F3944" t="str">
            <v>0008</v>
          </cell>
          <cell r="G3944" t="str">
            <v>40506</v>
          </cell>
          <cell r="H3944" t="str">
            <v>结转本月制造费用</v>
          </cell>
          <cell r="I3944" t="b">
            <v>0</v>
          </cell>
          <cell r="J3944">
            <v>15203.62</v>
          </cell>
          <cell r="K3944">
            <v>0</v>
          </cell>
          <cell r="L3944">
            <v>0</v>
          </cell>
        </row>
        <row r="3945">
          <cell r="A3945" t="str">
            <v>03</v>
          </cell>
          <cell r="B3945" t="str">
            <v>30</v>
          </cell>
          <cell r="C3945" t="str">
            <v>03</v>
          </cell>
          <cell r="D3945" t="str">
            <v>5</v>
          </cell>
          <cell r="E3945" t="str">
            <v>0025</v>
          </cell>
          <cell r="F3945" t="str">
            <v>0041</v>
          </cell>
          <cell r="G3945" t="str">
            <v>40506</v>
          </cell>
          <cell r="H3945" t="str">
            <v>结转本月制造费用</v>
          </cell>
          <cell r="I3945" t="b">
            <v>1</v>
          </cell>
          <cell r="J3945">
            <v>15203.62</v>
          </cell>
          <cell r="K3945">
            <v>0</v>
          </cell>
          <cell r="L3945">
            <v>0</v>
          </cell>
        </row>
        <row r="3946">
          <cell r="A3946" t="str">
            <v>04</v>
          </cell>
          <cell r="B3946" t="str">
            <v>20</v>
          </cell>
          <cell r="C3946" t="str">
            <v>04</v>
          </cell>
          <cell r="D3946" t="str">
            <v>5</v>
          </cell>
          <cell r="E3946" t="str">
            <v>0011</v>
          </cell>
          <cell r="F3946" t="str">
            <v>0003</v>
          </cell>
          <cell r="G3946" t="str">
            <v>40506</v>
          </cell>
          <cell r="H3946" t="str">
            <v>转各厂3耗水款</v>
          </cell>
          <cell r="I3946" t="b">
            <v>1</v>
          </cell>
          <cell r="J3946">
            <v>-115360.15</v>
          </cell>
          <cell r="K3946">
            <v>0</v>
          </cell>
          <cell r="L3946">
            <v>0</v>
          </cell>
        </row>
        <row r="3947">
          <cell r="A3947" t="str">
            <v>04</v>
          </cell>
          <cell r="B3947" t="str">
            <v>20</v>
          </cell>
          <cell r="C3947" t="str">
            <v>04</v>
          </cell>
          <cell r="D3947" t="str">
            <v>5</v>
          </cell>
          <cell r="E3947" t="str">
            <v>0011</v>
          </cell>
          <cell r="F3947" t="str">
            <v>0005</v>
          </cell>
          <cell r="G3947" t="str">
            <v>40506</v>
          </cell>
          <cell r="H3947" t="str">
            <v>转冷藏车间耗水电款</v>
          </cell>
          <cell r="I3947" t="b">
            <v>1</v>
          </cell>
          <cell r="J3947">
            <v>69222.55</v>
          </cell>
          <cell r="K3947">
            <v>0</v>
          </cell>
          <cell r="L3947">
            <v>0</v>
          </cell>
        </row>
        <row r="3948">
          <cell r="A3948" t="str">
            <v>04</v>
          </cell>
          <cell r="B3948" t="str">
            <v>20</v>
          </cell>
          <cell r="C3948" t="str">
            <v>04</v>
          </cell>
          <cell r="D3948" t="str">
            <v>5</v>
          </cell>
          <cell r="E3948" t="str">
            <v>0011</v>
          </cell>
          <cell r="F3948" t="str">
            <v>0006</v>
          </cell>
          <cell r="G3948" t="str">
            <v>40506</v>
          </cell>
          <cell r="H3948" t="str">
            <v>转研究所耗电款</v>
          </cell>
          <cell r="I3948" t="b">
            <v>1</v>
          </cell>
          <cell r="J3948">
            <v>14274.6</v>
          </cell>
          <cell r="K3948">
            <v>0</v>
          </cell>
          <cell r="L3948">
            <v>0</v>
          </cell>
        </row>
        <row r="3949">
          <cell r="A3949" t="str">
            <v>04</v>
          </cell>
          <cell r="B3949" t="str">
            <v>20</v>
          </cell>
          <cell r="C3949" t="str">
            <v>04</v>
          </cell>
          <cell r="D3949" t="str">
            <v>5</v>
          </cell>
          <cell r="E3949" t="str">
            <v>0011</v>
          </cell>
          <cell r="F3949" t="str">
            <v>0009</v>
          </cell>
          <cell r="G3949" t="str">
            <v>40506</v>
          </cell>
          <cell r="H3949" t="str">
            <v>转冷藏耗水款</v>
          </cell>
          <cell r="I3949" t="b">
            <v>1</v>
          </cell>
          <cell r="J3949">
            <v>-946.15</v>
          </cell>
          <cell r="K3949">
            <v>0</v>
          </cell>
          <cell r="L3949">
            <v>0</v>
          </cell>
        </row>
        <row r="3950">
          <cell r="A3950" t="str">
            <v>04</v>
          </cell>
          <cell r="B3950" t="str">
            <v>25</v>
          </cell>
          <cell r="C3950" t="str">
            <v>04</v>
          </cell>
          <cell r="D3950" t="str">
            <v>5</v>
          </cell>
          <cell r="E3950" t="str">
            <v>0020</v>
          </cell>
          <cell r="F3950" t="str">
            <v>0008</v>
          </cell>
          <cell r="G3950" t="str">
            <v>40506</v>
          </cell>
          <cell r="H3950" t="str">
            <v>转本月共同制造费用</v>
          </cell>
          <cell r="I3950" t="b">
            <v>1</v>
          </cell>
          <cell r="J3950">
            <v>32809.15</v>
          </cell>
          <cell r="K3950">
            <v>0</v>
          </cell>
          <cell r="L3950">
            <v>0</v>
          </cell>
        </row>
        <row r="3951">
          <cell r="A3951" t="str">
            <v>04</v>
          </cell>
          <cell r="B3951" t="str">
            <v>25</v>
          </cell>
          <cell r="C3951" t="str">
            <v>04</v>
          </cell>
          <cell r="D3951" t="str">
            <v>5</v>
          </cell>
          <cell r="E3951" t="str">
            <v>0021</v>
          </cell>
          <cell r="F3951" t="str">
            <v>0009</v>
          </cell>
          <cell r="G3951" t="str">
            <v>40506</v>
          </cell>
          <cell r="H3951" t="str">
            <v>结转本月制造费用</v>
          </cell>
          <cell r="I3951" t="b">
            <v>0</v>
          </cell>
          <cell r="J3951">
            <v>-116306.3</v>
          </cell>
          <cell r="K3951">
            <v>0</v>
          </cell>
          <cell r="L3951">
            <v>0</v>
          </cell>
        </row>
        <row r="3952">
          <cell r="A3952" t="str">
            <v>04</v>
          </cell>
          <cell r="B3952" t="str">
            <v>25</v>
          </cell>
          <cell r="C3952" t="str">
            <v>04</v>
          </cell>
          <cell r="D3952" t="str">
            <v>5</v>
          </cell>
          <cell r="E3952" t="str">
            <v>0021</v>
          </cell>
          <cell r="F3952" t="str">
            <v>0010</v>
          </cell>
          <cell r="G3952" t="str">
            <v>40506</v>
          </cell>
          <cell r="H3952" t="str">
            <v>结转本月制造费用</v>
          </cell>
          <cell r="I3952" t="b">
            <v>0</v>
          </cell>
          <cell r="J3952">
            <v>69222.55</v>
          </cell>
          <cell r="K3952">
            <v>0</v>
          </cell>
          <cell r="L3952">
            <v>0</v>
          </cell>
        </row>
        <row r="3953">
          <cell r="A3953" t="str">
            <v>04</v>
          </cell>
          <cell r="B3953" t="str">
            <v>25</v>
          </cell>
          <cell r="C3953" t="str">
            <v>04</v>
          </cell>
          <cell r="D3953" t="str">
            <v>5</v>
          </cell>
          <cell r="E3953" t="str">
            <v>0021</v>
          </cell>
          <cell r="F3953" t="str">
            <v>0011</v>
          </cell>
          <cell r="G3953" t="str">
            <v>40506</v>
          </cell>
          <cell r="H3953" t="str">
            <v>结转本月制造费用</v>
          </cell>
          <cell r="I3953" t="b">
            <v>0</v>
          </cell>
          <cell r="J3953">
            <v>14274.6</v>
          </cell>
          <cell r="K3953">
            <v>0</v>
          </cell>
          <cell r="L3953">
            <v>0</v>
          </cell>
        </row>
        <row r="3954">
          <cell r="A3954" t="str">
            <v>04</v>
          </cell>
          <cell r="B3954" t="str">
            <v>25</v>
          </cell>
          <cell r="C3954" t="str">
            <v>04</v>
          </cell>
          <cell r="D3954" t="str">
            <v>5</v>
          </cell>
          <cell r="E3954" t="str">
            <v>0021</v>
          </cell>
          <cell r="F3954" t="str">
            <v>0045</v>
          </cell>
          <cell r="G3954" t="str">
            <v>40506</v>
          </cell>
          <cell r="H3954" t="str">
            <v>结转本月制造费用</v>
          </cell>
          <cell r="I3954" t="b">
            <v>1</v>
          </cell>
          <cell r="J3954">
            <v>-32809.15</v>
          </cell>
          <cell r="K3954">
            <v>0</v>
          </cell>
          <cell r="L3954">
            <v>0</v>
          </cell>
        </row>
        <row r="3955">
          <cell r="A3955" t="str">
            <v>05</v>
          </cell>
          <cell r="B3955" t="str">
            <v>16</v>
          </cell>
          <cell r="C3955" t="str">
            <v>05</v>
          </cell>
          <cell r="D3955" t="str">
            <v>4</v>
          </cell>
          <cell r="E3955" t="str">
            <v>0012</v>
          </cell>
          <cell r="F3955" t="str">
            <v>0001</v>
          </cell>
          <cell r="G3955" t="str">
            <v>40506</v>
          </cell>
          <cell r="H3955" t="str">
            <v>付水费</v>
          </cell>
          <cell r="I3955" t="b">
            <v>1</v>
          </cell>
          <cell r="J3955">
            <v>9531.6200000000008</v>
          </cell>
          <cell r="K3955">
            <v>0</v>
          </cell>
          <cell r="L3955">
            <v>0</v>
          </cell>
        </row>
        <row r="3956">
          <cell r="A3956" t="str">
            <v>05</v>
          </cell>
          <cell r="B3956" t="str">
            <v>18</v>
          </cell>
          <cell r="C3956" t="str">
            <v>05</v>
          </cell>
          <cell r="D3956" t="str">
            <v>4</v>
          </cell>
          <cell r="E3956" t="str">
            <v>0017</v>
          </cell>
          <cell r="F3956" t="str">
            <v>0002</v>
          </cell>
          <cell r="G3956" t="str">
            <v>40506</v>
          </cell>
          <cell r="H3956" t="str">
            <v>付水费</v>
          </cell>
          <cell r="I3956" t="b">
            <v>1</v>
          </cell>
          <cell r="J3956">
            <v>564.79999999999995</v>
          </cell>
          <cell r="K3956">
            <v>0</v>
          </cell>
          <cell r="L3956">
            <v>0</v>
          </cell>
        </row>
        <row r="3957">
          <cell r="A3957" t="str">
            <v>05</v>
          </cell>
          <cell r="B3957" t="str">
            <v>25</v>
          </cell>
          <cell r="C3957" t="str">
            <v>05</v>
          </cell>
          <cell r="D3957" t="str">
            <v>5</v>
          </cell>
          <cell r="E3957" t="str">
            <v>0003</v>
          </cell>
          <cell r="F3957" t="str">
            <v>0004</v>
          </cell>
          <cell r="G3957" t="str">
            <v>40506</v>
          </cell>
          <cell r="H3957" t="str">
            <v>转各厂4-5月耗水款</v>
          </cell>
          <cell r="I3957" t="b">
            <v>1</v>
          </cell>
          <cell r="J3957">
            <v>-2803.97</v>
          </cell>
          <cell r="K3957">
            <v>0</v>
          </cell>
          <cell r="L3957">
            <v>0</v>
          </cell>
        </row>
        <row r="3958">
          <cell r="A3958" t="str">
            <v>05</v>
          </cell>
          <cell r="B3958" t="str">
            <v>25</v>
          </cell>
          <cell r="C3958" t="str">
            <v>05</v>
          </cell>
          <cell r="D3958" t="str">
            <v>5</v>
          </cell>
          <cell r="E3958" t="str">
            <v>0003</v>
          </cell>
          <cell r="F3958" t="str">
            <v>0007</v>
          </cell>
          <cell r="G3958" t="str">
            <v>40506</v>
          </cell>
          <cell r="H3958" t="str">
            <v>转冷藏车间耗水电款</v>
          </cell>
          <cell r="I3958" t="b">
            <v>1</v>
          </cell>
          <cell r="J3958">
            <v>10015.98</v>
          </cell>
          <cell r="K3958">
            <v>0</v>
          </cell>
          <cell r="L3958">
            <v>0</v>
          </cell>
        </row>
        <row r="3959">
          <cell r="A3959" t="str">
            <v>05</v>
          </cell>
          <cell r="B3959" t="str">
            <v>25</v>
          </cell>
          <cell r="C3959" t="str">
            <v>05</v>
          </cell>
          <cell r="D3959" t="str">
            <v>5</v>
          </cell>
          <cell r="E3959" t="str">
            <v>0003</v>
          </cell>
          <cell r="F3959" t="str">
            <v>0008</v>
          </cell>
          <cell r="G3959" t="str">
            <v>40506</v>
          </cell>
          <cell r="H3959" t="str">
            <v>转研究所耗电款</v>
          </cell>
          <cell r="I3959" t="b">
            <v>1</v>
          </cell>
          <cell r="J3959">
            <v>6894</v>
          </cell>
          <cell r="K3959">
            <v>0</v>
          </cell>
          <cell r="L3959">
            <v>0</v>
          </cell>
        </row>
        <row r="3960">
          <cell r="A3960" t="str">
            <v>05</v>
          </cell>
          <cell r="B3960" t="str">
            <v>25</v>
          </cell>
          <cell r="C3960" t="str">
            <v>05</v>
          </cell>
          <cell r="D3960" t="str">
            <v>5</v>
          </cell>
          <cell r="E3960" t="str">
            <v>0003</v>
          </cell>
          <cell r="F3960" t="str">
            <v>0011</v>
          </cell>
          <cell r="G3960" t="str">
            <v>40506</v>
          </cell>
          <cell r="H3960" t="str">
            <v>转冷藏耗水款</v>
          </cell>
          <cell r="I3960" t="b">
            <v>1</v>
          </cell>
          <cell r="J3960">
            <v>-525.78</v>
          </cell>
          <cell r="K3960">
            <v>0</v>
          </cell>
          <cell r="L3960">
            <v>0</v>
          </cell>
        </row>
        <row r="3961">
          <cell r="A3961" t="str">
            <v>05</v>
          </cell>
          <cell r="B3961" t="str">
            <v>27</v>
          </cell>
          <cell r="C3961" t="str">
            <v>05</v>
          </cell>
          <cell r="D3961" t="str">
            <v>5</v>
          </cell>
          <cell r="E3961" t="str">
            <v>0029</v>
          </cell>
          <cell r="F3961" t="str">
            <v>0008</v>
          </cell>
          <cell r="G3961" t="str">
            <v>40506</v>
          </cell>
          <cell r="H3961" t="str">
            <v>转本月共同制造费用</v>
          </cell>
          <cell r="I3961" t="b">
            <v>1</v>
          </cell>
          <cell r="J3961">
            <v>-23676.65</v>
          </cell>
          <cell r="K3961">
            <v>0</v>
          </cell>
          <cell r="L3961">
            <v>0</v>
          </cell>
        </row>
        <row r="3962">
          <cell r="A3962" t="str">
            <v>05</v>
          </cell>
          <cell r="B3962" t="str">
            <v>29</v>
          </cell>
          <cell r="C3962" t="str">
            <v>05</v>
          </cell>
          <cell r="D3962" t="str">
            <v>5</v>
          </cell>
          <cell r="E3962" t="str">
            <v>0030</v>
          </cell>
          <cell r="F3962" t="str">
            <v>0009</v>
          </cell>
          <cell r="G3962" t="str">
            <v>40506</v>
          </cell>
          <cell r="H3962" t="str">
            <v>结转本月制造费用</v>
          </cell>
          <cell r="I3962" t="b">
            <v>0</v>
          </cell>
          <cell r="J3962">
            <v>6766.67</v>
          </cell>
          <cell r="K3962">
            <v>0</v>
          </cell>
          <cell r="L3962">
            <v>0</v>
          </cell>
        </row>
        <row r="3963">
          <cell r="A3963" t="str">
            <v>05</v>
          </cell>
          <cell r="B3963" t="str">
            <v>29</v>
          </cell>
          <cell r="C3963" t="str">
            <v>05</v>
          </cell>
          <cell r="D3963" t="str">
            <v>5</v>
          </cell>
          <cell r="E3963" t="str">
            <v>0030</v>
          </cell>
          <cell r="F3963" t="str">
            <v>0010</v>
          </cell>
          <cell r="G3963" t="str">
            <v>40506</v>
          </cell>
          <cell r="H3963" t="str">
            <v>结转本月制造费用</v>
          </cell>
          <cell r="I3963" t="b">
            <v>0</v>
          </cell>
          <cell r="J3963">
            <v>10015.98</v>
          </cell>
          <cell r="K3963">
            <v>0</v>
          </cell>
          <cell r="L3963">
            <v>0</v>
          </cell>
        </row>
        <row r="3964">
          <cell r="A3964" t="str">
            <v>05</v>
          </cell>
          <cell r="B3964" t="str">
            <v>29</v>
          </cell>
          <cell r="C3964" t="str">
            <v>05</v>
          </cell>
          <cell r="D3964" t="str">
            <v>5</v>
          </cell>
          <cell r="E3964" t="str">
            <v>0030</v>
          </cell>
          <cell r="F3964" t="str">
            <v>0011</v>
          </cell>
          <cell r="G3964" t="str">
            <v>40506</v>
          </cell>
          <cell r="H3964" t="str">
            <v>结转本月制造费用</v>
          </cell>
          <cell r="I3964" t="b">
            <v>0</v>
          </cell>
          <cell r="J3964">
            <v>6894</v>
          </cell>
          <cell r="K3964">
            <v>0</v>
          </cell>
          <cell r="L3964">
            <v>0</v>
          </cell>
        </row>
        <row r="3965">
          <cell r="A3965" t="str">
            <v>05</v>
          </cell>
          <cell r="B3965" t="str">
            <v>29</v>
          </cell>
          <cell r="C3965" t="str">
            <v>05</v>
          </cell>
          <cell r="D3965" t="str">
            <v>5</v>
          </cell>
          <cell r="E3965" t="str">
            <v>0030</v>
          </cell>
          <cell r="F3965" t="str">
            <v>0057</v>
          </cell>
          <cell r="G3965" t="str">
            <v>40506</v>
          </cell>
          <cell r="H3965" t="str">
            <v>结转本月制造费用</v>
          </cell>
          <cell r="I3965" t="b">
            <v>1</v>
          </cell>
          <cell r="J3965">
            <v>23676.65</v>
          </cell>
          <cell r="K3965">
            <v>0</v>
          </cell>
          <cell r="L3965">
            <v>0</v>
          </cell>
        </row>
        <row r="3966">
          <cell r="A3966" t="str">
            <v>07</v>
          </cell>
          <cell r="B3966" t="str">
            <v>15</v>
          </cell>
          <cell r="C3966" t="str">
            <v>07</v>
          </cell>
          <cell r="D3966" t="str">
            <v>4</v>
          </cell>
          <cell r="E3966" t="str">
            <v>0012</v>
          </cell>
          <cell r="F3966" t="str">
            <v>0001</v>
          </cell>
          <cell r="G3966" t="str">
            <v>40506</v>
          </cell>
          <cell r="H3966" t="str">
            <v>付水费</v>
          </cell>
          <cell r="I3966" t="b">
            <v>1</v>
          </cell>
          <cell r="J3966">
            <v>7444.6</v>
          </cell>
          <cell r="K3966">
            <v>0</v>
          </cell>
          <cell r="L3966">
            <v>0</v>
          </cell>
        </row>
        <row r="3967">
          <cell r="A3967" t="str">
            <v>07</v>
          </cell>
          <cell r="B3967" t="str">
            <v>27</v>
          </cell>
          <cell r="C3967" t="str">
            <v>07</v>
          </cell>
          <cell r="D3967" t="str">
            <v>5</v>
          </cell>
          <cell r="E3967" t="str">
            <v>0034</v>
          </cell>
          <cell r="F3967" t="str">
            <v>0015</v>
          </cell>
          <cell r="G3967" t="str">
            <v>40506</v>
          </cell>
          <cell r="H3967" t="str">
            <v>转本月共同制造费用</v>
          </cell>
          <cell r="I3967" t="b">
            <v>1</v>
          </cell>
          <cell r="J3967">
            <v>-7444.6</v>
          </cell>
          <cell r="K3967">
            <v>0</v>
          </cell>
          <cell r="L3967">
            <v>0</v>
          </cell>
        </row>
        <row r="3968">
          <cell r="A3968" t="str">
            <v>07</v>
          </cell>
          <cell r="B3968" t="str">
            <v>28</v>
          </cell>
          <cell r="C3968" t="str">
            <v>07</v>
          </cell>
          <cell r="D3968" t="str">
            <v>5</v>
          </cell>
          <cell r="E3968" t="str">
            <v>0035</v>
          </cell>
          <cell r="F3968" t="str">
            <v>0008</v>
          </cell>
          <cell r="G3968" t="str">
            <v>40506</v>
          </cell>
          <cell r="H3968" t="str">
            <v>结转本月制造费用</v>
          </cell>
          <cell r="I3968" t="b">
            <v>0</v>
          </cell>
          <cell r="J3968">
            <v>7444.6</v>
          </cell>
          <cell r="K3968">
            <v>0</v>
          </cell>
          <cell r="L3968">
            <v>0</v>
          </cell>
        </row>
        <row r="3969">
          <cell r="A3969" t="str">
            <v>07</v>
          </cell>
          <cell r="B3969" t="str">
            <v>28</v>
          </cell>
          <cell r="C3969" t="str">
            <v>07</v>
          </cell>
          <cell r="D3969" t="str">
            <v>5</v>
          </cell>
          <cell r="E3969" t="str">
            <v>0035</v>
          </cell>
          <cell r="F3969" t="str">
            <v>0041</v>
          </cell>
          <cell r="G3969" t="str">
            <v>40506</v>
          </cell>
          <cell r="H3969" t="str">
            <v>结转本月制造费用</v>
          </cell>
          <cell r="I3969" t="b">
            <v>1</v>
          </cell>
          <cell r="J3969">
            <v>7444.6</v>
          </cell>
          <cell r="K3969">
            <v>0</v>
          </cell>
          <cell r="L3969">
            <v>0</v>
          </cell>
        </row>
        <row r="3970">
          <cell r="A3970" t="str">
            <v>02</v>
          </cell>
          <cell r="B3970" t="str">
            <v>10</v>
          </cell>
          <cell r="C3970" t="str">
            <v>02</v>
          </cell>
          <cell r="D3970" t="str">
            <v>2</v>
          </cell>
          <cell r="E3970" t="str">
            <v>0023</v>
          </cell>
          <cell r="F3970" t="str">
            <v>0003</v>
          </cell>
          <cell r="G3970" t="str">
            <v>40508</v>
          </cell>
          <cell r="H3970" t="str">
            <v>购滤膜等</v>
          </cell>
          <cell r="I3970" t="b">
            <v>1</v>
          </cell>
          <cell r="J3970">
            <v>1360.68</v>
          </cell>
          <cell r="K3970">
            <v>0</v>
          </cell>
          <cell r="L3970">
            <v>0</v>
          </cell>
        </row>
        <row r="3971">
          <cell r="A3971" t="str">
            <v>02</v>
          </cell>
          <cell r="B3971" t="str">
            <v>02</v>
          </cell>
          <cell r="C3971" t="str">
            <v>02</v>
          </cell>
          <cell r="D3971" t="str">
            <v>4</v>
          </cell>
          <cell r="E3971" t="str">
            <v>0003</v>
          </cell>
          <cell r="F3971" t="str">
            <v>0001</v>
          </cell>
          <cell r="G3971" t="str">
            <v>40508</v>
          </cell>
          <cell r="H3971" t="str">
            <v>购制冷配件</v>
          </cell>
          <cell r="I3971" t="b">
            <v>1</v>
          </cell>
          <cell r="J3971">
            <v>7602.1</v>
          </cell>
          <cell r="K3971">
            <v>0</v>
          </cell>
          <cell r="L3971">
            <v>0</v>
          </cell>
        </row>
        <row r="3972">
          <cell r="A3972" t="str">
            <v>02</v>
          </cell>
          <cell r="B3972" t="str">
            <v>08</v>
          </cell>
          <cell r="C3972" t="str">
            <v>02</v>
          </cell>
          <cell r="D3972" t="str">
            <v>4</v>
          </cell>
          <cell r="E3972" t="str">
            <v>0008</v>
          </cell>
          <cell r="F3972" t="str">
            <v>0002</v>
          </cell>
          <cell r="G3972" t="str">
            <v>40508</v>
          </cell>
          <cell r="H3972" t="str">
            <v>购轮胎</v>
          </cell>
          <cell r="I3972" t="b">
            <v>1</v>
          </cell>
          <cell r="J3972">
            <v>1174.3599999999999</v>
          </cell>
          <cell r="K3972">
            <v>0</v>
          </cell>
          <cell r="L3972">
            <v>0</v>
          </cell>
        </row>
        <row r="3973">
          <cell r="A3973" t="str">
            <v>02</v>
          </cell>
          <cell r="B3973" t="str">
            <v>08</v>
          </cell>
          <cell r="C3973" t="str">
            <v>02</v>
          </cell>
          <cell r="D3973" t="str">
            <v>4</v>
          </cell>
          <cell r="E3973" t="str">
            <v>0008</v>
          </cell>
          <cell r="F3973" t="str">
            <v>0003</v>
          </cell>
          <cell r="G3973" t="str">
            <v>40508</v>
          </cell>
          <cell r="H3973" t="str">
            <v>购柴油</v>
          </cell>
          <cell r="I3973" t="b">
            <v>1</v>
          </cell>
          <cell r="J3973">
            <v>4666.67</v>
          </cell>
          <cell r="K3973">
            <v>0</v>
          </cell>
          <cell r="L3973">
            <v>0</v>
          </cell>
        </row>
        <row r="3974">
          <cell r="A3974" t="str">
            <v>02</v>
          </cell>
          <cell r="B3974" t="str">
            <v>26</v>
          </cell>
          <cell r="C3974" t="str">
            <v>02</v>
          </cell>
          <cell r="D3974" t="str">
            <v>5</v>
          </cell>
          <cell r="E3974" t="str">
            <v>0019</v>
          </cell>
          <cell r="F3974" t="str">
            <v>0003</v>
          </cell>
          <cell r="G3974" t="str">
            <v>40508</v>
          </cell>
          <cell r="H3974" t="str">
            <v>转1-2月份耗材料款</v>
          </cell>
          <cell r="I3974" t="b">
            <v>1</v>
          </cell>
          <cell r="J3974">
            <v>2157.1</v>
          </cell>
          <cell r="K3974">
            <v>0</v>
          </cell>
          <cell r="L3974">
            <v>0</v>
          </cell>
        </row>
        <row r="3975">
          <cell r="A3975" t="str">
            <v>02</v>
          </cell>
          <cell r="B3975" t="str">
            <v>26</v>
          </cell>
          <cell r="C3975" t="str">
            <v>02</v>
          </cell>
          <cell r="D3975" t="str">
            <v>5</v>
          </cell>
          <cell r="E3975" t="str">
            <v>0019</v>
          </cell>
          <cell r="F3975" t="str">
            <v>0004</v>
          </cell>
          <cell r="G3975" t="str">
            <v>40508</v>
          </cell>
          <cell r="H3975" t="str">
            <v>转1-2月份耗材料款</v>
          </cell>
          <cell r="I3975" t="b">
            <v>1</v>
          </cell>
          <cell r="J3975">
            <v>123.05</v>
          </cell>
          <cell r="K3975">
            <v>0</v>
          </cell>
          <cell r="L3975">
            <v>0</v>
          </cell>
        </row>
        <row r="3976">
          <cell r="A3976" t="str">
            <v>02</v>
          </cell>
          <cell r="B3976" t="str">
            <v>26</v>
          </cell>
          <cell r="C3976" t="str">
            <v>02</v>
          </cell>
          <cell r="D3976" t="str">
            <v>5</v>
          </cell>
          <cell r="E3976" t="str">
            <v>0019</v>
          </cell>
          <cell r="F3976" t="str">
            <v>0005</v>
          </cell>
          <cell r="G3976" t="str">
            <v>40508</v>
          </cell>
          <cell r="H3976" t="str">
            <v>转1-2月份耗材料款</v>
          </cell>
          <cell r="I3976" t="b">
            <v>1</v>
          </cell>
          <cell r="J3976">
            <v>26141.66</v>
          </cell>
          <cell r="K3976">
            <v>0</v>
          </cell>
          <cell r="L3976">
            <v>0</v>
          </cell>
        </row>
        <row r="3977">
          <cell r="A3977" t="str">
            <v>02</v>
          </cell>
          <cell r="B3977" t="str">
            <v>26</v>
          </cell>
          <cell r="C3977" t="str">
            <v>02</v>
          </cell>
          <cell r="D3977" t="str">
            <v>5</v>
          </cell>
          <cell r="E3977" t="str">
            <v>0019</v>
          </cell>
          <cell r="F3977" t="str">
            <v>0006</v>
          </cell>
          <cell r="G3977" t="str">
            <v>40508</v>
          </cell>
          <cell r="H3977" t="str">
            <v>转1-2月份耗材料款</v>
          </cell>
          <cell r="I3977" t="b">
            <v>1</v>
          </cell>
          <cell r="J3977">
            <v>143.19999999999999</v>
          </cell>
          <cell r="K3977">
            <v>0</v>
          </cell>
          <cell r="L3977">
            <v>0</v>
          </cell>
        </row>
        <row r="3978">
          <cell r="A3978" t="str">
            <v>02</v>
          </cell>
          <cell r="B3978" t="str">
            <v>26</v>
          </cell>
          <cell r="C3978" t="str">
            <v>02</v>
          </cell>
          <cell r="D3978" t="str">
            <v>5</v>
          </cell>
          <cell r="E3978" t="str">
            <v>0019</v>
          </cell>
          <cell r="F3978" t="str">
            <v>0007</v>
          </cell>
          <cell r="G3978" t="str">
            <v>40508</v>
          </cell>
          <cell r="H3978" t="str">
            <v>转1-2月份耗材料款</v>
          </cell>
          <cell r="I3978" t="b">
            <v>1</v>
          </cell>
          <cell r="J3978">
            <v>53.6</v>
          </cell>
          <cell r="K3978">
            <v>0</v>
          </cell>
          <cell r="L3978">
            <v>0</v>
          </cell>
        </row>
        <row r="3979">
          <cell r="A3979" t="str">
            <v>02</v>
          </cell>
          <cell r="B3979" t="str">
            <v>26</v>
          </cell>
          <cell r="C3979" t="str">
            <v>02</v>
          </cell>
          <cell r="D3979" t="str">
            <v>5</v>
          </cell>
          <cell r="E3979" t="str">
            <v>0019</v>
          </cell>
          <cell r="F3979" t="str">
            <v>0008</v>
          </cell>
          <cell r="G3979" t="str">
            <v>40508</v>
          </cell>
          <cell r="H3979" t="str">
            <v>转1-2月份耗材料款</v>
          </cell>
          <cell r="I3979" t="b">
            <v>1</v>
          </cell>
          <cell r="J3979">
            <v>349638.52</v>
          </cell>
          <cell r="K3979">
            <v>0</v>
          </cell>
          <cell r="L3979">
            <v>0</v>
          </cell>
        </row>
        <row r="3980">
          <cell r="A3980" t="str">
            <v>02</v>
          </cell>
          <cell r="B3980" t="str">
            <v>26</v>
          </cell>
          <cell r="C3980" t="str">
            <v>02</v>
          </cell>
          <cell r="D3980" t="str">
            <v>5</v>
          </cell>
          <cell r="E3980" t="str">
            <v>0019</v>
          </cell>
          <cell r="F3980" t="str">
            <v>0009</v>
          </cell>
          <cell r="G3980" t="str">
            <v>40508</v>
          </cell>
          <cell r="H3980" t="str">
            <v>转1-2月份耗材料款</v>
          </cell>
          <cell r="I3980" t="b">
            <v>1</v>
          </cell>
          <cell r="J3980">
            <v>141.30000000000001</v>
          </cell>
          <cell r="K3980">
            <v>0</v>
          </cell>
          <cell r="L3980">
            <v>0</v>
          </cell>
        </row>
        <row r="3981">
          <cell r="A3981" t="str">
            <v>02</v>
          </cell>
          <cell r="B3981" t="str">
            <v>26</v>
          </cell>
          <cell r="C3981" t="str">
            <v>02</v>
          </cell>
          <cell r="D3981" t="str">
            <v>5</v>
          </cell>
          <cell r="E3981" t="str">
            <v>0019</v>
          </cell>
          <cell r="F3981" t="str">
            <v>0010</v>
          </cell>
          <cell r="G3981" t="str">
            <v>40508</v>
          </cell>
          <cell r="H3981" t="str">
            <v>转1-2月份耗材料款</v>
          </cell>
          <cell r="I3981" t="b">
            <v>1</v>
          </cell>
          <cell r="J3981">
            <v>10735.46</v>
          </cell>
          <cell r="K3981">
            <v>0</v>
          </cell>
          <cell r="L3981">
            <v>0</v>
          </cell>
        </row>
        <row r="3982">
          <cell r="A3982" t="str">
            <v>02</v>
          </cell>
          <cell r="B3982" t="str">
            <v>26</v>
          </cell>
          <cell r="C3982" t="str">
            <v>02</v>
          </cell>
          <cell r="D3982" t="str">
            <v>5</v>
          </cell>
          <cell r="E3982" t="str">
            <v>0019</v>
          </cell>
          <cell r="F3982" t="str">
            <v>0011</v>
          </cell>
          <cell r="G3982" t="str">
            <v>40508</v>
          </cell>
          <cell r="H3982" t="str">
            <v>转1-2月份耗材料款</v>
          </cell>
          <cell r="I3982" t="b">
            <v>1</v>
          </cell>
          <cell r="J3982">
            <v>552.79999999999995</v>
          </cell>
          <cell r="K3982">
            <v>0</v>
          </cell>
          <cell r="L3982">
            <v>0</v>
          </cell>
        </row>
        <row r="3983">
          <cell r="A3983" t="str">
            <v>02</v>
          </cell>
          <cell r="B3983" t="str">
            <v>26</v>
          </cell>
          <cell r="C3983" t="str">
            <v>02</v>
          </cell>
          <cell r="D3983" t="str">
            <v>5</v>
          </cell>
          <cell r="E3983" t="str">
            <v>0019</v>
          </cell>
          <cell r="F3983" t="str">
            <v>0012</v>
          </cell>
          <cell r="G3983" t="str">
            <v>40508</v>
          </cell>
          <cell r="H3983" t="str">
            <v>转1-2月份耗材料款</v>
          </cell>
          <cell r="I3983" t="b">
            <v>1</v>
          </cell>
          <cell r="J3983">
            <v>171.01</v>
          </cell>
          <cell r="K3983">
            <v>0</v>
          </cell>
          <cell r="L3983">
            <v>0</v>
          </cell>
        </row>
        <row r="3984">
          <cell r="A3984" t="str">
            <v>02</v>
          </cell>
          <cell r="B3984" t="str">
            <v>26</v>
          </cell>
          <cell r="C3984" t="str">
            <v>02</v>
          </cell>
          <cell r="D3984" t="str">
            <v>5</v>
          </cell>
          <cell r="E3984" t="str">
            <v>0019</v>
          </cell>
          <cell r="F3984" t="str">
            <v>0013</v>
          </cell>
          <cell r="G3984" t="str">
            <v>40508</v>
          </cell>
          <cell r="H3984" t="str">
            <v>转1-2月份耗材料款</v>
          </cell>
          <cell r="I3984" t="b">
            <v>1</v>
          </cell>
          <cell r="J3984">
            <v>1759.75</v>
          </cell>
          <cell r="K3984">
            <v>0</v>
          </cell>
          <cell r="L3984">
            <v>0</v>
          </cell>
        </row>
        <row r="3985">
          <cell r="A3985" t="str">
            <v>02</v>
          </cell>
          <cell r="B3985" t="str">
            <v>26</v>
          </cell>
          <cell r="C3985" t="str">
            <v>02</v>
          </cell>
          <cell r="D3985" t="str">
            <v>5</v>
          </cell>
          <cell r="E3985" t="str">
            <v>0019</v>
          </cell>
          <cell r="F3985" t="str">
            <v>0014</v>
          </cell>
          <cell r="G3985" t="str">
            <v>40508</v>
          </cell>
          <cell r="H3985" t="str">
            <v>转1-2月份耗材料款</v>
          </cell>
          <cell r="I3985" t="b">
            <v>1</v>
          </cell>
          <cell r="J3985">
            <v>761.9</v>
          </cell>
          <cell r="K3985">
            <v>0</v>
          </cell>
          <cell r="L3985">
            <v>0</v>
          </cell>
        </row>
        <row r="3986">
          <cell r="A3986" t="str">
            <v>02</v>
          </cell>
          <cell r="B3986" t="str">
            <v>28</v>
          </cell>
          <cell r="C3986" t="str">
            <v>02</v>
          </cell>
          <cell r="D3986" t="str">
            <v>5</v>
          </cell>
          <cell r="E3986" t="str">
            <v>0041</v>
          </cell>
          <cell r="F3986" t="str">
            <v>0013</v>
          </cell>
          <cell r="G3986" t="str">
            <v>40508</v>
          </cell>
          <cell r="H3986" t="str">
            <v>转本月共同制造费用</v>
          </cell>
          <cell r="I3986" t="b">
            <v>1</v>
          </cell>
          <cell r="J3986">
            <v>-407183.16</v>
          </cell>
          <cell r="K3986">
            <v>0</v>
          </cell>
          <cell r="L3986">
            <v>0</v>
          </cell>
        </row>
        <row r="3987">
          <cell r="A3987" t="str">
            <v>02</v>
          </cell>
          <cell r="B3987" t="str">
            <v>29</v>
          </cell>
          <cell r="C3987" t="str">
            <v>02</v>
          </cell>
          <cell r="D3987" t="str">
            <v>5</v>
          </cell>
          <cell r="E3987" t="str">
            <v>0042</v>
          </cell>
          <cell r="F3987" t="str">
            <v>0015</v>
          </cell>
          <cell r="G3987" t="str">
            <v>40508</v>
          </cell>
          <cell r="H3987" t="str">
            <v>结转本月制造费用</v>
          </cell>
          <cell r="I3987" t="b">
            <v>0</v>
          </cell>
          <cell r="J3987">
            <v>53.6</v>
          </cell>
          <cell r="K3987">
            <v>0</v>
          </cell>
          <cell r="L3987">
            <v>0</v>
          </cell>
        </row>
        <row r="3988">
          <cell r="A3988" t="str">
            <v>02</v>
          </cell>
          <cell r="B3988" t="str">
            <v>29</v>
          </cell>
          <cell r="C3988" t="str">
            <v>02</v>
          </cell>
          <cell r="D3988" t="str">
            <v>5</v>
          </cell>
          <cell r="E3988" t="str">
            <v>0042</v>
          </cell>
          <cell r="F3988" t="str">
            <v>0016</v>
          </cell>
          <cell r="G3988" t="str">
            <v>40508</v>
          </cell>
          <cell r="H3988" t="str">
            <v>结转本月制造费用</v>
          </cell>
          <cell r="I3988" t="b">
            <v>0</v>
          </cell>
          <cell r="J3988">
            <v>10735.46</v>
          </cell>
          <cell r="K3988">
            <v>0</v>
          </cell>
          <cell r="L3988">
            <v>0</v>
          </cell>
        </row>
        <row r="3989">
          <cell r="A3989" t="str">
            <v>02</v>
          </cell>
          <cell r="B3989" t="str">
            <v>29</v>
          </cell>
          <cell r="C3989" t="str">
            <v>02</v>
          </cell>
          <cell r="D3989" t="str">
            <v>5</v>
          </cell>
          <cell r="E3989" t="str">
            <v>0042</v>
          </cell>
          <cell r="F3989" t="str">
            <v>0017</v>
          </cell>
          <cell r="G3989" t="str">
            <v>40508</v>
          </cell>
          <cell r="H3989" t="str">
            <v>结转本月制造费用</v>
          </cell>
          <cell r="I3989" t="b">
            <v>0</v>
          </cell>
          <cell r="J3989">
            <v>143.19999999999999</v>
          </cell>
          <cell r="K3989">
            <v>0</v>
          </cell>
          <cell r="L3989">
            <v>0</v>
          </cell>
        </row>
        <row r="3990">
          <cell r="A3990" t="str">
            <v>02</v>
          </cell>
          <cell r="B3990" t="str">
            <v>29</v>
          </cell>
          <cell r="C3990" t="str">
            <v>02</v>
          </cell>
          <cell r="D3990" t="str">
            <v>5</v>
          </cell>
          <cell r="E3990" t="str">
            <v>0042</v>
          </cell>
          <cell r="F3990" t="str">
            <v>0018</v>
          </cell>
          <cell r="G3990" t="str">
            <v>40508</v>
          </cell>
          <cell r="H3990" t="str">
            <v>结转本月制造费用</v>
          </cell>
          <cell r="I3990" t="b">
            <v>0</v>
          </cell>
          <cell r="J3990">
            <v>141.30000000000001</v>
          </cell>
          <cell r="K3990">
            <v>0</v>
          </cell>
          <cell r="L3990">
            <v>0</v>
          </cell>
        </row>
        <row r="3991">
          <cell r="A3991" t="str">
            <v>02</v>
          </cell>
          <cell r="B3991" t="str">
            <v>29</v>
          </cell>
          <cell r="C3991" t="str">
            <v>02</v>
          </cell>
          <cell r="D3991" t="str">
            <v>5</v>
          </cell>
          <cell r="E3991" t="str">
            <v>0042</v>
          </cell>
          <cell r="F3991" t="str">
            <v>0019</v>
          </cell>
          <cell r="G3991" t="str">
            <v>40508</v>
          </cell>
          <cell r="H3991" t="str">
            <v>结转本月制造费用</v>
          </cell>
          <cell r="I3991" t="b">
            <v>0</v>
          </cell>
          <cell r="J3991">
            <v>8154.9</v>
          </cell>
          <cell r="K3991">
            <v>0</v>
          </cell>
          <cell r="L3991">
            <v>0</v>
          </cell>
        </row>
        <row r="3992">
          <cell r="A3992" t="str">
            <v>02</v>
          </cell>
          <cell r="B3992" t="str">
            <v>29</v>
          </cell>
          <cell r="C3992" t="str">
            <v>02</v>
          </cell>
          <cell r="D3992" t="str">
            <v>5</v>
          </cell>
          <cell r="E3992" t="str">
            <v>0042</v>
          </cell>
          <cell r="F3992" t="str">
            <v>0020</v>
          </cell>
          <cell r="G3992" t="str">
            <v>40508</v>
          </cell>
          <cell r="H3992" t="str">
            <v>结转本月制造费用</v>
          </cell>
          <cell r="I3992" t="b">
            <v>0</v>
          </cell>
          <cell r="J3992">
            <v>123.05</v>
          </cell>
          <cell r="K3992">
            <v>0</v>
          </cell>
          <cell r="L3992">
            <v>0</v>
          </cell>
        </row>
        <row r="3993">
          <cell r="A3993" t="str">
            <v>02</v>
          </cell>
          <cell r="B3993" t="str">
            <v>29</v>
          </cell>
          <cell r="C3993" t="str">
            <v>02</v>
          </cell>
          <cell r="D3993" t="str">
            <v>5</v>
          </cell>
          <cell r="E3993" t="str">
            <v>0042</v>
          </cell>
          <cell r="F3993" t="str">
            <v>0021</v>
          </cell>
          <cell r="G3993" t="str">
            <v>40508</v>
          </cell>
          <cell r="H3993" t="str">
            <v>结转本月制造费用</v>
          </cell>
          <cell r="I3993" t="b">
            <v>0</v>
          </cell>
          <cell r="J3993">
            <v>350812.88</v>
          </cell>
          <cell r="K3993">
            <v>0</v>
          </cell>
          <cell r="L3993">
            <v>0</v>
          </cell>
        </row>
        <row r="3994">
          <cell r="A3994" t="str">
            <v>02</v>
          </cell>
          <cell r="B3994" t="str">
            <v>29</v>
          </cell>
          <cell r="C3994" t="str">
            <v>02</v>
          </cell>
          <cell r="D3994" t="str">
            <v>5</v>
          </cell>
          <cell r="E3994" t="str">
            <v>0042</v>
          </cell>
          <cell r="F3994" t="str">
            <v>0022</v>
          </cell>
          <cell r="G3994" t="str">
            <v>40508</v>
          </cell>
          <cell r="H3994" t="str">
            <v>结转本月制造费用</v>
          </cell>
          <cell r="I3994" t="b">
            <v>0</v>
          </cell>
          <cell r="J3994">
            <v>6426.42</v>
          </cell>
          <cell r="K3994">
            <v>0</v>
          </cell>
          <cell r="L3994">
            <v>0</v>
          </cell>
        </row>
        <row r="3995">
          <cell r="A3995" t="str">
            <v>02</v>
          </cell>
          <cell r="B3995" t="str">
            <v>29</v>
          </cell>
          <cell r="C3995" t="str">
            <v>02</v>
          </cell>
          <cell r="D3995" t="str">
            <v>5</v>
          </cell>
          <cell r="E3995" t="str">
            <v>0042</v>
          </cell>
          <cell r="F3995" t="str">
            <v>0023</v>
          </cell>
          <cell r="G3995" t="str">
            <v>40508</v>
          </cell>
          <cell r="H3995" t="str">
            <v>结转本月制造费用</v>
          </cell>
          <cell r="I3995" t="b">
            <v>0</v>
          </cell>
          <cell r="J3995">
            <v>761.9</v>
          </cell>
          <cell r="K3995">
            <v>0</v>
          </cell>
          <cell r="L3995">
            <v>0</v>
          </cell>
        </row>
        <row r="3996">
          <cell r="A3996" t="str">
            <v>02</v>
          </cell>
          <cell r="B3996" t="str">
            <v>29</v>
          </cell>
          <cell r="C3996" t="str">
            <v>02</v>
          </cell>
          <cell r="D3996" t="str">
            <v>5</v>
          </cell>
          <cell r="E3996" t="str">
            <v>0042</v>
          </cell>
          <cell r="F3996" t="str">
            <v>0024</v>
          </cell>
          <cell r="G3996" t="str">
            <v>40508</v>
          </cell>
          <cell r="H3996" t="str">
            <v>结转本月制造费用</v>
          </cell>
          <cell r="I3996" t="b">
            <v>0</v>
          </cell>
          <cell r="J3996">
            <v>3517.78</v>
          </cell>
          <cell r="K3996">
            <v>0</v>
          </cell>
          <cell r="L3996">
            <v>0</v>
          </cell>
        </row>
        <row r="3997">
          <cell r="A3997" t="str">
            <v>02</v>
          </cell>
          <cell r="B3997" t="str">
            <v>29</v>
          </cell>
          <cell r="C3997" t="str">
            <v>02</v>
          </cell>
          <cell r="D3997" t="str">
            <v>5</v>
          </cell>
          <cell r="E3997" t="str">
            <v>0042</v>
          </cell>
          <cell r="F3997" t="str">
            <v>0025</v>
          </cell>
          <cell r="G3997" t="str">
            <v>40508</v>
          </cell>
          <cell r="H3997" t="str">
            <v>结转本月制造费用</v>
          </cell>
          <cell r="I3997" t="b">
            <v>0</v>
          </cell>
          <cell r="J3997">
            <v>171.01</v>
          </cell>
          <cell r="K3997">
            <v>0</v>
          </cell>
          <cell r="L3997">
            <v>0</v>
          </cell>
        </row>
        <row r="3998">
          <cell r="A3998" t="str">
            <v>02</v>
          </cell>
          <cell r="B3998" t="str">
            <v>29</v>
          </cell>
          <cell r="C3998" t="str">
            <v>02</v>
          </cell>
          <cell r="D3998" t="str">
            <v>5</v>
          </cell>
          <cell r="E3998" t="str">
            <v>0042</v>
          </cell>
          <cell r="F3998" t="str">
            <v>0026</v>
          </cell>
          <cell r="G3998" t="str">
            <v>40508</v>
          </cell>
          <cell r="H3998" t="str">
            <v>结转本月制造费用</v>
          </cell>
          <cell r="I3998" t="b">
            <v>0</v>
          </cell>
          <cell r="J3998">
            <v>26141.66</v>
          </cell>
          <cell r="K3998">
            <v>0</v>
          </cell>
          <cell r="L3998">
            <v>0</v>
          </cell>
        </row>
        <row r="3999">
          <cell r="A3999" t="str">
            <v>02</v>
          </cell>
          <cell r="B3999" t="str">
            <v>29</v>
          </cell>
          <cell r="C3999" t="str">
            <v>02</v>
          </cell>
          <cell r="D3999" t="str">
            <v>5</v>
          </cell>
          <cell r="E3999" t="str">
            <v>0042</v>
          </cell>
          <cell r="F3999" t="str">
            <v>0056</v>
          </cell>
          <cell r="G3999" t="str">
            <v>40508</v>
          </cell>
          <cell r="H3999" t="str">
            <v>结转本月制造费用</v>
          </cell>
          <cell r="I3999" t="b">
            <v>1</v>
          </cell>
          <cell r="J3999">
            <v>407183.16</v>
          </cell>
          <cell r="K3999">
            <v>0</v>
          </cell>
          <cell r="L3999">
            <v>0</v>
          </cell>
        </row>
        <row r="4000">
          <cell r="A4000" t="str">
            <v>04</v>
          </cell>
          <cell r="B4000" t="str">
            <v>20</v>
          </cell>
          <cell r="C4000" t="str">
            <v>04</v>
          </cell>
          <cell r="D4000" t="str">
            <v>5</v>
          </cell>
          <cell r="E4000" t="str">
            <v>0010</v>
          </cell>
          <cell r="F4000" t="str">
            <v>0003</v>
          </cell>
          <cell r="G4000" t="str">
            <v>40508</v>
          </cell>
          <cell r="H4000" t="str">
            <v>转3月份耗材料款</v>
          </cell>
          <cell r="I4000" t="b">
            <v>1</v>
          </cell>
          <cell r="J4000">
            <v>267.98</v>
          </cell>
          <cell r="K4000">
            <v>0</v>
          </cell>
          <cell r="L4000">
            <v>0</v>
          </cell>
        </row>
        <row r="4001">
          <cell r="A4001" t="str">
            <v>04</v>
          </cell>
          <cell r="B4001" t="str">
            <v>20</v>
          </cell>
          <cell r="C4001" t="str">
            <v>04</v>
          </cell>
          <cell r="D4001" t="str">
            <v>5</v>
          </cell>
          <cell r="E4001" t="str">
            <v>0010</v>
          </cell>
          <cell r="F4001" t="str">
            <v>0004</v>
          </cell>
          <cell r="G4001" t="str">
            <v>40508</v>
          </cell>
          <cell r="H4001" t="str">
            <v>转3月份耗材料款</v>
          </cell>
          <cell r="I4001" t="b">
            <v>1</v>
          </cell>
          <cell r="J4001">
            <v>8417.06</v>
          </cell>
          <cell r="K4001">
            <v>0</v>
          </cell>
          <cell r="L4001">
            <v>0</v>
          </cell>
        </row>
        <row r="4002">
          <cell r="A4002" t="str">
            <v>04</v>
          </cell>
          <cell r="B4002" t="str">
            <v>20</v>
          </cell>
          <cell r="C4002" t="str">
            <v>04</v>
          </cell>
          <cell r="D4002" t="str">
            <v>5</v>
          </cell>
          <cell r="E4002" t="str">
            <v>0010</v>
          </cell>
          <cell r="F4002" t="str">
            <v>0005</v>
          </cell>
          <cell r="G4002" t="str">
            <v>40508</v>
          </cell>
          <cell r="H4002" t="str">
            <v>转3月份耗材料款</v>
          </cell>
          <cell r="I4002" t="b">
            <v>1</v>
          </cell>
          <cell r="J4002">
            <v>9185.1299999999992</v>
          </cell>
          <cell r="K4002">
            <v>0</v>
          </cell>
          <cell r="L4002">
            <v>0</v>
          </cell>
        </row>
        <row r="4003">
          <cell r="A4003" t="str">
            <v>04</v>
          </cell>
          <cell r="B4003" t="str">
            <v>20</v>
          </cell>
          <cell r="C4003" t="str">
            <v>04</v>
          </cell>
          <cell r="D4003" t="str">
            <v>5</v>
          </cell>
          <cell r="E4003" t="str">
            <v>0010</v>
          </cell>
          <cell r="F4003" t="str">
            <v>0006</v>
          </cell>
          <cell r="G4003" t="str">
            <v>40508</v>
          </cell>
          <cell r="H4003" t="str">
            <v>转3月份耗材料款</v>
          </cell>
          <cell r="I4003" t="b">
            <v>1</v>
          </cell>
          <cell r="J4003">
            <v>1571.82</v>
          </cell>
          <cell r="K4003">
            <v>0</v>
          </cell>
          <cell r="L4003">
            <v>0</v>
          </cell>
        </row>
        <row r="4004">
          <cell r="A4004" t="str">
            <v>04</v>
          </cell>
          <cell r="B4004" t="str">
            <v>20</v>
          </cell>
          <cell r="C4004" t="str">
            <v>04</v>
          </cell>
          <cell r="D4004" t="str">
            <v>5</v>
          </cell>
          <cell r="E4004" t="str">
            <v>0010</v>
          </cell>
          <cell r="F4004" t="str">
            <v>0007</v>
          </cell>
          <cell r="G4004" t="str">
            <v>40508</v>
          </cell>
          <cell r="H4004" t="str">
            <v>转3月份耗材料款</v>
          </cell>
          <cell r="I4004" t="b">
            <v>1</v>
          </cell>
          <cell r="J4004">
            <v>6162.6</v>
          </cell>
          <cell r="K4004">
            <v>0</v>
          </cell>
          <cell r="L4004">
            <v>0</v>
          </cell>
        </row>
        <row r="4005">
          <cell r="A4005" t="str">
            <v>04</v>
          </cell>
          <cell r="B4005" t="str">
            <v>20</v>
          </cell>
          <cell r="C4005" t="str">
            <v>04</v>
          </cell>
          <cell r="D4005" t="str">
            <v>5</v>
          </cell>
          <cell r="E4005" t="str">
            <v>0010</v>
          </cell>
          <cell r="F4005" t="str">
            <v>0008</v>
          </cell>
          <cell r="G4005" t="str">
            <v>40508</v>
          </cell>
          <cell r="H4005" t="str">
            <v>转3月份耗材料款</v>
          </cell>
          <cell r="I4005" t="b">
            <v>1</v>
          </cell>
          <cell r="J4005">
            <v>18466.740000000002</v>
          </cell>
          <cell r="K4005">
            <v>0</v>
          </cell>
          <cell r="L4005">
            <v>0</v>
          </cell>
        </row>
        <row r="4006">
          <cell r="A4006" t="str">
            <v>04</v>
          </cell>
          <cell r="B4006" t="str">
            <v>20</v>
          </cell>
          <cell r="C4006" t="str">
            <v>04</v>
          </cell>
          <cell r="D4006" t="str">
            <v>5</v>
          </cell>
          <cell r="E4006" t="str">
            <v>0010</v>
          </cell>
          <cell r="F4006" t="str">
            <v>0009</v>
          </cell>
          <cell r="G4006" t="str">
            <v>40508</v>
          </cell>
          <cell r="H4006" t="str">
            <v>转3月份耗材料款</v>
          </cell>
          <cell r="I4006" t="b">
            <v>1</v>
          </cell>
          <cell r="J4006">
            <v>4628.45</v>
          </cell>
          <cell r="K4006">
            <v>0</v>
          </cell>
          <cell r="L4006">
            <v>0</v>
          </cell>
        </row>
        <row r="4007">
          <cell r="A4007" t="str">
            <v>04</v>
          </cell>
          <cell r="B4007" t="str">
            <v>20</v>
          </cell>
          <cell r="C4007" t="str">
            <v>04</v>
          </cell>
          <cell r="D4007" t="str">
            <v>5</v>
          </cell>
          <cell r="E4007" t="str">
            <v>0010</v>
          </cell>
          <cell r="F4007" t="str">
            <v>0010</v>
          </cell>
          <cell r="G4007" t="str">
            <v>40508</v>
          </cell>
          <cell r="H4007" t="str">
            <v>转3月份耗材料款</v>
          </cell>
          <cell r="I4007" t="b">
            <v>1</v>
          </cell>
          <cell r="J4007">
            <v>191.13</v>
          </cell>
          <cell r="K4007">
            <v>0</v>
          </cell>
          <cell r="L4007">
            <v>0</v>
          </cell>
        </row>
        <row r="4008">
          <cell r="A4008" t="str">
            <v>04</v>
          </cell>
          <cell r="B4008" t="str">
            <v>20</v>
          </cell>
          <cell r="C4008" t="str">
            <v>04</v>
          </cell>
          <cell r="D4008" t="str">
            <v>5</v>
          </cell>
          <cell r="E4008" t="str">
            <v>0010</v>
          </cell>
          <cell r="F4008" t="str">
            <v>0011</v>
          </cell>
          <cell r="G4008" t="str">
            <v>40508</v>
          </cell>
          <cell r="H4008" t="str">
            <v>转3月份耗材料款</v>
          </cell>
          <cell r="I4008" t="b">
            <v>1</v>
          </cell>
          <cell r="J4008">
            <v>31.95</v>
          </cell>
          <cell r="K4008">
            <v>0</v>
          </cell>
          <cell r="L4008">
            <v>0</v>
          </cell>
        </row>
        <row r="4009">
          <cell r="A4009" t="str">
            <v>04</v>
          </cell>
          <cell r="B4009" t="str">
            <v>20</v>
          </cell>
          <cell r="C4009" t="str">
            <v>04</v>
          </cell>
          <cell r="D4009" t="str">
            <v>5</v>
          </cell>
          <cell r="E4009" t="str">
            <v>0010</v>
          </cell>
          <cell r="F4009" t="str">
            <v>0012</v>
          </cell>
          <cell r="G4009" t="str">
            <v>40508</v>
          </cell>
          <cell r="H4009" t="str">
            <v>转3月份耗材料款</v>
          </cell>
          <cell r="I4009" t="b">
            <v>1</v>
          </cell>
          <cell r="J4009">
            <v>51.36</v>
          </cell>
          <cell r="K4009">
            <v>0</v>
          </cell>
          <cell r="L4009">
            <v>0</v>
          </cell>
        </row>
        <row r="4010">
          <cell r="A4010" t="str">
            <v>04</v>
          </cell>
          <cell r="B4010" t="str">
            <v>25</v>
          </cell>
          <cell r="C4010" t="str">
            <v>04</v>
          </cell>
          <cell r="D4010" t="str">
            <v>5</v>
          </cell>
          <cell r="E4010" t="str">
            <v>0020</v>
          </cell>
          <cell r="F4010" t="str">
            <v>0015</v>
          </cell>
          <cell r="G4010" t="str">
            <v>40508</v>
          </cell>
          <cell r="H4010" t="str">
            <v>转本月共同制造费用</v>
          </cell>
          <cell r="I4010" t="b">
            <v>1</v>
          </cell>
          <cell r="J4010">
            <v>-48974.22</v>
          </cell>
          <cell r="K4010">
            <v>0</v>
          </cell>
          <cell r="L4010">
            <v>0</v>
          </cell>
        </row>
        <row r="4011">
          <cell r="A4011" t="str">
            <v>04</v>
          </cell>
          <cell r="B4011" t="str">
            <v>25</v>
          </cell>
          <cell r="C4011" t="str">
            <v>04</v>
          </cell>
          <cell r="D4011" t="str">
            <v>5</v>
          </cell>
          <cell r="E4011" t="str">
            <v>0021</v>
          </cell>
          <cell r="F4011" t="str">
            <v>0012</v>
          </cell>
          <cell r="G4011" t="str">
            <v>40508</v>
          </cell>
          <cell r="H4011" t="str">
            <v>结转本月制造费用</v>
          </cell>
          <cell r="I4011" t="b">
            <v>0</v>
          </cell>
          <cell r="J4011">
            <v>51.36</v>
          </cell>
          <cell r="K4011">
            <v>0</v>
          </cell>
          <cell r="L4011">
            <v>0</v>
          </cell>
        </row>
        <row r="4012">
          <cell r="A4012" t="str">
            <v>04</v>
          </cell>
          <cell r="B4012" t="str">
            <v>25</v>
          </cell>
          <cell r="C4012" t="str">
            <v>04</v>
          </cell>
          <cell r="D4012" t="str">
            <v>5</v>
          </cell>
          <cell r="E4012" t="str">
            <v>0021</v>
          </cell>
          <cell r="F4012" t="str">
            <v>0013</v>
          </cell>
          <cell r="G4012" t="str">
            <v>40508</v>
          </cell>
          <cell r="H4012" t="str">
            <v>结转本月制造费用</v>
          </cell>
          <cell r="I4012" t="b">
            <v>0</v>
          </cell>
          <cell r="J4012">
            <v>9185.1299999999992</v>
          </cell>
          <cell r="K4012">
            <v>0</v>
          </cell>
          <cell r="L4012">
            <v>0</v>
          </cell>
        </row>
        <row r="4013">
          <cell r="A4013" t="str">
            <v>04</v>
          </cell>
          <cell r="B4013" t="str">
            <v>25</v>
          </cell>
          <cell r="C4013" t="str">
            <v>04</v>
          </cell>
          <cell r="D4013" t="str">
            <v>5</v>
          </cell>
          <cell r="E4013" t="str">
            <v>0021</v>
          </cell>
          <cell r="F4013" t="str">
            <v>0014</v>
          </cell>
          <cell r="G4013" t="str">
            <v>40508</v>
          </cell>
          <cell r="H4013" t="str">
            <v>结转本月制造费用</v>
          </cell>
          <cell r="I4013" t="b">
            <v>0</v>
          </cell>
          <cell r="J4013">
            <v>31.95</v>
          </cell>
          <cell r="K4013">
            <v>0</v>
          </cell>
          <cell r="L4013">
            <v>0</v>
          </cell>
        </row>
        <row r="4014">
          <cell r="A4014" t="str">
            <v>04</v>
          </cell>
          <cell r="B4014" t="str">
            <v>25</v>
          </cell>
          <cell r="C4014" t="str">
            <v>04</v>
          </cell>
          <cell r="D4014" t="str">
            <v>5</v>
          </cell>
          <cell r="E4014" t="str">
            <v>0021</v>
          </cell>
          <cell r="F4014" t="str">
            <v>0015</v>
          </cell>
          <cell r="G4014" t="str">
            <v>40508</v>
          </cell>
          <cell r="H4014" t="str">
            <v>结转本月制造费用</v>
          </cell>
          <cell r="I4014" t="b">
            <v>0</v>
          </cell>
          <cell r="J4014">
            <v>191.13</v>
          </cell>
          <cell r="K4014">
            <v>0</v>
          </cell>
          <cell r="L4014">
            <v>0</v>
          </cell>
        </row>
        <row r="4015">
          <cell r="A4015" t="str">
            <v>04</v>
          </cell>
          <cell r="B4015" t="str">
            <v>25</v>
          </cell>
          <cell r="C4015" t="str">
            <v>04</v>
          </cell>
          <cell r="D4015" t="str">
            <v>5</v>
          </cell>
          <cell r="E4015" t="str">
            <v>0021</v>
          </cell>
          <cell r="F4015" t="str">
            <v>0016</v>
          </cell>
          <cell r="G4015" t="str">
            <v>40508</v>
          </cell>
          <cell r="H4015" t="str">
            <v>结转本月制造费用</v>
          </cell>
          <cell r="I4015" t="b">
            <v>0</v>
          </cell>
          <cell r="J4015">
            <v>1571.82</v>
          </cell>
          <cell r="K4015">
            <v>0</v>
          </cell>
          <cell r="L4015">
            <v>0</v>
          </cell>
        </row>
        <row r="4016">
          <cell r="A4016" t="str">
            <v>04</v>
          </cell>
          <cell r="B4016" t="str">
            <v>25</v>
          </cell>
          <cell r="C4016" t="str">
            <v>04</v>
          </cell>
          <cell r="D4016" t="str">
            <v>5</v>
          </cell>
          <cell r="E4016" t="str">
            <v>0021</v>
          </cell>
          <cell r="F4016" t="str">
            <v>0017</v>
          </cell>
          <cell r="G4016" t="str">
            <v>40508</v>
          </cell>
          <cell r="H4016" t="str">
            <v>结转本月制造费用</v>
          </cell>
          <cell r="I4016" t="b">
            <v>0</v>
          </cell>
          <cell r="J4016">
            <v>4628.45</v>
          </cell>
          <cell r="K4016">
            <v>0</v>
          </cell>
          <cell r="L4016">
            <v>0</v>
          </cell>
        </row>
        <row r="4017">
          <cell r="A4017" t="str">
            <v>04</v>
          </cell>
          <cell r="B4017" t="str">
            <v>25</v>
          </cell>
          <cell r="C4017" t="str">
            <v>04</v>
          </cell>
          <cell r="D4017" t="str">
            <v>5</v>
          </cell>
          <cell r="E4017" t="str">
            <v>0021</v>
          </cell>
          <cell r="F4017" t="str">
            <v>0018</v>
          </cell>
          <cell r="G4017" t="str">
            <v>40508</v>
          </cell>
          <cell r="H4017" t="str">
            <v>结转本月制造费用</v>
          </cell>
          <cell r="I4017" t="b">
            <v>0</v>
          </cell>
          <cell r="J4017">
            <v>8417.06</v>
          </cell>
          <cell r="K4017">
            <v>0</v>
          </cell>
          <cell r="L4017">
            <v>0</v>
          </cell>
        </row>
        <row r="4018">
          <cell r="A4018" t="str">
            <v>04</v>
          </cell>
          <cell r="B4018" t="str">
            <v>25</v>
          </cell>
          <cell r="C4018" t="str">
            <v>04</v>
          </cell>
          <cell r="D4018" t="str">
            <v>5</v>
          </cell>
          <cell r="E4018" t="str">
            <v>0021</v>
          </cell>
          <cell r="F4018" t="str">
            <v>0019</v>
          </cell>
          <cell r="G4018" t="str">
            <v>40508</v>
          </cell>
          <cell r="H4018" t="str">
            <v>结转本月制造费用</v>
          </cell>
          <cell r="I4018" t="b">
            <v>0</v>
          </cell>
          <cell r="J4018">
            <v>6162.6</v>
          </cell>
          <cell r="K4018">
            <v>0</v>
          </cell>
          <cell r="L4018">
            <v>0</v>
          </cell>
        </row>
        <row r="4019">
          <cell r="A4019" t="str">
            <v>04</v>
          </cell>
          <cell r="B4019" t="str">
            <v>25</v>
          </cell>
          <cell r="C4019" t="str">
            <v>04</v>
          </cell>
          <cell r="D4019" t="str">
            <v>5</v>
          </cell>
          <cell r="E4019" t="str">
            <v>0021</v>
          </cell>
          <cell r="F4019" t="str">
            <v>0020</v>
          </cell>
          <cell r="G4019" t="str">
            <v>40508</v>
          </cell>
          <cell r="H4019" t="str">
            <v>结转本月制造费用</v>
          </cell>
          <cell r="I4019" t="b">
            <v>0</v>
          </cell>
          <cell r="J4019">
            <v>267.98</v>
          </cell>
          <cell r="K4019">
            <v>0</v>
          </cell>
          <cell r="L4019">
            <v>0</v>
          </cell>
        </row>
        <row r="4020">
          <cell r="A4020" t="str">
            <v>04</v>
          </cell>
          <cell r="B4020" t="str">
            <v>25</v>
          </cell>
          <cell r="C4020" t="str">
            <v>04</v>
          </cell>
          <cell r="D4020" t="str">
            <v>5</v>
          </cell>
          <cell r="E4020" t="str">
            <v>0021</v>
          </cell>
          <cell r="F4020" t="str">
            <v>0021</v>
          </cell>
          <cell r="G4020" t="str">
            <v>40508</v>
          </cell>
          <cell r="H4020" t="str">
            <v>结转本月制造费用</v>
          </cell>
          <cell r="I4020" t="b">
            <v>0</v>
          </cell>
          <cell r="J4020">
            <v>18466.740000000002</v>
          </cell>
          <cell r="K4020">
            <v>0</v>
          </cell>
          <cell r="L4020">
            <v>0</v>
          </cell>
        </row>
        <row r="4021">
          <cell r="A4021" t="str">
            <v>04</v>
          </cell>
          <cell r="B4021" t="str">
            <v>25</v>
          </cell>
          <cell r="C4021" t="str">
            <v>04</v>
          </cell>
          <cell r="D4021" t="str">
            <v>5</v>
          </cell>
          <cell r="E4021" t="str">
            <v>0021</v>
          </cell>
          <cell r="F4021" t="str">
            <v>0039</v>
          </cell>
          <cell r="G4021" t="str">
            <v>40508</v>
          </cell>
          <cell r="H4021" t="str">
            <v>结转本月制造费用</v>
          </cell>
          <cell r="I4021" t="b">
            <v>1</v>
          </cell>
          <cell r="J4021">
            <v>48974.22</v>
          </cell>
          <cell r="K4021">
            <v>0</v>
          </cell>
          <cell r="L4021">
            <v>0</v>
          </cell>
        </row>
        <row r="4022">
          <cell r="A4022" t="str">
            <v>05</v>
          </cell>
          <cell r="B4022" t="str">
            <v>12</v>
          </cell>
          <cell r="C4022" t="str">
            <v>05</v>
          </cell>
          <cell r="D4022" t="str">
            <v>2</v>
          </cell>
          <cell r="E4022" t="str">
            <v>0004</v>
          </cell>
          <cell r="F4022" t="str">
            <v>0002</v>
          </cell>
          <cell r="G4022" t="str">
            <v>40508</v>
          </cell>
          <cell r="H4022" t="str">
            <v>购填料</v>
          </cell>
          <cell r="I4022" t="b">
            <v>1</v>
          </cell>
          <cell r="J4022">
            <v>1837.61</v>
          </cell>
          <cell r="K4022">
            <v>0</v>
          </cell>
          <cell r="L4022">
            <v>0</v>
          </cell>
        </row>
        <row r="4023">
          <cell r="A4023" t="str">
            <v>05</v>
          </cell>
          <cell r="B4023" t="str">
            <v>15</v>
          </cell>
          <cell r="C4023" t="str">
            <v>05</v>
          </cell>
          <cell r="D4023" t="str">
            <v>2</v>
          </cell>
          <cell r="E4023" t="str">
            <v>0005</v>
          </cell>
          <cell r="F4023" t="str">
            <v>0004</v>
          </cell>
          <cell r="G4023" t="str">
            <v>40508</v>
          </cell>
          <cell r="H4023" t="str">
            <v>付油款</v>
          </cell>
          <cell r="I4023" t="b">
            <v>1</v>
          </cell>
          <cell r="J4023">
            <v>616.79999999999995</v>
          </cell>
          <cell r="K4023">
            <v>0</v>
          </cell>
          <cell r="L4023">
            <v>0</v>
          </cell>
        </row>
        <row r="4024">
          <cell r="A4024" t="str">
            <v>05</v>
          </cell>
          <cell r="B4024" t="str">
            <v>15</v>
          </cell>
          <cell r="C4024" t="str">
            <v>05</v>
          </cell>
          <cell r="D4024" t="str">
            <v>4</v>
          </cell>
          <cell r="E4024" t="str">
            <v>0010</v>
          </cell>
          <cell r="F4024" t="str">
            <v>0002</v>
          </cell>
          <cell r="G4024" t="str">
            <v>40508</v>
          </cell>
          <cell r="H4024" t="str">
            <v>购油款</v>
          </cell>
          <cell r="I4024" t="b">
            <v>1</v>
          </cell>
          <cell r="J4024">
            <v>996.75</v>
          </cell>
          <cell r="K4024">
            <v>0</v>
          </cell>
          <cell r="L4024">
            <v>0</v>
          </cell>
        </row>
        <row r="4025">
          <cell r="A4025" t="str">
            <v>05</v>
          </cell>
          <cell r="B4025" t="str">
            <v>26</v>
          </cell>
          <cell r="C4025" t="str">
            <v>05</v>
          </cell>
          <cell r="D4025" t="str">
            <v>5</v>
          </cell>
          <cell r="E4025" t="str">
            <v>0015</v>
          </cell>
          <cell r="F4025" t="str">
            <v>0002</v>
          </cell>
          <cell r="G4025" t="str">
            <v>40508</v>
          </cell>
          <cell r="H4025" t="str">
            <v>转5月份耗材料款</v>
          </cell>
          <cell r="I4025" t="b">
            <v>1</v>
          </cell>
          <cell r="J4025">
            <v>317.39999999999998</v>
          </cell>
          <cell r="K4025">
            <v>0</v>
          </cell>
          <cell r="L4025">
            <v>0</v>
          </cell>
        </row>
        <row r="4026">
          <cell r="A4026" t="str">
            <v>05</v>
          </cell>
          <cell r="B4026" t="str">
            <v>26</v>
          </cell>
          <cell r="C4026" t="str">
            <v>05</v>
          </cell>
          <cell r="D4026" t="str">
            <v>5</v>
          </cell>
          <cell r="E4026" t="str">
            <v>0015</v>
          </cell>
          <cell r="F4026" t="str">
            <v>0003</v>
          </cell>
          <cell r="G4026" t="str">
            <v>40508</v>
          </cell>
          <cell r="H4026" t="str">
            <v>转5月份耗材料款</v>
          </cell>
          <cell r="I4026" t="b">
            <v>1</v>
          </cell>
          <cell r="J4026">
            <v>1069.75</v>
          </cell>
          <cell r="K4026">
            <v>0</v>
          </cell>
          <cell r="L4026">
            <v>0</v>
          </cell>
        </row>
        <row r="4027">
          <cell r="A4027" t="str">
            <v>05</v>
          </cell>
          <cell r="B4027" t="str">
            <v>26</v>
          </cell>
          <cell r="C4027" t="str">
            <v>05</v>
          </cell>
          <cell r="D4027" t="str">
            <v>5</v>
          </cell>
          <cell r="E4027" t="str">
            <v>0015</v>
          </cell>
          <cell r="F4027" t="str">
            <v>0004</v>
          </cell>
          <cell r="G4027" t="str">
            <v>40508</v>
          </cell>
          <cell r="H4027" t="str">
            <v>转5月份耗材料款</v>
          </cell>
          <cell r="I4027" t="b">
            <v>1</v>
          </cell>
          <cell r="J4027">
            <v>60084.66</v>
          </cell>
          <cell r="K4027">
            <v>0</v>
          </cell>
          <cell r="L4027">
            <v>0</v>
          </cell>
        </row>
        <row r="4028">
          <cell r="A4028" t="str">
            <v>05</v>
          </cell>
          <cell r="B4028" t="str">
            <v>26</v>
          </cell>
          <cell r="C4028" t="str">
            <v>05</v>
          </cell>
          <cell r="D4028" t="str">
            <v>5</v>
          </cell>
          <cell r="E4028" t="str">
            <v>0015</v>
          </cell>
          <cell r="F4028" t="str">
            <v>0005</v>
          </cell>
          <cell r="G4028" t="str">
            <v>40508</v>
          </cell>
          <cell r="H4028" t="str">
            <v>转5月份耗材料款</v>
          </cell>
          <cell r="I4028" t="b">
            <v>1</v>
          </cell>
          <cell r="J4028">
            <v>12117.45</v>
          </cell>
          <cell r="K4028">
            <v>0</v>
          </cell>
          <cell r="L4028">
            <v>0</v>
          </cell>
        </row>
        <row r="4029">
          <cell r="A4029" t="str">
            <v>05</v>
          </cell>
          <cell r="B4029" t="str">
            <v>26</v>
          </cell>
          <cell r="C4029" t="str">
            <v>05</v>
          </cell>
          <cell r="D4029" t="str">
            <v>5</v>
          </cell>
          <cell r="E4029" t="str">
            <v>0015</v>
          </cell>
          <cell r="F4029" t="str">
            <v>0006</v>
          </cell>
          <cell r="G4029" t="str">
            <v>40508</v>
          </cell>
          <cell r="H4029" t="str">
            <v>转5月份耗材料款</v>
          </cell>
          <cell r="I4029" t="b">
            <v>1</v>
          </cell>
          <cell r="J4029">
            <v>2484.42</v>
          </cell>
          <cell r="K4029">
            <v>0</v>
          </cell>
          <cell r="L4029">
            <v>0</v>
          </cell>
        </row>
        <row r="4030">
          <cell r="A4030" t="str">
            <v>05</v>
          </cell>
          <cell r="B4030" t="str">
            <v>26</v>
          </cell>
          <cell r="C4030" t="str">
            <v>05</v>
          </cell>
          <cell r="D4030" t="str">
            <v>5</v>
          </cell>
          <cell r="E4030" t="str">
            <v>0015</v>
          </cell>
          <cell r="F4030" t="str">
            <v>0007</v>
          </cell>
          <cell r="G4030" t="str">
            <v>40508</v>
          </cell>
          <cell r="H4030" t="str">
            <v>转5月份耗材料款</v>
          </cell>
          <cell r="I4030" t="b">
            <v>1</v>
          </cell>
          <cell r="J4030">
            <v>9430.57</v>
          </cell>
          <cell r="K4030">
            <v>0</v>
          </cell>
          <cell r="L4030">
            <v>0</v>
          </cell>
        </row>
        <row r="4031">
          <cell r="A4031" t="str">
            <v>05</v>
          </cell>
          <cell r="B4031" t="str">
            <v>26</v>
          </cell>
          <cell r="C4031" t="str">
            <v>05</v>
          </cell>
          <cell r="D4031" t="str">
            <v>5</v>
          </cell>
          <cell r="E4031" t="str">
            <v>0015</v>
          </cell>
          <cell r="F4031" t="str">
            <v>0008</v>
          </cell>
          <cell r="G4031" t="str">
            <v>40508</v>
          </cell>
          <cell r="H4031" t="str">
            <v>转5月份耗材料款</v>
          </cell>
          <cell r="I4031" t="b">
            <v>1</v>
          </cell>
          <cell r="J4031">
            <v>3018.46</v>
          </cell>
          <cell r="K4031">
            <v>0</v>
          </cell>
          <cell r="L4031">
            <v>0</v>
          </cell>
        </row>
        <row r="4032">
          <cell r="A4032" t="str">
            <v>05</v>
          </cell>
          <cell r="B4032" t="str">
            <v>26</v>
          </cell>
          <cell r="C4032" t="str">
            <v>05</v>
          </cell>
          <cell r="D4032" t="str">
            <v>5</v>
          </cell>
          <cell r="E4032" t="str">
            <v>0015</v>
          </cell>
          <cell r="F4032" t="str">
            <v>0009</v>
          </cell>
          <cell r="G4032" t="str">
            <v>40508</v>
          </cell>
          <cell r="H4032" t="str">
            <v>转5月份耗材料款</v>
          </cell>
          <cell r="I4032" t="b">
            <v>1</v>
          </cell>
          <cell r="J4032">
            <v>84.58</v>
          </cell>
          <cell r="K4032">
            <v>0</v>
          </cell>
          <cell r="L4032">
            <v>0</v>
          </cell>
        </row>
        <row r="4033">
          <cell r="A4033" t="str">
            <v>05</v>
          </cell>
          <cell r="B4033" t="str">
            <v>26</v>
          </cell>
          <cell r="C4033" t="str">
            <v>05</v>
          </cell>
          <cell r="D4033" t="str">
            <v>5</v>
          </cell>
          <cell r="E4033" t="str">
            <v>0015</v>
          </cell>
          <cell r="F4033" t="str">
            <v>0010</v>
          </cell>
          <cell r="G4033" t="str">
            <v>40508</v>
          </cell>
          <cell r="H4033" t="str">
            <v>转5月份耗材料款</v>
          </cell>
          <cell r="I4033" t="b">
            <v>1</v>
          </cell>
          <cell r="J4033">
            <v>65.97</v>
          </cell>
          <cell r="K4033">
            <v>0</v>
          </cell>
          <cell r="L4033">
            <v>0</v>
          </cell>
        </row>
        <row r="4034">
          <cell r="A4034" t="str">
            <v>05</v>
          </cell>
          <cell r="B4034" t="str">
            <v>26</v>
          </cell>
          <cell r="C4034" t="str">
            <v>05</v>
          </cell>
          <cell r="D4034" t="str">
            <v>5</v>
          </cell>
          <cell r="E4034" t="str">
            <v>0015</v>
          </cell>
          <cell r="F4034" t="str">
            <v>0011</v>
          </cell>
          <cell r="G4034" t="str">
            <v>40508</v>
          </cell>
          <cell r="H4034" t="str">
            <v>转5月份耗材料款</v>
          </cell>
          <cell r="I4034" t="b">
            <v>1</v>
          </cell>
          <cell r="J4034">
            <v>128.71</v>
          </cell>
          <cell r="K4034">
            <v>0</v>
          </cell>
          <cell r="L4034">
            <v>0</v>
          </cell>
        </row>
        <row r="4035">
          <cell r="A4035" t="str">
            <v>05</v>
          </cell>
          <cell r="B4035" t="str">
            <v>26</v>
          </cell>
          <cell r="C4035" t="str">
            <v>05</v>
          </cell>
          <cell r="D4035" t="str">
            <v>5</v>
          </cell>
          <cell r="E4035" t="str">
            <v>0015</v>
          </cell>
          <cell r="F4035" t="str">
            <v>0014</v>
          </cell>
          <cell r="G4035" t="str">
            <v>40508</v>
          </cell>
          <cell r="H4035" t="str">
            <v>转5月份耗材料款</v>
          </cell>
          <cell r="I4035" t="b">
            <v>1</v>
          </cell>
          <cell r="J4035">
            <v>396</v>
          </cell>
          <cell r="K4035">
            <v>0</v>
          </cell>
          <cell r="L4035">
            <v>0</v>
          </cell>
        </row>
        <row r="4036">
          <cell r="A4036" t="str">
            <v>05</v>
          </cell>
          <cell r="B4036" t="str">
            <v>27</v>
          </cell>
          <cell r="C4036" t="str">
            <v>05</v>
          </cell>
          <cell r="D4036" t="str">
            <v>5</v>
          </cell>
          <cell r="E4036" t="str">
            <v>0029</v>
          </cell>
          <cell r="F4036" t="str">
            <v>0015</v>
          </cell>
          <cell r="G4036" t="str">
            <v>40508</v>
          </cell>
          <cell r="H4036" t="str">
            <v>转本月共同制造费用</v>
          </cell>
          <cell r="I4036" t="b">
            <v>1</v>
          </cell>
          <cell r="J4036">
            <v>-92649.13</v>
          </cell>
          <cell r="K4036">
            <v>0</v>
          </cell>
          <cell r="L4036">
            <v>0</v>
          </cell>
        </row>
        <row r="4037">
          <cell r="A4037" t="str">
            <v>05</v>
          </cell>
          <cell r="B4037" t="str">
            <v>29</v>
          </cell>
          <cell r="C4037" t="str">
            <v>05</v>
          </cell>
          <cell r="D4037" t="str">
            <v>5</v>
          </cell>
          <cell r="E4037" t="str">
            <v>0030</v>
          </cell>
          <cell r="F4037" t="str">
            <v>0012</v>
          </cell>
          <cell r="G4037" t="str">
            <v>40508</v>
          </cell>
          <cell r="H4037" t="str">
            <v>结转本月制造费用</v>
          </cell>
          <cell r="I4037" t="b">
            <v>0</v>
          </cell>
          <cell r="J4037">
            <v>128.71</v>
          </cell>
          <cell r="K4037">
            <v>0</v>
          </cell>
          <cell r="L4037">
            <v>0</v>
          </cell>
        </row>
        <row r="4038">
          <cell r="A4038" t="str">
            <v>05</v>
          </cell>
          <cell r="B4038" t="str">
            <v>29</v>
          </cell>
          <cell r="C4038" t="str">
            <v>05</v>
          </cell>
          <cell r="D4038" t="str">
            <v>5</v>
          </cell>
          <cell r="E4038" t="str">
            <v>0030</v>
          </cell>
          <cell r="F4038" t="str">
            <v>0013</v>
          </cell>
          <cell r="G4038" t="str">
            <v>40508</v>
          </cell>
          <cell r="H4038" t="str">
            <v>结转本月制造费用</v>
          </cell>
          <cell r="I4038" t="b">
            <v>0</v>
          </cell>
          <cell r="J4038">
            <v>60084.66</v>
          </cell>
          <cell r="K4038">
            <v>0</v>
          </cell>
          <cell r="L4038">
            <v>0</v>
          </cell>
        </row>
        <row r="4039">
          <cell r="A4039" t="str">
            <v>05</v>
          </cell>
          <cell r="B4039" t="str">
            <v>29</v>
          </cell>
          <cell r="C4039" t="str">
            <v>05</v>
          </cell>
          <cell r="D4039" t="str">
            <v>5</v>
          </cell>
          <cell r="E4039" t="str">
            <v>0030</v>
          </cell>
          <cell r="F4039" t="str">
            <v>0014</v>
          </cell>
          <cell r="G4039" t="str">
            <v>40508</v>
          </cell>
          <cell r="H4039" t="str">
            <v>结转本月制造费用</v>
          </cell>
          <cell r="I4039" t="b">
            <v>0</v>
          </cell>
          <cell r="J4039">
            <v>65.97</v>
          </cell>
          <cell r="K4039">
            <v>0</v>
          </cell>
          <cell r="L4039">
            <v>0</v>
          </cell>
        </row>
        <row r="4040">
          <cell r="A4040" t="str">
            <v>05</v>
          </cell>
          <cell r="B4040" t="str">
            <v>29</v>
          </cell>
          <cell r="C4040" t="str">
            <v>05</v>
          </cell>
          <cell r="D4040" t="str">
            <v>5</v>
          </cell>
          <cell r="E4040" t="str">
            <v>0030</v>
          </cell>
          <cell r="F4040" t="str">
            <v>0015</v>
          </cell>
          <cell r="G4040" t="str">
            <v>40508</v>
          </cell>
          <cell r="H4040" t="str">
            <v>结转本月制造费用</v>
          </cell>
          <cell r="I4040" t="b">
            <v>0</v>
          </cell>
          <cell r="J4040">
            <v>84.58</v>
          </cell>
          <cell r="K4040">
            <v>0</v>
          </cell>
          <cell r="L4040">
            <v>0</v>
          </cell>
        </row>
        <row r="4041">
          <cell r="A4041" t="str">
            <v>05</v>
          </cell>
          <cell r="B4041" t="str">
            <v>29</v>
          </cell>
          <cell r="C4041" t="str">
            <v>05</v>
          </cell>
          <cell r="D4041" t="str">
            <v>5</v>
          </cell>
          <cell r="E4041" t="str">
            <v>0030</v>
          </cell>
          <cell r="F4041" t="str">
            <v>0016</v>
          </cell>
          <cell r="G4041" t="str">
            <v>40508</v>
          </cell>
          <cell r="H4041" t="str">
            <v>结转本月制造费用</v>
          </cell>
          <cell r="I4041" t="b">
            <v>0</v>
          </cell>
          <cell r="J4041">
            <v>12117.45</v>
          </cell>
          <cell r="K4041">
            <v>0</v>
          </cell>
          <cell r="L4041">
            <v>0</v>
          </cell>
        </row>
        <row r="4042">
          <cell r="A4042" t="str">
            <v>05</v>
          </cell>
          <cell r="B4042" t="str">
            <v>29</v>
          </cell>
          <cell r="C4042" t="str">
            <v>05</v>
          </cell>
          <cell r="D4042" t="str">
            <v>5</v>
          </cell>
          <cell r="E4042" t="str">
            <v>0030</v>
          </cell>
          <cell r="F4042" t="str">
            <v>0017</v>
          </cell>
          <cell r="G4042" t="str">
            <v>40508</v>
          </cell>
          <cell r="H4042" t="str">
            <v>结转本月制造费用</v>
          </cell>
          <cell r="I4042" t="b">
            <v>0</v>
          </cell>
          <cell r="J4042">
            <v>396</v>
          </cell>
          <cell r="K4042">
            <v>0</v>
          </cell>
          <cell r="L4042">
            <v>0</v>
          </cell>
        </row>
        <row r="4043">
          <cell r="A4043" t="str">
            <v>05</v>
          </cell>
          <cell r="B4043" t="str">
            <v>29</v>
          </cell>
          <cell r="C4043" t="str">
            <v>05</v>
          </cell>
          <cell r="D4043" t="str">
            <v>5</v>
          </cell>
          <cell r="E4043" t="str">
            <v>0030</v>
          </cell>
          <cell r="F4043" t="str">
            <v>0018</v>
          </cell>
          <cell r="G4043" t="str">
            <v>40508</v>
          </cell>
          <cell r="H4043" t="str">
            <v>结转本月制造费用</v>
          </cell>
          <cell r="I4043" t="b">
            <v>0</v>
          </cell>
          <cell r="J4043">
            <v>3635.26</v>
          </cell>
          <cell r="K4043">
            <v>0</v>
          </cell>
          <cell r="L4043">
            <v>0</v>
          </cell>
        </row>
        <row r="4044">
          <cell r="A4044" t="str">
            <v>05</v>
          </cell>
          <cell r="B4044" t="str">
            <v>29</v>
          </cell>
          <cell r="C4044" t="str">
            <v>05</v>
          </cell>
          <cell r="D4044" t="str">
            <v>5</v>
          </cell>
          <cell r="E4044" t="str">
            <v>0030</v>
          </cell>
          <cell r="F4044" t="str">
            <v>0019</v>
          </cell>
          <cell r="G4044" t="str">
            <v>40508</v>
          </cell>
          <cell r="H4044" t="str">
            <v>结转本月制造费用</v>
          </cell>
          <cell r="I4044" t="b">
            <v>0</v>
          </cell>
          <cell r="J4044">
            <v>2066.5</v>
          </cell>
          <cell r="K4044">
            <v>0</v>
          </cell>
          <cell r="L4044">
            <v>0</v>
          </cell>
        </row>
        <row r="4045">
          <cell r="A4045" t="str">
            <v>05</v>
          </cell>
          <cell r="B4045" t="str">
            <v>29</v>
          </cell>
          <cell r="C4045" t="str">
            <v>05</v>
          </cell>
          <cell r="D4045" t="str">
            <v>5</v>
          </cell>
          <cell r="E4045" t="str">
            <v>0030</v>
          </cell>
          <cell r="F4045" t="str">
            <v>0020</v>
          </cell>
          <cell r="G4045" t="str">
            <v>40508</v>
          </cell>
          <cell r="H4045" t="str">
            <v>结转本月制造费用</v>
          </cell>
          <cell r="I4045" t="b">
            <v>0</v>
          </cell>
          <cell r="J4045">
            <v>4322.03</v>
          </cell>
          <cell r="K4045">
            <v>0</v>
          </cell>
          <cell r="L4045">
            <v>0</v>
          </cell>
        </row>
        <row r="4046">
          <cell r="A4046" t="str">
            <v>05</v>
          </cell>
          <cell r="B4046" t="str">
            <v>29</v>
          </cell>
          <cell r="C4046" t="str">
            <v>05</v>
          </cell>
          <cell r="D4046" t="str">
            <v>5</v>
          </cell>
          <cell r="E4046" t="str">
            <v>0030</v>
          </cell>
          <cell r="F4046" t="str">
            <v>0021</v>
          </cell>
          <cell r="G4046" t="str">
            <v>40508</v>
          </cell>
          <cell r="H4046" t="str">
            <v>结转本月制造费用</v>
          </cell>
          <cell r="I4046" t="b">
            <v>0</v>
          </cell>
          <cell r="J4046">
            <v>317.39999999999998</v>
          </cell>
          <cell r="K4046">
            <v>0</v>
          </cell>
          <cell r="L4046">
            <v>0</v>
          </cell>
        </row>
        <row r="4047">
          <cell r="A4047" t="str">
            <v>05</v>
          </cell>
          <cell r="B4047" t="str">
            <v>29</v>
          </cell>
          <cell r="C4047" t="str">
            <v>05</v>
          </cell>
          <cell r="D4047" t="str">
            <v>5</v>
          </cell>
          <cell r="E4047" t="str">
            <v>0030</v>
          </cell>
          <cell r="F4047" t="str">
            <v>0022</v>
          </cell>
          <cell r="G4047" t="str">
            <v>40508</v>
          </cell>
          <cell r="H4047" t="str">
            <v>结转本月制造费用</v>
          </cell>
          <cell r="I4047" t="b">
            <v>0</v>
          </cell>
          <cell r="J4047">
            <v>9430.57</v>
          </cell>
          <cell r="K4047">
            <v>0</v>
          </cell>
          <cell r="L4047">
            <v>0</v>
          </cell>
        </row>
        <row r="4048">
          <cell r="A4048" t="str">
            <v>05</v>
          </cell>
          <cell r="B4048" t="str">
            <v>29</v>
          </cell>
          <cell r="C4048" t="str">
            <v>05</v>
          </cell>
          <cell r="D4048" t="str">
            <v>5</v>
          </cell>
          <cell r="E4048" t="str">
            <v>0030</v>
          </cell>
          <cell r="F4048" t="str">
            <v>0051</v>
          </cell>
          <cell r="G4048" t="str">
            <v>40508</v>
          </cell>
          <cell r="H4048" t="str">
            <v>结转本月制造费用</v>
          </cell>
          <cell r="I4048" t="b">
            <v>1</v>
          </cell>
          <cell r="J4048">
            <v>92649.13</v>
          </cell>
          <cell r="K4048">
            <v>0</v>
          </cell>
          <cell r="L4048">
            <v>0</v>
          </cell>
        </row>
        <row r="4049">
          <cell r="A4049" t="str">
            <v>06</v>
          </cell>
          <cell r="B4049" t="str">
            <v>05</v>
          </cell>
          <cell r="C4049" t="str">
            <v>06</v>
          </cell>
          <cell r="D4049" t="str">
            <v>2</v>
          </cell>
          <cell r="E4049" t="str">
            <v>0004</v>
          </cell>
          <cell r="F4049" t="str">
            <v>0002</v>
          </cell>
          <cell r="G4049" t="str">
            <v>40508</v>
          </cell>
          <cell r="H4049" t="str">
            <v>购柴油</v>
          </cell>
          <cell r="I4049" t="b">
            <v>1</v>
          </cell>
          <cell r="J4049">
            <v>200</v>
          </cell>
          <cell r="K4049">
            <v>0</v>
          </cell>
          <cell r="L4049">
            <v>0</v>
          </cell>
        </row>
        <row r="4050">
          <cell r="A4050" t="str">
            <v>06</v>
          </cell>
          <cell r="B4050" t="str">
            <v>16</v>
          </cell>
          <cell r="C4050" t="str">
            <v>06</v>
          </cell>
          <cell r="D4050" t="str">
            <v>5</v>
          </cell>
          <cell r="E4050" t="str">
            <v>0003</v>
          </cell>
          <cell r="F4050" t="str">
            <v>0001</v>
          </cell>
          <cell r="G4050" t="str">
            <v>40508</v>
          </cell>
          <cell r="H4050" t="str">
            <v>转购酶试剂</v>
          </cell>
          <cell r="I4050" t="b">
            <v>1</v>
          </cell>
          <cell r="J4050">
            <v>10119.15</v>
          </cell>
          <cell r="K4050">
            <v>0</v>
          </cell>
          <cell r="L4050">
            <v>0</v>
          </cell>
        </row>
        <row r="4051">
          <cell r="A4051" t="str">
            <v>06</v>
          </cell>
          <cell r="B4051" t="str">
            <v>23</v>
          </cell>
          <cell r="C4051" t="str">
            <v>06</v>
          </cell>
          <cell r="D4051" t="str">
            <v>5</v>
          </cell>
          <cell r="E4051" t="str">
            <v>0020</v>
          </cell>
          <cell r="F4051" t="str">
            <v>0014</v>
          </cell>
          <cell r="G4051" t="str">
            <v>40508</v>
          </cell>
          <cell r="H4051" t="str">
            <v>转本月共同制造费用</v>
          </cell>
          <cell r="I4051" t="b">
            <v>1</v>
          </cell>
          <cell r="J4051">
            <v>-10319.15</v>
          </cell>
          <cell r="K4051">
            <v>0</v>
          </cell>
          <cell r="L4051">
            <v>0</v>
          </cell>
        </row>
        <row r="4052">
          <cell r="A4052" t="str">
            <v>06</v>
          </cell>
          <cell r="B4052" t="str">
            <v>25</v>
          </cell>
          <cell r="C4052" t="str">
            <v>06</v>
          </cell>
          <cell r="D4052" t="str">
            <v>5</v>
          </cell>
          <cell r="E4052" t="str">
            <v>0021</v>
          </cell>
          <cell r="F4052" t="str">
            <v>0008</v>
          </cell>
          <cell r="G4052" t="str">
            <v>40508</v>
          </cell>
          <cell r="H4052" t="str">
            <v>结转本月制造费用</v>
          </cell>
          <cell r="I4052" t="b">
            <v>0</v>
          </cell>
          <cell r="J4052">
            <v>200</v>
          </cell>
          <cell r="K4052">
            <v>0</v>
          </cell>
          <cell r="L4052">
            <v>0</v>
          </cell>
        </row>
        <row r="4053">
          <cell r="A4053" t="str">
            <v>06</v>
          </cell>
          <cell r="B4053" t="str">
            <v>25</v>
          </cell>
          <cell r="C4053" t="str">
            <v>06</v>
          </cell>
          <cell r="D4053" t="str">
            <v>5</v>
          </cell>
          <cell r="E4053" t="str">
            <v>0021</v>
          </cell>
          <cell r="F4053" t="str">
            <v>0009</v>
          </cell>
          <cell r="G4053" t="str">
            <v>40508</v>
          </cell>
          <cell r="H4053" t="str">
            <v>结转本月制造费用</v>
          </cell>
          <cell r="I4053" t="b">
            <v>0</v>
          </cell>
          <cell r="J4053">
            <v>10119.15</v>
          </cell>
          <cell r="K4053">
            <v>0</v>
          </cell>
          <cell r="L4053">
            <v>0</v>
          </cell>
        </row>
        <row r="4054">
          <cell r="A4054" t="str">
            <v>06</v>
          </cell>
          <cell r="B4054" t="str">
            <v>25</v>
          </cell>
          <cell r="C4054" t="str">
            <v>06</v>
          </cell>
          <cell r="D4054" t="str">
            <v>5</v>
          </cell>
          <cell r="E4054" t="str">
            <v>0021</v>
          </cell>
          <cell r="F4054" t="str">
            <v>0032</v>
          </cell>
          <cell r="G4054" t="str">
            <v>40508</v>
          </cell>
          <cell r="H4054" t="str">
            <v>结转本月制造费用</v>
          </cell>
          <cell r="I4054" t="b">
            <v>1</v>
          </cell>
          <cell r="J4054">
            <v>10319.15</v>
          </cell>
          <cell r="K4054">
            <v>0</v>
          </cell>
          <cell r="L4054">
            <v>0</v>
          </cell>
        </row>
        <row r="4055">
          <cell r="A4055" t="str">
            <v>07</v>
          </cell>
          <cell r="B4055" t="str">
            <v>20</v>
          </cell>
          <cell r="C4055" t="str">
            <v>07</v>
          </cell>
          <cell r="D4055" t="str">
            <v>2</v>
          </cell>
          <cell r="E4055" t="str">
            <v>0017</v>
          </cell>
          <cell r="F4055" t="str">
            <v>0002</v>
          </cell>
          <cell r="G4055" t="str">
            <v>40508</v>
          </cell>
          <cell r="H4055" t="str">
            <v>购刀杆</v>
          </cell>
          <cell r="I4055" t="b">
            <v>1</v>
          </cell>
          <cell r="J4055">
            <v>289</v>
          </cell>
          <cell r="K4055">
            <v>0</v>
          </cell>
          <cell r="L4055">
            <v>0</v>
          </cell>
        </row>
        <row r="4056">
          <cell r="A4056" t="str">
            <v>07</v>
          </cell>
          <cell r="B4056" t="str">
            <v>25</v>
          </cell>
          <cell r="C4056" t="str">
            <v>07</v>
          </cell>
          <cell r="D4056" t="str">
            <v>5</v>
          </cell>
          <cell r="E4056" t="str">
            <v>0014</v>
          </cell>
          <cell r="F4056" t="str">
            <v>0001</v>
          </cell>
          <cell r="G4056" t="str">
            <v>40508</v>
          </cell>
          <cell r="H4056" t="str">
            <v>转化验室用易耗品</v>
          </cell>
          <cell r="I4056" t="b">
            <v>1</v>
          </cell>
          <cell r="J4056">
            <v>7277.78</v>
          </cell>
          <cell r="K4056">
            <v>0</v>
          </cell>
          <cell r="L4056">
            <v>0</v>
          </cell>
        </row>
        <row r="4057">
          <cell r="A4057" t="str">
            <v>07</v>
          </cell>
          <cell r="B4057" t="str">
            <v>27</v>
          </cell>
          <cell r="C4057" t="str">
            <v>07</v>
          </cell>
          <cell r="D4057" t="str">
            <v>5</v>
          </cell>
          <cell r="E4057" t="str">
            <v>0028</v>
          </cell>
          <cell r="F4057" t="str">
            <v>0002</v>
          </cell>
          <cell r="G4057" t="str">
            <v>40508</v>
          </cell>
          <cell r="H4057" t="str">
            <v>转7月份耗材料款</v>
          </cell>
          <cell r="I4057" t="b">
            <v>1</v>
          </cell>
          <cell r="J4057">
            <v>413.65</v>
          </cell>
          <cell r="K4057">
            <v>0</v>
          </cell>
          <cell r="L4057">
            <v>0</v>
          </cell>
        </row>
        <row r="4058">
          <cell r="A4058" t="str">
            <v>07</v>
          </cell>
          <cell r="B4058" t="str">
            <v>27</v>
          </cell>
          <cell r="C4058" t="str">
            <v>07</v>
          </cell>
          <cell r="D4058" t="str">
            <v>5</v>
          </cell>
          <cell r="E4058" t="str">
            <v>0028</v>
          </cell>
          <cell r="F4058" t="str">
            <v>0003</v>
          </cell>
          <cell r="G4058" t="str">
            <v>40508</v>
          </cell>
          <cell r="H4058" t="str">
            <v>转7月份耗材料款</v>
          </cell>
          <cell r="I4058" t="b">
            <v>1</v>
          </cell>
          <cell r="J4058">
            <v>316.81</v>
          </cell>
          <cell r="K4058">
            <v>0</v>
          </cell>
          <cell r="L4058">
            <v>0</v>
          </cell>
        </row>
        <row r="4059">
          <cell r="A4059" t="str">
            <v>07</v>
          </cell>
          <cell r="B4059" t="str">
            <v>27</v>
          </cell>
          <cell r="C4059" t="str">
            <v>07</v>
          </cell>
          <cell r="D4059" t="str">
            <v>5</v>
          </cell>
          <cell r="E4059" t="str">
            <v>0028</v>
          </cell>
          <cell r="F4059" t="str">
            <v>0004</v>
          </cell>
          <cell r="G4059" t="str">
            <v>40508</v>
          </cell>
          <cell r="H4059" t="str">
            <v>转7月份耗材料款</v>
          </cell>
          <cell r="I4059" t="b">
            <v>1</v>
          </cell>
          <cell r="J4059">
            <v>30561.16</v>
          </cell>
          <cell r="K4059">
            <v>0</v>
          </cell>
          <cell r="L4059">
            <v>0</v>
          </cell>
        </row>
        <row r="4060">
          <cell r="A4060" t="str">
            <v>07</v>
          </cell>
          <cell r="B4060" t="str">
            <v>27</v>
          </cell>
          <cell r="C4060" t="str">
            <v>07</v>
          </cell>
          <cell r="D4060" t="str">
            <v>5</v>
          </cell>
          <cell r="E4060" t="str">
            <v>0028</v>
          </cell>
          <cell r="F4060" t="str">
            <v>0005</v>
          </cell>
          <cell r="G4060" t="str">
            <v>40508</v>
          </cell>
          <cell r="H4060" t="str">
            <v>转7月份耗材料款</v>
          </cell>
          <cell r="I4060" t="b">
            <v>1</v>
          </cell>
          <cell r="J4060">
            <v>454.88</v>
          </cell>
          <cell r="K4060">
            <v>0</v>
          </cell>
          <cell r="L4060">
            <v>0</v>
          </cell>
        </row>
        <row r="4061">
          <cell r="A4061" t="str">
            <v>07</v>
          </cell>
          <cell r="B4061" t="str">
            <v>27</v>
          </cell>
          <cell r="C4061" t="str">
            <v>07</v>
          </cell>
          <cell r="D4061" t="str">
            <v>5</v>
          </cell>
          <cell r="E4061" t="str">
            <v>0028</v>
          </cell>
          <cell r="F4061" t="str">
            <v>0006</v>
          </cell>
          <cell r="G4061" t="str">
            <v>40508</v>
          </cell>
          <cell r="H4061" t="str">
            <v>转7月份耗材料款</v>
          </cell>
          <cell r="I4061" t="b">
            <v>1</v>
          </cell>
          <cell r="J4061">
            <v>1766.95</v>
          </cell>
          <cell r="K4061">
            <v>0</v>
          </cell>
          <cell r="L4061">
            <v>0</v>
          </cell>
        </row>
        <row r="4062">
          <cell r="A4062" t="str">
            <v>07</v>
          </cell>
          <cell r="B4062" t="str">
            <v>27</v>
          </cell>
          <cell r="C4062" t="str">
            <v>07</v>
          </cell>
          <cell r="D4062" t="str">
            <v>5</v>
          </cell>
          <cell r="E4062" t="str">
            <v>0028</v>
          </cell>
          <cell r="F4062" t="str">
            <v>0007</v>
          </cell>
          <cell r="G4062" t="str">
            <v>40508</v>
          </cell>
          <cell r="H4062" t="str">
            <v>转7月份耗材料款</v>
          </cell>
          <cell r="I4062" t="b">
            <v>1</v>
          </cell>
          <cell r="J4062">
            <v>13475.43</v>
          </cell>
          <cell r="K4062">
            <v>0</v>
          </cell>
          <cell r="L4062">
            <v>0</v>
          </cell>
        </row>
        <row r="4063">
          <cell r="A4063" t="str">
            <v>07</v>
          </cell>
          <cell r="B4063" t="str">
            <v>27</v>
          </cell>
          <cell r="C4063" t="str">
            <v>07</v>
          </cell>
          <cell r="D4063" t="str">
            <v>5</v>
          </cell>
          <cell r="E4063" t="str">
            <v>0028</v>
          </cell>
          <cell r="F4063" t="str">
            <v>0008</v>
          </cell>
          <cell r="G4063" t="str">
            <v>40508</v>
          </cell>
          <cell r="H4063" t="str">
            <v>转7月份耗材料款</v>
          </cell>
          <cell r="I4063" t="b">
            <v>1</v>
          </cell>
          <cell r="J4063">
            <v>7110.57</v>
          </cell>
          <cell r="K4063">
            <v>0</v>
          </cell>
          <cell r="L4063">
            <v>0</v>
          </cell>
        </row>
        <row r="4064">
          <cell r="A4064" t="str">
            <v>07</v>
          </cell>
          <cell r="B4064" t="str">
            <v>27</v>
          </cell>
          <cell r="C4064" t="str">
            <v>07</v>
          </cell>
          <cell r="D4064" t="str">
            <v>5</v>
          </cell>
          <cell r="E4064" t="str">
            <v>0028</v>
          </cell>
          <cell r="F4064" t="str">
            <v>0009</v>
          </cell>
          <cell r="G4064" t="str">
            <v>40508</v>
          </cell>
          <cell r="H4064" t="str">
            <v>转7月份耗材料款</v>
          </cell>
          <cell r="I4064" t="b">
            <v>1</v>
          </cell>
          <cell r="J4064">
            <v>122.33</v>
          </cell>
          <cell r="K4064">
            <v>0</v>
          </cell>
          <cell r="L4064">
            <v>0</v>
          </cell>
        </row>
        <row r="4065">
          <cell r="A4065" t="str">
            <v>07</v>
          </cell>
          <cell r="B4065" t="str">
            <v>27</v>
          </cell>
          <cell r="C4065" t="str">
            <v>07</v>
          </cell>
          <cell r="D4065" t="str">
            <v>5</v>
          </cell>
          <cell r="E4065" t="str">
            <v>0028</v>
          </cell>
          <cell r="F4065" t="str">
            <v>0010</v>
          </cell>
          <cell r="G4065" t="str">
            <v>40508</v>
          </cell>
          <cell r="H4065" t="str">
            <v>转7月份耗材料款</v>
          </cell>
          <cell r="I4065" t="b">
            <v>1</v>
          </cell>
          <cell r="J4065">
            <v>95.5</v>
          </cell>
          <cell r="K4065">
            <v>0</v>
          </cell>
          <cell r="L4065">
            <v>0</v>
          </cell>
        </row>
        <row r="4066">
          <cell r="A4066" t="str">
            <v>07</v>
          </cell>
          <cell r="B4066" t="str">
            <v>27</v>
          </cell>
          <cell r="C4066" t="str">
            <v>07</v>
          </cell>
          <cell r="D4066" t="str">
            <v>5</v>
          </cell>
          <cell r="E4066" t="str">
            <v>0028</v>
          </cell>
          <cell r="F4066" t="str">
            <v>0011</v>
          </cell>
          <cell r="G4066" t="str">
            <v>40508</v>
          </cell>
          <cell r="H4066" t="str">
            <v>转7月份耗材料款</v>
          </cell>
          <cell r="I4066" t="b">
            <v>1</v>
          </cell>
          <cell r="J4066">
            <v>955.79</v>
          </cell>
          <cell r="K4066">
            <v>0</v>
          </cell>
          <cell r="L4066">
            <v>0</v>
          </cell>
        </row>
        <row r="4067">
          <cell r="A4067" t="str">
            <v>07</v>
          </cell>
          <cell r="B4067" t="str">
            <v>27</v>
          </cell>
          <cell r="C4067" t="str">
            <v>07</v>
          </cell>
          <cell r="D4067" t="str">
            <v>5</v>
          </cell>
          <cell r="E4067" t="str">
            <v>0034</v>
          </cell>
          <cell r="F4067" t="str">
            <v>0014</v>
          </cell>
          <cell r="G4067" t="str">
            <v>40508</v>
          </cell>
          <cell r="H4067" t="str">
            <v>转本月共同制造费用</v>
          </cell>
          <cell r="I4067" t="b">
            <v>1</v>
          </cell>
          <cell r="J4067">
            <v>-62839.85</v>
          </cell>
          <cell r="K4067">
            <v>0</v>
          </cell>
          <cell r="L4067">
            <v>0</v>
          </cell>
        </row>
        <row r="4068">
          <cell r="A4068" t="str">
            <v>07</v>
          </cell>
          <cell r="B4068" t="str">
            <v>28</v>
          </cell>
          <cell r="C4068" t="str">
            <v>07</v>
          </cell>
          <cell r="D4068" t="str">
            <v>5</v>
          </cell>
          <cell r="E4068" t="str">
            <v>0035</v>
          </cell>
          <cell r="F4068" t="str">
            <v>0009</v>
          </cell>
          <cell r="G4068" t="str">
            <v>40508</v>
          </cell>
          <cell r="H4068" t="str">
            <v>结转本月制造费用</v>
          </cell>
          <cell r="I4068" t="b">
            <v>0</v>
          </cell>
          <cell r="J4068">
            <v>955.79</v>
          </cell>
          <cell r="K4068">
            <v>0</v>
          </cell>
          <cell r="L4068">
            <v>0</v>
          </cell>
        </row>
        <row r="4069">
          <cell r="A4069" t="str">
            <v>07</v>
          </cell>
          <cell r="B4069" t="str">
            <v>28</v>
          </cell>
          <cell r="C4069" t="str">
            <v>07</v>
          </cell>
          <cell r="D4069" t="str">
            <v>5</v>
          </cell>
          <cell r="E4069" t="str">
            <v>0035</v>
          </cell>
          <cell r="F4069" t="str">
            <v>0010</v>
          </cell>
          <cell r="G4069" t="str">
            <v>40508</v>
          </cell>
          <cell r="H4069" t="str">
            <v>结转本月制造费用</v>
          </cell>
          <cell r="I4069" t="b">
            <v>0</v>
          </cell>
          <cell r="J4069">
            <v>30850.16</v>
          </cell>
          <cell r="K4069">
            <v>0</v>
          </cell>
          <cell r="L4069">
            <v>0</v>
          </cell>
        </row>
        <row r="4070">
          <cell r="A4070" t="str">
            <v>07</v>
          </cell>
          <cell r="B4070" t="str">
            <v>28</v>
          </cell>
          <cell r="C4070" t="str">
            <v>07</v>
          </cell>
          <cell r="D4070" t="str">
            <v>5</v>
          </cell>
          <cell r="E4070" t="str">
            <v>0035</v>
          </cell>
          <cell r="F4070" t="str">
            <v>0011</v>
          </cell>
          <cell r="G4070" t="str">
            <v>40508</v>
          </cell>
          <cell r="H4070" t="str">
            <v>结转本月制造费用</v>
          </cell>
          <cell r="I4070" t="b">
            <v>0</v>
          </cell>
          <cell r="J4070">
            <v>95.5</v>
          </cell>
          <cell r="K4070">
            <v>0</v>
          </cell>
          <cell r="L4070">
            <v>0</v>
          </cell>
        </row>
        <row r="4071">
          <cell r="A4071" t="str">
            <v>07</v>
          </cell>
          <cell r="B4071" t="str">
            <v>28</v>
          </cell>
          <cell r="C4071" t="str">
            <v>07</v>
          </cell>
          <cell r="D4071" t="str">
            <v>5</v>
          </cell>
          <cell r="E4071" t="str">
            <v>0035</v>
          </cell>
          <cell r="F4071" t="str">
            <v>0012</v>
          </cell>
          <cell r="G4071" t="str">
            <v>40508</v>
          </cell>
          <cell r="H4071" t="str">
            <v>结转本月制造费用</v>
          </cell>
          <cell r="I4071" t="b">
            <v>0</v>
          </cell>
          <cell r="J4071">
            <v>122.33</v>
          </cell>
          <cell r="K4071">
            <v>0</v>
          </cell>
          <cell r="L4071">
            <v>0</v>
          </cell>
        </row>
        <row r="4072">
          <cell r="A4072" t="str">
            <v>07</v>
          </cell>
          <cell r="B4072" t="str">
            <v>28</v>
          </cell>
          <cell r="C4072" t="str">
            <v>07</v>
          </cell>
          <cell r="D4072" t="str">
            <v>5</v>
          </cell>
          <cell r="E4072" t="str">
            <v>0035</v>
          </cell>
          <cell r="F4072" t="str">
            <v>0013</v>
          </cell>
          <cell r="G4072" t="str">
            <v>40508</v>
          </cell>
          <cell r="H4072" t="str">
            <v>结转本月制造费用</v>
          </cell>
          <cell r="I4072" t="b">
            <v>0</v>
          </cell>
          <cell r="J4072">
            <v>454.88</v>
          </cell>
          <cell r="K4072">
            <v>0</v>
          </cell>
          <cell r="L4072">
            <v>0</v>
          </cell>
        </row>
        <row r="4073">
          <cell r="A4073" t="str">
            <v>07</v>
          </cell>
          <cell r="B4073" t="str">
            <v>28</v>
          </cell>
          <cell r="C4073" t="str">
            <v>07</v>
          </cell>
          <cell r="D4073" t="str">
            <v>5</v>
          </cell>
          <cell r="E4073" t="str">
            <v>0035</v>
          </cell>
          <cell r="F4073" t="str">
            <v>0014</v>
          </cell>
          <cell r="G4073" t="str">
            <v>40508</v>
          </cell>
          <cell r="H4073" t="str">
            <v>结转本月制造费用</v>
          </cell>
          <cell r="I4073" t="b">
            <v>0</v>
          </cell>
          <cell r="J4073">
            <v>413.65</v>
          </cell>
          <cell r="K4073">
            <v>0</v>
          </cell>
          <cell r="L4073">
            <v>0</v>
          </cell>
        </row>
        <row r="4074">
          <cell r="A4074" t="str">
            <v>07</v>
          </cell>
          <cell r="B4074" t="str">
            <v>28</v>
          </cell>
          <cell r="C4074" t="str">
            <v>07</v>
          </cell>
          <cell r="D4074" t="str">
            <v>5</v>
          </cell>
          <cell r="E4074" t="str">
            <v>0035</v>
          </cell>
          <cell r="F4074" t="str">
            <v>0015</v>
          </cell>
          <cell r="G4074" t="str">
            <v>40508</v>
          </cell>
          <cell r="H4074" t="str">
            <v>结转本月制造费用</v>
          </cell>
          <cell r="I4074" t="b">
            <v>0</v>
          </cell>
          <cell r="J4074">
            <v>7110.57</v>
          </cell>
          <cell r="K4074">
            <v>0</v>
          </cell>
          <cell r="L4074">
            <v>0</v>
          </cell>
        </row>
        <row r="4075">
          <cell r="A4075" t="str">
            <v>07</v>
          </cell>
          <cell r="B4075" t="str">
            <v>28</v>
          </cell>
          <cell r="C4075" t="str">
            <v>07</v>
          </cell>
          <cell r="D4075" t="str">
            <v>5</v>
          </cell>
          <cell r="E4075" t="str">
            <v>0035</v>
          </cell>
          <cell r="F4075" t="str">
            <v>0016</v>
          </cell>
          <cell r="G4075" t="str">
            <v>40508</v>
          </cell>
          <cell r="H4075" t="str">
            <v>结转本月制造费用</v>
          </cell>
          <cell r="I4075" t="b">
            <v>0</v>
          </cell>
          <cell r="J4075">
            <v>316.81</v>
          </cell>
          <cell r="K4075">
            <v>0</v>
          </cell>
          <cell r="L4075">
            <v>0</v>
          </cell>
        </row>
        <row r="4076">
          <cell r="A4076" t="str">
            <v>07</v>
          </cell>
          <cell r="B4076" t="str">
            <v>28</v>
          </cell>
          <cell r="C4076" t="str">
            <v>07</v>
          </cell>
          <cell r="D4076" t="str">
            <v>5</v>
          </cell>
          <cell r="E4076" t="str">
            <v>0035</v>
          </cell>
          <cell r="F4076" t="str">
            <v>0017</v>
          </cell>
          <cell r="G4076" t="str">
            <v>40508</v>
          </cell>
          <cell r="H4076" t="str">
            <v>结转本月制造费用</v>
          </cell>
          <cell r="I4076" t="b">
            <v>0</v>
          </cell>
          <cell r="J4076">
            <v>9044.73</v>
          </cell>
          <cell r="K4076">
            <v>0</v>
          </cell>
          <cell r="L4076">
            <v>0</v>
          </cell>
        </row>
        <row r="4077">
          <cell r="A4077" t="str">
            <v>07</v>
          </cell>
          <cell r="B4077" t="str">
            <v>28</v>
          </cell>
          <cell r="C4077" t="str">
            <v>07</v>
          </cell>
          <cell r="D4077" t="str">
            <v>5</v>
          </cell>
          <cell r="E4077" t="str">
            <v>0035</v>
          </cell>
          <cell r="F4077" t="str">
            <v>0018</v>
          </cell>
          <cell r="G4077" t="str">
            <v>40508</v>
          </cell>
          <cell r="H4077" t="str">
            <v>结转本月制造费用</v>
          </cell>
          <cell r="I4077" t="b">
            <v>0</v>
          </cell>
          <cell r="J4077">
            <v>13475.43</v>
          </cell>
          <cell r="K4077">
            <v>0</v>
          </cell>
          <cell r="L4077">
            <v>0</v>
          </cell>
        </row>
        <row r="4078">
          <cell r="A4078" t="str">
            <v>07</v>
          </cell>
          <cell r="B4078" t="str">
            <v>28</v>
          </cell>
          <cell r="C4078" t="str">
            <v>07</v>
          </cell>
          <cell r="D4078" t="str">
            <v>5</v>
          </cell>
          <cell r="E4078" t="str">
            <v>0035</v>
          </cell>
          <cell r="F4078" t="str">
            <v>0035</v>
          </cell>
          <cell r="G4078" t="str">
            <v>40508</v>
          </cell>
          <cell r="H4078" t="str">
            <v>结转本月制造费用</v>
          </cell>
          <cell r="I4078" t="b">
            <v>1</v>
          </cell>
          <cell r="J4078">
            <v>62839.85</v>
          </cell>
          <cell r="K4078">
            <v>0</v>
          </cell>
          <cell r="L4078">
            <v>0</v>
          </cell>
        </row>
        <row r="4079">
          <cell r="A4079" t="str">
            <v>02</v>
          </cell>
          <cell r="B4079" t="str">
            <v>20</v>
          </cell>
          <cell r="C4079" t="str">
            <v>02</v>
          </cell>
          <cell r="D4079" t="str">
            <v>5</v>
          </cell>
          <cell r="E4079" t="str">
            <v>0002</v>
          </cell>
          <cell r="F4079" t="str">
            <v>0005</v>
          </cell>
          <cell r="G4079" t="str">
            <v>40509</v>
          </cell>
          <cell r="H4079" t="str">
            <v>计提99年12月份其它部门工会经费</v>
          </cell>
          <cell r="I4079" t="b">
            <v>1</v>
          </cell>
          <cell r="J4079">
            <v>3805.22</v>
          </cell>
          <cell r="K4079">
            <v>0</v>
          </cell>
          <cell r="L4079">
            <v>0</v>
          </cell>
        </row>
        <row r="4080">
          <cell r="A4080" t="str">
            <v>02</v>
          </cell>
          <cell r="B4080" t="str">
            <v>20</v>
          </cell>
          <cell r="C4080" t="str">
            <v>02</v>
          </cell>
          <cell r="D4080" t="str">
            <v>5</v>
          </cell>
          <cell r="E4080" t="str">
            <v>0004</v>
          </cell>
          <cell r="F4080" t="str">
            <v>0005</v>
          </cell>
          <cell r="G4080" t="str">
            <v>40509</v>
          </cell>
          <cell r="H4080" t="str">
            <v>计提1月份其它部门工会经费</v>
          </cell>
          <cell r="I4080" t="b">
            <v>1</v>
          </cell>
          <cell r="J4080">
            <v>3594.22</v>
          </cell>
          <cell r="K4080">
            <v>0</v>
          </cell>
          <cell r="L4080">
            <v>0</v>
          </cell>
        </row>
        <row r="4081">
          <cell r="A4081" t="str">
            <v>02</v>
          </cell>
          <cell r="B4081" t="str">
            <v>28</v>
          </cell>
          <cell r="C4081" t="str">
            <v>02</v>
          </cell>
          <cell r="D4081" t="str">
            <v>5</v>
          </cell>
          <cell r="E4081" t="str">
            <v>0041</v>
          </cell>
          <cell r="F4081" t="str">
            <v>0014</v>
          </cell>
          <cell r="G4081" t="str">
            <v>40509</v>
          </cell>
          <cell r="H4081" t="str">
            <v>转本月共同制造费用</v>
          </cell>
          <cell r="I4081" t="b">
            <v>1</v>
          </cell>
          <cell r="J4081">
            <v>-7399.44</v>
          </cell>
          <cell r="K4081">
            <v>0</v>
          </cell>
          <cell r="L4081">
            <v>0</v>
          </cell>
        </row>
        <row r="4082">
          <cell r="A4082" t="str">
            <v>02</v>
          </cell>
          <cell r="B4082" t="str">
            <v>29</v>
          </cell>
          <cell r="C4082" t="str">
            <v>02</v>
          </cell>
          <cell r="D4082" t="str">
            <v>5</v>
          </cell>
          <cell r="E4082" t="str">
            <v>0042</v>
          </cell>
          <cell r="F4082" t="str">
            <v>0027</v>
          </cell>
          <cell r="G4082" t="str">
            <v>40509</v>
          </cell>
          <cell r="H4082" t="str">
            <v>结转本月制造费用</v>
          </cell>
          <cell r="I4082" t="b">
            <v>0</v>
          </cell>
          <cell r="J4082">
            <v>7399.44</v>
          </cell>
          <cell r="K4082">
            <v>0</v>
          </cell>
          <cell r="L4082">
            <v>0</v>
          </cell>
        </row>
        <row r="4083">
          <cell r="A4083" t="str">
            <v>02</v>
          </cell>
          <cell r="B4083" t="str">
            <v>29</v>
          </cell>
          <cell r="C4083" t="str">
            <v>02</v>
          </cell>
          <cell r="D4083" t="str">
            <v>5</v>
          </cell>
          <cell r="E4083" t="str">
            <v>0042</v>
          </cell>
          <cell r="F4083" t="str">
            <v>0057</v>
          </cell>
          <cell r="G4083" t="str">
            <v>40509</v>
          </cell>
          <cell r="H4083" t="str">
            <v>结转本月制造费用</v>
          </cell>
          <cell r="I4083" t="b">
            <v>1</v>
          </cell>
          <cell r="J4083">
            <v>7399.44</v>
          </cell>
          <cell r="K4083">
            <v>0</v>
          </cell>
          <cell r="L4083">
            <v>0</v>
          </cell>
        </row>
        <row r="4084">
          <cell r="A4084" t="str">
            <v>03</v>
          </cell>
          <cell r="B4084" t="str">
            <v>27</v>
          </cell>
          <cell r="C4084" t="str">
            <v>03</v>
          </cell>
          <cell r="D4084" t="str">
            <v>5</v>
          </cell>
          <cell r="E4084" t="str">
            <v>0014</v>
          </cell>
          <cell r="F4084" t="str">
            <v>0005</v>
          </cell>
          <cell r="G4084" t="str">
            <v>40509</v>
          </cell>
          <cell r="H4084" t="str">
            <v>计提本月其它部门工会经费</v>
          </cell>
          <cell r="I4084" t="b">
            <v>1</v>
          </cell>
          <cell r="J4084">
            <v>3720.77</v>
          </cell>
          <cell r="K4084">
            <v>0</v>
          </cell>
          <cell r="L4084">
            <v>0</v>
          </cell>
        </row>
        <row r="4085">
          <cell r="A4085" t="str">
            <v>03</v>
          </cell>
          <cell r="B4085" t="str">
            <v>30</v>
          </cell>
          <cell r="C4085" t="str">
            <v>03</v>
          </cell>
          <cell r="D4085" t="str">
            <v>5</v>
          </cell>
          <cell r="E4085" t="str">
            <v>0024</v>
          </cell>
          <cell r="F4085" t="str">
            <v>0010</v>
          </cell>
          <cell r="G4085" t="str">
            <v>40509</v>
          </cell>
          <cell r="H4085" t="str">
            <v>转本月共同制造费用</v>
          </cell>
          <cell r="I4085" t="b">
            <v>1</v>
          </cell>
          <cell r="J4085">
            <v>-3720.77</v>
          </cell>
          <cell r="K4085">
            <v>0</v>
          </cell>
          <cell r="L4085">
            <v>0</v>
          </cell>
        </row>
        <row r="4086">
          <cell r="A4086" t="str">
            <v>03</v>
          </cell>
          <cell r="B4086" t="str">
            <v>30</v>
          </cell>
          <cell r="C4086" t="str">
            <v>03</v>
          </cell>
          <cell r="D4086" t="str">
            <v>5</v>
          </cell>
          <cell r="E4086" t="str">
            <v>0025</v>
          </cell>
          <cell r="F4086" t="str">
            <v>0009</v>
          </cell>
          <cell r="G4086" t="str">
            <v>40509</v>
          </cell>
          <cell r="H4086" t="str">
            <v>结转本月制造费用</v>
          </cell>
          <cell r="I4086" t="b">
            <v>0</v>
          </cell>
          <cell r="J4086">
            <v>3720.77</v>
          </cell>
          <cell r="K4086">
            <v>0</v>
          </cell>
          <cell r="L4086">
            <v>0</v>
          </cell>
        </row>
        <row r="4087">
          <cell r="A4087" t="str">
            <v>03</v>
          </cell>
          <cell r="B4087" t="str">
            <v>30</v>
          </cell>
          <cell r="C4087" t="str">
            <v>03</v>
          </cell>
          <cell r="D4087" t="str">
            <v>5</v>
          </cell>
          <cell r="E4087" t="str">
            <v>0025</v>
          </cell>
          <cell r="F4087" t="str">
            <v>0037</v>
          </cell>
          <cell r="G4087" t="str">
            <v>40509</v>
          </cell>
          <cell r="H4087" t="str">
            <v>结转本月制造费用</v>
          </cell>
          <cell r="I4087" t="b">
            <v>1</v>
          </cell>
          <cell r="J4087">
            <v>3720.77</v>
          </cell>
          <cell r="K4087">
            <v>0</v>
          </cell>
          <cell r="L4087">
            <v>0</v>
          </cell>
        </row>
        <row r="4088">
          <cell r="A4088" t="str">
            <v>04</v>
          </cell>
          <cell r="B4088" t="str">
            <v>24</v>
          </cell>
          <cell r="C4088" t="str">
            <v>04</v>
          </cell>
          <cell r="D4088" t="str">
            <v>5</v>
          </cell>
          <cell r="E4088" t="str">
            <v>0015</v>
          </cell>
          <cell r="F4088" t="str">
            <v>0005</v>
          </cell>
          <cell r="G4088" t="str">
            <v>40509</v>
          </cell>
          <cell r="H4088" t="str">
            <v>计提本月其它部门工会经费</v>
          </cell>
          <cell r="I4088" t="b">
            <v>1</v>
          </cell>
          <cell r="J4088">
            <v>3980.71</v>
          </cell>
          <cell r="K4088">
            <v>0</v>
          </cell>
          <cell r="L4088">
            <v>0</v>
          </cell>
        </row>
        <row r="4089">
          <cell r="A4089" t="str">
            <v>04</v>
          </cell>
          <cell r="B4089" t="str">
            <v>25</v>
          </cell>
          <cell r="C4089" t="str">
            <v>04</v>
          </cell>
          <cell r="D4089" t="str">
            <v>5</v>
          </cell>
          <cell r="E4089" t="str">
            <v>0020</v>
          </cell>
          <cell r="F4089" t="str">
            <v>0010</v>
          </cell>
          <cell r="G4089" t="str">
            <v>40509</v>
          </cell>
          <cell r="H4089" t="str">
            <v>转本月共同制造费用</v>
          </cell>
          <cell r="I4089" t="b">
            <v>1</v>
          </cell>
          <cell r="J4089">
            <v>-3980.71</v>
          </cell>
          <cell r="K4089">
            <v>0</v>
          </cell>
          <cell r="L4089">
            <v>0</v>
          </cell>
        </row>
        <row r="4090">
          <cell r="A4090" t="str">
            <v>04</v>
          </cell>
          <cell r="B4090" t="str">
            <v>25</v>
          </cell>
          <cell r="C4090" t="str">
            <v>04</v>
          </cell>
          <cell r="D4090" t="str">
            <v>5</v>
          </cell>
          <cell r="E4090" t="str">
            <v>0021</v>
          </cell>
          <cell r="F4090" t="str">
            <v>0022</v>
          </cell>
          <cell r="G4090" t="str">
            <v>40509</v>
          </cell>
          <cell r="H4090" t="str">
            <v>结转本月制造费用</v>
          </cell>
          <cell r="I4090" t="b">
            <v>0</v>
          </cell>
          <cell r="J4090">
            <v>3980.71</v>
          </cell>
          <cell r="K4090">
            <v>0</v>
          </cell>
          <cell r="L4090">
            <v>0</v>
          </cell>
        </row>
        <row r="4091">
          <cell r="A4091" t="str">
            <v>04</v>
          </cell>
          <cell r="B4091" t="str">
            <v>25</v>
          </cell>
          <cell r="C4091" t="str">
            <v>04</v>
          </cell>
          <cell r="D4091" t="str">
            <v>5</v>
          </cell>
          <cell r="E4091" t="str">
            <v>0021</v>
          </cell>
          <cell r="F4091" t="str">
            <v>0040</v>
          </cell>
          <cell r="G4091" t="str">
            <v>40509</v>
          </cell>
          <cell r="H4091" t="str">
            <v>结转本月制造费用</v>
          </cell>
          <cell r="I4091" t="b">
            <v>1</v>
          </cell>
          <cell r="J4091">
            <v>3980.71</v>
          </cell>
          <cell r="K4091">
            <v>0</v>
          </cell>
          <cell r="L4091">
            <v>0</v>
          </cell>
        </row>
        <row r="4092">
          <cell r="A4092" t="str">
            <v>05</v>
          </cell>
          <cell r="B4092" t="str">
            <v>25</v>
          </cell>
          <cell r="C4092" t="str">
            <v>05</v>
          </cell>
          <cell r="D4092" t="str">
            <v>5</v>
          </cell>
          <cell r="E4092" t="str">
            <v>0002</v>
          </cell>
          <cell r="F4092" t="str">
            <v>0005</v>
          </cell>
          <cell r="G4092" t="str">
            <v>40509</v>
          </cell>
          <cell r="H4092" t="str">
            <v>计提本月其它部门工会经费</v>
          </cell>
          <cell r="I4092" t="b">
            <v>1</v>
          </cell>
          <cell r="J4092">
            <v>3263.13</v>
          </cell>
          <cell r="K4092">
            <v>0</v>
          </cell>
          <cell r="L4092">
            <v>0</v>
          </cell>
        </row>
        <row r="4093">
          <cell r="A4093" t="str">
            <v>05</v>
          </cell>
          <cell r="B4093" t="str">
            <v>27</v>
          </cell>
          <cell r="C4093" t="str">
            <v>05</v>
          </cell>
          <cell r="D4093" t="str">
            <v>5</v>
          </cell>
          <cell r="E4093" t="str">
            <v>0029</v>
          </cell>
          <cell r="F4093" t="str">
            <v>0010</v>
          </cell>
          <cell r="G4093" t="str">
            <v>40509</v>
          </cell>
          <cell r="H4093" t="str">
            <v>转本月共同制造费用</v>
          </cell>
          <cell r="I4093" t="b">
            <v>1</v>
          </cell>
          <cell r="J4093">
            <v>-3263.13</v>
          </cell>
          <cell r="K4093">
            <v>0</v>
          </cell>
          <cell r="L4093">
            <v>0</v>
          </cell>
        </row>
        <row r="4094">
          <cell r="A4094" t="str">
            <v>05</v>
          </cell>
          <cell r="B4094" t="str">
            <v>29</v>
          </cell>
          <cell r="C4094" t="str">
            <v>05</v>
          </cell>
          <cell r="D4094" t="str">
            <v>5</v>
          </cell>
          <cell r="E4094" t="str">
            <v>0030</v>
          </cell>
          <cell r="F4094" t="str">
            <v>0023</v>
          </cell>
          <cell r="G4094" t="str">
            <v>40509</v>
          </cell>
          <cell r="H4094" t="str">
            <v>结转本月制造费用</v>
          </cell>
          <cell r="I4094" t="b">
            <v>0</v>
          </cell>
          <cell r="J4094">
            <v>3263.13</v>
          </cell>
          <cell r="K4094">
            <v>0</v>
          </cell>
          <cell r="L4094">
            <v>0</v>
          </cell>
        </row>
        <row r="4095">
          <cell r="A4095" t="str">
            <v>05</v>
          </cell>
          <cell r="B4095" t="str">
            <v>29</v>
          </cell>
          <cell r="C4095" t="str">
            <v>05</v>
          </cell>
          <cell r="D4095" t="str">
            <v>5</v>
          </cell>
          <cell r="E4095" t="str">
            <v>0030</v>
          </cell>
          <cell r="F4095" t="str">
            <v>0052</v>
          </cell>
          <cell r="G4095" t="str">
            <v>40509</v>
          </cell>
          <cell r="H4095" t="str">
            <v>结转本月制造费用</v>
          </cell>
          <cell r="I4095" t="b">
            <v>1</v>
          </cell>
          <cell r="J4095">
            <v>3263.13</v>
          </cell>
          <cell r="K4095">
            <v>0</v>
          </cell>
          <cell r="L4095">
            <v>0</v>
          </cell>
        </row>
        <row r="4096">
          <cell r="A4096" t="str">
            <v>06</v>
          </cell>
          <cell r="B4096" t="str">
            <v>20</v>
          </cell>
          <cell r="C4096" t="str">
            <v>06</v>
          </cell>
          <cell r="D4096" t="str">
            <v>5</v>
          </cell>
          <cell r="E4096" t="str">
            <v>0008</v>
          </cell>
          <cell r="F4096" t="str">
            <v>0005</v>
          </cell>
          <cell r="G4096" t="str">
            <v>40509</v>
          </cell>
          <cell r="H4096" t="str">
            <v>计提本月其它部门工会经费</v>
          </cell>
          <cell r="I4096" t="b">
            <v>1</v>
          </cell>
          <cell r="J4096">
            <v>4899.84</v>
          </cell>
          <cell r="K4096">
            <v>0</v>
          </cell>
          <cell r="L4096">
            <v>0</v>
          </cell>
        </row>
        <row r="4097">
          <cell r="A4097" t="str">
            <v>06</v>
          </cell>
          <cell r="B4097" t="str">
            <v>23</v>
          </cell>
          <cell r="C4097" t="str">
            <v>06</v>
          </cell>
          <cell r="D4097" t="str">
            <v>5</v>
          </cell>
          <cell r="E4097" t="str">
            <v>0020</v>
          </cell>
          <cell r="F4097" t="str">
            <v>0009</v>
          </cell>
          <cell r="G4097" t="str">
            <v>40509</v>
          </cell>
          <cell r="H4097" t="str">
            <v>转本月共同制造费用</v>
          </cell>
          <cell r="I4097" t="b">
            <v>1</v>
          </cell>
          <cell r="J4097">
            <v>-4899.84</v>
          </cell>
          <cell r="K4097">
            <v>0</v>
          </cell>
          <cell r="L4097">
            <v>0</v>
          </cell>
        </row>
        <row r="4098">
          <cell r="A4098" t="str">
            <v>06</v>
          </cell>
          <cell r="B4098" t="str">
            <v>25</v>
          </cell>
          <cell r="C4098" t="str">
            <v>06</v>
          </cell>
          <cell r="D4098" t="str">
            <v>5</v>
          </cell>
          <cell r="E4098" t="str">
            <v>0021</v>
          </cell>
          <cell r="F4098" t="str">
            <v>0010</v>
          </cell>
          <cell r="G4098" t="str">
            <v>40509</v>
          </cell>
          <cell r="H4098" t="str">
            <v>结转本月制造费用</v>
          </cell>
          <cell r="I4098" t="b">
            <v>0</v>
          </cell>
          <cell r="J4098">
            <v>4899.84</v>
          </cell>
          <cell r="K4098">
            <v>0</v>
          </cell>
          <cell r="L4098">
            <v>0</v>
          </cell>
        </row>
        <row r="4099">
          <cell r="A4099" t="str">
            <v>06</v>
          </cell>
          <cell r="B4099" t="str">
            <v>25</v>
          </cell>
          <cell r="C4099" t="str">
            <v>06</v>
          </cell>
          <cell r="D4099" t="str">
            <v>5</v>
          </cell>
          <cell r="E4099" t="str">
            <v>0021</v>
          </cell>
          <cell r="F4099" t="str">
            <v>0033</v>
          </cell>
          <cell r="G4099" t="str">
            <v>40509</v>
          </cell>
          <cell r="H4099" t="str">
            <v>结转本月制造费用</v>
          </cell>
          <cell r="I4099" t="b">
            <v>1</v>
          </cell>
          <cell r="J4099">
            <v>4899.84</v>
          </cell>
          <cell r="K4099">
            <v>0</v>
          </cell>
          <cell r="L4099">
            <v>0</v>
          </cell>
        </row>
        <row r="4100">
          <cell r="A4100" t="str">
            <v>07</v>
          </cell>
          <cell r="B4100" t="str">
            <v>12</v>
          </cell>
          <cell r="C4100" t="str">
            <v>07</v>
          </cell>
          <cell r="D4100" t="str">
            <v>5</v>
          </cell>
          <cell r="E4100" t="str">
            <v>0002</v>
          </cell>
          <cell r="F4100" t="str">
            <v>0005</v>
          </cell>
          <cell r="G4100" t="str">
            <v>40509</v>
          </cell>
          <cell r="H4100" t="str">
            <v>计提其它部门工会经费</v>
          </cell>
          <cell r="I4100" t="b">
            <v>1</v>
          </cell>
          <cell r="J4100">
            <v>4341.58</v>
          </cell>
          <cell r="K4100">
            <v>0</v>
          </cell>
          <cell r="L4100">
            <v>0</v>
          </cell>
        </row>
        <row r="4101">
          <cell r="A4101" t="str">
            <v>07</v>
          </cell>
          <cell r="B4101" t="str">
            <v>27</v>
          </cell>
          <cell r="C4101" t="str">
            <v>07</v>
          </cell>
          <cell r="D4101" t="str">
            <v>5</v>
          </cell>
          <cell r="E4101" t="str">
            <v>0034</v>
          </cell>
          <cell r="F4101" t="str">
            <v>0009</v>
          </cell>
          <cell r="G4101" t="str">
            <v>40509</v>
          </cell>
          <cell r="H4101" t="str">
            <v>转本月共同制造费用</v>
          </cell>
          <cell r="I4101" t="b">
            <v>1</v>
          </cell>
          <cell r="J4101">
            <v>-4341.58</v>
          </cell>
          <cell r="K4101">
            <v>0</v>
          </cell>
          <cell r="L4101">
            <v>0</v>
          </cell>
        </row>
        <row r="4102">
          <cell r="A4102" t="str">
            <v>07</v>
          </cell>
          <cell r="B4102" t="str">
            <v>28</v>
          </cell>
          <cell r="C4102" t="str">
            <v>07</v>
          </cell>
          <cell r="D4102" t="str">
            <v>5</v>
          </cell>
          <cell r="E4102" t="str">
            <v>0035</v>
          </cell>
          <cell r="F4102" t="str">
            <v>0019</v>
          </cell>
          <cell r="G4102" t="str">
            <v>40509</v>
          </cell>
          <cell r="H4102" t="str">
            <v>结转本月制造费用</v>
          </cell>
          <cell r="I4102" t="b">
            <v>0</v>
          </cell>
          <cell r="J4102">
            <v>4341.58</v>
          </cell>
          <cell r="K4102">
            <v>0</v>
          </cell>
          <cell r="L4102">
            <v>0</v>
          </cell>
        </row>
        <row r="4103">
          <cell r="A4103" t="str">
            <v>07</v>
          </cell>
          <cell r="B4103" t="str">
            <v>28</v>
          </cell>
          <cell r="C4103" t="str">
            <v>07</v>
          </cell>
          <cell r="D4103" t="str">
            <v>5</v>
          </cell>
          <cell r="E4103" t="str">
            <v>0035</v>
          </cell>
          <cell r="F4103" t="str">
            <v>0036</v>
          </cell>
          <cell r="G4103" t="str">
            <v>40509</v>
          </cell>
          <cell r="H4103" t="str">
            <v>结转本月制造费用</v>
          </cell>
          <cell r="I4103" t="b">
            <v>1</v>
          </cell>
          <cell r="J4103">
            <v>4341.58</v>
          </cell>
          <cell r="K4103">
            <v>0</v>
          </cell>
          <cell r="L4103">
            <v>0</v>
          </cell>
        </row>
        <row r="4104">
          <cell r="A4104" t="str">
            <v>02</v>
          </cell>
          <cell r="B4104" t="str">
            <v>20</v>
          </cell>
          <cell r="C4104" t="str">
            <v>02</v>
          </cell>
          <cell r="D4104" t="str">
            <v>5</v>
          </cell>
          <cell r="E4104" t="str">
            <v>0002</v>
          </cell>
          <cell r="F4104" t="str">
            <v>0008</v>
          </cell>
          <cell r="G4104" t="str">
            <v>40510</v>
          </cell>
          <cell r="H4104" t="str">
            <v>计提99年12月份其它部门职教费</v>
          </cell>
          <cell r="I4104" t="b">
            <v>1</v>
          </cell>
          <cell r="J4104">
            <v>2853.94</v>
          </cell>
          <cell r="K4104">
            <v>0</v>
          </cell>
          <cell r="L4104">
            <v>0</v>
          </cell>
        </row>
        <row r="4105">
          <cell r="A4105" t="str">
            <v>02</v>
          </cell>
          <cell r="B4105" t="str">
            <v>20</v>
          </cell>
          <cell r="C4105" t="str">
            <v>02</v>
          </cell>
          <cell r="D4105" t="str">
            <v>5</v>
          </cell>
          <cell r="E4105" t="str">
            <v>0004</v>
          </cell>
          <cell r="F4105" t="str">
            <v>0008</v>
          </cell>
          <cell r="G4105" t="str">
            <v>40510</v>
          </cell>
          <cell r="H4105" t="str">
            <v>计提1月份其它部门职教费</v>
          </cell>
          <cell r="I4105" t="b">
            <v>1</v>
          </cell>
          <cell r="J4105">
            <v>2695.7</v>
          </cell>
          <cell r="K4105">
            <v>0</v>
          </cell>
          <cell r="L4105">
            <v>0</v>
          </cell>
        </row>
        <row r="4106">
          <cell r="A4106" t="str">
            <v>02</v>
          </cell>
          <cell r="B4106" t="str">
            <v>28</v>
          </cell>
          <cell r="C4106" t="str">
            <v>02</v>
          </cell>
          <cell r="D4106" t="str">
            <v>5</v>
          </cell>
          <cell r="E4106" t="str">
            <v>0041</v>
          </cell>
          <cell r="F4106" t="str">
            <v>0015</v>
          </cell>
          <cell r="G4106" t="str">
            <v>40510</v>
          </cell>
          <cell r="H4106" t="str">
            <v>转本月共同制造费用</v>
          </cell>
          <cell r="I4106" t="b">
            <v>1</v>
          </cell>
          <cell r="J4106">
            <v>-5549.64</v>
          </cell>
          <cell r="K4106">
            <v>0</v>
          </cell>
          <cell r="L4106">
            <v>0</v>
          </cell>
        </row>
        <row r="4107">
          <cell r="A4107" t="str">
            <v>02</v>
          </cell>
          <cell r="B4107" t="str">
            <v>29</v>
          </cell>
          <cell r="C4107" t="str">
            <v>02</v>
          </cell>
          <cell r="D4107" t="str">
            <v>5</v>
          </cell>
          <cell r="E4107" t="str">
            <v>0042</v>
          </cell>
          <cell r="F4107" t="str">
            <v>0028</v>
          </cell>
          <cell r="G4107" t="str">
            <v>40510</v>
          </cell>
          <cell r="H4107" t="str">
            <v>结转本月制造费用</v>
          </cell>
          <cell r="I4107" t="b">
            <v>0</v>
          </cell>
          <cell r="J4107">
            <v>5549.64</v>
          </cell>
          <cell r="K4107">
            <v>0</v>
          </cell>
          <cell r="L4107">
            <v>0</v>
          </cell>
        </row>
        <row r="4108">
          <cell r="A4108" t="str">
            <v>02</v>
          </cell>
          <cell r="B4108" t="str">
            <v>29</v>
          </cell>
          <cell r="C4108" t="str">
            <v>02</v>
          </cell>
          <cell r="D4108" t="str">
            <v>5</v>
          </cell>
          <cell r="E4108" t="str">
            <v>0042</v>
          </cell>
          <cell r="F4108" t="str">
            <v>0058</v>
          </cell>
          <cell r="G4108" t="str">
            <v>40510</v>
          </cell>
          <cell r="H4108" t="str">
            <v>结转本月制造费用</v>
          </cell>
          <cell r="I4108" t="b">
            <v>1</v>
          </cell>
          <cell r="J4108">
            <v>5549.64</v>
          </cell>
          <cell r="K4108">
            <v>0</v>
          </cell>
          <cell r="L4108">
            <v>0</v>
          </cell>
        </row>
        <row r="4109">
          <cell r="A4109" t="str">
            <v>03</v>
          </cell>
          <cell r="B4109" t="str">
            <v>27</v>
          </cell>
          <cell r="C4109" t="str">
            <v>03</v>
          </cell>
          <cell r="D4109" t="str">
            <v>5</v>
          </cell>
          <cell r="E4109" t="str">
            <v>0014</v>
          </cell>
          <cell r="F4109" t="str">
            <v>0008</v>
          </cell>
          <cell r="G4109" t="str">
            <v>40510</v>
          </cell>
          <cell r="H4109" t="str">
            <v>计提本月其它部门职教费</v>
          </cell>
          <cell r="I4109" t="b">
            <v>1</v>
          </cell>
          <cell r="J4109">
            <v>2790.59</v>
          </cell>
          <cell r="K4109">
            <v>0</v>
          </cell>
          <cell r="L4109">
            <v>0</v>
          </cell>
        </row>
        <row r="4110">
          <cell r="A4110" t="str">
            <v>03</v>
          </cell>
          <cell r="B4110" t="str">
            <v>30</v>
          </cell>
          <cell r="C4110" t="str">
            <v>03</v>
          </cell>
          <cell r="D4110" t="str">
            <v>5</v>
          </cell>
          <cell r="E4110" t="str">
            <v>0024</v>
          </cell>
          <cell r="F4110" t="str">
            <v>0011</v>
          </cell>
          <cell r="G4110" t="str">
            <v>40510</v>
          </cell>
          <cell r="H4110" t="str">
            <v>转本月共同制造费用</v>
          </cell>
          <cell r="I4110" t="b">
            <v>1</v>
          </cell>
          <cell r="J4110">
            <v>-2790.59</v>
          </cell>
          <cell r="K4110">
            <v>0</v>
          </cell>
          <cell r="L4110">
            <v>0</v>
          </cell>
        </row>
        <row r="4111">
          <cell r="A4111" t="str">
            <v>03</v>
          </cell>
          <cell r="B4111" t="str">
            <v>30</v>
          </cell>
          <cell r="C4111" t="str">
            <v>03</v>
          </cell>
          <cell r="D4111" t="str">
            <v>5</v>
          </cell>
          <cell r="E4111" t="str">
            <v>0025</v>
          </cell>
          <cell r="F4111" t="str">
            <v>0010</v>
          </cell>
          <cell r="G4111" t="str">
            <v>40510</v>
          </cell>
          <cell r="H4111" t="str">
            <v>结转本月制造费用</v>
          </cell>
          <cell r="I4111" t="b">
            <v>0</v>
          </cell>
          <cell r="J4111">
            <v>2790.59</v>
          </cell>
          <cell r="K4111">
            <v>0</v>
          </cell>
          <cell r="L4111">
            <v>0</v>
          </cell>
        </row>
        <row r="4112">
          <cell r="A4112" t="str">
            <v>03</v>
          </cell>
          <cell r="B4112" t="str">
            <v>30</v>
          </cell>
          <cell r="C4112" t="str">
            <v>03</v>
          </cell>
          <cell r="D4112" t="str">
            <v>5</v>
          </cell>
          <cell r="E4112" t="str">
            <v>0025</v>
          </cell>
          <cell r="F4112" t="str">
            <v>0038</v>
          </cell>
          <cell r="G4112" t="str">
            <v>40510</v>
          </cell>
          <cell r="H4112" t="str">
            <v>结转本月制造费用</v>
          </cell>
          <cell r="I4112" t="b">
            <v>1</v>
          </cell>
          <cell r="J4112">
            <v>2790.59</v>
          </cell>
          <cell r="K4112">
            <v>0</v>
          </cell>
          <cell r="L4112">
            <v>0</v>
          </cell>
        </row>
        <row r="4113">
          <cell r="A4113" t="str">
            <v>04</v>
          </cell>
          <cell r="B4113" t="str">
            <v>24</v>
          </cell>
          <cell r="C4113" t="str">
            <v>04</v>
          </cell>
          <cell r="D4113" t="str">
            <v>5</v>
          </cell>
          <cell r="E4113" t="str">
            <v>0015</v>
          </cell>
          <cell r="F4113" t="str">
            <v>0008</v>
          </cell>
          <cell r="G4113" t="str">
            <v>40510</v>
          </cell>
          <cell r="H4113" t="str">
            <v>计提本月其它部门职教费</v>
          </cell>
          <cell r="I4113" t="b">
            <v>1</v>
          </cell>
          <cell r="J4113">
            <v>2985.55</v>
          </cell>
          <cell r="K4113">
            <v>0</v>
          </cell>
          <cell r="L4113">
            <v>0</v>
          </cell>
        </row>
        <row r="4114">
          <cell r="A4114" t="str">
            <v>04</v>
          </cell>
          <cell r="B4114" t="str">
            <v>25</v>
          </cell>
          <cell r="C4114" t="str">
            <v>04</v>
          </cell>
          <cell r="D4114" t="str">
            <v>5</v>
          </cell>
          <cell r="E4114" t="str">
            <v>0020</v>
          </cell>
          <cell r="F4114" t="str">
            <v>0011</v>
          </cell>
          <cell r="G4114" t="str">
            <v>40510</v>
          </cell>
          <cell r="H4114" t="str">
            <v>转本月共同制造费用</v>
          </cell>
          <cell r="I4114" t="b">
            <v>1</v>
          </cell>
          <cell r="J4114">
            <v>-2985.55</v>
          </cell>
          <cell r="K4114">
            <v>0</v>
          </cell>
          <cell r="L4114">
            <v>0</v>
          </cell>
        </row>
        <row r="4115">
          <cell r="A4115" t="str">
            <v>04</v>
          </cell>
          <cell r="B4115" t="str">
            <v>25</v>
          </cell>
          <cell r="C4115" t="str">
            <v>04</v>
          </cell>
          <cell r="D4115" t="str">
            <v>5</v>
          </cell>
          <cell r="E4115" t="str">
            <v>0021</v>
          </cell>
          <cell r="F4115" t="str">
            <v>0023</v>
          </cell>
          <cell r="G4115" t="str">
            <v>40510</v>
          </cell>
          <cell r="H4115" t="str">
            <v>结转本月制造费用</v>
          </cell>
          <cell r="I4115" t="b">
            <v>0</v>
          </cell>
          <cell r="J4115">
            <v>2985.55</v>
          </cell>
          <cell r="K4115">
            <v>0</v>
          </cell>
          <cell r="L4115">
            <v>0</v>
          </cell>
        </row>
        <row r="4116">
          <cell r="A4116" t="str">
            <v>04</v>
          </cell>
          <cell r="B4116" t="str">
            <v>25</v>
          </cell>
          <cell r="C4116" t="str">
            <v>04</v>
          </cell>
          <cell r="D4116" t="str">
            <v>5</v>
          </cell>
          <cell r="E4116" t="str">
            <v>0021</v>
          </cell>
          <cell r="F4116" t="str">
            <v>0041</v>
          </cell>
          <cell r="G4116" t="str">
            <v>40510</v>
          </cell>
          <cell r="H4116" t="str">
            <v>结转本月制造费用</v>
          </cell>
          <cell r="I4116" t="b">
            <v>1</v>
          </cell>
          <cell r="J4116">
            <v>2985.55</v>
          </cell>
          <cell r="K4116">
            <v>0</v>
          </cell>
          <cell r="L4116">
            <v>0</v>
          </cell>
        </row>
        <row r="4117">
          <cell r="A4117" t="str">
            <v>05</v>
          </cell>
          <cell r="B4117" t="str">
            <v>25</v>
          </cell>
          <cell r="C4117" t="str">
            <v>05</v>
          </cell>
          <cell r="D4117" t="str">
            <v>5</v>
          </cell>
          <cell r="E4117" t="str">
            <v>0002</v>
          </cell>
          <cell r="F4117" t="str">
            <v>0008</v>
          </cell>
          <cell r="G4117" t="str">
            <v>40510</v>
          </cell>
          <cell r="H4117" t="str">
            <v>计提本月其它部门职教费</v>
          </cell>
          <cell r="I4117" t="b">
            <v>1</v>
          </cell>
          <cell r="J4117">
            <v>2447.37</v>
          </cell>
          <cell r="K4117">
            <v>0</v>
          </cell>
          <cell r="L4117">
            <v>0</v>
          </cell>
        </row>
        <row r="4118">
          <cell r="A4118" t="str">
            <v>05</v>
          </cell>
          <cell r="B4118" t="str">
            <v>27</v>
          </cell>
          <cell r="C4118" t="str">
            <v>05</v>
          </cell>
          <cell r="D4118" t="str">
            <v>5</v>
          </cell>
          <cell r="E4118" t="str">
            <v>0029</v>
          </cell>
          <cell r="F4118" t="str">
            <v>0011</v>
          </cell>
          <cell r="G4118" t="str">
            <v>40510</v>
          </cell>
          <cell r="H4118" t="str">
            <v>转本月共同制造费用</v>
          </cell>
          <cell r="I4118" t="b">
            <v>1</v>
          </cell>
          <cell r="J4118">
            <v>-2447.37</v>
          </cell>
          <cell r="K4118">
            <v>0</v>
          </cell>
          <cell r="L4118">
            <v>0</v>
          </cell>
        </row>
        <row r="4119">
          <cell r="A4119" t="str">
            <v>05</v>
          </cell>
          <cell r="B4119" t="str">
            <v>29</v>
          </cell>
          <cell r="C4119" t="str">
            <v>05</v>
          </cell>
          <cell r="D4119" t="str">
            <v>5</v>
          </cell>
          <cell r="E4119" t="str">
            <v>0030</v>
          </cell>
          <cell r="F4119" t="str">
            <v>0024</v>
          </cell>
          <cell r="G4119" t="str">
            <v>40510</v>
          </cell>
          <cell r="H4119" t="str">
            <v>结转本月制造费用</v>
          </cell>
          <cell r="I4119" t="b">
            <v>0</v>
          </cell>
          <cell r="J4119">
            <v>2447.37</v>
          </cell>
          <cell r="K4119">
            <v>0</v>
          </cell>
          <cell r="L4119">
            <v>0</v>
          </cell>
        </row>
        <row r="4120">
          <cell r="A4120" t="str">
            <v>05</v>
          </cell>
          <cell r="B4120" t="str">
            <v>29</v>
          </cell>
          <cell r="C4120" t="str">
            <v>05</v>
          </cell>
          <cell r="D4120" t="str">
            <v>5</v>
          </cell>
          <cell r="E4120" t="str">
            <v>0030</v>
          </cell>
          <cell r="F4120" t="str">
            <v>0053</v>
          </cell>
          <cell r="G4120" t="str">
            <v>40510</v>
          </cell>
          <cell r="H4120" t="str">
            <v>结转本月制造费用</v>
          </cell>
          <cell r="I4120" t="b">
            <v>1</v>
          </cell>
          <cell r="J4120">
            <v>2447.37</v>
          </cell>
          <cell r="K4120">
            <v>0</v>
          </cell>
          <cell r="L4120">
            <v>0</v>
          </cell>
        </row>
        <row r="4121">
          <cell r="A4121" t="str">
            <v>06</v>
          </cell>
          <cell r="B4121" t="str">
            <v>20</v>
          </cell>
          <cell r="C4121" t="str">
            <v>06</v>
          </cell>
          <cell r="D4121" t="str">
            <v>5</v>
          </cell>
          <cell r="E4121" t="str">
            <v>0008</v>
          </cell>
          <cell r="F4121" t="str">
            <v>0008</v>
          </cell>
          <cell r="G4121" t="str">
            <v>40510</v>
          </cell>
          <cell r="H4121" t="str">
            <v>计提本月其它部门职教费</v>
          </cell>
          <cell r="I4121" t="b">
            <v>1</v>
          </cell>
          <cell r="J4121">
            <v>3674.89</v>
          </cell>
          <cell r="K4121">
            <v>0</v>
          </cell>
          <cell r="L4121">
            <v>0</v>
          </cell>
        </row>
        <row r="4122">
          <cell r="A4122" t="str">
            <v>06</v>
          </cell>
          <cell r="B4122" t="str">
            <v>23</v>
          </cell>
          <cell r="C4122" t="str">
            <v>06</v>
          </cell>
          <cell r="D4122" t="str">
            <v>5</v>
          </cell>
          <cell r="E4122" t="str">
            <v>0020</v>
          </cell>
          <cell r="F4122" t="str">
            <v>0010</v>
          </cell>
          <cell r="G4122" t="str">
            <v>40510</v>
          </cell>
          <cell r="H4122" t="str">
            <v>转本月共同制造费用</v>
          </cell>
          <cell r="I4122" t="b">
            <v>1</v>
          </cell>
          <cell r="J4122">
            <v>-3674.89</v>
          </cell>
          <cell r="K4122">
            <v>0</v>
          </cell>
          <cell r="L4122">
            <v>0</v>
          </cell>
        </row>
        <row r="4123">
          <cell r="A4123" t="str">
            <v>06</v>
          </cell>
          <cell r="B4123" t="str">
            <v>25</v>
          </cell>
          <cell r="C4123" t="str">
            <v>06</v>
          </cell>
          <cell r="D4123" t="str">
            <v>5</v>
          </cell>
          <cell r="E4123" t="str">
            <v>0021</v>
          </cell>
          <cell r="F4123" t="str">
            <v>0011</v>
          </cell>
          <cell r="G4123" t="str">
            <v>40510</v>
          </cell>
          <cell r="H4123" t="str">
            <v>结转本月制造费用</v>
          </cell>
          <cell r="I4123" t="b">
            <v>0</v>
          </cell>
          <cell r="J4123">
            <v>3674.89</v>
          </cell>
          <cell r="K4123">
            <v>0</v>
          </cell>
          <cell r="L4123">
            <v>0</v>
          </cell>
        </row>
        <row r="4124">
          <cell r="A4124" t="str">
            <v>06</v>
          </cell>
          <cell r="B4124" t="str">
            <v>25</v>
          </cell>
          <cell r="C4124" t="str">
            <v>06</v>
          </cell>
          <cell r="D4124" t="str">
            <v>5</v>
          </cell>
          <cell r="E4124" t="str">
            <v>0021</v>
          </cell>
          <cell r="F4124" t="str">
            <v>0034</v>
          </cell>
          <cell r="G4124" t="str">
            <v>40510</v>
          </cell>
          <cell r="H4124" t="str">
            <v>结转本月制造费用</v>
          </cell>
          <cell r="I4124" t="b">
            <v>1</v>
          </cell>
          <cell r="J4124">
            <v>3674.89</v>
          </cell>
          <cell r="K4124">
            <v>0</v>
          </cell>
          <cell r="L4124">
            <v>0</v>
          </cell>
        </row>
        <row r="4125">
          <cell r="A4125" t="str">
            <v>07</v>
          </cell>
          <cell r="B4125" t="str">
            <v>12</v>
          </cell>
          <cell r="C4125" t="str">
            <v>07</v>
          </cell>
          <cell r="D4125" t="str">
            <v>5</v>
          </cell>
          <cell r="E4125" t="str">
            <v>0002</v>
          </cell>
          <cell r="F4125" t="str">
            <v>0008</v>
          </cell>
          <cell r="G4125" t="str">
            <v>40510</v>
          </cell>
          <cell r="H4125" t="str">
            <v>计提其它部门职教费</v>
          </cell>
          <cell r="I4125" t="b">
            <v>1</v>
          </cell>
          <cell r="J4125">
            <v>3256.19</v>
          </cell>
          <cell r="K4125">
            <v>0</v>
          </cell>
          <cell r="L4125">
            <v>0</v>
          </cell>
        </row>
        <row r="4126">
          <cell r="A4126" t="str">
            <v>07</v>
          </cell>
          <cell r="B4126" t="str">
            <v>27</v>
          </cell>
          <cell r="C4126" t="str">
            <v>07</v>
          </cell>
          <cell r="D4126" t="str">
            <v>5</v>
          </cell>
          <cell r="E4126" t="str">
            <v>0034</v>
          </cell>
          <cell r="F4126" t="str">
            <v>0010</v>
          </cell>
          <cell r="G4126" t="str">
            <v>40510</v>
          </cell>
          <cell r="H4126" t="str">
            <v>转本月共同制造费用</v>
          </cell>
          <cell r="I4126" t="b">
            <v>1</v>
          </cell>
          <cell r="J4126">
            <v>-3256.19</v>
          </cell>
          <cell r="K4126">
            <v>0</v>
          </cell>
          <cell r="L4126">
            <v>0</v>
          </cell>
        </row>
        <row r="4127">
          <cell r="A4127" t="str">
            <v>07</v>
          </cell>
          <cell r="B4127" t="str">
            <v>28</v>
          </cell>
          <cell r="C4127" t="str">
            <v>07</v>
          </cell>
          <cell r="D4127" t="str">
            <v>5</v>
          </cell>
          <cell r="E4127" t="str">
            <v>0035</v>
          </cell>
          <cell r="F4127" t="str">
            <v>0020</v>
          </cell>
          <cell r="G4127" t="str">
            <v>40510</v>
          </cell>
          <cell r="H4127" t="str">
            <v>结转本月制造费用</v>
          </cell>
          <cell r="I4127" t="b">
            <v>0</v>
          </cell>
          <cell r="J4127">
            <v>3256.19</v>
          </cell>
          <cell r="K4127">
            <v>0</v>
          </cell>
          <cell r="L4127">
            <v>0</v>
          </cell>
        </row>
        <row r="4128">
          <cell r="A4128" t="str">
            <v>07</v>
          </cell>
          <cell r="B4128" t="str">
            <v>28</v>
          </cell>
          <cell r="C4128" t="str">
            <v>07</v>
          </cell>
          <cell r="D4128" t="str">
            <v>5</v>
          </cell>
          <cell r="E4128" t="str">
            <v>0035</v>
          </cell>
          <cell r="F4128" t="str">
            <v>0037</v>
          </cell>
          <cell r="G4128" t="str">
            <v>40510</v>
          </cell>
          <cell r="H4128" t="str">
            <v>结转本月制造费用</v>
          </cell>
          <cell r="I4128" t="b">
            <v>1</v>
          </cell>
          <cell r="J4128">
            <v>3256.19</v>
          </cell>
          <cell r="K4128">
            <v>0</v>
          </cell>
          <cell r="L4128">
            <v>0</v>
          </cell>
        </row>
        <row r="4129">
          <cell r="A4129" t="str">
            <v>02</v>
          </cell>
          <cell r="B4129" t="str">
            <v>10</v>
          </cell>
          <cell r="C4129" t="str">
            <v>02</v>
          </cell>
          <cell r="D4129" t="str">
            <v>2</v>
          </cell>
          <cell r="E4129" t="str">
            <v>0023</v>
          </cell>
          <cell r="F4129" t="str">
            <v>0001</v>
          </cell>
          <cell r="G4129" t="str">
            <v>40511</v>
          </cell>
          <cell r="H4129" t="str">
            <v>付修车费</v>
          </cell>
          <cell r="I4129" t="b">
            <v>1</v>
          </cell>
          <cell r="J4129">
            <v>4790</v>
          </cell>
          <cell r="K4129">
            <v>0</v>
          </cell>
          <cell r="L4129">
            <v>0</v>
          </cell>
        </row>
        <row r="4130">
          <cell r="A4130" t="str">
            <v>02</v>
          </cell>
          <cell r="B4130" t="str">
            <v>20</v>
          </cell>
          <cell r="C4130" t="str">
            <v>02</v>
          </cell>
          <cell r="D4130" t="str">
            <v>2</v>
          </cell>
          <cell r="E4130" t="str">
            <v>0035</v>
          </cell>
          <cell r="F4130" t="str">
            <v>0003</v>
          </cell>
          <cell r="G4130" t="str">
            <v>40511</v>
          </cell>
          <cell r="H4130" t="str">
            <v>付修车费</v>
          </cell>
          <cell r="I4130" t="b">
            <v>1</v>
          </cell>
          <cell r="J4130">
            <v>566</v>
          </cell>
          <cell r="K4130">
            <v>0</v>
          </cell>
          <cell r="L4130">
            <v>0</v>
          </cell>
        </row>
        <row r="4131">
          <cell r="A4131" t="str">
            <v>02</v>
          </cell>
          <cell r="B4131" t="str">
            <v>28</v>
          </cell>
          <cell r="C4131" t="str">
            <v>02</v>
          </cell>
          <cell r="D4131" t="str">
            <v>5</v>
          </cell>
          <cell r="E4131" t="str">
            <v>0041</v>
          </cell>
          <cell r="F4131" t="str">
            <v>0017</v>
          </cell>
          <cell r="G4131" t="str">
            <v>40511</v>
          </cell>
          <cell r="H4131" t="str">
            <v>转本月共同制造费用</v>
          </cell>
          <cell r="I4131" t="b">
            <v>1</v>
          </cell>
          <cell r="J4131">
            <v>-5356</v>
          </cell>
          <cell r="K4131">
            <v>0</v>
          </cell>
          <cell r="L4131">
            <v>0</v>
          </cell>
        </row>
        <row r="4132">
          <cell r="A4132" t="str">
            <v>02</v>
          </cell>
          <cell r="B4132" t="str">
            <v>29</v>
          </cell>
          <cell r="C4132" t="str">
            <v>02</v>
          </cell>
          <cell r="D4132" t="str">
            <v>5</v>
          </cell>
          <cell r="E4132" t="str">
            <v>0042</v>
          </cell>
          <cell r="F4132" t="str">
            <v>0029</v>
          </cell>
          <cell r="G4132" t="str">
            <v>40511</v>
          </cell>
          <cell r="H4132" t="str">
            <v>结转本月制造费用</v>
          </cell>
          <cell r="I4132" t="b">
            <v>0</v>
          </cell>
          <cell r="J4132">
            <v>5356</v>
          </cell>
          <cell r="K4132">
            <v>0</v>
          </cell>
          <cell r="L4132">
            <v>0</v>
          </cell>
        </row>
        <row r="4133">
          <cell r="A4133" t="str">
            <v>02</v>
          </cell>
          <cell r="B4133" t="str">
            <v>29</v>
          </cell>
          <cell r="C4133" t="str">
            <v>02</v>
          </cell>
          <cell r="D4133" t="str">
            <v>5</v>
          </cell>
          <cell r="E4133" t="str">
            <v>0042</v>
          </cell>
          <cell r="F4133" t="str">
            <v>0061</v>
          </cell>
          <cell r="G4133" t="str">
            <v>40511</v>
          </cell>
          <cell r="H4133" t="str">
            <v>结转本月制造费用</v>
          </cell>
          <cell r="I4133" t="b">
            <v>1</v>
          </cell>
          <cell r="J4133">
            <v>5356</v>
          </cell>
          <cell r="K4133">
            <v>0</v>
          </cell>
          <cell r="L4133">
            <v>0</v>
          </cell>
        </row>
        <row r="4134">
          <cell r="A4134" t="str">
            <v>04</v>
          </cell>
          <cell r="B4134" t="str">
            <v>01</v>
          </cell>
          <cell r="C4134" t="str">
            <v>04</v>
          </cell>
          <cell r="D4134" t="str">
            <v>2</v>
          </cell>
          <cell r="E4134" t="str">
            <v>0001</v>
          </cell>
          <cell r="F4134" t="str">
            <v>0004</v>
          </cell>
          <cell r="G4134" t="str">
            <v>40511</v>
          </cell>
          <cell r="H4134" t="str">
            <v>付修车费</v>
          </cell>
          <cell r="I4134" t="b">
            <v>1</v>
          </cell>
          <cell r="J4134">
            <v>370</v>
          </cell>
          <cell r="K4134">
            <v>0</v>
          </cell>
          <cell r="L4134">
            <v>0</v>
          </cell>
        </row>
        <row r="4135">
          <cell r="A4135" t="str">
            <v>04</v>
          </cell>
          <cell r="B4135" t="str">
            <v>25</v>
          </cell>
          <cell r="C4135" t="str">
            <v>04</v>
          </cell>
          <cell r="D4135" t="str">
            <v>5</v>
          </cell>
          <cell r="E4135" t="str">
            <v>0020</v>
          </cell>
          <cell r="F4135" t="str">
            <v>0014</v>
          </cell>
          <cell r="G4135" t="str">
            <v>40511</v>
          </cell>
          <cell r="H4135" t="str">
            <v>转本月共同制造费用</v>
          </cell>
          <cell r="I4135" t="b">
            <v>1</v>
          </cell>
          <cell r="J4135">
            <v>-370</v>
          </cell>
          <cell r="K4135">
            <v>0</v>
          </cell>
          <cell r="L4135">
            <v>0</v>
          </cell>
        </row>
        <row r="4136">
          <cell r="A4136" t="str">
            <v>04</v>
          </cell>
          <cell r="B4136" t="str">
            <v>25</v>
          </cell>
          <cell r="C4136" t="str">
            <v>04</v>
          </cell>
          <cell r="D4136" t="str">
            <v>5</v>
          </cell>
          <cell r="E4136" t="str">
            <v>0021</v>
          </cell>
          <cell r="F4136" t="str">
            <v>0024</v>
          </cell>
          <cell r="G4136" t="str">
            <v>40511</v>
          </cell>
          <cell r="H4136" t="str">
            <v>结转本月制造费用</v>
          </cell>
          <cell r="I4136" t="b">
            <v>0</v>
          </cell>
          <cell r="J4136">
            <v>370</v>
          </cell>
          <cell r="K4136">
            <v>0</v>
          </cell>
          <cell r="L4136">
            <v>0</v>
          </cell>
        </row>
        <row r="4137">
          <cell r="A4137" t="str">
            <v>04</v>
          </cell>
          <cell r="B4137" t="str">
            <v>25</v>
          </cell>
          <cell r="C4137" t="str">
            <v>04</v>
          </cell>
          <cell r="D4137" t="str">
            <v>5</v>
          </cell>
          <cell r="E4137" t="str">
            <v>0021</v>
          </cell>
          <cell r="F4137" t="str">
            <v>0044</v>
          </cell>
          <cell r="G4137" t="str">
            <v>40511</v>
          </cell>
          <cell r="H4137" t="str">
            <v>结转本月制造费用</v>
          </cell>
          <cell r="I4137" t="b">
            <v>1</v>
          </cell>
          <cell r="J4137">
            <v>370</v>
          </cell>
          <cell r="K4137">
            <v>0</v>
          </cell>
          <cell r="L4137">
            <v>0</v>
          </cell>
        </row>
        <row r="4138">
          <cell r="A4138" t="str">
            <v>05</v>
          </cell>
          <cell r="B4138" t="str">
            <v>15</v>
          </cell>
          <cell r="C4138" t="str">
            <v>05</v>
          </cell>
          <cell r="D4138" t="str">
            <v>2</v>
          </cell>
          <cell r="E4138" t="str">
            <v>0005</v>
          </cell>
          <cell r="F4138" t="str">
            <v>0005</v>
          </cell>
          <cell r="G4138" t="str">
            <v>40511</v>
          </cell>
          <cell r="H4138" t="str">
            <v>付修车费</v>
          </cell>
          <cell r="I4138" t="b">
            <v>1</v>
          </cell>
          <cell r="J4138">
            <v>290</v>
          </cell>
          <cell r="K4138">
            <v>0</v>
          </cell>
          <cell r="L4138">
            <v>0</v>
          </cell>
        </row>
        <row r="4139">
          <cell r="A4139" t="str">
            <v>05</v>
          </cell>
          <cell r="B4139" t="str">
            <v>27</v>
          </cell>
          <cell r="C4139" t="str">
            <v>05</v>
          </cell>
          <cell r="D4139" t="str">
            <v>5</v>
          </cell>
          <cell r="E4139" t="str">
            <v>0029</v>
          </cell>
          <cell r="F4139" t="str">
            <v>0014</v>
          </cell>
          <cell r="G4139" t="str">
            <v>40511</v>
          </cell>
          <cell r="H4139" t="str">
            <v>转本月共同制造费用</v>
          </cell>
          <cell r="I4139" t="b">
            <v>1</v>
          </cell>
          <cell r="J4139">
            <v>-290</v>
          </cell>
          <cell r="K4139">
            <v>0</v>
          </cell>
          <cell r="L4139">
            <v>0</v>
          </cell>
        </row>
        <row r="4140">
          <cell r="A4140" t="str">
            <v>05</v>
          </cell>
          <cell r="B4140" t="str">
            <v>29</v>
          </cell>
          <cell r="C4140" t="str">
            <v>05</v>
          </cell>
          <cell r="D4140" t="str">
            <v>5</v>
          </cell>
          <cell r="E4140" t="str">
            <v>0030</v>
          </cell>
          <cell r="F4140" t="str">
            <v>0025</v>
          </cell>
          <cell r="G4140" t="str">
            <v>40511</v>
          </cell>
          <cell r="H4140" t="str">
            <v>结转本月制造费用</v>
          </cell>
          <cell r="I4140" t="b">
            <v>0</v>
          </cell>
          <cell r="J4140">
            <v>290</v>
          </cell>
          <cell r="K4140">
            <v>0</v>
          </cell>
          <cell r="L4140">
            <v>0</v>
          </cell>
        </row>
        <row r="4141">
          <cell r="A4141" t="str">
            <v>05</v>
          </cell>
          <cell r="B4141" t="str">
            <v>29</v>
          </cell>
          <cell r="C4141" t="str">
            <v>05</v>
          </cell>
          <cell r="D4141" t="str">
            <v>5</v>
          </cell>
          <cell r="E4141" t="str">
            <v>0030</v>
          </cell>
          <cell r="F4141" t="str">
            <v>0056</v>
          </cell>
          <cell r="G4141" t="str">
            <v>40511</v>
          </cell>
          <cell r="H4141" t="str">
            <v>结转本月制造费用</v>
          </cell>
          <cell r="I4141" t="b">
            <v>1</v>
          </cell>
          <cell r="J4141">
            <v>290</v>
          </cell>
          <cell r="K4141">
            <v>0</v>
          </cell>
          <cell r="L4141">
            <v>0</v>
          </cell>
        </row>
        <row r="4142">
          <cell r="A4142" t="str">
            <v>06</v>
          </cell>
          <cell r="B4142" t="str">
            <v>05</v>
          </cell>
          <cell r="C4142" t="str">
            <v>06</v>
          </cell>
          <cell r="D4142" t="str">
            <v>2</v>
          </cell>
          <cell r="E4142" t="str">
            <v>0004</v>
          </cell>
          <cell r="F4142" t="str">
            <v>0003</v>
          </cell>
          <cell r="G4142" t="str">
            <v>40511</v>
          </cell>
          <cell r="H4142" t="str">
            <v>付修车费</v>
          </cell>
          <cell r="I4142" t="b">
            <v>1</v>
          </cell>
          <cell r="J4142">
            <v>1186.33</v>
          </cell>
          <cell r="K4142">
            <v>0</v>
          </cell>
          <cell r="L4142">
            <v>0</v>
          </cell>
        </row>
        <row r="4143">
          <cell r="A4143" t="str">
            <v>06</v>
          </cell>
          <cell r="B4143" t="str">
            <v>23</v>
          </cell>
          <cell r="C4143" t="str">
            <v>06</v>
          </cell>
          <cell r="D4143" t="str">
            <v>5</v>
          </cell>
          <cell r="E4143" t="str">
            <v>0020</v>
          </cell>
          <cell r="F4143" t="str">
            <v>0013</v>
          </cell>
          <cell r="G4143" t="str">
            <v>40511</v>
          </cell>
          <cell r="H4143" t="str">
            <v>转本月共同制造费用</v>
          </cell>
          <cell r="I4143" t="b">
            <v>1</v>
          </cell>
          <cell r="J4143">
            <v>-1186.33</v>
          </cell>
          <cell r="K4143">
            <v>0</v>
          </cell>
          <cell r="L4143">
            <v>0</v>
          </cell>
        </row>
        <row r="4144">
          <cell r="A4144" t="str">
            <v>06</v>
          </cell>
          <cell r="B4144" t="str">
            <v>25</v>
          </cell>
          <cell r="C4144" t="str">
            <v>06</v>
          </cell>
          <cell r="D4144" t="str">
            <v>5</v>
          </cell>
          <cell r="E4144" t="str">
            <v>0021</v>
          </cell>
          <cell r="F4144" t="str">
            <v>0012</v>
          </cell>
          <cell r="G4144" t="str">
            <v>40511</v>
          </cell>
          <cell r="H4144" t="str">
            <v>结转本月制造费用</v>
          </cell>
          <cell r="I4144" t="b">
            <v>0</v>
          </cell>
          <cell r="J4144">
            <v>1186.33</v>
          </cell>
          <cell r="K4144">
            <v>0</v>
          </cell>
          <cell r="L4144">
            <v>0</v>
          </cell>
        </row>
        <row r="4145">
          <cell r="A4145" t="str">
            <v>06</v>
          </cell>
          <cell r="B4145" t="str">
            <v>25</v>
          </cell>
          <cell r="C4145" t="str">
            <v>06</v>
          </cell>
          <cell r="D4145" t="str">
            <v>5</v>
          </cell>
          <cell r="E4145" t="str">
            <v>0021</v>
          </cell>
          <cell r="F4145" t="str">
            <v>0037</v>
          </cell>
          <cell r="G4145" t="str">
            <v>40511</v>
          </cell>
          <cell r="H4145" t="str">
            <v>结转本月制造费用</v>
          </cell>
          <cell r="I4145" t="b">
            <v>1</v>
          </cell>
          <cell r="J4145">
            <v>1186.33</v>
          </cell>
          <cell r="K4145">
            <v>0</v>
          </cell>
          <cell r="L4145">
            <v>0</v>
          </cell>
        </row>
        <row r="4146">
          <cell r="A4146" t="str">
            <v>07</v>
          </cell>
          <cell r="B4146" t="str">
            <v>08</v>
          </cell>
          <cell r="C4146" t="str">
            <v>07</v>
          </cell>
          <cell r="D4146" t="str">
            <v>2</v>
          </cell>
          <cell r="E4146" t="str">
            <v>0004</v>
          </cell>
          <cell r="F4146" t="str">
            <v>0001</v>
          </cell>
          <cell r="G4146" t="str">
            <v>40511</v>
          </cell>
          <cell r="H4146" t="str">
            <v>付修车费</v>
          </cell>
          <cell r="I4146" t="b">
            <v>1</v>
          </cell>
          <cell r="J4146">
            <v>735</v>
          </cell>
          <cell r="K4146">
            <v>0</v>
          </cell>
          <cell r="L4146">
            <v>0</v>
          </cell>
        </row>
        <row r="4147">
          <cell r="A4147" t="str">
            <v>07</v>
          </cell>
          <cell r="B4147" t="str">
            <v>27</v>
          </cell>
          <cell r="C4147" t="str">
            <v>07</v>
          </cell>
          <cell r="D4147" t="str">
            <v>5</v>
          </cell>
          <cell r="E4147" t="str">
            <v>0034</v>
          </cell>
          <cell r="F4147" t="str">
            <v>0013</v>
          </cell>
          <cell r="G4147" t="str">
            <v>40511</v>
          </cell>
          <cell r="H4147" t="str">
            <v>转本月共同制造费用</v>
          </cell>
          <cell r="I4147" t="b">
            <v>1</v>
          </cell>
          <cell r="J4147">
            <v>-735</v>
          </cell>
          <cell r="K4147">
            <v>0</v>
          </cell>
          <cell r="L4147">
            <v>0</v>
          </cell>
        </row>
        <row r="4148">
          <cell r="A4148" t="str">
            <v>07</v>
          </cell>
          <cell r="B4148" t="str">
            <v>28</v>
          </cell>
          <cell r="C4148" t="str">
            <v>07</v>
          </cell>
          <cell r="D4148" t="str">
            <v>5</v>
          </cell>
          <cell r="E4148" t="str">
            <v>0035</v>
          </cell>
          <cell r="F4148" t="str">
            <v>0021</v>
          </cell>
          <cell r="G4148" t="str">
            <v>40511</v>
          </cell>
          <cell r="H4148" t="str">
            <v>结转本月制造费用</v>
          </cell>
          <cell r="I4148" t="b">
            <v>0</v>
          </cell>
          <cell r="J4148">
            <v>735</v>
          </cell>
          <cell r="K4148">
            <v>0</v>
          </cell>
          <cell r="L4148">
            <v>0</v>
          </cell>
        </row>
        <row r="4149">
          <cell r="A4149" t="str">
            <v>07</v>
          </cell>
          <cell r="B4149" t="str">
            <v>28</v>
          </cell>
          <cell r="C4149" t="str">
            <v>07</v>
          </cell>
          <cell r="D4149" t="str">
            <v>5</v>
          </cell>
          <cell r="E4149" t="str">
            <v>0035</v>
          </cell>
          <cell r="F4149" t="str">
            <v>0040</v>
          </cell>
          <cell r="G4149" t="str">
            <v>40511</v>
          </cell>
          <cell r="H4149" t="str">
            <v>结转本月制造费用</v>
          </cell>
          <cell r="I4149" t="b">
            <v>1</v>
          </cell>
          <cell r="J4149">
            <v>735</v>
          </cell>
          <cell r="K4149">
            <v>0</v>
          </cell>
          <cell r="L4149">
            <v>0</v>
          </cell>
        </row>
        <row r="4150">
          <cell r="A4150" t="str">
            <v>02</v>
          </cell>
          <cell r="B4150" t="str">
            <v>03</v>
          </cell>
          <cell r="C4150" t="str">
            <v>02</v>
          </cell>
          <cell r="D4150" t="str">
            <v>2</v>
          </cell>
          <cell r="E4150" t="str">
            <v>0009</v>
          </cell>
          <cell r="F4150" t="str">
            <v>0003</v>
          </cell>
          <cell r="G4150" t="str">
            <v>40512</v>
          </cell>
          <cell r="H4150" t="str">
            <v>付差旅费</v>
          </cell>
          <cell r="I4150" t="b">
            <v>1</v>
          </cell>
          <cell r="J4150">
            <v>217</v>
          </cell>
          <cell r="K4150">
            <v>0</v>
          </cell>
          <cell r="L4150">
            <v>0</v>
          </cell>
        </row>
        <row r="4151">
          <cell r="A4151" t="str">
            <v>02</v>
          </cell>
          <cell r="B4151" t="str">
            <v>05</v>
          </cell>
          <cell r="C4151" t="str">
            <v>02</v>
          </cell>
          <cell r="D4151" t="str">
            <v>2</v>
          </cell>
          <cell r="E4151" t="str">
            <v>0010</v>
          </cell>
          <cell r="F4151" t="str">
            <v>0002</v>
          </cell>
          <cell r="G4151" t="str">
            <v>40512</v>
          </cell>
          <cell r="H4151" t="str">
            <v>付差旅费</v>
          </cell>
          <cell r="I4151" t="b">
            <v>1</v>
          </cell>
          <cell r="J4151">
            <v>840</v>
          </cell>
          <cell r="K4151">
            <v>0</v>
          </cell>
          <cell r="L4151">
            <v>0</v>
          </cell>
        </row>
        <row r="4152">
          <cell r="A4152" t="str">
            <v>02</v>
          </cell>
          <cell r="B4152" t="str">
            <v>08</v>
          </cell>
          <cell r="C4152" t="str">
            <v>02</v>
          </cell>
          <cell r="D4152" t="str">
            <v>2</v>
          </cell>
          <cell r="E4152" t="str">
            <v>0021</v>
          </cell>
          <cell r="F4152" t="str">
            <v>0002</v>
          </cell>
          <cell r="G4152" t="str">
            <v>40512</v>
          </cell>
          <cell r="H4152" t="str">
            <v>付差旅费</v>
          </cell>
          <cell r="I4152" t="b">
            <v>1</v>
          </cell>
          <cell r="J4152">
            <v>2938.4</v>
          </cell>
          <cell r="K4152">
            <v>0</v>
          </cell>
          <cell r="L4152">
            <v>0</v>
          </cell>
        </row>
        <row r="4153">
          <cell r="A4153" t="str">
            <v>02</v>
          </cell>
          <cell r="B4153" t="str">
            <v>08</v>
          </cell>
          <cell r="C4153" t="str">
            <v>02</v>
          </cell>
          <cell r="D4153" t="str">
            <v>2</v>
          </cell>
          <cell r="E4153" t="str">
            <v>0022</v>
          </cell>
          <cell r="F4153" t="str">
            <v>0002</v>
          </cell>
          <cell r="G4153" t="str">
            <v>40512</v>
          </cell>
          <cell r="H4153" t="str">
            <v>付差旅费</v>
          </cell>
          <cell r="I4153" t="b">
            <v>1</v>
          </cell>
          <cell r="J4153">
            <v>7401.8</v>
          </cell>
          <cell r="K4153">
            <v>0</v>
          </cell>
          <cell r="L4153">
            <v>0</v>
          </cell>
        </row>
        <row r="4154">
          <cell r="A4154" t="str">
            <v>02</v>
          </cell>
          <cell r="B4154" t="str">
            <v>10</v>
          </cell>
          <cell r="C4154" t="str">
            <v>02</v>
          </cell>
          <cell r="D4154" t="str">
            <v>2</v>
          </cell>
          <cell r="E4154" t="str">
            <v>0023</v>
          </cell>
          <cell r="F4154" t="str">
            <v>0002</v>
          </cell>
          <cell r="G4154" t="str">
            <v>40512</v>
          </cell>
          <cell r="H4154" t="str">
            <v>付差旅费</v>
          </cell>
          <cell r="I4154" t="b">
            <v>1</v>
          </cell>
          <cell r="J4154">
            <v>117.5</v>
          </cell>
          <cell r="K4154">
            <v>0</v>
          </cell>
          <cell r="L4154">
            <v>0</v>
          </cell>
        </row>
        <row r="4155">
          <cell r="A4155" t="str">
            <v>02</v>
          </cell>
          <cell r="B4155" t="str">
            <v>12</v>
          </cell>
          <cell r="C4155" t="str">
            <v>02</v>
          </cell>
          <cell r="D4155" t="str">
            <v>2</v>
          </cell>
          <cell r="E4155" t="str">
            <v>0025</v>
          </cell>
          <cell r="F4155" t="str">
            <v>0001</v>
          </cell>
          <cell r="G4155" t="str">
            <v>40512</v>
          </cell>
          <cell r="H4155" t="str">
            <v>报销差旅费</v>
          </cell>
          <cell r="I4155" t="b">
            <v>1</v>
          </cell>
          <cell r="J4155">
            <v>4616.2</v>
          </cell>
          <cell r="K4155">
            <v>0</v>
          </cell>
          <cell r="L4155">
            <v>0</v>
          </cell>
        </row>
        <row r="4156">
          <cell r="A4156" t="str">
            <v>02</v>
          </cell>
          <cell r="B4156" t="str">
            <v>13</v>
          </cell>
          <cell r="C4156" t="str">
            <v>02</v>
          </cell>
          <cell r="D4156" t="str">
            <v>2</v>
          </cell>
          <cell r="E4156" t="str">
            <v>0026</v>
          </cell>
          <cell r="F4156" t="str">
            <v>0002</v>
          </cell>
          <cell r="G4156" t="str">
            <v>40512</v>
          </cell>
          <cell r="H4156" t="str">
            <v>付差旅费</v>
          </cell>
          <cell r="I4156" t="b">
            <v>1</v>
          </cell>
          <cell r="J4156">
            <v>158</v>
          </cell>
          <cell r="K4156">
            <v>0</v>
          </cell>
          <cell r="L4156">
            <v>0</v>
          </cell>
        </row>
        <row r="4157">
          <cell r="A4157" t="str">
            <v>02</v>
          </cell>
          <cell r="B4157" t="str">
            <v>13</v>
          </cell>
          <cell r="C4157" t="str">
            <v>02</v>
          </cell>
          <cell r="D4157" t="str">
            <v>2</v>
          </cell>
          <cell r="E4157" t="str">
            <v>0027</v>
          </cell>
          <cell r="F4157" t="str">
            <v>0002</v>
          </cell>
          <cell r="G4157" t="str">
            <v>40512</v>
          </cell>
          <cell r="H4157" t="str">
            <v>付差旅费</v>
          </cell>
          <cell r="I4157" t="b">
            <v>1</v>
          </cell>
          <cell r="J4157">
            <v>521</v>
          </cell>
          <cell r="K4157">
            <v>0</v>
          </cell>
          <cell r="L4157">
            <v>0</v>
          </cell>
        </row>
        <row r="4158">
          <cell r="A4158" t="str">
            <v>02</v>
          </cell>
          <cell r="B4158" t="str">
            <v>13</v>
          </cell>
          <cell r="C4158" t="str">
            <v>02</v>
          </cell>
          <cell r="D4158" t="str">
            <v>2</v>
          </cell>
          <cell r="E4158" t="str">
            <v>0027</v>
          </cell>
          <cell r="F4158" t="str">
            <v>0003</v>
          </cell>
          <cell r="G4158" t="str">
            <v>40512</v>
          </cell>
          <cell r="H4158" t="str">
            <v>付差旅费</v>
          </cell>
          <cell r="I4158" t="b">
            <v>1</v>
          </cell>
          <cell r="J4158">
            <v>6100</v>
          </cell>
          <cell r="K4158">
            <v>0</v>
          </cell>
          <cell r="L4158">
            <v>0</v>
          </cell>
        </row>
        <row r="4159">
          <cell r="A4159" t="str">
            <v>02</v>
          </cell>
          <cell r="B4159" t="str">
            <v>20</v>
          </cell>
          <cell r="C4159" t="str">
            <v>02</v>
          </cell>
          <cell r="D4159" t="str">
            <v>2</v>
          </cell>
          <cell r="E4159" t="str">
            <v>0035</v>
          </cell>
          <cell r="F4159" t="str">
            <v>0004</v>
          </cell>
          <cell r="G4159" t="str">
            <v>40512</v>
          </cell>
          <cell r="H4159" t="str">
            <v>付差旅费</v>
          </cell>
          <cell r="I4159" t="b">
            <v>1</v>
          </cell>
          <cell r="J4159">
            <v>70</v>
          </cell>
          <cell r="K4159">
            <v>0</v>
          </cell>
          <cell r="L4159">
            <v>0</v>
          </cell>
        </row>
        <row r="4160">
          <cell r="A4160" t="str">
            <v>02</v>
          </cell>
          <cell r="B4160" t="str">
            <v>20</v>
          </cell>
          <cell r="C4160" t="str">
            <v>02</v>
          </cell>
          <cell r="D4160" t="str">
            <v>2</v>
          </cell>
          <cell r="E4160" t="str">
            <v>0036</v>
          </cell>
          <cell r="F4160" t="str">
            <v>0002</v>
          </cell>
          <cell r="G4160" t="str">
            <v>40512</v>
          </cell>
          <cell r="H4160" t="str">
            <v>付差旅费</v>
          </cell>
          <cell r="I4160" t="b">
            <v>1</v>
          </cell>
          <cell r="J4160">
            <v>50</v>
          </cell>
          <cell r="K4160">
            <v>0</v>
          </cell>
          <cell r="L4160">
            <v>0</v>
          </cell>
        </row>
        <row r="4161">
          <cell r="A4161" t="str">
            <v>02</v>
          </cell>
          <cell r="B4161" t="str">
            <v>23</v>
          </cell>
          <cell r="C4161" t="str">
            <v>02</v>
          </cell>
          <cell r="D4161" t="str">
            <v>5</v>
          </cell>
          <cell r="E4161" t="str">
            <v>0013</v>
          </cell>
          <cell r="F4161" t="str">
            <v>0003</v>
          </cell>
          <cell r="G4161" t="str">
            <v>40512</v>
          </cell>
          <cell r="H4161" t="str">
            <v>转报销差旅费</v>
          </cell>
          <cell r="I4161" t="b">
            <v>1</v>
          </cell>
          <cell r="J4161">
            <v>128</v>
          </cell>
          <cell r="K4161">
            <v>0</v>
          </cell>
          <cell r="L4161">
            <v>0</v>
          </cell>
        </row>
        <row r="4162">
          <cell r="A4162" t="str">
            <v>02</v>
          </cell>
          <cell r="B4162" t="str">
            <v>23</v>
          </cell>
          <cell r="C4162" t="str">
            <v>02</v>
          </cell>
          <cell r="D4162" t="str">
            <v>5</v>
          </cell>
          <cell r="E4162" t="str">
            <v>0014</v>
          </cell>
          <cell r="F4162" t="str">
            <v>0001</v>
          </cell>
          <cell r="G4162" t="str">
            <v>40512</v>
          </cell>
          <cell r="H4162" t="str">
            <v>转报销差旅费</v>
          </cell>
          <cell r="I4162" t="b">
            <v>1</v>
          </cell>
          <cell r="J4162">
            <v>747</v>
          </cell>
          <cell r="K4162">
            <v>0</v>
          </cell>
          <cell r="L4162">
            <v>0</v>
          </cell>
        </row>
        <row r="4163">
          <cell r="A4163" t="str">
            <v>02</v>
          </cell>
          <cell r="B4163" t="str">
            <v>23</v>
          </cell>
          <cell r="C4163" t="str">
            <v>02</v>
          </cell>
          <cell r="D4163" t="str">
            <v>5</v>
          </cell>
          <cell r="E4163" t="str">
            <v>0015</v>
          </cell>
          <cell r="F4163" t="str">
            <v>0002</v>
          </cell>
          <cell r="G4163" t="str">
            <v>40512</v>
          </cell>
          <cell r="H4163" t="str">
            <v>转报销差旅费</v>
          </cell>
          <cell r="I4163" t="b">
            <v>1</v>
          </cell>
          <cell r="J4163">
            <v>252</v>
          </cell>
          <cell r="K4163">
            <v>0</v>
          </cell>
          <cell r="L4163">
            <v>0</v>
          </cell>
        </row>
        <row r="4164">
          <cell r="A4164" t="str">
            <v>02</v>
          </cell>
          <cell r="B4164" t="str">
            <v>23</v>
          </cell>
          <cell r="C4164" t="str">
            <v>02</v>
          </cell>
          <cell r="D4164" t="str">
            <v>5</v>
          </cell>
          <cell r="E4164" t="str">
            <v>0016</v>
          </cell>
          <cell r="F4164" t="str">
            <v>0001</v>
          </cell>
          <cell r="G4164" t="str">
            <v>40512</v>
          </cell>
          <cell r="H4164" t="str">
            <v>转报销差旅费</v>
          </cell>
          <cell r="I4164" t="b">
            <v>1</v>
          </cell>
          <cell r="J4164">
            <v>2671</v>
          </cell>
          <cell r="K4164">
            <v>0</v>
          </cell>
          <cell r="L4164">
            <v>0</v>
          </cell>
        </row>
        <row r="4165">
          <cell r="A4165" t="str">
            <v>02</v>
          </cell>
          <cell r="B4165" t="str">
            <v>28</v>
          </cell>
          <cell r="C4165" t="str">
            <v>02</v>
          </cell>
          <cell r="D4165" t="str">
            <v>5</v>
          </cell>
          <cell r="E4165" t="str">
            <v>0041</v>
          </cell>
          <cell r="F4165" t="str">
            <v>0012</v>
          </cell>
          <cell r="G4165" t="str">
            <v>40512</v>
          </cell>
          <cell r="H4165" t="str">
            <v>转本月共同制造费用</v>
          </cell>
          <cell r="I4165" t="b">
            <v>1</v>
          </cell>
          <cell r="J4165">
            <v>-26827.9</v>
          </cell>
          <cell r="K4165">
            <v>0</v>
          </cell>
          <cell r="L4165">
            <v>0</v>
          </cell>
        </row>
        <row r="4166">
          <cell r="A4166" t="str">
            <v>02</v>
          </cell>
          <cell r="B4166" t="str">
            <v>29</v>
          </cell>
          <cell r="C4166" t="str">
            <v>02</v>
          </cell>
          <cell r="D4166" t="str">
            <v>5</v>
          </cell>
          <cell r="E4166" t="str">
            <v>0042</v>
          </cell>
          <cell r="F4166" t="str">
            <v>0030</v>
          </cell>
          <cell r="G4166" t="str">
            <v>40512</v>
          </cell>
          <cell r="H4166" t="str">
            <v>结转本月制造费用</v>
          </cell>
          <cell r="I4166" t="b">
            <v>0</v>
          </cell>
          <cell r="J4166">
            <v>13501.8</v>
          </cell>
          <cell r="K4166">
            <v>0</v>
          </cell>
          <cell r="L4166">
            <v>0</v>
          </cell>
        </row>
        <row r="4167">
          <cell r="A4167" t="str">
            <v>02</v>
          </cell>
          <cell r="B4167" t="str">
            <v>29</v>
          </cell>
          <cell r="C4167" t="str">
            <v>02</v>
          </cell>
          <cell r="D4167" t="str">
            <v>5</v>
          </cell>
          <cell r="E4167" t="str">
            <v>0042</v>
          </cell>
          <cell r="F4167" t="str">
            <v>0031</v>
          </cell>
          <cell r="G4167" t="str">
            <v>40512</v>
          </cell>
          <cell r="H4167" t="str">
            <v>结转本月制造费用</v>
          </cell>
          <cell r="I4167" t="b">
            <v>0</v>
          </cell>
          <cell r="J4167">
            <v>4616.2</v>
          </cell>
          <cell r="K4167">
            <v>0</v>
          </cell>
          <cell r="L4167">
            <v>0</v>
          </cell>
        </row>
        <row r="4168">
          <cell r="A4168" t="str">
            <v>02</v>
          </cell>
          <cell r="B4168" t="str">
            <v>29</v>
          </cell>
          <cell r="C4168" t="str">
            <v>02</v>
          </cell>
          <cell r="D4168" t="str">
            <v>5</v>
          </cell>
          <cell r="E4168" t="str">
            <v>0042</v>
          </cell>
          <cell r="F4168" t="str">
            <v>0032</v>
          </cell>
          <cell r="G4168" t="str">
            <v>40512</v>
          </cell>
          <cell r="H4168" t="str">
            <v>结转本月制造费用</v>
          </cell>
          <cell r="I4168" t="b">
            <v>0</v>
          </cell>
          <cell r="J4168">
            <v>1048</v>
          </cell>
          <cell r="K4168">
            <v>0</v>
          </cell>
          <cell r="L4168">
            <v>0</v>
          </cell>
        </row>
        <row r="4169">
          <cell r="A4169" t="str">
            <v>02</v>
          </cell>
          <cell r="B4169" t="str">
            <v>29</v>
          </cell>
          <cell r="C4169" t="str">
            <v>02</v>
          </cell>
          <cell r="D4169" t="str">
            <v>5</v>
          </cell>
          <cell r="E4169" t="str">
            <v>0042</v>
          </cell>
          <cell r="F4169" t="str">
            <v>0033</v>
          </cell>
          <cell r="G4169" t="str">
            <v>40512</v>
          </cell>
          <cell r="H4169" t="str">
            <v>结转本月制造费用</v>
          </cell>
          <cell r="I4169" t="b">
            <v>0</v>
          </cell>
          <cell r="J4169">
            <v>747</v>
          </cell>
          <cell r="K4169">
            <v>0</v>
          </cell>
          <cell r="L4169">
            <v>0</v>
          </cell>
        </row>
        <row r="4170">
          <cell r="A4170" t="str">
            <v>02</v>
          </cell>
          <cell r="B4170" t="str">
            <v>29</v>
          </cell>
          <cell r="C4170" t="str">
            <v>02</v>
          </cell>
          <cell r="D4170" t="str">
            <v>5</v>
          </cell>
          <cell r="E4170" t="str">
            <v>0042</v>
          </cell>
          <cell r="F4170" t="str">
            <v>0034</v>
          </cell>
          <cell r="G4170" t="str">
            <v>40512</v>
          </cell>
          <cell r="H4170" t="str">
            <v>结转本月制造费用</v>
          </cell>
          <cell r="I4170" t="b">
            <v>0</v>
          </cell>
          <cell r="J4170">
            <v>469</v>
          </cell>
          <cell r="K4170">
            <v>0</v>
          </cell>
          <cell r="L4170">
            <v>0</v>
          </cell>
        </row>
        <row r="4171">
          <cell r="A4171" t="str">
            <v>02</v>
          </cell>
          <cell r="B4171" t="str">
            <v>29</v>
          </cell>
          <cell r="C4171" t="str">
            <v>02</v>
          </cell>
          <cell r="D4171" t="str">
            <v>5</v>
          </cell>
          <cell r="E4171" t="str">
            <v>0042</v>
          </cell>
          <cell r="F4171" t="str">
            <v>0035</v>
          </cell>
          <cell r="G4171" t="str">
            <v>40512</v>
          </cell>
          <cell r="H4171" t="str">
            <v>结转本月制造费用</v>
          </cell>
          <cell r="I4171" t="b">
            <v>0</v>
          </cell>
          <cell r="J4171">
            <v>2986.5</v>
          </cell>
          <cell r="K4171">
            <v>0</v>
          </cell>
          <cell r="L4171">
            <v>0</v>
          </cell>
        </row>
        <row r="4172">
          <cell r="A4172" t="str">
            <v>02</v>
          </cell>
          <cell r="B4172" t="str">
            <v>29</v>
          </cell>
          <cell r="C4172" t="str">
            <v>02</v>
          </cell>
          <cell r="D4172" t="str">
            <v>5</v>
          </cell>
          <cell r="E4172" t="str">
            <v>0042</v>
          </cell>
          <cell r="F4172" t="str">
            <v>0036</v>
          </cell>
          <cell r="G4172" t="str">
            <v>40512</v>
          </cell>
          <cell r="H4172" t="str">
            <v>结转本月制造费用</v>
          </cell>
          <cell r="I4172" t="b">
            <v>0</v>
          </cell>
          <cell r="J4172">
            <v>3459.4</v>
          </cell>
          <cell r="K4172">
            <v>0</v>
          </cell>
          <cell r="L4172">
            <v>0</v>
          </cell>
        </row>
        <row r="4173">
          <cell r="A4173" t="str">
            <v>02</v>
          </cell>
          <cell r="B4173" t="str">
            <v>29</v>
          </cell>
          <cell r="C4173" t="str">
            <v>02</v>
          </cell>
          <cell r="D4173" t="str">
            <v>5</v>
          </cell>
          <cell r="E4173" t="str">
            <v>0042</v>
          </cell>
          <cell r="F4173" t="str">
            <v>0052</v>
          </cell>
          <cell r="G4173" t="str">
            <v>40512</v>
          </cell>
          <cell r="H4173" t="str">
            <v>结转本月制造费用</v>
          </cell>
          <cell r="I4173" t="b">
            <v>1</v>
          </cell>
          <cell r="J4173">
            <v>26827.9</v>
          </cell>
          <cell r="K4173">
            <v>0</v>
          </cell>
          <cell r="L4173">
            <v>0</v>
          </cell>
        </row>
        <row r="4174">
          <cell r="A4174" t="str">
            <v>03</v>
          </cell>
          <cell r="B4174" t="str">
            <v>02</v>
          </cell>
          <cell r="C4174" t="str">
            <v>03</v>
          </cell>
          <cell r="D4174" t="str">
            <v>2</v>
          </cell>
          <cell r="E4174" t="str">
            <v>0002</v>
          </cell>
          <cell r="F4174" t="str">
            <v>0002</v>
          </cell>
          <cell r="G4174" t="str">
            <v>40512</v>
          </cell>
          <cell r="H4174" t="str">
            <v>付差旅费</v>
          </cell>
          <cell r="I4174" t="b">
            <v>1</v>
          </cell>
          <cell r="J4174">
            <v>880</v>
          </cell>
          <cell r="K4174">
            <v>0</v>
          </cell>
          <cell r="L4174">
            <v>0</v>
          </cell>
        </row>
        <row r="4175">
          <cell r="A4175" t="str">
            <v>03</v>
          </cell>
          <cell r="B4175" t="str">
            <v>02</v>
          </cell>
          <cell r="C4175" t="str">
            <v>03</v>
          </cell>
          <cell r="D4175" t="str">
            <v>2</v>
          </cell>
          <cell r="E4175" t="str">
            <v>0002</v>
          </cell>
          <cell r="F4175" t="str">
            <v>0003</v>
          </cell>
          <cell r="G4175" t="str">
            <v>40512</v>
          </cell>
          <cell r="H4175" t="str">
            <v>付差旅费</v>
          </cell>
          <cell r="I4175" t="b">
            <v>1</v>
          </cell>
          <cell r="J4175">
            <v>224.1</v>
          </cell>
          <cell r="K4175">
            <v>0</v>
          </cell>
          <cell r="L4175">
            <v>0</v>
          </cell>
        </row>
        <row r="4176">
          <cell r="A4176" t="str">
            <v>03</v>
          </cell>
          <cell r="B4176" t="str">
            <v>02</v>
          </cell>
          <cell r="C4176" t="str">
            <v>03</v>
          </cell>
          <cell r="D4176" t="str">
            <v>2</v>
          </cell>
          <cell r="E4176" t="str">
            <v>0002</v>
          </cell>
          <cell r="F4176" t="str">
            <v>0004</v>
          </cell>
          <cell r="G4176" t="str">
            <v>40512</v>
          </cell>
          <cell r="H4176" t="str">
            <v>付差旅费</v>
          </cell>
          <cell r="I4176" t="b">
            <v>1</v>
          </cell>
          <cell r="J4176">
            <v>67.2</v>
          </cell>
          <cell r="K4176">
            <v>0</v>
          </cell>
          <cell r="L4176">
            <v>0</v>
          </cell>
        </row>
        <row r="4177">
          <cell r="A4177" t="str">
            <v>03</v>
          </cell>
          <cell r="B4177" t="str">
            <v>05</v>
          </cell>
          <cell r="C4177" t="str">
            <v>03</v>
          </cell>
          <cell r="D4177" t="str">
            <v>2</v>
          </cell>
          <cell r="E4177" t="str">
            <v>0005</v>
          </cell>
          <cell r="F4177" t="str">
            <v>0001</v>
          </cell>
          <cell r="G4177" t="str">
            <v>40512</v>
          </cell>
          <cell r="H4177" t="str">
            <v>付一部差旅费</v>
          </cell>
          <cell r="I4177" t="b">
            <v>1</v>
          </cell>
          <cell r="J4177">
            <v>4082.5</v>
          </cell>
          <cell r="K4177">
            <v>0</v>
          </cell>
          <cell r="L4177">
            <v>0</v>
          </cell>
        </row>
        <row r="4178">
          <cell r="A4178" t="str">
            <v>03</v>
          </cell>
          <cell r="B4178" t="str">
            <v>10</v>
          </cell>
          <cell r="C4178" t="str">
            <v>03</v>
          </cell>
          <cell r="D4178" t="str">
            <v>2</v>
          </cell>
          <cell r="E4178" t="str">
            <v>0008</v>
          </cell>
          <cell r="F4178" t="str">
            <v>0003</v>
          </cell>
          <cell r="G4178" t="str">
            <v>40512</v>
          </cell>
          <cell r="H4178" t="str">
            <v>付差旅费</v>
          </cell>
          <cell r="I4178" t="b">
            <v>1</v>
          </cell>
          <cell r="J4178">
            <v>58</v>
          </cell>
          <cell r="K4178">
            <v>0</v>
          </cell>
          <cell r="L4178">
            <v>0</v>
          </cell>
        </row>
        <row r="4179">
          <cell r="A4179" t="str">
            <v>03</v>
          </cell>
          <cell r="B4179" t="str">
            <v>10</v>
          </cell>
          <cell r="C4179" t="str">
            <v>03</v>
          </cell>
          <cell r="D4179" t="str">
            <v>2</v>
          </cell>
          <cell r="E4179" t="str">
            <v>0009</v>
          </cell>
          <cell r="F4179" t="str">
            <v>0002</v>
          </cell>
          <cell r="G4179" t="str">
            <v>40512</v>
          </cell>
          <cell r="H4179" t="str">
            <v>付差旅费</v>
          </cell>
          <cell r="I4179" t="b">
            <v>1</v>
          </cell>
          <cell r="J4179">
            <v>745.8</v>
          </cell>
          <cell r="K4179">
            <v>0</v>
          </cell>
          <cell r="L4179">
            <v>0</v>
          </cell>
        </row>
        <row r="4180">
          <cell r="A4180" t="str">
            <v>03</v>
          </cell>
          <cell r="B4180" t="str">
            <v>20</v>
          </cell>
          <cell r="C4180" t="str">
            <v>03</v>
          </cell>
          <cell r="D4180" t="str">
            <v>2</v>
          </cell>
          <cell r="E4180" t="str">
            <v>0018</v>
          </cell>
          <cell r="F4180" t="str">
            <v>0002</v>
          </cell>
          <cell r="G4180" t="str">
            <v>40512</v>
          </cell>
          <cell r="H4180" t="str">
            <v>付差旅费</v>
          </cell>
          <cell r="I4180" t="b">
            <v>1</v>
          </cell>
          <cell r="J4180">
            <v>180</v>
          </cell>
          <cell r="K4180">
            <v>0</v>
          </cell>
          <cell r="L4180">
            <v>0</v>
          </cell>
        </row>
        <row r="4181">
          <cell r="A4181" t="str">
            <v>03</v>
          </cell>
          <cell r="B4181" t="str">
            <v>30</v>
          </cell>
          <cell r="C4181" t="str">
            <v>03</v>
          </cell>
          <cell r="D4181" t="str">
            <v>5</v>
          </cell>
          <cell r="E4181" t="str">
            <v>0024</v>
          </cell>
          <cell r="F4181" t="str">
            <v>0009</v>
          </cell>
          <cell r="G4181" t="str">
            <v>40512</v>
          </cell>
          <cell r="H4181" t="str">
            <v>转本月共同制造费用</v>
          </cell>
          <cell r="I4181" t="b">
            <v>1</v>
          </cell>
          <cell r="J4181">
            <v>-6237.6</v>
          </cell>
          <cell r="K4181">
            <v>0</v>
          </cell>
          <cell r="L4181">
            <v>0</v>
          </cell>
        </row>
        <row r="4182">
          <cell r="A4182" t="str">
            <v>03</v>
          </cell>
          <cell r="B4182" t="str">
            <v>30</v>
          </cell>
          <cell r="C4182" t="str">
            <v>03</v>
          </cell>
          <cell r="D4182" t="str">
            <v>5</v>
          </cell>
          <cell r="E4182" t="str">
            <v>0025</v>
          </cell>
          <cell r="F4182" t="str">
            <v>0011</v>
          </cell>
          <cell r="G4182" t="str">
            <v>40512</v>
          </cell>
          <cell r="H4182" t="str">
            <v>结转本月制造费用</v>
          </cell>
          <cell r="I4182" t="b">
            <v>0</v>
          </cell>
          <cell r="J4182">
            <v>880</v>
          </cell>
          <cell r="K4182">
            <v>0</v>
          </cell>
          <cell r="L4182">
            <v>0</v>
          </cell>
        </row>
        <row r="4183">
          <cell r="A4183" t="str">
            <v>03</v>
          </cell>
          <cell r="B4183" t="str">
            <v>30</v>
          </cell>
          <cell r="C4183" t="str">
            <v>03</v>
          </cell>
          <cell r="D4183" t="str">
            <v>5</v>
          </cell>
          <cell r="E4183" t="str">
            <v>0025</v>
          </cell>
          <cell r="F4183" t="str">
            <v>0012</v>
          </cell>
          <cell r="G4183" t="str">
            <v>40512</v>
          </cell>
          <cell r="H4183" t="str">
            <v>结转本月制造费用</v>
          </cell>
          <cell r="I4183" t="b">
            <v>0</v>
          </cell>
          <cell r="J4183">
            <v>180</v>
          </cell>
          <cell r="K4183">
            <v>0</v>
          </cell>
          <cell r="L4183">
            <v>0</v>
          </cell>
        </row>
        <row r="4184">
          <cell r="A4184" t="str">
            <v>03</v>
          </cell>
          <cell r="B4184" t="str">
            <v>30</v>
          </cell>
          <cell r="C4184" t="str">
            <v>03</v>
          </cell>
          <cell r="D4184" t="str">
            <v>5</v>
          </cell>
          <cell r="E4184" t="str">
            <v>0025</v>
          </cell>
          <cell r="F4184" t="str">
            <v>0013</v>
          </cell>
          <cell r="G4184" t="str">
            <v>40512</v>
          </cell>
          <cell r="H4184" t="str">
            <v>结转本月制造费用</v>
          </cell>
          <cell r="I4184" t="b">
            <v>0</v>
          </cell>
          <cell r="J4184">
            <v>4828.3</v>
          </cell>
          <cell r="K4184">
            <v>0</v>
          </cell>
          <cell r="L4184">
            <v>0</v>
          </cell>
        </row>
        <row r="4185">
          <cell r="A4185" t="str">
            <v>03</v>
          </cell>
          <cell r="B4185" t="str">
            <v>30</v>
          </cell>
          <cell r="C4185" t="str">
            <v>03</v>
          </cell>
          <cell r="D4185" t="str">
            <v>5</v>
          </cell>
          <cell r="E4185" t="str">
            <v>0025</v>
          </cell>
          <cell r="F4185" t="str">
            <v>0014</v>
          </cell>
          <cell r="G4185" t="str">
            <v>40512</v>
          </cell>
          <cell r="H4185" t="str">
            <v>结转本月制造费用</v>
          </cell>
          <cell r="I4185" t="b">
            <v>0</v>
          </cell>
          <cell r="J4185">
            <v>58</v>
          </cell>
          <cell r="K4185">
            <v>0</v>
          </cell>
          <cell r="L4185">
            <v>0</v>
          </cell>
        </row>
        <row r="4186">
          <cell r="A4186" t="str">
            <v>03</v>
          </cell>
          <cell r="B4186" t="str">
            <v>30</v>
          </cell>
          <cell r="C4186" t="str">
            <v>03</v>
          </cell>
          <cell r="D4186" t="str">
            <v>5</v>
          </cell>
          <cell r="E4186" t="str">
            <v>0025</v>
          </cell>
          <cell r="F4186" t="str">
            <v>0015</v>
          </cell>
          <cell r="G4186" t="str">
            <v>40512</v>
          </cell>
          <cell r="H4186" t="str">
            <v>结转本月制造费用</v>
          </cell>
          <cell r="I4186" t="b">
            <v>0</v>
          </cell>
          <cell r="J4186">
            <v>67.2</v>
          </cell>
          <cell r="K4186">
            <v>0</v>
          </cell>
          <cell r="L4186">
            <v>0</v>
          </cell>
        </row>
        <row r="4187">
          <cell r="A4187" t="str">
            <v>03</v>
          </cell>
          <cell r="B4187" t="str">
            <v>30</v>
          </cell>
          <cell r="C4187" t="str">
            <v>03</v>
          </cell>
          <cell r="D4187" t="str">
            <v>5</v>
          </cell>
          <cell r="E4187" t="str">
            <v>0025</v>
          </cell>
          <cell r="F4187" t="str">
            <v>0016</v>
          </cell>
          <cell r="G4187" t="str">
            <v>40512</v>
          </cell>
          <cell r="H4187" t="str">
            <v>结转本月制造费用</v>
          </cell>
          <cell r="I4187" t="b">
            <v>0</v>
          </cell>
          <cell r="J4187">
            <v>224.1</v>
          </cell>
          <cell r="K4187">
            <v>0</v>
          </cell>
          <cell r="L4187">
            <v>0</v>
          </cell>
        </row>
        <row r="4188">
          <cell r="A4188" t="str">
            <v>03</v>
          </cell>
          <cell r="B4188" t="str">
            <v>30</v>
          </cell>
          <cell r="C4188" t="str">
            <v>03</v>
          </cell>
          <cell r="D4188" t="str">
            <v>5</v>
          </cell>
          <cell r="E4188" t="str">
            <v>0025</v>
          </cell>
          <cell r="F4188" t="str">
            <v>0035</v>
          </cell>
          <cell r="G4188" t="str">
            <v>40512</v>
          </cell>
          <cell r="H4188" t="str">
            <v>结转本月制造费用</v>
          </cell>
          <cell r="I4188" t="b">
            <v>1</v>
          </cell>
          <cell r="J4188">
            <v>6237.6</v>
          </cell>
          <cell r="K4188">
            <v>0</v>
          </cell>
          <cell r="L4188">
            <v>0</v>
          </cell>
        </row>
        <row r="4189">
          <cell r="A4189" t="str">
            <v>04</v>
          </cell>
          <cell r="B4189" t="str">
            <v>10</v>
          </cell>
          <cell r="C4189" t="str">
            <v>04</v>
          </cell>
          <cell r="D4189" t="str">
            <v>2</v>
          </cell>
          <cell r="E4189" t="str">
            <v>0005</v>
          </cell>
          <cell r="F4189" t="str">
            <v>0002</v>
          </cell>
          <cell r="G4189" t="str">
            <v>40512</v>
          </cell>
          <cell r="H4189" t="str">
            <v>付差旅费</v>
          </cell>
          <cell r="I4189" t="b">
            <v>1</v>
          </cell>
          <cell r="J4189">
            <v>74</v>
          </cell>
          <cell r="K4189">
            <v>0</v>
          </cell>
          <cell r="L4189">
            <v>0</v>
          </cell>
        </row>
        <row r="4190">
          <cell r="A4190" t="str">
            <v>04</v>
          </cell>
          <cell r="B4190" t="str">
            <v>10</v>
          </cell>
          <cell r="C4190" t="str">
            <v>04</v>
          </cell>
          <cell r="D4190" t="str">
            <v>2</v>
          </cell>
          <cell r="E4190" t="str">
            <v>0005</v>
          </cell>
          <cell r="F4190" t="str">
            <v>0003</v>
          </cell>
          <cell r="G4190" t="str">
            <v>40512</v>
          </cell>
          <cell r="H4190" t="str">
            <v>付差旅费</v>
          </cell>
          <cell r="I4190" t="b">
            <v>1</v>
          </cell>
          <cell r="J4190">
            <v>1810</v>
          </cell>
          <cell r="K4190">
            <v>0</v>
          </cell>
          <cell r="L4190">
            <v>0</v>
          </cell>
        </row>
        <row r="4191">
          <cell r="A4191" t="str">
            <v>04</v>
          </cell>
          <cell r="B4191" t="str">
            <v>15</v>
          </cell>
          <cell r="C4191" t="str">
            <v>04</v>
          </cell>
          <cell r="D4191" t="str">
            <v>2</v>
          </cell>
          <cell r="E4191" t="str">
            <v>0006</v>
          </cell>
          <cell r="F4191" t="str">
            <v>0001</v>
          </cell>
          <cell r="G4191" t="str">
            <v>40512</v>
          </cell>
          <cell r="H4191" t="str">
            <v>付差旅费</v>
          </cell>
          <cell r="I4191" t="b">
            <v>1</v>
          </cell>
          <cell r="J4191">
            <v>457</v>
          </cell>
          <cell r="K4191">
            <v>0</v>
          </cell>
          <cell r="L4191">
            <v>0</v>
          </cell>
        </row>
        <row r="4192">
          <cell r="A4192" t="str">
            <v>04</v>
          </cell>
          <cell r="B4192" t="str">
            <v>20</v>
          </cell>
          <cell r="C4192" t="str">
            <v>04</v>
          </cell>
          <cell r="D4192" t="str">
            <v>5</v>
          </cell>
          <cell r="E4192" t="str">
            <v>0006</v>
          </cell>
          <cell r="F4192" t="str">
            <v>0001</v>
          </cell>
          <cell r="G4192" t="str">
            <v>40512</v>
          </cell>
          <cell r="H4192" t="str">
            <v>转报销差旅费</v>
          </cell>
          <cell r="I4192" t="b">
            <v>1</v>
          </cell>
          <cell r="J4192">
            <v>3183</v>
          </cell>
          <cell r="K4192">
            <v>0</v>
          </cell>
          <cell r="L4192">
            <v>0</v>
          </cell>
        </row>
        <row r="4193">
          <cell r="A4193" t="str">
            <v>04</v>
          </cell>
          <cell r="B4193" t="str">
            <v>24</v>
          </cell>
          <cell r="C4193" t="str">
            <v>04</v>
          </cell>
          <cell r="D4193" t="str">
            <v>5</v>
          </cell>
          <cell r="E4193" t="str">
            <v>0013</v>
          </cell>
          <cell r="F4193" t="str">
            <v>0001</v>
          </cell>
          <cell r="G4193" t="str">
            <v>40512</v>
          </cell>
          <cell r="H4193" t="str">
            <v>转报销差旅费</v>
          </cell>
          <cell r="I4193" t="b">
            <v>1</v>
          </cell>
          <cell r="J4193">
            <v>6711</v>
          </cell>
          <cell r="K4193">
            <v>0</v>
          </cell>
          <cell r="L4193">
            <v>0</v>
          </cell>
        </row>
        <row r="4194">
          <cell r="A4194" t="str">
            <v>04</v>
          </cell>
          <cell r="B4194" t="str">
            <v>24</v>
          </cell>
          <cell r="C4194" t="str">
            <v>04</v>
          </cell>
          <cell r="D4194" t="str">
            <v>5</v>
          </cell>
          <cell r="E4194" t="str">
            <v>0017</v>
          </cell>
          <cell r="F4194" t="str">
            <v>0001</v>
          </cell>
          <cell r="G4194" t="str">
            <v>40512</v>
          </cell>
          <cell r="H4194" t="str">
            <v>转报销差旅费</v>
          </cell>
          <cell r="I4194" t="b">
            <v>1</v>
          </cell>
          <cell r="J4194">
            <v>7963</v>
          </cell>
          <cell r="K4194">
            <v>0</v>
          </cell>
          <cell r="L4194">
            <v>0</v>
          </cell>
        </row>
        <row r="4195">
          <cell r="A4195" t="str">
            <v>04</v>
          </cell>
          <cell r="B4195" t="str">
            <v>25</v>
          </cell>
          <cell r="C4195" t="str">
            <v>04</v>
          </cell>
          <cell r="D4195" t="str">
            <v>5</v>
          </cell>
          <cell r="E4195" t="str">
            <v>0020</v>
          </cell>
          <cell r="F4195" t="str">
            <v>0009</v>
          </cell>
          <cell r="G4195" t="str">
            <v>40512</v>
          </cell>
          <cell r="H4195" t="str">
            <v>转本月共同制造费用</v>
          </cell>
          <cell r="I4195" t="b">
            <v>1</v>
          </cell>
          <cell r="J4195">
            <v>-20198</v>
          </cell>
          <cell r="K4195">
            <v>0</v>
          </cell>
          <cell r="L4195">
            <v>0</v>
          </cell>
        </row>
        <row r="4196">
          <cell r="A4196" t="str">
            <v>04</v>
          </cell>
          <cell r="B4196" t="str">
            <v>25</v>
          </cell>
          <cell r="C4196" t="str">
            <v>04</v>
          </cell>
          <cell r="D4196" t="str">
            <v>5</v>
          </cell>
          <cell r="E4196" t="str">
            <v>0021</v>
          </cell>
          <cell r="F4196" t="str">
            <v>0025</v>
          </cell>
          <cell r="G4196" t="str">
            <v>40512</v>
          </cell>
          <cell r="H4196" t="str">
            <v>结转本月制造费用</v>
          </cell>
          <cell r="I4196" t="b">
            <v>0</v>
          </cell>
          <cell r="J4196">
            <v>15131</v>
          </cell>
          <cell r="K4196">
            <v>0</v>
          </cell>
          <cell r="L4196">
            <v>0</v>
          </cell>
        </row>
        <row r="4197">
          <cell r="A4197" t="str">
            <v>04</v>
          </cell>
          <cell r="B4197" t="str">
            <v>25</v>
          </cell>
          <cell r="C4197" t="str">
            <v>04</v>
          </cell>
          <cell r="D4197" t="str">
            <v>5</v>
          </cell>
          <cell r="E4197" t="str">
            <v>0021</v>
          </cell>
          <cell r="F4197" t="str">
            <v>0026</v>
          </cell>
          <cell r="G4197" t="str">
            <v>40512</v>
          </cell>
          <cell r="H4197" t="str">
            <v>结转本月制造费用</v>
          </cell>
          <cell r="I4197" t="b">
            <v>0</v>
          </cell>
          <cell r="J4197">
            <v>1810</v>
          </cell>
          <cell r="K4197">
            <v>0</v>
          </cell>
          <cell r="L4197">
            <v>0</v>
          </cell>
        </row>
        <row r="4198">
          <cell r="A4198" t="str">
            <v>04</v>
          </cell>
          <cell r="B4198" t="str">
            <v>25</v>
          </cell>
          <cell r="C4198" t="str">
            <v>04</v>
          </cell>
          <cell r="D4198" t="str">
            <v>5</v>
          </cell>
          <cell r="E4198" t="str">
            <v>0021</v>
          </cell>
          <cell r="F4198" t="str">
            <v>0027</v>
          </cell>
          <cell r="G4198" t="str">
            <v>40512</v>
          </cell>
          <cell r="H4198" t="str">
            <v>结转本月制造费用</v>
          </cell>
          <cell r="I4198" t="b">
            <v>0</v>
          </cell>
          <cell r="J4198">
            <v>74</v>
          </cell>
          <cell r="K4198">
            <v>0</v>
          </cell>
          <cell r="L4198">
            <v>0</v>
          </cell>
        </row>
        <row r="4199">
          <cell r="A4199" t="str">
            <v>04</v>
          </cell>
          <cell r="B4199" t="str">
            <v>25</v>
          </cell>
          <cell r="C4199" t="str">
            <v>04</v>
          </cell>
          <cell r="D4199" t="str">
            <v>5</v>
          </cell>
          <cell r="E4199" t="str">
            <v>0021</v>
          </cell>
          <cell r="F4199" t="str">
            <v>0028</v>
          </cell>
          <cell r="G4199" t="str">
            <v>40512</v>
          </cell>
          <cell r="H4199" t="str">
            <v>结转本月制造费用</v>
          </cell>
          <cell r="I4199" t="b">
            <v>0</v>
          </cell>
          <cell r="J4199">
            <v>3183</v>
          </cell>
          <cell r="K4199">
            <v>0</v>
          </cell>
          <cell r="L4199">
            <v>0</v>
          </cell>
        </row>
        <row r="4200">
          <cell r="A4200" t="str">
            <v>04</v>
          </cell>
          <cell r="B4200" t="str">
            <v>25</v>
          </cell>
          <cell r="C4200" t="str">
            <v>04</v>
          </cell>
          <cell r="D4200" t="str">
            <v>5</v>
          </cell>
          <cell r="E4200" t="str">
            <v>0021</v>
          </cell>
          <cell r="F4200" t="str">
            <v>0036</v>
          </cell>
          <cell r="G4200" t="str">
            <v>40512</v>
          </cell>
          <cell r="H4200" t="str">
            <v>结转本月制造费用</v>
          </cell>
          <cell r="I4200" t="b">
            <v>1</v>
          </cell>
          <cell r="J4200">
            <v>20198</v>
          </cell>
          <cell r="K4200">
            <v>0</v>
          </cell>
          <cell r="L4200">
            <v>0</v>
          </cell>
        </row>
        <row r="4201">
          <cell r="A4201" t="str">
            <v>05</v>
          </cell>
          <cell r="B4201" t="str">
            <v>15</v>
          </cell>
          <cell r="C4201" t="str">
            <v>05</v>
          </cell>
          <cell r="D4201" t="str">
            <v>2</v>
          </cell>
          <cell r="E4201" t="str">
            <v>0005</v>
          </cell>
          <cell r="F4201" t="str">
            <v>0003</v>
          </cell>
          <cell r="G4201" t="str">
            <v>40512</v>
          </cell>
          <cell r="H4201" t="str">
            <v>付差旅费</v>
          </cell>
          <cell r="I4201" t="b">
            <v>1</v>
          </cell>
          <cell r="J4201">
            <v>435</v>
          </cell>
          <cell r="K4201">
            <v>0</v>
          </cell>
          <cell r="L4201">
            <v>0</v>
          </cell>
        </row>
        <row r="4202">
          <cell r="A4202" t="str">
            <v>05</v>
          </cell>
          <cell r="B4202" t="str">
            <v>15</v>
          </cell>
          <cell r="C4202" t="str">
            <v>05</v>
          </cell>
          <cell r="D4202" t="str">
            <v>2</v>
          </cell>
          <cell r="E4202" t="str">
            <v>0006</v>
          </cell>
          <cell r="F4202" t="str">
            <v>0002</v>
          </cell>
          <cell r="G4202" t="str">
            <v>40512</v>
          </cell>
          <cell r="H4202" t="str">
            <v>付差旅费</v>
          </cell>
          <cell r="I4202" t="b">
            <v>1</v>
          </cell>
          <cell r="J4202">
            <v>2101.1</v>
          </cell>
          <cell r="K4202">
            <v>0</v>
          </cell>
          <cell r="L4202">
            <v>0</v>
          </cell>
        </row>
        <row r="4203">
          <cell r="A4203" t="str">
            <v>05</v>
          </cell>
          <cell r="B4203" t="str">
            <v>18</v>
          </cell>
          <cell r="C4203" t="str">
            <v>05</v>
          </cell>
          <cell r="D4203" t="str">
            <v>2</v>
          </cell>
          <cell r="E4203" t="str">
            <v>0008</v>
          </cell>
          <cell r="F4203" t="str">
            <v>0002</v>
          </cell>
          <cell r="G4203" t="str">
            <v>40512</v>
          </cell>
          <cell r="H4203" t="str">
            <v>付差旅费</v>
          </cell>
          <cell r="I4203" t="b">
            <v>1</v>
          </cell>
          <cell r="J4203">
            <v>2519</v>
          </cell>
          <cell r="K4203">
            <v>0</v>
          </cell>
          <cell r="L4203">
            <v>0</v>
          </cell>
        </row>
        <row r="4204">
          <cell r="A4204" t="str">
            <v>05</v>
          </cell>
          <cell r="B4204" t="str">
            <v>18</v>
          </cell>
          <cell r="C4204" t="str">
            <v>05</v>
          </cell>
          <cell r="D4204" t="str">
            <v>2</v>
          </cell>
          <cell r="E4204" t="str">
            <v>0009</v>
          </cell>
          <cell r="F4204" t="str">
            <v>0001</v>
          </cell>
          <cell r="G4204" t="str">
            <v>40512</v>
          </cell>
          <cell r="H4204" t="str">
            <v>付差旅费</v>
          </cell>
          <cell r="I4204" t="b">
            <v>1</v>
          </cell>
          <cell r="J4204">
            <v>5284.7</v>
          </cell>
          <cell r="K4204">
            <v>0</v>
          </cell>
          <cell r="L4204">
            <v>0</v>
          </cell>
        </row>
        <row r="4205">
          <cell r="A4205" t="str">
            <v>05</v>
          </cell>
          <cell r="B4205" t="str">
            <v>18</v>
          </cell>
          <cell r="C4205" t="str">
            <v>05</v>
          </cell>
          <cell r="D4205" t="str">
            <v>2</v>
          </cell>
          <cell r="E4205" t="str">
            <v>0010</v>
          </cell>
          <cell r="F4205" t="str">
            <v>0003</v>
          </cell>
          <cell r="G4205" t="str">
            <v>40512</v>
          </cell>
          <cell r="H4205" t="str">
            <v>付差旅费</v>
          </cell>
          <cell r="I4205" t="b">
            <v>1</v>
          </cell>
          <cell r="J4205">
            <v>360</v>
          </cell>
          <cell r="K4205">
            <v>0</v>
          </cell>
          <cell r="L4205">
            <v>0</v>
          </cell>
        </row>
        <row r="4206">
          <cell r="A4206" t="str">
            <v>05</v>
          </cell>
          <cell r="B4206" t="str">
            <v>20</v>
          </cell>
          <cell r="C4206" t="str">
            <v>05</v>
          </cell>
          <cell r="D4206" t="str">
            <v>2</v>
          </cell>
          <cell r="E4206" t="str">
            <v>0014</v>
          </cell>
          <cell r="F4206" t="str">
            <v>0003</v>
          </cell>
          <cell r="G4206" t="str">
            <v>40512</v>
          </cell>
          <cell r="H4206" t="str">
            <v>付差旅费</v>
          </cell>
          <cell r="I4206" t="b">
            <v>1</v>
          </cell>
          <cell r="J4206">
            <v>37</v>
          </cell>
          <cell r="K4206">
            <v>0</v>
          </cell>
          <cell r="L4206">
            <v>0</v>
          </cell>
        </row>
        <row r="4207">
          <cell r="A4207" t="str">
            <v>05</v>
          </cell>
          <cell r="B4207" t="str">
            <v>20</v>
          </cell>
          <cell r="C4207" t="str">
            <v>05</v>
          </cell>
          <cell r="D4207" t="str">
            <v>2</v>
          </cell>
          <cell r="E4207" t="str">
            <v>0014</v>
          </cell>
          <cell r="F4207" t="str">
            <v>0004</v>
          </cell>
          <cell r="G4207" t="str">
            <v>40512</v>
          </cell>
          <cell r="H4207" t="str">
            <v>付差旅费</v>
          </cell>
          <cell r="I4207" t="b">
            <v>1</v>
          </cell>
          <cell r="J4207">
            <v>850</v>
          </cell>
          <cell r="K4207">
            <v>0</v>
          </cell>
          <cell r="L4207">
            <v>0</v>
          </cell>
        </row>
        <row r="4208">
          <cell r="A4208" t="str">
            <v>05</v>
          </cell>
          <cell r="B4208" t="str">
            <v>25</v>
          </cell>
          <cell r="C4208" t="str">
            <v>05</v>
          </cell>
          <cell r="D4208" t="str">
            <v>5</v>
          </cell>
          <cell r="E4208" t="str">
            <v>0007</v>
          </cell>
          <cell r="F4208" t="str">
            <v>0001</v>
          </cell>
          <cell r="G4208" t="str">
            <v>40512</v>
          </cell>
          <cell r="H4208" t="str">
            <v>转报销差旅费</v>
          </cell>
          <cell r="I4208" t="b">
            <v>1</v>
          </cell>
          <cell r="J4208">
            <v>5443</v>
          </cell>
          <cell r="K4208">
            <v>0</v>
          </cell>
          <cell r="L4208">
            <v>0</v>
          </cell>
        </row>
        <row r="4209">
          <cell r="A4209" t="str">
            <v>05</v>
          </cell>
          <cell r="B4209" t="str">
            <v>25</v>
          </cell>
          <cell r="C4209" t="str">
            <v>05</v>
          </cell>
          <cell r="D4209" t="str">
            <v>5</v>
          </cell>
          <cell r="E4209" t="str">
            <v>0008</v>
          </cell>
          <cell r="F4209" t="str">
            <v>0002</v>
          </cell>
          <cell r="G4209" t="str">
            <v>40512</v>
          </cell>
          <cell r="H4209" t="str">
            <v>转报销差旅费</v>
          </cell>
          <cell r="I4209" t="b">
            <v>1</v>
          </cell>
          <cell r="J4209">
            <v>388</v>
          </cell>
          <cell r="K4209">
            <v>0</v>
          </cell>
          <cell r="L4209">
            <v>0</v>
          </cell>
        </row>
        <row r="4210">
          <cell r="A4210" t="str">
            <v>05</v>
          </cell>
          <cell r="B4210" t="str">
            <v>27</v>
          </cell>
          <cell r="C4210" t="str">
            <v>05</v>
          </cell>
          <cell r="D4210" t="str">
            <v>5</v>
          </cell>
          <cell r="E4210" t="str">
            <v>0029</v>
          </cell>
          <cell r="F4210" t="str">
            <v>0009</v>
          </cell>
          <cell r="G4210" t="str">
            <v>40512</v>
          </cell>
          <cell r="H4210" t="str">
            <v>转本月共同制造费用</v>
          </cell>
          <cell r="I4210" t="b">
            <v>1</v>
          </cell>
          <cell r="J4210">
            <v>-17417.8</v>
          </cell>
          <cell r="K4210">
            <v>0</v>
          </cell>
          <cell r="L4210">
            <v>0</v>
          </cell>
        </row>
        <row r="4211">
          <cell r="A4211" t="str">
            <v>05</v>
          </cell>
          <cell r="B4211" t="str">
            <v>29</v>
          </cell>
          <cell r="C4211" t="str">
            <v>05</v>
          </cell>
          <cell r="D4211" t="str">
            <v>5</v>
          </cell>
          <cell r="E4211" t="str">
            <v>0030</v>
          </cell>
          <cell r="F4211" t="str">
            <v>0026</v>
          </cell>
          <cell r="G4211" t="str">
            <v>40512</v>
          </cell>
          <cell r="H4211" t="str">
            <v>结转本月制造费用</v>
          </cell>
          <cell r="I4211" t="b">
            <v>0</v>
          </cell>
          <cell r="J4211">
            <v>6293</v>
          </cell>
          <cell r="K4211">
            <v>0</v>
          </cell>
          <cell r="L4211">
            <v>0</v>
          </cell>
        </row>
        <row r="4212">
          <cell r="A4212" t="str">
            <v>05</v>
          </cell>
          <cell r="B4212" t="str">
            <v>29</v>
          </cell>
          <cell r="C4212" t="str">
            <v>05</v>
          </cell>
          <cell r="D4212" t="str">
            <v>5</v>
          </cell>
          <cell r="E4212" t="str">
            <v>0030</v>
          </cell>
          <cell r="F4212" t="str">
            <v>0027</v>
          </cell>
          <cell r="G4212" t="str">
            <v>40512</v>
          </cell>
          <cell r="H4212" t="str">
            <v>结转本月制造费用</v>
          </cell>
          <cell r="I4212" t="b">
            <v>0</v>
          </cell>
          <cell r="J4212">
            <v>7385.8</v>
          </cell>
          <cell r="K4212">
            <v>0</v>
          </cell>
          <cell r="L4212">
            <v>0</v>
          </cell>
        </row>
        <row r="4213">
          <cell r="A4213" t="str">
            <v>05</v>
          </cell>
          <cell r="B4213" t="str">
            <v>29</v>
          </cell>
          <cell r="C4213" t="str">
            <v>05</v>
          </cell>
          <cell r="D4213" t="str">
            <v>5</v>
          </cell>
          <cell r="E4213" t="str">
            <v>0030</v>
          </cell>
          <cell r="F4213" t="str">
            <v>0028</v>
          </cell>
          <cell r="G4213" t="str">
            <v>40512</v>
          </cell>
          <cell r="H4213" t="str">
            <v>结转本月制造费用</v>
          </cell>
          <cell r="I4213" t="b">
            <v>0</v>
          </cell>
          <cell r="J4213">
            <v>748</v>
          </cell>
          <cell r="K4213">
            <v>0</v>
          </cell>
          <cell r="L4213">
            <v>0</v>
          </cell>
        </row>
        <row r="4214">
          <cell r="A4214" t="str">
            <v>05</v>
          </cell>
          <cell r="B4214" t="str">
            <v>29</v>
          </cell>
          <cell r="C4214" t="str">
            <v>05</v>
          </cell>
          <cell r="D4214" t="str">
            <v>5</v>
          </cell>
          <cell r="E4214" t="str">
            <v>0030</v>
          </cell>
          <cell r="F4214" t="str">
            <v>0029</v>
          </cell>
          <cell r="G4214" t="str">
            <v>40512</v>
          </cell>
          <cell r="H4214" t="str">
            <v>结转本月制造费用</v>
          </cell>
          <cell r="I4214" t="b">
            <v>0</v>
          </cell>
          <cell r="J4214">
            <v>2519</v>
          </cell>
          <cell r="K4214">
            <v>0</v>
          </cell>
          <cell r="L4214">
            <v>0</v>
          </cell>
        </row>
        <row r="4215">
          <cell r="A4215" t="str">
            <v>05</v>
          </cell>
          <cell r="B4215" t="str">
            <v>29</v>
          </cell>
          <cell r="C4215" t="str">
            <v>05</v>
          </cell>
          <cell r="D4215" t="str">
            <v>5</v>
          </cell>
          <cell r="E4215" t="str">
            <v>0030</v>
          </cell>
          <cell r="F4215" t="str">
            <v>0030</v>
          </cell>
          <cell r="G4215" t="str">
            <v>40512</v>
          </cell>
          <cell r="H4215" t="str">
            <v>结转本月制造费用</v>
          </cell>
          <cell r="I4215" t="b">
            <v>0</v>
          </cell>
          <cell r="J4215">
            <v>435</v>
          </cell>
          <cell r="K4215">
            <v>0</v>
          </cell>
          <cell r="L4215">
            <v>0</v>
          </cell>
        </row>
        <row r="4216">
          <cell r="A4216" t="str">
            <v>05</v>
          </cell>
          <cell r="B4216" t="str">
            <v>29</v>
          </cell>
          <cell r="C4216" t="str">
            <v>05</v>
          </cell>
          <cell r="D4216" t="str">
            <v>5</v>
          </cell>
          <cell r="E4216" t="str">
            <v>0030</v>
          </cell>
          <cell r="F4216" t="str">
            <v>0031</v>
          </cell>
          <cell r="G4216" t="str">
            <v>40512</v>
          </cell>
          <cell r="H4216" t="str">
            <v>结转本月制造费用</v>
          </cell>
          <cell r="I4216" t="b">
            <v>0</v>
          </cell>
          <cell r="J4216">
            <v>37</v>
          </cell>
          <cell r="K4216">
            <v>0</v>
          </cell>
          <cell r="L4216">
            <v>0</v>
          </cell>
        </row>
        <row r="4217">
          <cell r="A4217" t="str">
            <v>05</v>
          </cell>
          <cell r="B4217" t="str">
            <v>29</v>
          </cell>
          <cell r="C4217" t="str">
            <v>05</v>
          </cell>
          <cell r="D4217" t="str">
            <v>5</v>
          </cell>
          <cell r="E4217" t="str">
            <v>0030</v>
          </cell>
          <cell r="F4217" t="str">
            <v>0048</v>
          </cell>
          <cell r="G4217" t="str">
            <v>40512</v>
          </cell>
          <cell r="H4217" t="str">
            <v>结转本月制造费用</v>
          </cell>
          <cell r="I4217" t="b">
            <v>1</v>
          </cell>
          <cell r="J4217">
            <v>17417.8</v>
          </cell>
          <cell r="K4217">
            <v>0</v>
          </cell>
          <cell r="L4217">
            <v>0</v>
          </cell>
        </row>
        <row r="4218">
          <cell r="A4218" t="str">
            <v>06</v>
          </cell>
          <cell r="B4218" t="str">
            <v>08</v>
          </cell>
          <cell r="C4218" t="str">
            <v>06</v>
          </cell>
          <cell r="D4218" t="str">
            <v>2</v>
          </cell>
          <cell r="E4218" t="str">
            <v>0006</v>
          </cell>
          <cell r="F4218" t="str">
            <v>0002</v>
          </cell>
          <cell r="G4218" t="str">
            <v>40512</v>
          </cell>
          <cell r="H4218" t="str">
            <v>付差旅费</v>
          </cell>
          <cell r="I4218" t="b">
            <v>1</v>
          </cell>
          <cell r="J4218">
            <v>3346</v>
          </cell>
          <cell r="K4218">
            <v>0</v>
          </cell>
          <cell r="L4218">
            <v>0</v>
          </cell>
        </row>
        <row r="4219">
          <cell r="A4219" t="str">
            <v>06</v>
          </cell>
          <cell r="B4219" t="str">
            <v>08</v>
          </cell>
          <cell r="C4219" t="str">
            <v>06</v>
          </cell>
          <cell r="D4219" t="str">
            <v>2</v>
          </cell>
          <cell r="E4219" t="str">
            <v>0008</v>
          </cell>
          <cell r="F4219" t="str">
            <v>0001</v>
          </cell>
          <cell r="G4219" t="str">
            <v>40512</v>
          </cell>
          <cell r="H4219" t="str">
            <v>付差旅费</v>
          </cell>
          <cell r="I4219" t="b">
            <v>1</v>
          </cell>
          <cell r="J4219">
            <v>152.5</v>
          </cell>
          <cell r="K4219">
            <v>0</v>
          </cell>
          <cell r="L4219">
            <v>0</v>
          </cell>
        </row>
        <row r="4220">
          <cell r="A4220" t="str">
            <v>06</v>
          </cell>
          <cell r="B4220" t="str">
            <v>08</v>
          </cell>
          <cell r="C4220" t="str">
            <v>06</v>
          </cell>
          <cell r="D4220" t="str">
            <v>2</v>
          </cell>
          <cell r="E4220" t="str">
            <v>0008</v>
          </cell>
          <cell r="F4220" t="str">
            <v>0002</v>
          </cell>
          <cell r="G4220" t="str">
            <v>40512</v>
          </cell>
          <cell r="H4220" t="str">
            <v>付差旅费</v>
          </cell>
          <cell r="I4220" t="b">
            <v>1</v>
          </cell>
          <cell r="J4220">
            <v>1014</v>
          </cell>
          <cell r="K4220">
            <v>0</v>
          </cell>
          <cell r="L4220">
            <v>0</v>
          </cell>
        </row>
        <row r="4221">
          <cell r="A4221" t="str">
            <v>06</v>
          </cell>
          <cell r="B4221" t="str">
            <v>12</v>
          </cell>
          <cell r="C4221" t="str">
            <v>06</v>
          </cell>
          <cell r="D4221" t="str">
            <v>2</v>
          </cell>
          <cell r="E4221" t="str">
            <v>0010</v>
          </cell>
          <cell r="F4221" t="str">
            <v>0001</v>
          </cell>
          <cell r="G4221" t="str">
            <v>40512</v>
          </cell>
          <cell r="H4221" t="str">
            <v>付差旅费</v>
          </cell>
          <cell r="I4221" t="b">
            <v>1</v>
          </cell>
          <cell r="J4221">
            <v>4392</v>
          </cell>
          <cell r="K4221">
            <v>0</v>
          </cell>
          <cell r="L4221">
            <v>0</v>
          </cell>
        </row>
        <row r="4222">
          <cell r="A4222" t="str">
            <v>06</v>
          </cell>
          <cell r="B4222" t="str">
            <v>14</v>
          </cell>
          <cell r="C4222" t="str">
            <v>06</v>
          </cell>
          <cell r="D4222" t="str">
            <v>2</v>
          </cell>
          <cell r="E4222" t="str">
            <v>0012</v>
          </cell>
          <cell r="F4222" t="str">
            <v>0003</v>
          </cell>
          <cell r="G4222" t="str">
            <v>40512</v>
          </cell>
          <cell r="H4222" t="str">
            <v>付差旅费</v>
          </cell>
          <cell r="I4222" t="b">
            <v>1</v>
          </cell>
          <cell r="J4222">
            <v>483.8</v>
          </cell>
          <cell r="K4222">
            <v>0</v>
          </cell>
          <cell r="L4222">
            <v>0</v>
          </cell>
        </row>
        <row r="4223">
          <cell r="A4223" t="str">
            <v>06</v>
          </cell>
          <cell r="B4223" t="str">
            <v>23</v>
          </cell>
          <cell r="C4223" t="str">
            <v>06</v>
          </cell>
          <cell r="D4223" t="str">
            <v>5</v>
          </cell>
          <cell r="E4223" t="str">
            <v>0020</v>
          </cell>
          <cell r="F4223" t="str">
            <v>0008</v>
          </cell>
          <cell r="G4223" t="str">
            <v>40512</v>
          </cell>
          <cell r="H4223" t="str">
            <v>转本月共同制造费用</v>
          </cell>
          <cell r="I4223" t="b">
            <v>1</v>
          </cell>
          <cell r="J4223">
            <v>-9388.2999999999993</v>
          </cell>
          <cell r="K4223">
            <v>0</v>
          </cell>
          <cell r="L4223">
            <v>0</v>
          </cell>
        </row>
        <row r="4224">
          <cell r="A4224" t="str">
            <v>06</v>
          </cell>
          <cell r="B4224" t="str">
            <v>25</v>
          </cell>
          <cell r="C4224" t="str">
            <v>06</v>
          </cell>
          <cell r="D4224" t="str">
            <v>5</v>
          </cell>
          <cell r="E4224" t="str">
            <v>0021</v>
          </cell>
          <cell r="F4224" t="str">
            <v>0013</v>
          </cell>
          <cell r="G4224" t="str">
            <v>40512</v>
          </cell>
          <cell r="H4224" t="str">
            <v>结转本月制造费用</v>
          </cell>
          <cell r="I4224" t="b">
            <v>0</v>
          </cell>
          <cell r="J4224">
            <v>4875.8</v>
          </cell>
          <cell r="K4224">
            <v>0</v>
          </cell>
          <cell r="L4224">
            <v>0</v>
          </cell>
        </row>
        <row r="4225">
          <cell r="A4225" t="str">
            <v>06</v>
          </cell>
          <cell r="B4225" t="str">
            <v>25</v>
          </cell>
          <cell r="C4225" t="str">
            <v>06</v>
          </cell>
          <cell r="D4225" t="str">
            <v>5</v>
          </cell>
          <cell r="E4225" t="str">
            <v>0021</v>
          </cell>
          <cell r="F4225" t="str">
            <v>0014</v>
          </cell>
          <cell r="G4225" t="str">
            <v>40512</v>
          </cell>
          <cell r="H4225" t="str">
            <v>结转本月制造费用</v>
          </cell>
          <cell r="I4225" t="b">
            <v>0</v>
          </cell>
          <cell r="J4225">
            <v>3346</v>
          </cell>
          <cell r="K4225">
            <v>0</v>
          </cell>
          <cell r="L4225">
            <v>0</v>
          </cell>
        </row>
        <row r="4226">
          <cell r="A4226" t="str">
            <v>06</v>
          </cell>
          <cell r="B4226" t="str">
            <v>25</v>
          </cell>
          <cell r="C4226" t="str">
            <v>06</v>
          </cell>
          <cell r="D4226" t="str">
            <v>5</v>
          </cell>
          <cell r="E4226" t="str">
            <v>0021</v>
          </cell>
          <cell r="F4226" t="str">
            <v>0015</v>
          </cell>
          <cell r="G4226" t="str">
            <v>40512</v>
          </cell>
          <cell r="H4226" t="str">
            <v>结转本月制造费用</v>
          </cell>
          <cell r="I4226" t="b">
            <v>0</v>
          </cell>
          <cell r="J4226">
            <v>1014</v>
          </cell>
          <cell r="K4226">
            <v>0</v>
          </cell>
          <cell r="L4226">
            <v>0</v>
          </cell>
        </row>
        <row r="4227">
          <cell r="A4227" t="str">
            <v>06</v>
          </cell>
          <cell r="B4227" t="str">
            <v>25</v>
          </cell>
          <cell r="C4227" t="str">
            <v>06</v>
          </cell>
          <cell r="D4227" t="str">
            <v>5</v>
          </cell>
          <cell r="E4227" t="str">
            <v>0021</v>
          </cell>
          <cell r="F4227" t="str">
            <v>0016</v>
          </cell>
          <cell r="G4227" t="str">
            <v>40512</v>
          </cell>
          <cell r="H4227" t="str">
            <v>结转本月制造费用</v>
          </cell>
          <cell r="I4227" t="b">
            <v>0</v>
          </cell>
          <cell r="J4227">
            <v>152.5</v>
          </cell>
          <cell r="K4227">
            <v>0</v>
          </cell>
          <cell r="L4227">
            <v>0</v>
          </cell>
        </row>
        <row r="4228">
          <cell r="A4228" t="str">
            <v>06</v>
          </cell>
          <cell r="B4228" t="str">
            <v>25</v>
          </cell>
          <cell r="C4228" t="str">
            <v>06</v>
          </cell>
          <cell r="D4228" t="str">
            <v>5</v>
          </cell>
          <cell r="E4228" t="str">
            <v>0021</v>
          </cell>
          <cell r="F4228" t="str">
            <v>0030</v>
          </cell>
          <cell r="G4228" t="str">
            <v>40512</v>
          </cell>
          <cell r="H4228" t="str">
            <v>结转本月制造费用</v>
          </cell>
          <cell r="I4228" t="b">
            <v>1</v>
          </cell>
          <cell r="J4228">
            <v>9388.2999999999993</v>
          </cell>
          <cell r="K4228">
            <v>0</v>
          </cell>
          <cell r="L4228">
            <v>0</v>
          </cell>
        </row>
        <row r="4229">
          <cell r="A4229" t="str">
            <v>07</v>
          </cell>
          <cell r="B4229" t="str">
            <v>08</v>
          </cell>
          <cell r="C4229" t="str">
            <v>07</v>
          </cell>
          <cell r="D4229" t="str">
            <v>2</v>
          </cell>
          <cell r="E4229" t="str">
            <v>0004</v>
          </cell>
          <cell r="F4229" t="str">
            <v>0002</v>
          </cell>
          <cell r="G4229" t="str">
            <v>40512</v>
          </cell>
          <cell r="H4229" t="str">
            <v>付差旅费</v>
          </cell>
          <cell r="I4229" t="b">
            <v>1</v>
          </cell>
          <cell r="J4229">
            <v>2141</v>
          </cell>
          <cell r="K4229">
            <v>0</v>
          </cell>
          <cell r="L4229">
            <v>0</v>
          </cell>
        </row>
        <row r="4230">
          <cell r="A4230" t="str">
            <v>07</v>
          </cell>
          <cell r="B4230" t="str">
            <v>08</v>
          </cell>
          <cell r="C4230" t="str">
            <v>07</v>
          </cell>
          <cell r="D4230" t="str">
            <v>2</v>
          </cell>
          <cell r="E4230" t="str">
            <v>0004</v>
          </cell>
          <cell r="F4230" t="str">
            <v>0003</v>
          </cell>
          <cell r="G4230" t="str">
            <v>40512</v>
          </cell>
          <cell r="H4230" t="str">
            <v>付差旅费</v>
          </cell>
          <cell r="I4230" t="b">
            <v>1</v>
          </cell>
          <cell r="J4230">
            <v>60.5</v>
          </cell>
          <cell r="K4230">
            <v>0</v>
          </cell>
          <cell r="L4230">
            <v>0</v>
          </cell>
        </row>
        <row r="4231">
          <cell r="A4231" t="str">
            <v>07</v>
          </cell>
          <cell r="B4231" t="str">
            <v>24</v>
          </cell>
          <cell r="C4231" t="str">
            <v>07</v>
          </cell>
          <cell r="D4231" t="str">
            <v>5</v>
          </cell>
          <cell r="E4231" t="str">
            <v>0012</v>
          </cell>
          <cell r="F4231" t="str">
            <v>0003</v>
          </cell>
          <cell r="G4231" t="str">
            <v>40512</v>
          </cell>
          <cell r="H4231" t="str">
            <v>转报销差旅费</v>
          </cell>
          <cell r="I4231" t="b">
            <v>1</v>
          </cell>
          <cell r="J4231">
            <v>7160</v>
          </cell>
          <cell r="K4231">
            <v>0</v>
          </cell>
          <cell r="L4231">
            <v>0</v>
          </cell>
        </row>
        <row r="4232">
          <cell r="A4232" t="str">
            <v>07</v>
          </cell>
          <cell r="B4232" t="str">
            <v>24</v>
          </cell>
          <cell r="C4232" t="str">
            <v>07</v>
          </cell>
          <cell r="D4232" t="str">
            <v>5</v>
          </cell>
          <cell r="E4232" t="str">
            <v>0013</v>
          </cell>
          <cell r="F4232" t="str">
            <v>0001</v>
          </cell>
          <cell r="G4232" t="str">
            <v>40512</v>
          </cell>
          <cell r="H4232" t="str">
            <v>转报销差旅费</v>
          </cell>
          <cell r="I4232" t="b">
            <v>1</v>
          </cell>
          <cell r="J4232">
            <v>5807.6</v>
          </cell>
          <cell r="K4232">
            <v>0</v>
          </cell>
          <cell r="L4232">
            <v>0</v>
          </cell>
        </row>
        <row r="4233">
          <cell r="A4233" t="str">
            <v>07</v>
          </cell>
          <cell r="B4233" t="str">
            <v>25</v>
          </cell>
          <cell r="C4233" t="str">
            <v>07</v>
          </cell>
          <cell r="D4233" t="str">
            <v>5</v>
          </cell>
          <cell r="E4233" t="str">
            <v>0020</v>
          </cell>
          <cell r="F4233" t="str">
            <v>0001</v>
          </cell>
          <cell r="G4233" t="str">
            <v>40512</v>
          </cell>
          <cell r="H4233" t="str">
            <v>转报销差旅费</v>
          </cell>
          <cell r="I4233" t="b">
            <v>1</v>
          </cell>
          <cell r="J4233">
            <v>1870</v>
          </cell>
          <cell r="K4233">
            <v>0</v>
          </cell>
          <cell r="L4233">
            <v>0</v>
          </cell>
        </row>
        <row r="4234">
          <cell r="A4234" t="str">
            <v>07</v>
          </cell>
          <cell r="B4234" t="str">
            <v>27</v>
          </cell>
          <cell r="C4234" t="str">
            <v>07</v>
          </cell>
          <cell r="D4234" t="str">
            <v>5</v>
          </cell>
          <cell r="E4234" t="str">
            <v>0034</v>
          </cell>
          <cell r="F4234" t="str">
            <v>0008</v>
          </cell>
          <cell r="G4234" t="str">
            <v>40512</v>
          </cell>
          <cell r="H4234" t="str">
            <v>转本月共同制造费用</v>
          </cell>
          <cell r="I4234" t="b">
            <v>1</v>
          </cell>
          <cell r="J4234">
            <v>-17039.099999999999</v>
          </cell>
          <cell r="K4234">
            <v>0</v>
          </cell>
          <cell r="L4234">
            <v>0</v>
          </cell>
        </row>
        <row r="4235">
          <cell r="A4235" t="str">
            <v>07</v>
          </cell>
          <cell r="B4235" t="str">
            <v>28</v>
          </cell>
          <cell r="C4235" t="str">
            <v>07</v>
          </cell>
          <cell r="D4235" t="str">
            <v>5</v>
          </cell>
          <cell r="E4235" t="str">
            <v>0035</v>
          </cell>
          <cell r="F4235" t="str">
            <v>0022</v>
          </cell>
          <cell r="G4235" t="str">
            <v>40512</v>
          </cell>
          <cell r="H4235" t="str">
            <v>结转本月制造费用</v>
          </cell>
          <cell r="I4235" t="b">
            <v>0</v>
          </cell>
          <cell r="J4235">
            <v>9030</v>
          </cell>
          <cell r="K4235">
            <v>0</v>
          </cell>
          <cell r="L4235">
            <v>0</v>
          </cell>
        </row>
        <row r="4236">
          <cell r="A4236" t="str">
            <v>07</v>
          </cell>
          <cell r="B4236" t="str">
            <v>28</v>
          </cell>
          <cell r="C4236" t="str">
            <v>07</v>
          </cell>
          <cell r="D4236" t="str">
            <v>5</v>
          </cell>
          <cell r="E4236" t="str">
            <v>0035</v>
          </cell>
          <cell r="F4236" t="str">
            <v>0023</v>
          </cell>
          <cell r="G4236" t="str">
            <v>40512</v>
          </cell>
          <cell r="H4236" t="str">
            <v>结转本月制造费用</v>
          </cell>
          <cell r="I4236" t="b">
            <v>0</v>
          </cell>
          <cell r="J4236">
            <v>2141</v>
          </cell>
          <cell r="K4236">
            <v>0</v>
          </cell>
          <cell r="L4236">
            <v>0</v>
          </cell>
        </row>
        <row r="4237">
          <cell r="A4237" t="str">
            <v>07</v>
          </cell>
          <cell r="B4237" t="str">
            <v>28</v>
          </cell>
          <cell r="C4237" t="str">
            <v>07</v>
          </cell>
          <cell r="D4237" t="str">
            <v>5</v>
          </cell>
          <cell r="E4237" t="str">
            <v>0035</v>
          </cell>
          <cell r="F4237" t="str">
            <v>0024</v>
          </cell>
          <cell r="G4237" t="str">
            <v>40512</v>
          </cell>
          <cell r="H4237" t="str">
            <v>结转本月制造费用</v>
          </cell>
          <cell r="I4237" t="b">
            <v>0</v>
          </cell>
          <cell r="J4237">
            <v>5868.1</v>
          </cell>
          <cell r="K4237">
            <v>0</v>
          </cell>
          <cell r="L4237">
            <v>0</v>
          </cell>
        </row>
        <row r="4238">
          <cell r="A4238" t="str">
            <v>07</v>
          </cell>
          <cell r="B4238" t="str">
            <v>28</v>
          </cell>
          <cell r="C4238" t="str">
            <v>07</v>
          </cell>
          <cell r="D4238" t="str">
            <v>5</v>
          </cell>
          <cell r="E4238" t="str">
            <v>0035</v>
          </cell>
          <cell r="F4238" t="str">
            <v>0033</v>
          </cell>
          <cell r="G4238" t="str">
            <v>40512</v>
          </cell>
          <cell r="H4238" t="str">
            <v>结转本月制造费用</v>
          </cell>
          <cell r="I4238" t="b">
            <v>1</v>
          </cell>
          <cell r="J4238">
            <v>17039.099999999999</v>
          </cell>
          <cell r="K4238">
            <v>0</v>
          </cell>
          <cell r="L4238">
            <v>0</v>
          </cell>
        </row>
        <row r="4239">
          <cell r="A4239" t="str">
            <v>02</v>
          </cell>
          <cell r="B4239" t="str">
            <v>03</v>
          </cell>
          <cell r="C4239" t="str">
            <v>02</v>
          </cell>
          <cell r="D4239" t="str">
            <v>2</v>
          </cell>
          <cell r="E4239" t="str">
            <v>0009</v>
          </cell>
          <cell r="F4239" t="str">
            <v>0001</v>
          </cell>
          <cell r="G4239" t="str">
            <v>40513</v>
          </cell>
          <cell r="H4239" t="str">
            <v>付业务招待费</v>
          </cell>
          <cell r="I4239" t="b">
            <v>1</v>
          </cell>
          <cell r="J4239">
            <v>530</v>
          </cell>
          <cell r="K4239">
            <v>0</v>
          </cell>
          <cell r="L4239">
            <v>0</v>
          </cell>
        </row>
        <row r="4240">
          <cell r="A4240" t="str">
            <v>02</v>
          </cell>
          <cell r="B4240" t="str">
            <v>05</v>
          </cell>
          <cell r="C4240" t="str">
            <v>02</v>
          </cell>
          <cell r="D4240" t="str">
            <v>2</v>
          </cell>
          <cell r="E4240" t="str">
            <v>0010</v>
          </cell>
          <cell r="F4240" t="str">
            <v>0003</v>
          </cell>
          <cell r="G4240" t="str">
            <v>40513</v>
          </cell>
          <cell r="H4240" t="str">
            <v>付招待费</v>
          </cell>
          <cell r="I4240" t="b">
            <v>1</v>
          </cell>
          <cell r="J4240">
            <v>3504</v>
          </cell>
          <cell r="K4240">
            <v>0</v>
          </cell>
          <cell r="L4240">
            <v>0</v>
          </cell>
        </row>
        <row r="4241">
          <cell r="A4241" t="str">
            <v>02</v>
          </cell>
          <cell r="B4241" t="str">
            <v>08</v>
          </cell>
          <cell r="C4241" t="str">
            <v>02</v>
          </cell>
          <cell r="D4241" t="str">
            <v>2</v>
          </cell>
          <cell r="E4241" t="str">
            <v>0018</v>
          </cell>
          <cell r="F4241" t="str">
            <v>0001</v>
          </cell>
          <cell r="G4241" t="str">
            <v>40513</v>
          </cell>
          <cell r="H4241" t="str">
            <v>付招待费</v>
          </cell>
          <cell r="I4241" t="b">
            <v>1</v>
          </cell>
          <cell r="J4241">
            <v>5660</v>
          </cell>
          <cell r="K4241">
            <v>0</v>
          </cell>
          <cell r="L4241">
            <v>0</v>
          </cell>
        </row>
        <row r="4242">
          <cell r="A4242" t="str">
            <v>02</v>
          </cell>
          <cell r="B4242" t="str">
            <v>08</v>
          </cell>
          <cell r="C4242" t="str">
            <v>02</v>
          </cell>
          <cell r="D4242" t="str">
            <v>2</v>
          </cell>
          <cell r="E4242" t="str">
            <v>0022</v>
          </cell>
          <cell r="F4242" t="str">
            <v>0001</v>
          </cell>
          <cell r="G4242" t="str">
            <v>40513</v>
          </cell>
          <cell r="H4242" t="str">
            <v>付招待费</v>
          </cell>
          <cell r="I4242" t="b">
            <v>1</v>
          </cell>
          <cell r="J4242">
            <v>172</v>
          </cell>
          <cell r="K4242">
            <v>0</v>
          </cell>
          <cell r="L4242">
            <v>0</v>
          </cell>
        </row>
        <row r="4243">
          <cell r="A4243" t="str">
            <v>02</v>
          </cell>
          <cell r="B4243" t="str">
            <v>13</v>
          </cell>
          <cell r="C4243" t="str">
            <v>02</v>
          </cell>
          <cell r="D4243" t="str">
            <v>2</v>
          </cell>
          <cell r="E4243" t="str">
            <v>0026</v>
          </cell>
          <cell r="F4243" t="str">
            <v>0001</v>
          </cell>
          <cell r="G4243" t="str">
            <v>40513</v>
          </cell>
          <cell r="H4243" t="str">
            <v>付招待费</v>
          </cell>
          <cell r="I4243" t="b">
            <v>1</v>
          </cell>
          <cell r="J4243">
            <v>890</v>
          </cell>
          <cell r="K4243">
            <v>0</v>
          </cell>
          <cell r="L4243">
            <v>0</v>
          </cell>
        </row>
        <row r="4244">
          <cell r="A4244" t="str">
            <v>02</v>
          </cell>
          <cell r="B4244" t="str">
            <v>13</v>
          </cell>
          <cell r="C4244" t="str">
            <v>02</v>
          </cell>
          <cell r="D4244" t="str">
            <v>2</v>
          </cell>
          <cell r="E4244" t="str">
            <v>0027</v>
          </cell>
          <cell r="F4244" t="str">
            <v>0001</v>
          </cell>
          <cell r="G4244" t="str">
            <v>40513</v>
          </cell>
          <cell r="H4244" t="str">
            <v>付招待费</v>
          </cell>
          <cell r="I4244" t="b">
            <v>1</v>
          </cell>
          <cell r="J4244">
            <v>420</v>
          </cell>
          <cell r="K4244">
            <v>0</v>
          </cell>
          <cell r="L4244">
            <v>0</v>
          </cell>
        </row>
        <row r="4245">
          <cell r="A4245" t="str">
            <v>02</v>
          </cell>
          <cell r="B4245" t="str">
            <v>20</v>
          </cell>
          <cell r="C4245" t="str">
            <v>02</v>
          </cell>
          <cell r="D4245" t="str">
            <v>2</v>
          </cell>
          <cell r="E4245" t="str">
            <v>0035</v>
          </cell>
          <cell r="F4245" t="str">
            <v>0001</v>
          </cell>
          <cell r="G4245" t="str">
            <v>40513</v>
          </cell>
          <cell r="H4245" t="str">
            <v>付招待费</v>
          </cell>
          <cell r="I4245" t="b">
            <v>1</v>
          </cell>
          <cell r="J4245">
            <v>400</v>
          </cell>
          <cell r="K4245">
            <v>0</v>
          </cell>
          <cell r="L4245">
            <v>0</v>
          </cell>
        </row>
        <row r="4246">
          <cell r="A4246" t="str">
            <v>02</v>
          </cell>
          <cell r="B4246" t="str">
            <v>20</v>
          </cell>
          <cell r="C4246" t="str">
            <v>02</v>
          </cell>
          <cell r="D4246" t="str">
            <v>2</v>
          </cell>
          <cell r="E4246" t="str">
            <v>0036</v>
          </cell>
          <cell r="F4246" t="str">
            <v>0001</v>
          </cell>
          <cell r="G4246" t="str">
            <v>40513</v>
          </cell>
          <cell r="H4246" t="str">
            <v>付招待费</v>
          </cell>
          <cell r="I4246" t="b">
            <v>1</v>
          </cell>
          <cell r="J4246">
            <v>2938.2</v>
          </cell>
          <cell r="K4246">
            <v>0</v>
          </cell>
          <cell r="L4246">
            <v>0</v>
          </cell>
        </row>
        <row r="4247">
          <cell r="A4247" t="str">
            <v>02</v>
          </cell>
          <cell r="B4247" t="str">
            <v>20</v>
          </cell>
          <cell r="C4247" t="str">
            <v>02</v>
          </cell>
          <cell r="D4247" t="str">
            <v>2</v>
          </cell>
          <cell r="E4247" t="str">
            <v>0037</v>
          </cell>
          <cell r="F4247" t="str">
            <v>0002</v>
          </cell>
          <cell r="G4247" t="str">
            <v>40513</v>
          </cell>
          <cell r="H4247" t="str">
            <v>付招待费</v>
          </cell>
          <cell r="I4247" t="b">
            <v>1</v>
          </cell>
          <cell r="J4247">
            <v>2705</v>
          </cell>
          <cell r="K4247">
            <v>0</v>
          </cell>
          <cell r="L4247">
            <v>0</v>
          </cell>
        </row>
        <row r="4248">
          <cell r="A4248" t="str">
            <v>02</v>
          </cell>
          <cell r="B4248" t="str">
            <v>25</v>
          </cell>
          <cell r="C4248" t="str">
            <v>02</v>
          </cell>
          <cell r="D4248" t="str">
            <v>5</v>
          </cell>
          <cell r="E4248" t="str">
            <v>0018</v>
          </cell>
          <cell r="F4248" t="str">
            <v>0001</v>
          </cell>
          <cell r="G4248" t="str">
            <v>40513</v>
          </cell>
          <cell r="H4248" t="str">
            <v>转12月份餐费</v>
          </cell>
          <cell r="I4248" t="b">
            <v>1</v>
          </cell>
          <cell r="J4248">
            <v>168</v>
          </cell>
          <cell r="K4248">
            <v>0</v>
          </cell>
          <cell r="L4248">
            <v>0</v>
          </cell>
        </row>
        <row r="4249">
          <cell r="A4249" t="str">
            <v>02</v>
          </cell>
          <cell r="B4249" t="str">
            <v>25</v>
          </cell>
          <cell r="C4249" t="str">
            <v>02</v>
          </cell>
          <cell r="D4249" t="str">
            <v>5</v>
          </cell>
          <cell r="E4249" t="str">
            <v>0018</v>
          </cell>
          <cell r="F4249" t="str">
            <v>0002</v>
          </cell>
          <cell r="G4249" t="str">
            <v>40513</v>
          </cell>
          <cell r="H4249" t="str">
            <v>转12月份餐费</v>
          </cell>
          <cell r="I4249" t="b">
            <v>1</v>
          </cell>
          <cell r="J4249">
            <v>82.5</v>
          </cell>
          <cell r="K4249">
            <v>0</v>
          </cell>
          <cell r="L4249">
            <v>0</v>
          </cell>
        </row>
        <row r="4250">
          <cell r="A4250" t="str">
            <v>02</v>
          </cell>
          <cell r="B4250" t="str">
            <v>25</v>
          </cell>
          <cell r="C4250" t="str">
            <v>02</v>
          </cell>
          <cell r="D4250" t="str">
            <v>5</v>
          </cell>
          <cell r="E4250" t="str">
            <v>0018</v>
          </cell>
          <cell r="F4250" t="str">
            <v>0003</v>
          </cell>
          <cell r="G4250" t="str">
            <v>40513</v>
          </cell>
          <cell r="H4250" t="str">
            <v>转12月份餐费</v>
          </cell>
          <cell r="I4250" t="b">
            <v>1</v>
          </cell>
          <cell r="J4250">
            <v>506</v>
          </cell>
          <cell r="K4250">
            <v>0</v>
          </cell>
          <cell r="L4250">
            <v>0</v>
          </cell>
        </row>
        <row r="4251">
          <cell r="A4251" t="str">
            <v>02</v>
          </cell>
          <cell r="B4251" t="str">
            <v>25</v>
          </cell>
          <cell r="C4251" t="str">
            <v>02</v>
          </cell>
          <cell r="D4251" t="str">
            <v>5</v>
          </cell>
          <cell r="E4251" t="str">
            <v>0018</v>
          </cell>
          <cell r="F4251" t="str">
            <v>0004</v>
          </cell>
          <cell r="G4251" t="str">
            <v>40513</v>
          </cell>
          <cell r="H4251" t="str">
            <v>转12月份餐费</v>
          </cell>
          <cell r="I4251" t="b">
            <v>1</v>
          </cell>
          <cell r="J4251">
            <v>1759</v>
          </cell>
          <cell r="K4251">
            <v>0</v>
          </cell>
          <cell r="L4251">
            <v>0</v>
          </cell>
        </row>
        <row r="4252">
          <cell r="A4252" t="str">
            <v>02</v>
          </cell>
          <cell r="B4252" t="str">
            <v>25</v>
          </cell>
          <cell r="C4252" t="str">
            <v>02</v>
          </cell>
          <cell r="D4252" t="str">
            <v>5</v>
          </cell>
          <cell r="E4252" t="str">
            <v>0018</v>
          </cell>
          <cell r="F4252" t="str">
            <v>0005</v>
          </cell>
          <cell r="G4252" t="str">
            <v>40513</v>
          </cell>
          <cell r="H4252" t="str">
            <v>转12月份餐费</v>
          </cell>
          <cell r="I4252" t="b">
            <v>1</v>
          </cell>
          <cell r="J4252">
            <v>2785</v>
          </cell>
          <cell r="K4252">
            <v>0</v>
          </cell>
          <cell r="L4252">
            <v>0</v>
          </cell>
        </row>
        <row r="4253">
          <cell r="A4253" t="str">
            <v>02</v>
          </cell>
          <cell r="B4253" t="str">
            <v>25</v>
          </cell>
          <cell r="C4253" t="str">
            <v>02</v>
          </cell>
          <cell r="D4253" t="str">
            <v>5</v>
          </cell>
          <cell r="E4253" t="str">
            <v>0018</v>
          </cell>
          <cell r="F4253" t="str">
            <v>0006</v>
          </cell>
          <cell r="G4253" t="str">
            <v>40513</v>
          </cell>
          <cell r="H4253" t="str">
            <v>转12月份餐费</v>
          </cell>
          <cell r="I4253" t="b">
            <v>1</v>
          </cell>
          <cell r="J4253">
            <v>424</v>
          </cell>
          <cell r="K4253">
            <v>0</v>
          </cell>
          <cell r="L4253">
            <v>0</v>
          </cell>
        </row>
        <row r="4254">
          <cell r="A4254" t="str">
            <v>02</v>
          </cell>
          <cell r="B4254" t="str">
            <v>25</v>
          </cell>
          <cell r="C4254" t="str">
            <v>02</v>
          </cell>
          <cell r="D4254" t="str">
            <v>5</v>
          </cell>
          <cell r="E4254" t="str">
            <v>0018</v>
          </cell>
          <cell r="F4254" t="str">
            <v>0007</v>
          </cell>
          <cell r="G4254" t="str">
            <v>40513</v>
          </cell>
          <cell r="H4254" t="str">
            <v>转12月份餐费</v>
          </cell>
          <cell r="I4254" t="b">
            <v>1</v>
          </cell>
          <cell r="J4254">
            <v>940</v>
          </cell>
          <cell r="K4254">
            <v>0</v>
          </cell>
          <cell r="L4254">
            <v>0</v>
          </cell>
        </row>
        <row r="4255">
          <cell r="A4255" t="str">
            <v>02</v>
          </cell>
          <cell r="B4255" t="str">
            <v>28</v>
          </cell>
          <cell r="C4255" t="str">
            <v>02</v>
          </cell>
          <cell r="D4255" t="str">
            <v>5</v>
          </cell>
          <cell r="E4255" t="str">
            <v>0041</v>
          </cell>
          <cell r="F4255" t="str">
            <v>0016</v>
          </cell>
          <cell r="G4255" t="str">
            <v>40513</v>
          </cell>
          <cell r="H4255" t="str">
            <v>转本月共同制造费用</v>
          </cell>
          <cell r="I4255" t="b">
            <v>1</v>
          </cell>
          <cell r="J4255">
            <v>-23883.7</v>
          </cell>
          <cell r="K4255">
            <v>0</v>
          </cell>
          <cell r="L4255">
            <v>0</v>
          </cell>
        </row>
        <row r="4256">
          <cell r="A4256" t="str">
            <v>02</v>
          </cell>
          <cell r="B4256" t="str">
            <v>29</v>
          </cell>
          <cell r="C4256" t="str">
            <v>02</v>
          </cell>
          <cell r="D4256" t="str">
            <v>5</v>
          </cell>
          <cell r="E4256" t="str">
            <v>0042</v>
          </cell>
          <cell r="F4256" t="str">
            <v>0037</v>
          </cell>
          <cell r="G4256" t="str">
            <v>40513</v>
          </cell>
          <cell r="H4256" t="str">
            <v>结转本月制造费用</v>
          </cell>
          <cell r="I4256" t="b">
            <v>0</v>
          </cell>
          <cell r="J4256">
            <v>596</v>
          </cell>
          <cell r="K4256">
            <v>0</v>
          </cell>
          <cell r="L4256">
            <v>0</v>
          </cell>
        </row>
        <row r="4257">
          <cell r="A4257" t="str">
            <v>02</v>
          </cell>
          <cell r="B4257" t="str">
            <v>29</v>
          </cell>
          <cell r="C4257" t="str">
            <v>02</v>
          </cell>
          <cell r="D4257" t="str">
            <v>5</v>
          </cell>
          <cell r="E4257" t="str">
            <v>0042</v>
          </cell>
          <cell r="F4257" t="str">
            <v>0038</v>
          </cell>
          <cell r="G4257" t="str">
            <v>40513</v>
          </cell>
          <cell r="H4257" t="str">
            <v>结转本月制造费用</v>
          </cell>
          <cell r="I4257" t="b">
            <v>0</v>
          </cell>
          <cell r="J4257">
            <v>420</v>
          </cell>
          <cell r="K4257">
            <v>0</v>
          </cell>
          <cell r="L4257">
            <v>0</v>
          </cell>
        </row>
        <row r="4258">
          <cell r="A4258" t="str">
            <v>02</v>
          </cell>
          <cell r="B4258" t="str">
            <v>29</v>
          </cell>
          <cell r="C4258" t="str">
            <v>02</v>
          </cell>
          <cell r="D4258" t="str">
            <v>5</v>
          </cell>
          <cell r="E4258" t="str">
            <v>0042</v>
          </cell>
          <cell r="F4258" t="str">
            <v>0039</v>
          </cell>
          <cell r="G4258" t="str">
            <v>40513</v>
          </cell>
          <cell r="H4258" t="str">
            <v>结转本月制造费用</v>
          </cell>
          <cell r="I4258" t="b">
            <v>0</v>
          </cell>
          <cell r="J4258">
            <v>3317.5</v>
          </cell>
          <cell r="K4258">
            <v>0</v>
          </cell>
          <cell r="L4258">
            <v>0</v>
          </cell>
        </row>
        <row r="4259">
          <cell r="A4259" t="str">
            <v>02</v>
          </cell>
          <cell r="B4259" t="str">
            <v>29</v>
          </cell>
          <cell r="C4259" t="str">
            <v>02</v>
          </cell>
          <cell r="D4259" t="str">
            <v>5</v>
          </cell>
          <cell r="E4259" t="str">
            <v>0042</v>
          </cell>
          <cell r="F4259" t="str">
            <v>0040</v>
          </cell>
          <cell r="G4259" t="str">
            <v>40513</v>
          </cell>
          <cell r="H4259" t="str">
            <v>结转本月制造费用</v>
          </cell>
          <cell r="I4259" t="b">
            <v>0</v>
          </cell>
          <cell r="J4259">
            <v>10117.200000000001</v>
          </cell>
          <cell r="K4259">
            <v>0</v>
          </cell>
          <cell r="L4259">
            <v>0</v>
          </cell>
        </row>
        <row r="4260">
          <cell r="A4260" t="str">
            <v>02</v>
          </cell>
          <cell r="B4260" t="str">
            <v>29</v>
          </cell>
          <cell r="C4260" t="str">
            <v>02</v>
          </cell>
          <cell r="D4260" t="str">
            <v>5</v>
          </cell>
          <cell r="E4260" t="str">
            <v>0042</v>
          </cell>
          <cell r="F4260" t="str">
            <v>0041</v>
          </cell>
          <cell r="G4260" t="str">
            <v>40513</v>
          </cell>
          <cell r="H4260" t="str">
            <v>结转本月制造费用</v>
          </cell>
          <cell r="I4260" t="b">
            <v>0</v>
          </cell>
          <cell r="J4260">
            <v>1759</v>
          </cell>
          <cell r="K4260">
            <v>0</v>
          </cell>
          <cell r="L4260">
            <v>0</v>
          </cell>
        </row>
        <row r="4261">
          <cell r="A4261" t="str">
            <v>02</v>
          </cell>
          <cell r="B4261" t="str">
            <v>29</v>
          </cell>
          <cell r="C4261" t="str">
            <v>02</v>
          </cell>
          <cell r="D4261" t="str">
            <v>5</v>
          </cell>
          <cell r="E4261" t="str">
            <v>0042</v>
          </cell>
          <cell r="F4261" t="str">
            <v>0042</v>
          </cell>
          <cell r="G4261" t="str">
            <v>40513</v>
          </cell>
          <cell r="H4261" t="str">
            <v>结转本月制造费用</v>
          </cell>
          <cell r="I4261" t="b">
            <v>0</v>
          </cell>
          <cell r="J4261">
            <v>568</v>
          </cell>
          <cell r="K4261">
            <v>0</v>
          </cell>
          <cell r="L4261">
            <v>0</v>
          </cell>
        </row>
        <row r="4262">
          <cell r="A4262" t="str">
            <v>02</v>
          </cell>
          <cell r="B4262" t="str">
            <v>29</v>
          </cell>
          <cell r="C4262" t="str">
            <v>02</v>
          </cell>
          <cell r="D4262" t="str">
            <v>5</v>
          </cell>
          <cell r="E4262" t="str">
            <v>0042</v>
          </cell>
          <cell r="F4262" t="str">
            <v>0043</v>
          </cell>
          <cell r="G4262" t="str">
            <v>40513</v>
          </cell>
          <cell r="H4262" t="str">
            <v>结转本月制造费用</v>
          </cell>
          <cell r="I4262" t="b">
            <v>0</v>
          </cell>
          <cell r="J4262">
            <v>940</v>
          </cell>
          <cell r="K4262">
            <v>0</v>
          </cell>
          <cell r="L4262">
            <v>0</v>
          </cell>
        </row>
        <row r="4263">
          <cell r="A4263" t="str">
            <v>02</v>
          </cell>
          <cell r="B4263" t="str">
            <v>29</v>
          </cell>
          <cell r="C4263" t="str">
            <v>02</v>
          </cell>
          <cell r="D4263" t="str">
            <v>5</v>
          </cell>
          <cell r="E4263" t="str">
            <v>0042</v>
          </cell>
          <cell r="F4263" t="str">
            <v>0044</v>
          </cell>
          <cell r="G4263" t="str">
            <v>40513</v>
          </cell>
          <cell r="H4263" t="str">
            <v>结转本月制造费用</v>
          </cell>
          <cell r="I4263" t="b">
            <v>0</v>
          </cell>
          <cell r="J4263">
            <v>6166</v>
          </cell>
          <cell r="K4263">
            <v>0</v>
          </cell>
          <cell r="L4263">
            <v>0</v>
          </cell>
        </row>
        <row r="4264">
          <cell r="A4264" t="str">
            <v>02</v>
          </cell>
          <cell r="B4264" t="str">
            <v>29</v>
          </cell>
          <cell r="C4264" t="str">
            <v>02</v>
          </cell>
          <cell r="D4264" t="str">
            <v>5</v>
          </cell>
          <cell r="E4264" t="str">
            <v>0042</v>
          </cell>
          <cell r="F4264" t="str">
            <v>0059</v>
          </cell>
          <cell r="G4264" t="str">
            <v>40513</v>
          </cell>
          <cell r="H4264" t="str">
            <v>结转本月制造费用</v>
          </cell>
          <cell r="I4264" t="b">
            <v>1</v>
          </cell>
          <cell r="J4264">
            <v>23883.7</v>
          </cell>
          <cell r="K4264">
            <v>0</v>
          </cell>
          <cell r="L4264">
            <v>0</v>
          </cell>
        </row>
        <row r="4265">
          <cell r="A4265" t="str">
            <v>03</v>
          </cell>
          <cell r="B4265" t="str">
            <v>02</v>
          </cell>
          <cell r="C4265" t="str">
            <v>03</v>
          </cell>
          <cell r="D4265" t="str">
            <v>2</v>
          </cell>
          <cell r="E4265" t="str">
            <v>0002</v>
          </cell>
          <cell r="F4265" t="str">
            <v>0001</v>
          </cell>
          <cell r="G4265" t="str">
            <v>40513</v>
          </cell>
          <cell r="H4265" t="str">
            <v>付招待费</v>
          </cell>
          <cell r="I4265" t="b">
            <v>1</v>
          </cell>
          <cell r="J4265">
            <v>2095</v>
          </cell>
          <cell r="K4265">
            <v>0</v>
          </cell>
          <cell r="L4265">
            <v>0</v>
          </cell>
        </row>
        <row r="4266">
          <cell r="A4266" t="str">
            <v>03</v>
          </cell>
          <cell r="B4266" t="str">
            <v>10</v>
          </cell>
          <cell r="C4266" t="str">
            <v>03</v>
          </cell>
          <cell r="D4266" t="str">
            <v>2</v>
          </cell>
          <cell r="E4266" t="str">
            <v>0006</v>
          </cell>
          <cell r="F4266" t="str">
            <v>0001</v>
          </cell>
          <cell r="G4266" t="str">
            <v>40513</v>
          </cell>
          <cell r="H4266" t="str">
            <v>付招待费</v>
          </cell>
          <cell r="I4266" t="b">
            <v>1</v>
          </cell>
          <cell r="J4266">
            <v>718.5</v>
          </cell>
          <cell r="K4266">
            <v>0</v>
          </cell>
          <cell r="L4266">
            <v>0</v>
          </cell>
        </row>
        <row r="4267">
          <cell r="A4267" t="str">
            <v>03</v>
          </cell>
          <cell r="B4267" t="str">
            <v>10</v>
          </cell>
          <cell r="C4267" t="str">
            <v>03</v>
          </cell>
          <cell r="D4267" t="str">
            <v>2</v>
          </cell>
          <cell r="E4267" t="str">
            <v>0008</v>
          </cell>
          <cell r="F4267" t="str">
            <v>0001</v>
          </cell>
          <cell r="G4267" t="str">
            <v>40513</v>
          </cell>
          <cell r="H4267" t="str">
            <v>付招待费</v>
          </cell>
          <cell r="I4267" t="b">
            <v>1</v>
          </cell>
          <cell r="J4267">
            <v>150</v>
          </cell>
          <cell r="K4267">
            <v>0</v>
          </cell>
          <cell r="L4267">
            <v>0</v>
          </cell>
        </row>
        <row r="4268">
          <cell r="A4268" t="str">
            <v>03</v>
          </cell>
          <cell r="B4268" t="str">
            <v>10</v>
          </cell>
          <cell r="C4268" t="str">
            <v>03</v>
          </cell>
          <cell r="D4268" t="str">
            <v>2</v>
          </cell>
          <cell r="E4268" t="str">
            <v>0009</v>
          </cell>
          <cell r="F4268" t="str">
            <v>0003</v>
          </cell>
          <cell r="G4268" t="str">
            <v>40513</v>
          </cell>
          <cell r="H4268" t="str">
            <v>付招待费</v>
          </cell>
          <cell r="I4268" t="b">
            <v>1</v>
          </cell>
          <cell r="J4268">
            <v>1173</v>
          </cell>
          <cell r="K4268">
            <v>0</v>
          </cell>
          <cell r="L4268">
            <v>0</v>
          </cell>
        </row>
        <row r="4269">
          <cell r="A4269" t="str">
            <v>03</v>
          </cell>
          <cell r="B4269" t="str">
            <v>20</v>
          </cell>
          <cell r="C4269" t="str">
            <v>03</v>
          </cell>
          <cell r="D4269" t="str">
            <v>2</v>
          </cell>
          <cell r="E4269" t="str">
            <v>0018</v>
          </cell>
          <cell r="F4269" t="str">
            <v>0001</v>
          </cell>
          <cell r="G4269" t="str">
            <v>40513</v>
          </cell>
          <cell r="H4269" t="str">
            <v>付招待费</v>
          </cell>
          <cell r="I4269" t="b">
            <v>1</v>
          </cell>
          <cell r="J4269">
            <v>2142</v>
          </cell>
          <cell r="K4269">
            <v>0</v>
          </cell>
          <cell r="L4269">
            <v>0</v>
          </cell>
        </row>
        <row r="4270">
          <cell r="A4270" t="str">
            <v>03</v>
          </cell>
          <cell r="B4270" t="str">
            <v>20</v>
          </cell>
          <cell r="C4270" t="str">
            <v>03</v>
          </cell>
          <cell r="D4270" t="str">
            <v>2</v>
          </cell>
          <cell r="E4270" t="str">
            <v>0018</v>
          </cell>
          <cell r="F4270" t="str">
            <v>0004</v>
          </cell>
          <cell r="G4270" t="str">
            <v>40513</v>
          </cell>
          <cell r="H4270" t="str">
            <v>付一部招待费</v>
          </cell>
          <cell r="I4270" t="b">
            <v>1</v>
          </cell>
          <cell r="J4270">
            <v>323</v>
          </cell>
          <cell r="K4270">
            <v>0</v>
          </cell>
          <cell r="L4270">
            <v>0</v>
          </cell>
        </row>
        <row r="4271">
          <cell r="A4271" t="str">
            <v>03</v>
          </cell>
          <cell r="B4271" t="str">
            <v>27</v>
          </cell>
          <cell r="C4271" t="str">
            <v>03</v>
          </cell>
          <cell r="D4271" t="str">
            <v>5</v>
          </cell>
          <cell r="E4271" t="str">
            <v>0005</v>
          </cell>
          <cell r="F4271" t="str">
            <v>0002</v>
          </cell>
          <cell r="G4271" t="str">
            <v>40513</v>
          </cell>
          <cell r="H4271" t="str">
            <v>转1-2月份餐费</v>
          </cell>
          <cell r="I4271" t="b">
            <v>1</v>
          </cell>
          <cell r="J4271">
            <v>1526.2</v>
          </cell>
          <cell r="K4271">
            <v>0</v>
          </cell>
          <cell r="L4271">
            <v>0</v>
          </cell>
        </row>
        <row r="4272">
          <cell r="A4272" t="str">
            <v>03</v>
          </cell>
          <cell r="B4272" t="str">
            <v>27</v>
          </cell>
          <cell r="C4272" t="str">
            <v>03</v>
          </cell>
          <cell r="D4272" t="str">
            <v>5</v>
          </cell>
          <cell r="E4272" t="str">
            <v>0005</v>
          </cell>
          <cell r="F4272" t="str">
            <v>0003</v>
          </cell>
          <cell r="G4272" t="str">
            <v>40513</v>
          </cell>
          <cell r="H4272" t="str">
            <v>转1-2月份餐费</v>
          </cell>
          <cell r="I4272" t="b">
            <v>1</v>
          </cell>
          <cell r="J4272">
            <v>327.2</v>
          </cell>
          <cell r="K4272">
            <v>0</v>
          </cell>
          <cell r="L4272">
            <v>0</v>
          </cell>
        </row>
        <row r="4273">
          <cell r="A4273" t="str">
            <v>03</v>
          </cell>
          <cell r="B4273" t="str">
            <v>27</v>
          </cell>
          <cell r="C4273" t="str">
            <v>03</v>
          </cell>
          <cell r="D4273" t="str">
            <v>5</v>
          </cell>
          <cell r="E4273" t="str">
            <v>0005</v>
          </cell>
          <cell r="F4273" t="str">
            <v>0004</v>
          </cell>
          <cell r="G4273" t="str">
            <v>40513</v>
          </cell>
          <cell r="H4273" t="str">
            <v>转1-2月份餐费</v>
          </cell>
          <cell r="I4273" t="b">
            <v>1</v>
          </cell>
          <cell r="J4273">
            <v>689.7</v>
          </cell>
          <cell r="K4273">
            <v>0</v>
          </cell>
          <cell r="L4273">
            <v>0</v>
          </cell>
        </row>
        <row r="4274">
          <cell r="A4274" t="str">
            <v>03</v>
          </cell>
          <cell r="B4274" t="str">
            <v>27</v>
          </cell>
          <cell r="C4274" t="str">
            <v>03</v>
          </cell>
          <cell r="D4274" t="str">
            <v>5</v>
          </cell>
          <cell r="E4274" t="str">
            <v>0005</v>
          </cell>
          <cell r="F4274" t="str">
            <v>0005</v>
          </cell>
          <cell r="G4274" t="str">
            <v>40513</v>
          </cell>
          <cell r="H4274" t="str">
            <v>转1-2月份餐费</v>
          </cell>
          <cell r="I4274" t="b">
            <v>1</v>
          </cell>
          <cell r="J4274">
            <v>1019.6</v>
          </cell>
          <cell r="K4274">
            <v>0</v>
          </cell>
          <cell r="L4274">
            <v>0</v>
          </cell>
        </row>
        <row r="4275">
          <cell r="A4275" t="str">
            <v>03</v>
          </cell>
          <cell r="B4275" t="str">
            <v>27</v>
          </cell>
          <cell r="C4275" t="str">
            <v>03</v>
          </cell>
          <cell r="D4275" t="str">
            <v>5</v>
          </cell>
          <cell r="E4275" t="str">
            <v>0005</v>
          </cell>
          <cell r="F4275" t="str">
            <v>0006</v>
          </cell>
          <cell r="G4275" t="str">
            <v>40513</v>
          </cell>
          <cell r="H4275" t="str">
            <v>转1-2月份餐费</v>
          </cell>
          <cell r="I4275" t="b">
            <v>1</v>
          </cell>
          <cell r="J4275">
            <v>512.1</v>
          </cell>
          <cell r="K4275">
            <v>0</v>
          </cell>
          <cell r="L4275">
            <v>0</v>
          </cell>
        </row>
        <row r="4276">
          <cell r="A4276" t="str">
            <v>03</v>
          </cell>
          <cell r="B4276" t="str">
            <v>27</v>
          </cell>
          <cell r="C4276" t="str">
            <v>03</v>
          </cell>
          <cell r="D4276" t="str">
            <v>5</v>
          </cell>
          <cell r="E4276" t="str">
            <v>0005</v>
          </cell>
          <cell r="F4276" t="str">
            <v>0007</v>
          </cell>
          <cell r="G4276" t="str">
            <v>40513</v>
          </cell>
          <cell r="H4276" t="str">
            <v>转1-2月份餐费</v>
          </cell>
          <cell r="I4276" t="b">
            <v>1</v>
          </cell>
          <cell r="J4276">
            <v>721.8</v>
          </cell>
          <cell r="K4276">
            <v>0</v>
          </cell>
          <cell r="L4276">
            <v>0</v>
          </cell>
        </row>
        <row r="4277">
          <cell r="A4277" t="str">
            <v>03</v>
          </cell>
          <cell r="B4277" t="str">
            <v>27</v>
          </cell>
          <cell r="C4277" t="str">
            <v>03</v>
          </cell>
          <cell r="D4277" t="str">
            <v>5</v>
          </cell>
          <cell r="E4277" t="str">
            <v>0005</v>
          </cell>
          <cell r="F4277" t="str">
            <v>0008</v>
          </cell>
          <cell r="G4277" t="str">
            <v>40513</v>
          </cell>
          <cell r="H4277" t="str">
            <v>转1-2月份餐费</v>
          </cell>
          <cell r="I4277" t="b">
            <v>1</v>
          </cell>
          <cell r="J4277">
            <v>1311.9</v>
          </cell>
          <cell r="K4277">
            <v>0</v>
          </cell>
          <cell r="L4277">
            <v>0</v>
          </cell>
        </row>
        <row r="4278">
          <cell r="A4278" t="str">
            <v>03</v>
          </cell>
          <cell r="B4278" t="str">
            <v>27</v>
          </cell>
          <cell r="C4278" t="str">
            <v>03</v>
          </cell>
          <cell r="D4278" t="str">
            <v>5</v>
          </cell>
          <cell r="E4278" t="str">
            <v>0005</v>
          </cell>
          <cell r="F4278" t="str">
            <v>0009</v>
          </cell>
          <cell r="G4278" t="str">
            <v>40513</v>
          </cell>
          <cell r="H4278" t="str">
            <v>转1-2月份餐费</v>
          </cell>
          <cell r="I4278" t="b">
            <v>1</v>
          </cell>
          <cell r="J4278">
            <v>964</v>
          </cell>
          <cell r="K4278">
            <v>0</v>
          </cell>
          <cell r="L4278">
            <v>0</v>
          </cell>
        </row>
        <row r="4279">
          <cell r="A4279" t="str">
            <v>03</v>
          </cell>
          <cell r="B4279" t="str">
            <v>27</v>
          </cell>
          <cell r="C4279" t="str">
            <v>03</v>
          </cell>
          <cell r="D4279" t="str">
            <v>5</v>
          </cell>
          <cell r="E4279" t="str">
            <v>0005</v>
          </cell>
          <cell r="F4279" t="str">
            <v>0010</v>
          </cell>
          <cell r="G4279" t="str">
            <v>40513</v>
          </cell>
          <cell r="H4279" t="str">
            <v>转1-2月份餐费</v>
          </cell>
          <cell r="I4279" t="b">
            <v>1</v>
          </cell>
          <cell r="J4279">
            <v>833.5</v>
          </cell>
          <cell r="K4279">
            <v>0</v>
          </cell>
          <cell r="L4279">
            <v>0</v>
          </cell>
        </row>
        <row r="4280">
          <cell r="A4280" t="str">
            <v>03</v>
          </cell>
          <cell r="B4280" t="str">
            <v>27</v>
          </cell>
          <cell r="C4280" t="str">
            <v>03</v>
          </cell>
          <cell r="D4280" t="str">
            <v>5</v>
          </cell>
          <cell r="E4280" t="str">
            <v>0005</v>
          </cell>
          <cell r="F4280" t="str">
            <v>0011</v>
          </cell>
          <cell r="G4280" t="str">
            <v>40513</v>
          </cell>
          <cell r="H4280" t="str">
            <v>转1-2月份餐费</v>
          </cell>
          <cell r="I4280" t="b">
            <v>1</v>
          </cell>
          <cell r="J4280">
            <v>3325.5</v>
          </cell>
          <cell r="K4280">
            <v>0</v>
          </cell>
          <cell r="L4280">
            <v>0</v>
          </cell>
        </row>
        <row r="4281">
          <cell r="A4281" t="str">
            <v>03</v>
          </cell>
          <cell r="B4281" t="str">
            <v>27</v>
          </cell>
          <cell r="C4281" t="str">
            <v>03</v>
          </cell>
          <cell r="D4281" t="str">
            <v>5</v>
          </cell>
          <cell r="E4281" t="str">
            <v>0005</v>
          </cell>
          <cell r="F4281" t="str">
            <v>0012</v>
          </cell>
          <cell r="G4281" t="str">
            <v>40513</v>
          </cell>
          <cell r="H4281" t="str">
            <v>转1-2月份餐费</v>
          </cell>
          <cell r="I4281" t="b">
            <v>1</v>
          </cell>
          <cell r="J4281">
            <v>2030.4</v>
          </cell>
          <cell r="K4281">
            <v>0</v>
          </cell>
          <cell r="L4281">
            <v>0</v>
          </cell>
        </row>
        <row r="4282">
          <cell r="A4282" t="str">
            <v>03</v>
          </cell>
          <cell r="B4282" t="str">
            <v>30</v>
          </cell>
          <cell r="C4282" t="str">
            <v>03</v>
          </cell>
          <cell r="D4282" t="str">
            <v>5</v>
          </cell>
          <cell r="E4282" t="str">
            <v>0024</v>
          </cell>
          <cell r="F4282" t="str">
            <v>0012</v>
          </cell>
          <cell r="G4282" t="str">
            <v>40513</v>
          </cell>
          <cell r="H4282" t="str">
            <v>转本月共同制造费用</v>
          </cell>
          <cell r="I4282" t="b">
            <v>1</v>
          </cell>
          <cell r="J4282">
            <v>-19863.400000000001</v>
          </cell>
          <cell r="K4282">
            <v>0</v>
          </cell>
          <cell r="L4282">
            <v>0</v>
          </cell>
        </row>
        <row r="4283">
          <cell r="A4283" t="str">
            <v>03</v>
          </cell>
          <cell r="B4283" t="str">
            <v>30</v>
          </cell>
          <cell r="C4283" t="str">
            <v>03</v>
          </cell>
          <cell r="D4283" t="str">
            <v>5</v>
          </cell>
          <cell r="E4283" t="str">
            <v>0025</v>
          </cell>
          <cell r="F4283" t="str">
            <v>0017</v>
          </cell>
          <cell r="G4283" t="str">
            <v>40513</v>
          </cell>
          <cell r="H4283" t="str">
            <v>结转本月制造费用</v>
          </cell>
          <cell r="I4283" t="b">
            <v>0</v>
          </cell>
          <cell r="J4283">
            <v>4125.3999999999996</v>
          </cell>
          <cell r="K4283">
            <v>0</v>
          </cell>
          <cell r="L4283">
            <v>0</v>
          </cell>
        </row>
        <row r="4284">
          <cell r="A4284" t="str">
            <v>03</v>
          </cell>
          <cell r="B4284" t="str">
            <v>30</v>
          </cell>
          <cell r="C4284" t="str">
            <v>03</v>
          </cell>
          <cell r="D4284" t="str">
            <v>5</v>
          </cell>
          <cell r="E4284" t="str">
            <v>0025</v>
          </cell>
          <cell r="F4284" t="str">
            <v>0018</v>
          </cell>
          <cell r="G4284" t="str">
            <v>40513</v>
          </cell>
          <cell r="H4284" t="str">
            <v>结转本月制造费用</v>
          </cell>
          <cell r="I4284" t="b">
            <v>0</v>
          </cell>
          <cell r="J4284">
            <v>964</v>
          </cell>
          <cell r="K4284">
            <v>0</v>
          </cell>
          <cell r="L4284">
            <v>0</v>
          </cell>
        </row>
        <row r="4285">
          <cell r="A4285" t="str">
            <v>03</v>
          </cell>
          <cell r="B4285" t="str">
            <v>30</v>
          </cell>
          <cell r="C4285" t="str">
            <v>03</v>
          </cell>
          <cell r="D4285" t="str">
            <v>5</v>
          </cell>
          <cell r="E4285" t="str">
            <v>0025</v>
          </cell>
          <cell r="F4285" t="str">
            <v>0019</v>
          </cell>
          <cell r="G4285" t="str">
            <v>40513</v>
          </cell>
          <cell r="H4285" t="str">
            <v>结转本月制造费用</v>
          </cell>
          <cell r="I4285" t="b">
            <v>0</v>
          </cell>
          <cell r="J4285">
            <v>4386.7</v>
          </cell>
          <cell r="K4285">
            <v>0</v>
          </cell>
          <cell r="L4285">
            <v>0</v>
          </cell>
        </row>
        <row r="4286">
          <cell r="A4286" t="str">
            <v>03</v>
          </cell>
          <cell r="B4286" t="str">
            <v>30</v>
          </cell>
          <cell r="C4286" t="str">
            <v>03</v>
          </cell>
          <cell r="D4286" t="str">
            <v>5</v>
          </cell>
          <cell r="E4286" t="str">
            <v>0025</v>
          </cell>
          <cell r="F4286" t="str">
            <v>0020</v>
          </cell>
          <cell r="G4286" t="str">
            <v>40513</v>
          </cell>
          <cell r="H4286" t="str">
            <v>结转本月制造费用</v>
          </cell>
          <cell r="I4286" t="b">
            <v>0</v>
          </cell>
          <cell r="J4286">
            <v>4821.5</v>
          </cell>
          <cell r="K4286">
            <v>0</v>
          </cell>
          <cell r="L4286">
            <v>0</v>
          </cell>
        </row>
        <row r="4287">
          <cell r="A4287" t="str">
            <v>03</v>
          </cell>
          <cell r="B4287" t="str">
            <v>30</v>
          </cell>
          <cell r="C4287" t="str">
            <v>03</v>
          </cell>
          <cell r="D4287" t="str">
            <v>5</v>
          </cell>
          <cell r="E4287" t="str">
            <v>0025</v>
          </cell>
          <cell r="F4287" t="str">
            <v>0021</v>
          </cell>
          <cell r="G4287" t="str">
            <v>40513</v>
          </cell>
          <cell r="H4287" t="str">
            <v>结转本月制造费用</v>
          </cell>
          <cell r="I4287" t="b">
            <v>0</v>
          </cell>
          <cell r="J4287">
            <v>833.5</v>
          </cell>
          <cell r="K4287">
            <v>0</v>
          </cell>
          <cell r="L4287">
            <v>0</v>
          </cell>
        </row>
        <row r="4288">
          <cell r="A4288" t="str">
            <v>03</v>
          </cell>
          <cell r="B4288" t="str">
            <v>30</v>
          </cell>
          <cell r="C4288" t="str">
            <v>03</v>
          </cell>
          <cell r="D4288" t="str">
            <v>5</v>
          </cell>
          <cell r="E4288" t="str">
            <v>0025</v>
          </cell>
          <cell r="F4288" t="str">
            <v>0022</v>
          </cell>
          <cell r="G4288" t="str">
            <v>40513</v>
          </cell>
          <cell r="H4288" t="str">
            <v>结转本月制造费用</v>
          </cell>
          <cell r="I4288" t="b">
            <v>0</v>
          </cell>
          <cell r="J4288">
            <v>1461.9</v>
          </cell>
          <cell r="K4288">
            <v>0</v>
          </cell>
          <cell r="L4288">
            <v>0</v>
          </cell>
        </row>
        <row r="4289">
          <cell r="A4289" t="str">
            <v>03</v>
          </cell>
          <cell r="B4289" t="str">
            <v>30</v>
          </cell>
          <cell r="C4289" t="str">
            <v>03</v>
          </cell>
          <cell r="D4289" t="str">
            <v>5</v>
          </cell>
          <cell r="E4289" t="str">
            <v>0025</v>
          </cell>
          <cell r="F4289" t="str">
            <v>0023</v>
          </cell>
          <cell r="G4289" t="str">
            <v>40513</v>
          </cell>
          <cell r="H4289" t="str">
            <v>结转本月制造费用</v>
          </cell>
          <cell r="I4289" t="b">
            <v>0</v>
          </cell>
          <cell r="J4289">
            <v>1019.6</v>
          </cell>
          <cell r="K4289">
            <v>0</v>
          </cell>
          <cell r="L4289">
            <v>0</v>
          </cell>
        </row>
        <row r="4290">
          <cell r="A4290" t="str">
            <v>03</v>
          </cell>
          <cell r="B4290" t="str">
            <v>30</v>
          </cell>
          <cell r="C4290" t="str">
            <v>03</v>
          </cell>
          <cell r="D4290" t="str">
            <v>5</v>
          </cell>
          <cell r="E4290" t="str">
            <v>0025</v>
          </cell>
          <cell r="F4290" t="str">
            <v>0024</v>
          </cell>
          <cell r="G4290" t="str">
            <v>40513</v>
          </cell>
          <cell r="H4290" t="str">
            <v>结转本月制造费用</v>
          </cell>
          <cell r="I4290" t="b">
            <v>0</v>
          </cell>
          <cell r="J4290">
            <v>327.2</v>
          </cell>
          <cell r="K4290">
            <v>0</v>
          </cell>
          <cell r="L4290">
            <v>0</v>
          </cell>
        </row>
        <row r="4291">
          <cell r="A4291" t="str">
            <v>03</v>
          </cell>
          <cell r="B4291" t="str">
            <v>30</v>
          </cell>
          <cell r="C4291" t="str">
            <v>03</v>
          </cell>
          <cell r="D4291" t="str">
            <v>5</v>
          </cell>
          <cell r="E4291" t="str">
            <v>0025</v>
          </cell>
          <cell r="F4291" t="str">
            <v>0025</v>
          </cell>
          <cell r="G4291" t="str">
            <v>40513</v>
          </cell>
          <cell r="H4291" t="str">
            <v>结转本月制造费用</v>
          </cell>
          <cell r="I4291" t="b">
            <v>0</v>
          </cell>
          <cell r="J4291">
            <v>512.1</v>
          </cell>
          <cell r="K4291">
            <v>0</v>
          </cell>
          <cell r="L4291">
            <v>0</v>
          </cell>
        </row>
        <row r="4292">
          <cell r="A4292" t="str">
            <v>03</v>
          </cell>
          <cell r="B4292" t="str">
            <v>30</v>
          </cell>
          <cell r="C4292" t="str">
            <v>03</v>
          </cell>
          <cell r="D4292" t="str">
            <v>5</v>
          </cell>
          <cell r="E4292" t="str">
            <v>0025</v>
          </cell>
          <cell r="F4292" t="str">
            <v>0026</v>
          </cell>
          <cell r="G4292" t="str">
            <v>40513</v>
          </cell>
          <cell r="H4292" t="str">
            <v>结转本月制造费用</v>
          </cell>
          <cell r="I4292" t="b">
            <v>0</v>
          </cell>
          <cell r="J4292">
            <v>689.7</v>
          </cell>
          <cell r="K4292">
            <v>0</v>
          </cell>
          <cell r="L4292">
            <v>0</v>
          </cell>
        </row>
        <row r="4293">
          <cell r="A4293" t="str">
            <v>03</v>
          </cell>
          <cell r="B4293" t="str">
            <v>30</v>
          </cell>
          <cell r="C4293" t="str">
            <v>03</v>
          </cell>
          <cell r="D4293" t="str">
            <v>5</v>
          </cell>
          <cell r="E4293" t="str">
            <v>0025</v>
          </cell>
          <cell r="F4293" t="str">
            <v>0027</v>
          </cell>
          <cell r="G4293" t="str">
            <v>40513</v>
          </cell>
          <cell r="H4293" t="str">
            <v>结转本月制造费用</v>
          </cell>
          <cell r="I4293" t="b">
            <v>0</v>
          </cell>
          <cell r="J4293">
            <v>721.8</v>
          </cell>
          <cell r="K4293">
            <v>0</v>
          </cell>
          <cell r="L4293">
            <v>0</v>
          </cell>
        </row>
        <row r="4294">
          <cell r="A4294" t="str">
            <v>03</v>
          </cell>
          <cell r="B4294" t="str">
            <v>30</v>
          </cell>
          <cell r="C4294" t="str">
            <v>03</v>
          </cell>
          <cell r="D4294" t="str">
            <v>5</v>
          </cell>
          <cell r="E4294" t="str">
            <v>0025</v>
          </cell>
          <cell r="F4294" t="str">
            <v>0039</v>
          </cell>
          <cell r="G4294" t="str">
            <v>40513</v>
          </cell>
          <cell r="H4294" t="str">
            <v>结转本月制造费用</v>
          </cell>
          <cell r="I4294" t="b">
            <v>1</v>
          </cell>
          <cell r="J4294">
            <v>19863.400000000001</v>
          </cell>
          <cell r="K4294">
            <v>0</v>
          </cell>
          <cell r="L4294">
            <v>0</v>
          </cell>
        </row>
        <row r="4295">
          <cell r="A4295" t="str">
            <v>04</v>
          </cell>
          <cell r="B4295" t="str">
            <v>01</v>
          </cell>
          <cell r="C4295" t="str">
            <v>04</v>
          </cell>
          <cell r="D4295" t="str">
            <v>2</v>
          </cell>
          <cell r="E4295" t="str">
            <v>0001</v>
          </cell>
          <cell r="F4295" t="str">
            <v>0003</v>
          </cell>
          <cell r="G4295" t="str">
            <v>40513</v>
          </cell>
          <cell r="H4295" t="str">
            <v>付饭费</v>
          </cell>
          <cell r="I4295" t="b">
            <v>1</v>
          </cell>
          <cell r="J4295">
            <v>250</v>
          </cell>
          <cell r="K4295">
            <v>0</v>
          </cell>
          <cell r="L4295">
            <v>0</v>
          </cell>
        </row>
        <row r="4296">
          <cell r="A4296" t="str">
            <v>04</v>
          </cell>
          <cell r="B4296" t="str">
            <v>05</v>
          </cell>
          <cell r="C4296" t="str">
            <v>04</v>
          </cell>
          <cell r="D4296" t="str">
            <v>2</v>
          </cell>
          <cell r="E4296" t="str">
            <v>0003</v>
          </cell>
          <cell r="F4296" t="str">
            <v>0002</v>
          </cell>
          <cell r="G4296" t="str">
            <v>40513</v>
          </cell>
          <cell r="H4296" t="str">
            <v>付招待费</v>
          </cell>
          <cell r="I4296" t="b">
            <v>1</v>
          </cell>
          <cell r="J4296">
            <v>1106</v>
          </cell>
          <cell r="K4296">
            <v>0</v>
          </cell>
          <cell r="L4296">
            <v>0</v>
          </cell>
        </row>
        <row r="4297">
          <cell r="A4297" t="str">
            <v>04</v>
          </cell>
          <cell r="B4297" t="str">
            <v>25</v>
          </cell>
          <cell r="C4297" t="str">
            <v>04</v>
          </cell>
          <cell r="D4297" t="str">
            <v>5</v>
          </cell>
          <cell r="E4297" t="str">
            <v>0020</v>
          </cell>
          <cell r="F4297" t="str">
            <v>0012</v>
          </cell>
          <cell r="G4297" t="str">
            <v>40513</v>
          </cell>
          <cell r="H4297" t="str">
            <v>转本月共同制造费用</v>
          </cell>
          <cell r="I4297" t="b">
            <v>1</v>
          </cell>
          <cell r="J4297">
            <v>-1356</v>
          </cell>
          <cell r="K4297">
            <v>0</v>
          </cell>
          <cell r="L4297">
            <v>0</v>
          </cell>
        </row>
        <row r="4298">
          <cell r="A4298" t="str">
            <v>04</v>
          </cell>
          <cell r="B4298" t="str">
            <v>25</v>
          </cell>
          <cell r="C4298" t="str">
            <v>04</v>
          </cell>
          <cell r="D4298" t="str">
            <v>5</v>
          </cell>
          <cell r="E4298" t="str">
            <v>0021</v>
          </cell>
          <cell r="F4298" t="str">
            <v>0029</v>
          </cell>
          <cell r="G4298" t="str">
            <v>40513</v>
          </cell>
          <cell r="H4298" t="str">
            <v>结转本月制造费用</v>
          </cell>
          <cell r="I4298" t="b">
            <v>0</v>
          </cell>
          <cell r="J4298">
            <v>1106</v>
          </cell>
          <cell r="K4298">
            <v>0</v>
          </cell>
          <cell r="L4298">
            <v>0</v>
          </cell>
        </row>
        <row r="4299">
          <cell r="A4299" t="str">
            <v>04</v>
          </cell>
          <cell r="B4299" t="str">
            <v>25</v>
          </cell>
          <cell r="C4299" t="str">
            <v>04</v>
          </cell>
          <cell r="D4299" t="str">
            <v>5</v>
          </cell>
          <cell r="E4299" t="str">
            <v>0021</v>
          </cell>
          <cell r="F4299" t="str">
            <v>0030</v>
          </cell>
          <cell r="G4299" t="str">
            <v>40513</v>
          </cell>
          <cell r="H4299" t="str">
            <v>结转本月制造费用</v>
          </cell>
          <cell r="I4299" t="b">
            <v>0</v>
          </cell>
          <cell r="J4299">
            <v>250</v>
          </cell>
          <cell r="K4299">
            <v>0</v>
          </cell>
          <cell r="L4299">
            <v>0</v>
          </cell>
        </row>
        <row r="4300">
          <cell r="A4300" t="str">
            <v>04</v>
          </cell>
          <cell r="B4300" t="str">
            <v>25</v>
          </cell>
          <cell r="C4300" t="str">
            <v>04</v>
          </cell>
          <cell r="D4300" t="str">
            <v>5</v>
          </cell>
          <cell r="E4300" t="str">
            <v>0021</v>
          </cell>
          <cell r="F4300" t="str">
            <v>0042</v>
          </cell>
          <cell r="G4300" t="str">
            <v>40513</v>
          </cell>
          <cell r="H4300" t="str">
            <v>结转本月制造费用</v>
          </cell>
          <cell r="I4300" t="b">
            <v>1</v>
          </cell>
          <cell r="J4300">
            <v>1356</v>
          </cell>
          <cell r="K4300">
            <v>0</v>
          </cell>
          <cell r="L4300">
            <v>0</v>
          </cell>
        </row>
        <row r="4301">
          <cell r="A4301" t="str">
            <v>05</v>
          </cell>
          <cell r="B4301" t="str">
            <v>15</v>
          </cell>
          <cell r="C4301" t="str">
            <v>05</v>
          </cell>
          <cell r="D4301" t="str">
            <v>2</v>
          </cell>
          <cell r="E4301" t="str">
            <v>0005</v>
          </cell>
          <cell r="F4301" t="str">
            <v>0002</v>
          </cell>
          <cell r="G4301" t="str">
            <v>40513</v>
          </cell>
          <cell r="H4301" t="str">
            <v>付招待费</v>
          </cell>
          <cell r="I4301" t="b">
            <v>1</v>
          </cell>
          <cell r="J4301">
            <v>50</v>
          </cell>
          <cell r="K4301">
            <v>0</v>
          </cell>
          <cell r="L4301">
            <v>0</v>
          </cell>
        </row>
        <row r="4302">
          <cell r="A4302" t="str">
            <v>05</v>
          </cell>
          <cell r="B4302" t="str">
            <v>15</v>
          </cell>
          <cell r="C4302" t="str">
            <v>05</v>
          </cell>
          <cell r="D4302" t="str">
            <v>2</v>
          </cell>
          <cell r="E4302" t="str">
            <v>0006</v>
          </cell>
          <cell r="F4302" t="str">
            <v>0001</v>
          </cell>
          <cell r="G4302" t="str">
            <v>40513</v>
          </cell>
          <cell r="H4302" t="str">
            <v>付招待费</v>
          </cell>
          <cell r="I4302" t="b">
            <v>1</v>
          </cell>
          <cell r="J4302">
            <v>4469</v>
          </cell>
          <cell r="K4302">
            <v>0</v>
          </cell>
          <cell r="L4302">
            <v>0</v>
          </cell>
        </row>
        <row r="4303">
          <cell r="A4303" t="str">
            <v>05</v>
          </cell>
          <cell r="B4303" t="str">
            <v>18</v>
          </cell>
          <cell r="C4303" t="str">
            <v>05</v>
          </cell>
          <cell r="D4303" t="str">
            <v>2</v>
          </cell>
          <cell r="E4303" t="str">
            <v>0007</v>
          </cell>
          <cell r="F4303" t="str">
            <v>0001</v>
          </cell>
          <cell r="G4303" t="str">
            <v>40513</v>
          </cell>
          <cell r="H4303" t="str">
            <v>付招待费</v>
          </cell>
          <cell r="I4303" t="b">
            <v>1</v>
          </cell>
          <cell r="J4303">
            <v>565</v>
          </cell>
          <cell r="K4303">
            <v>0</v>
          </cell>
          <cell r="L4303">
            <v>0</v>
          </cell>
        </row>
        <row r="4304">
          <cell r="A4304" t="str">
            <v>05</v>
          </cell>
          <cell r="B4304" t="str">
            <v>18</v>
          </cell>
          <cell r="C4304" t="str">
            <v>05</v>
          </cell>
          <cell r="D4304" t="str">
            <v>2</v>
          </cell>
          <cell r="E4304" t="str">
            <v>0008</v>
          </cell>
          <cell r="F4304" t="str">
            <v>0001</v>
          </cell>
          <cell r="G4304" t="str">
            <v>40513</v>
          </cell>
          <cell r="H4304" t="str">
            <v>付招待费</v>
          </cell>
          <cell r="I4304" t="b">
            <v>1</v>
          </cell>
          <cell r="J4304">
            <v>200</v>
          </cell>
          <cell r="K4304">
            <v>0</v>
          </cell>
          <cell r="L4304">
            <v>0</v>
          </cell>
        </row>
        <row r="4305">
          <cell r="A4305" t="str">
            <v>05</v>
          </cell>
          <cell r="B4305" t="str">
            <v>18</v>
          </cell>
          <cell r="C4305" t="str">
            <v>05</v>
          </cell>
          <cell r="D4305" t="str">
            <v>2</v>
          </cell>
          <cell r="E4305" t="str">
            <v>0010</v>
          </cell>
          <cell r="F4305" t="str">
            <v>0002</v>
          </cell>
          <cell r="G4305" t="str">
            <v>40513</v>
          </cell>
          <cell r="H4305" t="str">
            <v>付招待费</v>
          </cell>
          <cell r="I4305" t="b">
            <v>1</v>
          </cell>
          <cell r="J4305">
            <v>3886</v>
          </cell>
          <cell r="K4305">
            <v>0</v>
          </cell>
          <cell r="L4305">
            <v>0</v>
          </cell>
        </row>
        <row r="4306">
          <cell r="A4306" t="str">
            <v>05</v>
          </cell>
          <cell r="B4306" t="str">
            <v>19</v>
          </cell>
          <cell r="C4306" t="str">
            <v>05</v>
          </cell>
          <cell r="D4306" t="str">
            <v>2</v>
          </cell>
          <cell r="E4306" t="str">
            <v>0011</v>
          </cell>
          <cell r="F4306" t="str">
            <v>0001</v>
          </cell>
          <cell r="G4306" t="str">
            <v>40513</v>
          </cell>
          <cell r="H4306" t="str">
            <v>付招待费</v>
          </cell>
          <cell r="I4306" t="b">
            <v>1</v>
          </cell>
          <cell r="J4306">
            <v>614</v>
          </cell>
          <cell r="K4306">
            <v>0</v>
          </cell>
          <cell r="L4306">
            <v>0</v>
          </cell>
        </row>
        <row r="4307">
          <cell r="A4307" t="str">
            <v>05</v>
          </cell>
          <cell r="B4307" t="str">
            <v>20</v>
          </cell>
          <cell r="C4307" t="str">
            <v>05</v>
          </cell>
          <cell r="D4307" t="str">
            <v>2</v>
          </cell>
          <cell r="E4307" t="str">
            <v>0014</v>
          </cell>
          <cell r="F4307" t="str">
            <v>0002</v>
          </cell>
          <cell r="G4307" t="str">
            <v>40513</v>
          </cell>
          <cell r="H4307" t="str">
            <v>付招待费</v>
          </cell>
          <cell r="I4307" t="b">
            <v>1</v>
          </cell>
          <cell r="J4307">
            <v>250</v>
          </cell>
          <cell r="K4307">
            <v>0</v>
          </cell>
          <cell r="L4307">
            <v>0</v>
          </cell>
        </row>
        <row r="4308">
          <cell r="A4308" t="str">
            <v>05</v>
          </cell>
          <cell r="B4308" t="str">
            <v>25</v>
          </cell>
          <cell r="C4308" t="str">
            <v>05</v>
          </cell>
          <cell r="D4308" t="str">
            <v>5</v>
          </cell>
          <cell r="E4308" t="str">
            <v>0010</v>
          </cell>
          <cell r="F4308" t="str">
            <v>0001</v>
          </cell>
          <cell r="G4308" t="str">
            <v>40513</v>
          </cell>
          <cell r="H4308" t="str">
            <v>转3.4月份餐费</v>
          </cell>
          <cell r="I4308" t="b">
            <v>1</v>
          </cell>
          <cell r="J4308">
            <v>2449.1</v>
          </cell>
          <cell r="K4308">
            <v>0</v>
          </cell>
          <cell r="L4308">
            <v>0</v>
          </cell>
        </row>
        <row r="4309">
          <cell r="A4309" t="str">
            <v>05</v>
          </cell>
          <cell r="B4309" t="str">
            <v>25</v>
          </cell>
          <cell r="C4309" t="str">
            <v>05</v>
          </cell>
          <cell r="D4309" t="str">
            <v>5</v>
          </cell>
          <cell r="E4309" t="str">
            <v>0010</v>
          </cell>
          <cell r="F4309" t="str">
            <v>0002</v>
          </cell>
          <cell r="G4309" t="str">
            <v>40513</v>
          </cell>
          <cell r="H4309" t="str">
            <v>转3.4月份餐费</v>
          </cell>
          <cell r="I4309" t="b">
            <v>1</v>
          </cell>
          <cell r="J4309">
            <v>3691.8</v>
          </cell>
          <cell r="K4309">
            <v>0</v>
          </cell>
          <cell r="L4309">
            <v>0</v>
          </cell>
        </row>
        <row r="4310">
          <cell r="A4310" t="str">
            <v>05</v>
          </cell>
          <cell r="B4310" t="str">
            <v>25</v>
          </cell>
          <cell r="C4310" t="str">
            <v>05</v>
          </cell>
          <cell r="D4310" t="str">
            <v>5</v>
          </cell>
          <cell r="E4310" t="str">
            <v>0010</v>
          </cell>
          <cell r="F4310" t="str">
            <v>0003</v>
          </cell>
          <cell r="G4310" t="str">
            <v>40513</v>
          </cell>
          <cell r="H4310" t="str">
            <v>转3.4月份餐费</v>
          </cell>
          <cell r="I4310" t="b">
            <v>1</v>
          </cell>
          <cell r="J4310">
            <v>1248.5</v>
          </cell>
          <cell r="K4310">
            <v>0</v>
          </cell>
          <cell r="L4310">
            <v>0</v>
          </cell>
        </row>
        <row r="4311">
          <cell r="A4311" t="str">
            <v>05</v>
          </cell>
          <cell r="B4311" t="str">
            <v>25</v>
          </cell>
          <cell r="C4311" t="str">
            <v>05</v>
          </cell>
          <cell r="D4311" t="str">
            <v>5</v>
          </cell>
          <cell r="E4311" t="str">
            <v>0010</v>
          </cell>
          <cell r="F4311" t="str">
            <v>0004</v>
          </cell>
          <cell r="G4311" t="str">
            <v>40513</v>
          </cell>
          <cell r="H4311" t="str">
            <v>转3.4月份餐费</v>
          </cell>
          <cell r="I4311" t="b">
            <v>1</v>
          </cell>
          <cell r="J4311">
            <v>811.6</v>
          </cell>
          <cell r="K4311">
            <v>0</v>
          </cell>
          <cell r="L4311">
            <v>0</v>
          </cell>
        </row>
        <row r="4312">
          <cell r="A4312" t="str">
            <v>05</v>
          </cell>
          <cell r="B4312" t="str">
            <v>25</v>
          </cell>
          <cell r="C4312" t="str">
            <v>05</v>
          </cell>
          <cell r="D4312" t="str">
            <v>5</v>
          </cell>
          <cell r="E4312" t="str">
            <v>0010</v>
          </cell>
          <cell r="F4312" t="str">
            <v>0005</v>
          </cell>
          <cell r="G4312" t="str">
            <v>40513</v>
          </cell>
          <cell r="H4312" t="str">
            <v>转3.4月份餐费</v>
          </cell>
          <cell r="I4312" t="b">
            <v>1</v>
          </cell>
          <cell r="J4312">
            <v>2944</v>
          </cell>
          <cell r="K4312">
            <v>0</v>
          </cell>
          <cell r="L4312">
            <v>0</v>
          </cell>
        </row>
        <row r="4313">
          <cell r="A4313" t="str">
            <v>05</v>
          </cell>
          <cell r="B4313" t="str">
            <v>25</v>
          </cell>
          <cell r="C4313" t="str">
            <v>05</v>
          </cell>
          <cell r="D4313" t="str">
            <v>5</v>
          </cell>
          <cell r="E4313" t="str">
            <v>0010</v>
          </cell>
          <cell r="F4313" t="str">
            <v>0006</v>
          </cell>
          <cell r="G4313" t="str">
            <v>40513</v>
          </cell>
          <cell r="H4313" t="str">
            <v>转3.4月份餐费</v>
          </cell>
          <cell r="I4313" t="b">
            <v>1</v>
          </cell>
          <cell r="J4313">
            <v>2427.3000000000002</v>
          </cell>
          <cell r="K4313">
            <v>0</v>
          </cell>
          <cell r="L4313">
            <v>0</v>
          </cell>
        </row>
        <row r="4314">
          <cell r="A4314" t="str">
            <v>05</v>
          </cell>
          <cell r="B4314" t="str">
            <v>25</v>
          </cell>
          <cell r="C4314" t="str">
            <v>05</v>
          </cell>
          <cell r="D4314" t="str">
            <v>5</v>
          </cell>
          <cell r="E4314" t="str">
            <v>0010</v>
          </cell>
          <cell r="F4314" t="str">
            <v>0007</v>
          </cell>
          <cell r="G4314" t="str">
            <v>40513</v>
          </cell>
          <cell r="H4314" t="str">
            <v>转3.4月份餐费</v>
          </cell>
          <cell r="I4314" t="b">
            <v>1</v>
          </cell>
          <cell r="J4314">
            <v>342.8</v>
          </cell>
          <cell r="K4314">
            <v>0</v>
          </cell>
          <cell r="L4314">
            <v>0</v>
          </cell>
        </row>
        <row r="4315">
          <cell r="A4315" t="str">
            <v>05</v>
          </cell>
          <cell r="B4315" t="str">
            <v>25</v>
          </cell>
          <cell r="C4315" t="str">
            <v>05</v>
          </cell>
          <cell r="D4315" t="str">
            <v>5</v>
          </cell>
          <cell r="E4315" t="str">
            <v>0010</v>
          </cell>
          <cell r="F4315" t="str">
            <v>0008</v>
          </cell>
          <cell r="G4315" t="str">
            <v>40513</v>
          </cell>
          <cell r="H4315" t="str">
            <v>转3.4月份餐费</v>
          </cell>
          <cell r="I4315" t="b">
            <v>1</v>
          </cell>
          <cell r="J4315">
            <v>926.8</v>
          </cell>
          <cell r="K4315">
            <v>0</v>
          </cell>
          <cell r="L4315">
            <v>0</v>
          </cell>
        </row>
        <row r="4316">
          <cell r="A4316" t="str">
            <v>05</v>
          </cell>
          <cell r="B4316" t="str">
            <v>25</v>
          </cell>
          <cell r="C4316" t="str">
            <v>05</v>
          </cell>
          <cell r="D4316" t="str">
            <v>5</v>
          </cell>
          <cell r="E4316" t="str">
            <v>0010</v>
          </cell>
          <cell r="F4316" t="str">
            <v>0009</v>
          </cell>
          <cell r="G4316" t="str">
            <v>40513</v>
          </cell>
          <cell r="H4316" t="str">
            <v>转3.4月份餐费</v>
          </cell>
          <cell r="I4316" t="b">
            <v>1</v>
          </cell>
          <cell r="J4316">
            <v>861.9</v>
          </cell>
          <cell r="K4316">
            <v>0</v>
          </cell>
          <cell r="L4316">
            <v>0</v>
          </cell>
        </row>
        <row r="4317">
          <cell r="A4317" t="str">
            <v>05</v>
          </cell>
          <cell r="B4317" t="str">
            <v>25</v>
          </cell>
          <cell r="C4317" t="str">
            <v>05</v>
          </cell>
          <cell r="D4317" t="str">
            <v>5</v>
          </cell>
          <cell r="E4317" t="str">
            <v>0010</v>
          </cell>
          <cell r="F4317" t="str">
            <v>0010</v>
          </cell>
          <cell r="G4317" t="str">
            <v>40513</v>
          </cell>
          <cell r="H4317" t="str">
            <v>转3.4月份餐费</v>
          </cell>
          <cell r="I4317" t="b">
            <v>1</v>
          </cell>
          <cell r="J4317">
            <v>273.8</v>
          </cell>
          <cell r="K4317">
            <v>0</v>
          </cell>
          <cell r="L4317">
            <v>0</v>
          </cell>
        </row>
        <row r="4318">
          <cell r="A4318" t="str">
            <v>05</v>
          </cell>
          <cell r="B4318" t="str">
            <v>27</v>
          </cell>
          <cell r="C4318" t="str">
            <v>05</v>
          </cell>
          <cell r="D4318" t="str">
            <v>5</v>
          </cell>
          <cell r="E4318" t="str">
            <v>0029</v>
          </cell>
          <cell r="F4318" t="str">
            <v>0012</v>
          </cell>
          <cell r="G4318" t="str">
            <v>40513</v>
          </cell>
          <cell r="H4318" t="str">
            <v>转本月共同制造费用</v>
          </cell>
          <cell r="I4318" t="b">
            <v>1</v>
          </cell>
          <cell r="J4318">
            <v>-26011.599999999999</v>
          </cell>
          <cell r="K4318">
            <v>0</v>
          </cell>
          <cell r="L4318">
            <v>0</v>
          </cell>
        </row>
        <row r="4319">
          <cell r="A4319" t="str">
            <v>05</v>
          </cell>
          <cell r="B4319" t="str">
            <v>29</v>
          </cell>
          <cell r="C4319" t="str">
            <v>05</v>
          </cell>
          <cell r="D4319" t="str">
            <v>5</v>
          </cell>
          <cell r="E4319" t="str">
            <v>0030</v>
          </cell>
          <cell r="F4319" t="str">
            <v>0032</v>
          </cell>
          <cell r="G4319" t="str">
            <v>40513</v>
          </cell>
          <cell r="H4319" t="str">
            <v>结转本月制造费用</v>
          </cell>
          <cell r="I4319" t="b">
            <v>0</v>
          </cell>
          <cell r="J4319">
            <v>2944</v>
          </cell>
          <cell r="K4319">
            <v>0</v>
          </cell>
          <cell r="L4319">
            <v>0</v>
          </cell>
        </row>
        <row r="4320">
          <cell r="A4320" t="str">
            <v>05</v>
          </cell>
          <cell r="B4320" t="str">
            <v>29</v>
          </cell>
          <cell r="C4320" t="str">
            <v>05</v>
          </cell>
          <cell r="D4320" t="str">
            <v>5</v>
          </cell>
          <cell r="E4320" t="str">
            <v>0030</v>
          </cell>
          <cell r="F4320" t="str">
            <v>0033</v>
          </cell>
          <cell r="G4320" t="str">
            <v>40513</v>
          </cell>
          <cell r="H4320" t="str">
            <v>结转本月制造费用</v>
          </cell>
          <cell r="I4320" t="b">
            <v>0</v>
          </cell>
          <cell r="J4320">
            <v>342.8</v>
          </cell>
          <cell r="K4320">
            <v>0</v>
          </cell>
          <cell r="L4320">
            <v>0</v>
          </cell>
        </row>
        <row r="4321">
          <cell r="A4321" t="str">
            <v>05</v>
          </cell>
          <cell r="B4321" t="str">
            <v>29</v>
          </cell>
          <cell r="C4321" t="str">
            <v>05</v>
          </cell>
          <cell r="D4321" t="str">
            <v>5</v>
          </cell>
          <cell r="E4321" t="str">
            <v>0030</v>
          </cell>
          <cell r="F4321" t="str">
            <v>0034</v>
          </cell>
          <cell r="G4321" t="str">
            <v>40513</v>
          </cell>
          <cell r="H4321" t="str">
            <v>结转本月制造费用</v>
          </cell>
          <cell r="I4321" t="b">
            <v>0</v>
          </cell>
          <cell r="J4321">
            <v>7532.1</v>
          </cell>
          <cell r="K4321">
            <v>0</v>
          </cell>
          <cell r="L4321">
            <v>0</v>
          </cell>
        </row>
        <row r="4322">
          <cell r="A4322" t="str">
            <v>05</v>
          </cell>
          <cell r="B4322" t="str">
            <v>29</v>
          </cell>
          <cell r="C4322" t="str">
            <v>05</v>
          </cell>
          <cell r="D4322" t="str">
            <v>5</v>
          </cell>
          <cell r="E4322" t="str">
            <v>0030</v>
          </cell>
          <cell r="F4322" t="str">
            <v>0035</v>
          </cell>
          <cell r="G4322" t="str">
            <v>40513</v>
          </cell>
          <cell r="H4322" t="str">
            <v>结转本月制造费用</v>
          </cell>
          <cell r="I4322" t="b">
            <v>0</v>
          </cell>
          <cell r="J4322">
            <v>8142.8</v>
          </cell>
          <cell r="K4322">
            <v>0</v>
          </cell>
          <cell r="L4322">
            <v>0</v>
          </cell>
        </row>
        <row r="4323">
          <cell r="A4323" t="str">
            <v>05</v>
          </cell>
          <cell r="B4323" t="str">
            <v>29</v>
          </cell>
          <cell r="C4323" t="str">
            <v>05</v>
          </cell>
          <cell r="D4323" t="str">
            <v>5</v>
          </cell>
          <cell r="E4323" t="str">
            <v>0030</v>
          </cell>
          <cell r="F4323" t="str">
            <v>0036</v>
          </cell>
          <cell r="G4323" t="str">
            <v>40513</v>
          </cell>
          <cell r="H4323" t="str">
            <v>结转本月制造费用</v>
          </cell>
          <cell r="I4323" t="b">
            <v>0</v>
          </cell>
          <cell r="J4323">
            <v>273.8</v>
          </cell>
          <cell r="K4323">
            <v>0</v>
          </cell>
          <cell r="L4323">
            <v>0</v>
          </cell>
        </row>
        <row r="4324">
          <cell r="A4324" t="str">
            <v>05</v>
          </cell>
          <cell r="B4324" t="str">
            <v>29</v>
          </cell>
          <cell r="C4324" t="str">
            <v>05</v>
          </cell>
          <cell r="D4324" t="str">
            <v>5</v>
          </cell>
          <cell r="E4324" t="str">
            <v>0030</v>
          </cell>
          <cell r="F4324" t="str">
            <v>0037</v>
          </cell>
          <cell r="G4324" t="str">
            <v>40513</v>
          </cell>
          <cell r="H4324" t="str">
            <v>结转本月制造费用</v>
          </cell>
          <cell r="I4324" t="b">
            <v>0</v>
          </cell>
          <cell r="J4324">
            <v>1448.5</v>
          </cell>
          <cell r="K4324">
            <v>0</v>
          </cell>
          <cell r="L4324">
            <v>0</v>
          </cell>
        </row>
        <row r="4325">
          <cell r="A4325" t="str">
            <v>05</v>
          </cell>
          <cell r="B4325" t="str">
            <v>29</v>
          </cell>
          <cell r="C4325" t="str">
            <v>05</v>
          </cell>
          <cell r="D4325" t="str">
            <v>5</v>
          </cell>
          <cell r="E4325" t="str">
            <v>0030</v>
          </cell>
          <cell r="F4325" t="str">
            <v>0038</v>
          </cell>
          <cell r="G4325" t="str">
            <v>40513</v>
          </cell>
          <cell r="H4325" t="str">
            <v>结转本月制造费用</v>
          </cell>
          <cell r="I4325" t="b">
            <v>0</v>
          </cell>
          <cell r="J4325">
            <v>861.6</v>
          </cell>
          <cell r="K4325">
            <v>0</v>
          </cell>
          <cell r="L4325">
            <v>0</v>
          </cell>
        </row>
        <row r="4326">
          <cell r="A4326" t="str">
            <v>05</v>
          </cell>
          <cell r="B4326" t="str">
            <v>29</v>
          </cell>
          <cell r="C4326" t="str">
            <v>05</v>
          </cell>
          <cell r="D4326" t="str">
            <v>5</v>
          </cell>
          <cell r="E4326" t="str">
            <v>0030</v>
          </cell>
          <cell r="F4326" t="str">
            <v>0039</v>
          </cell>
          <cell r="G4326" t="str">
            <v>40513</v>
          </cell>
          <cell r="H4326" t="str">
            <v>结转本月制造费用</v>
          </cell>
          <cell r="I4326" t="b">
            <v>0</v>
          </cell>
          <cell r="J4326">
            <v>1111.9000000000001</v>
          </cell>
          <cell r="K4326">
            <v>0</v>
          </cell>
          <cell r="L4326">
            <v>0</v>
          </cell>
        </row>
        <row r="4327">
          <cell r="A4327" t="str">
            <v>05</v>
          </cell>
          <cell r="B4327" t="str">
            <v>29</v>
          </cell>
          <cell r="C4327" t="str">
            <v>05</v>
          </cell>
          <cell r="D4327" t="str">
            <v>5</v>
          </cell>
          <cell r="E4327" t="str">
            <v>0030</v>
          </cell>
          <cell r="F4327" t="str">
            <v>0040</v>
          </cell>
          <cell r="G4327" t="str">
            <v>40513</v>
          </cell>
          <cell r="H4327" t="str">
            <v>结转本月制造费用</v>
          </cell>
          <cell r="I4327" t="b">
            <v>0</v>
          </cell>
          <cell r="J4327">
            <v>926.8</v>
          </cell>
          <cell r="K4327">
            <v>0</v>
          </cell>
          <cell r="L4327">
            <v>0</v>
          </cell>
        </row>
        <row r="4328">
          <cell r="A4328" t="str">
            <v>05</v>
          </cell>
          <cell r="B4328" t="str">
            <v>29</v>
          </cell>
          <cell r="C4328" t="str">
            <v>05</v>
          </cell>
          <cell r="D4328" t="str">
            <v>5</v>
          </cell>
          <cell r="E4328" t="str">
            <v>0030</v>
          </cell>
          <cell r="F4328" t="str">
            <v>0041</v>
          </cell>
          <cell r="G4328" t="str">
            <v>40513</v>
          </cell>
          <cell r="H4328" t="str">
            <v>结转本月制造费用</v>
          </cell>
          <cell r="I4328" t="b">
            <v>0</v>
          </cell>
          <cell r="J4328">
            <v>2427.3000000000002</v>
          </cell>
          <cell r="K4328">
            <v>0</v>
          </cell>
          <cell r="L4328">
            <v>0</v>
          </cell>
        </row>
        <row r="4329">
          <cell r="A4329" t="str">
            <v>05</v>
          </cell>
          <cell r="B4329" t="str">
            <v>29</v>
          </cell>
          <cell r="C4329" t="str">
            <v>05</v>
          </cell>
          <cell r="D4329" t="str">
            <v>5</v>
          </cell>
          <cell r="E4329" t="str">
            <v>0030</v>
          </cell>
          <cell r="F4329" t="str">
            <v>0054</v>
          </cell>
          <cell r="G4329" t="str">
            <v>40513</v>
          </cell>
          <cell r="H4329" t="str">
            <v>结转本月制造费用</v>
          </cell>
          <cell r="I4329" t="b">
            <v>1</v>
          </cell>
          <cell r="J4329">
            <v>26011.599999999999</v>
          </cell>
          <cell r="K4329">
            <v>0</v>
          </cell>
          <cell r="L4329">
            <v>0</v>
          </cell>
        </row>
        <row r="4330">
          <cell r="A4330" t="str">
            <v>06</v>
          </cell>
          <cell r="B4330" t="str">
            <v>05</v>
          </cell>
          <cell r="C4330" t="str">
            <v>06</v>
          </cell>
          <cell r="D4330" t="str">
            <v>2</v>
          </cell>
          <cell r="E4330" t="str">
            <v>0004</v>
          </cell>
          <cell r="F4330" t="str">
            <v>0001</v>
          </cell>
          <cell r="G4330" t="str">
            <v>40513</v>
          </cell>
          <cell r="H4330" t="str">
            <v>付招待费</v>
          </cell>
          <cell r="I4330" t="b">
            <v>1</v>
          </cell>
          <cell r="J4330">
            <v>300</v>
          </cell>
          <cell r="K4330">
            <v>0</v>
          </cell>
          <cell r="L4330">
            <v>0</v>
          </cell>
        </row>
        <row r="4331">
          <cell r="A4331" t="str">
            <v>06</v>
          </cell>
          <cell r="B4331" t="str">
            <v>08</v>
          </cell>
          <cell r="C4331" t="str">
            <v>06</v>
          </cell>
          <cell r="D4331" t="str">
            <v>2</v>
          </cell>
          <cell r="E4331" t="str">
            <v>0006</v>
          </cell>
          <cell r="F4331" t="str">
            <v>0001</v>
          </cell>
          <cell r="G4331" t="str">
            <v>40513</v>
          </cell>
          <cell r="H4331" t="str">
            <v>付招待费</v>
          </cell>
          <cell r="I4331" t="b">
            <v>1</v>
          </cell>
          <cell r="J4331">
            <v>620.5</v>
          </cell>
          <cell r="K4331">
            <v>0</v>
          </cell>
          <cell r="L4331">
            <v>0</v>
          </cell>
        </row>
        <row r="4332">
          <cell r="A4332" t="str">
            <v>06</v>
          </cell>
          <cell r="B4332" t="str">
            <v>14</v>
          </cell>
          <cell r="C4332" t="str">
            <v>06</v>
          </cell>
          <cell r="D4332" t="str">
            <v>2</v>
          </cell>
          <cell r="E4332" t="str">
            <v>0012</v>
          </cell>
          <cell r="F4332" t="str">
            <v>0002</v>
          </cell>
          <cell r="G4332" t="str">
            <v>40513</v>
          </cell>
          <cell r="H4332" t="str">
            <v>付招待费</v>
          </cell>
          <cell r="I4332" t="b">
            <v>1</v>
          </cell>
          <cell r="J4332">
            <v>390</v>
          </cell>
          <cell r="K4332">
            <v>0</v>
          </cell>
          <cell r="L4332">
            <v>0</v>
          </cell>
        </row>
        <row r="4333">
          <cell r="A4333" t="str">
            <v>06</v>
          </cell>
          <cell r="B4333" t="str">
            <v>20</v>
          </cell>
          <cell r="C4333" t="str">
            <v>06</v>
          </cell>
          <cell r="D4333" t="str">
            <v>5</v>
          </cell>
          <cell r="E4333" t="str">
            <v>0009</v>
          </cell>
          <cell r="F4333" t="str">
            <v>0001</v>
          </cell>
          <cell r="G4333" t="str">
            <v>40513</v>
          </cell>
          <cell r="H4333" t="str">
            <v>转5-6月份餐费</v>
          </cell>
          <cell r="I4333" t="b">
            <v>1</v>
          </cell>
          <cell r="J4333">
            <v>2339</v>
          </cell>
          <cell r="K4333">
            <v>0</v>
          </cell>
          <cell r="L4333">
            <v>0</v>
          </cell>
        </row>
        <row r="4334">
          <cell r="A4334" t="str">
            <v>06</v>
          </cell>
          <cell r="B4334" t="str">
            <v>20</v>
          </cell>
          <cell r="C4334" t="str">
            <v>06</v>
          </cell>
          <cell r="D4334" t="str">
            <v>5</v>
          </cell>
          <cell r="E4334" t="str">
            <v>0009</v>
          </cell>
          <cell r="F4334" t="str">
            <v>0002</v>
          </cell>
          <cell r="G4334" t="str">
            <v>40513</v>
          </cell>
          <cell r="H4334" t="str">
            <v>转5-6月份餐费</v>
          </cell>
          <cell r="I4334" t="b">
            <v>1</v>
          </cell>
          <cell r="J4334">
            <v>2873.3</v>
          </cell>
          <cell r="K4334">
            <v>0</v>
          </cell>
          <cell r="L4334">
            <v>0</v>
          </cell>
        </row>
        <row r="4335">
          <cell r="A4335" t="str">
            <v>06</v>
          </cell>
          <cell r="B4335" t="str">
            <v>20</v>
          </cell>
          <cell r="C4335" t="str">
            <v>06</v>
          </cell>
          <cell r="D4335" t="str">
            <v>5</v>
          </cell>
          <cell r="E4335" t="str">
            <v>0009</v>
          </cell>
          <cell r="F4335" t="str">
            <v>0003</v>
          </cell>
          <cell r="G4335" t="str">
            <v>40513</v>
          </cell>
          <cell r="H4335" t="str">
            <v>转5-6月份餐费</v>
          </cell>
          <cell r="I4335" t="b">
            <v>1</v>
          </cell>
          <cell r="J4335">
            <v>212.4</v>
          </cell>
          <cell r="K4335">
            <v>0</v>
          </cell>
          <cell r="L4335">
            <v>0</v>
          </cell>
        </row>
        <row r="4336">
          <cell r="A4336" t="str">
            <v>06</v>
          </cell>
          <cell r="B4336" t="str">
            <v>20</v>
          </cell>
          <cell r="C4336" t="str">
            <v>06</v>
          </cell>
          <cell r="D4336" t="str">
            <v>5</v>
          </cell>
          <cell r="E4336" t="str">
            <v>0009</v>
          </cell>
          <cell r="F4336" t="str">
            <v>0004</v>
          </cell>
          <cell r="G4336" t="str">
            <v>40513</v>
          </cell>
          <cell r="H4336" t="str">
            <v>转5-6月份餐费</v>
          </cell>
          <cell r="I4336" t="b">
            <v>1</v>
          </cell>
          <cell r="J4336">
            <v>169.4</v>
          </cell>
          <cell r="K4336">
            <v>0</v>
          </cell>
          <cell r="L4336">
            <v>0</v>
          </cell>
        </row>
        <row r="4337">
          <cell r="A4337" t="str">
            <v>06</v>
          </cell>
          <cell r="B4337" t="str">
            <v>20</v>
          </cell>
          <cell r="C4337" t="str">
            <v>06</v>
          </cell>
          <cell r="D4337" t="str">
            <v>5</v>
          </cell>
          <cell r="E4337" t="str">
            <v>0009</v>
          </cell>
          <cell r="F4337" t="str">
            <v>0005</v>
          </cell>
          <cell r="G4337" t="str">
            <v>40513</v>
          </cell>
          <cell r="H4337" t="str">
            <v>转5-6月份餐费</v>
          </cell>
          <cell r="I4337" t="b">
            <v>1</v>
          </cell>
          <cell r="J4337">
            <v>1094.7</v>
          </cell>
          <cell r="K4337">
            <v>0</v>
          </cell>
          <cell r="L4337">
            <v>0</v>
          </cell>
        </row>
        <row r="4338">
          <cell r="A4338" t="str">
            <v>06</v>
          </cell>
          <cell r="B4338" t="str">
            <v>20</v>
          </cell>
          <cell r="C4338" t="str">
            <v>06</v>
          </cell>
          <cell r="D4338" t="str">
            <v>5</v>
          </cell>
          <cell r="E4338" t="str">
            <v>0009</v>
          </cell>
          <cell r="F4338" t="str">
            <v>0006</v>
          </cell>
          <cell r="G4338" t="str">
            <v>40513</v>
          </cell>
          <cell r="H4338" t="str">
            <v>转5-6月份餐费</v>
          </cell>
          <cell r="I4338" t="b">
            <v>1</v>
          </cell>
          <cell r="J4338">
            <v>1412.1</v>
          </cell>
          <cell r="K4338">
            <v>0</v>
          </cell>
          <cell r="L4338">
            <v>0</v>
          </cell>
        </row>
        <row r="4339">
          <cell r="A4339" t="str">
            <v>06</v>
          </cell>
          <cell r="B4339" t="str">
            <v>20</v>
          </cell>
          <cell r="C4339" t="str">
            <v>06</v>
          </cell>
          <cell r="D4339" t="str">
            <v>5</v>
          </cell>
          <cell r="E4339" t="str">
            <v>0009</v>
          </cell>
          <cell r="F4339" t="str">
            <v>0007</v>
          </cell>
          <cell r="G4339" t="str">
            <v>40513</v>
          </cell>
          <cell r="H4339" t="str">
            <v>转5-6月份餐费</v>
          </cell>
          <cell r="I4339" t="b">
            <v>1</v>
          </cell>
          <cell r="J4339">
            <v>1315.1</v>
          </cell>
          <cell r="K4339">
            <v>0</v>
          </cell>
          <cell r="L4339">
            <v>0</v>
          </cell>
        </row>
        <row r="4340">
          <cell r="A4340" t="str">
            <v>06</v>
          </cell>
          <cell r="B4340" t="str">
            <v>20</v>
          </cell>
          <cell r="C4340" t="str">
            <v>06</v>
          </cell>
          <cell r="D4340" t="str">
            <v>5</v>
          </cell>
          <cell r="E4340" t="str">
            <v>0009</v>
          </cell>
          <cell r="F4340" t="str">
            <v>0009</v>
          </cell>
          <cell r="G4340" t="str">
            <v>40513</v>
          </cell>
          <cell r="H4340" t="str">
            <v>转5-6月份餐费</v>
          </cell>
          <cell r="I4340" t="b">
            <v>1</v>
          </cell>
          <cell r="J4340">
            <v>349.2</v>
          </cell>
          <cell r="K4340">
            <v>0</v>
          </cell>
          <cell r="L4340">
            <v>0</v>
          </cell>
        </row>
        <row r="4341">
          <cell r="A4341" t="str">
            <v>06</v>
          </cell>
          <cell r="B4341" t="str">
            <v>23</v>
          </cell>
          <cell r="C4341" t="str">
            <v>06</v>
          </cell>
          <cell r="D4341" t="str">
            <v>5</v>
          </cell>
          <cell r="E4341" t="str">
            <v>0020</v>
          </cell>
          <cell r="F4341" t="str">
            <v>0011</v>
          </cell>
          <cell r="G4341" t="str">
            <v>40513</v>
          </cell>
          <cell r="H4341" t="str">
            <v>转本月共同制造费用</v>
          </cell>
          <cell r="I4341" t="b">
            <v>1</v>
          </cell>
          <cell r="J4341">
            <v>-11075.7</v>
          </cell>
          <cell r="K4341">
            <v>0</v>
          </cell>
          <cell r="L4341">
            <v>0</v>
          </cell>
        </row>
        <row r="4342">
          <cell r="A4342" t="str">
            <v>06</v>
          </cell>
          <cell r="B4342" t="str">
            <v>25</v>
          </cell>
          <cell r="C4342" t="str">
            <v>06</v>
          </cell>
          <cell r="D4342" t="str">
            <v>5</v>
          </cell>
          <cell r="E4342" t="str">
            <v>0021</v>
          </cell>
          <cell r="F4342" t="str">
            <v>0017</v>
          </cell>
          <cell r="G4342" t="str">
            <v>40513</v>
          </cell>
          <cell r="H4342" t="str">
            <v>结转本月制造费用</v>
          </cell>
          <cell r="I4342" t="b">
            <v>0</v>
          </cell>
          <cell r="J4342">
            <v>349.2</v>
          </cell>
          <cell r="K4342">
            <v>0</v>
          </cell>
          <cell r="L4342">
            <v>0</v>
          </cell>
        </row>
        <row r="4343">
          <cell r="A4343" t="str">
            <v>06</v>
          </cell>
          <cell r="B4343" t="str">
            <v>25</v>
          </cell>
          <cell r="C4343" t="str">
            <v>06</v>
          </cell>
          <cell r="D4343" t="str">
            <v>5</v>
          </cell>
          <cell r="E4343" t="str">
            <v>0021</v>
          </cell>
          <cell r="F4343" t="str">
            <v>0018</v>
          </cell>
          <cell r="G4343" t="str">
            <v>40513</v>
          </cell>
          <cell r="H4343" t="str">
            <v>结转本月制造费用</v>
          </cell>
          <cell r="I4343" t="b">
            <v>0</v>
          </cell>
          <cell r="J4343">
            <v>2339</v>
          </cell>
          <cell r="K4343">
            <v>0</v>
          </cell>
          <cell r="L4343">
            <v>0</v>
          </cell>
        </row>
        <row r="4344">
          <cell r="A4344" t="str">
            <v>06</v>
          </cell>
          <cell r="B4344" t="str">
            <v>25</v>
          </cell>
          <cell r="C4344" t="str">
            <v>06</v>
          </cell>
          <cell r="D4344" t="str">
            <v>5</v>
          </cell>
          <cell r="E4344" t="str">
            <v>0021</v>
          </cell>
          <cell r="F4344" t="str">
            <v>0019</v>
          </cell>
          <cell r="G4344" t="str">
            <v>40513</v>
          </cell>
          <cell r="H4344" t="str">
            <v>结转本月制造费用</v>
          </cell>
          <cell r="I4344" t="b">
            <v>0</v>
          </cell>
          <cell r="J4344">
            <v>1412.1</v>
          </cell>
          <cell r="K4344">
            <v>0</v>
          </cell>
          <cell r="L4344">
            <v>0</v>
          </cell>
        </row>
        <row r="4345">
          <cell r="A4345" t="str">
            <v>06</v>
          </cell>
          <cell r="B4345" t="str">
            <v>25</v>
          </cell>
          <cell r="C4345" t="str">
            <v>06</v>
          </cell>
          <cell r="D4345" t="str">
            <v>5</v>
          </cell>
          <cell r="E4345" t="str">
            <v>0021</v>
          </cell>
          <cell r="F4345" t="str">
            <v>0020</v>
          </cell>
          <cell r="G4345" t="str">
            <v>40513</v>
          </cell>
          <cell r="H4345" t="str">
            <v>结转本月制造费用</v>
          </cell>
          <cell r="I4345" t="b">
            <v>0</v>
          </cell>
          <cell r="J4345">
            <v>3263.3</v>
          </cell>
          <cell r="K4345">
            <v>0</v>
          </cell>
          <cell r="L4345">
            <v>0</v>
          </cell>
        </row>
        <row r="4346">
          <cell r="A4346" t="str">
            <v>06</v>
          </cell>
          <cell r="B4346" t="str">
            <v>25</v>
          </cell>
          <cell r="C4346" t="str">
            <v>06</v>
          </cell>
          <cell r="D4346" t="str">
            <v>5</v>
          </cell>
          <cell r="E4346" t="str">
            <v>0021</v>
          </cell>
          <cell r="F4346" t="str">
            <v>0021</v>
          </cell>
          <cell r="G4346" t="str">
            <v>40513</v>
          </cell>
          <cell r="H4346" t="str">
            <v>结转本月制造费用</v>
          </cell>
          <cell r="I4346" t="b">
            <v>0</v>
          </cell>
          <cell r="J4346">
            <v>169.4</v>
          </cell>
          <cell r="K4346">
            <v>0</v>
          </cell>
          <cell r="L4346">
            <v>0</v>
          </cell>
        </row>
        <row r="4347">
          <cell r="A4347" t="str">
            <v>06</v>
          </cell>
          <cell r="B4347" t="str">
            <v>25</v>
          </cell>
          <cell r="C4347" t="str">
            <v>06</v>
          </cell>
          <cell r="D4347" t="str">
            <v>5</v>
          </cell>
          <cell r="E4347" t="str">
            <v>0021</v>
          </cell>
          <cell r="F4347" t="str">
            <v>0022</v>
          </cell>
          <cell r="G4347" t="str">
            <v>40513</v>
          </cell>
          <cell r="H4347" t="str">
            <v>结转本月制造费用</v>
          </cell>
          <cell r="I4347" t="b">
            <v>0</v>
          </cell>
          <cell r="J4347">
            <v>620.5</v>
          </cell>
          <cell r="K4347">
            <v>0</v>
          </cell>
          <cell r="L4347">
            <v>0</v>
          </cell>
        </row>
        <row r="4348">
          <cell r="A4348" t="str">
            <v>06</v>
          </cell>
          <cell r="B4348" t="str">
            <v>25</v>
          </cell>
          <cell r="C4348" t="str">
            <v>06</v>
          </cell>
          <cell r="D4348" t="str">
            <v>5</v>
          </cell>
          <cell r="E4348" t="str">
            <v>0021</v>
          </cell>
          <cell r="F4348" t="str">
            <v>0023</v>
          </cell>
          <cell r="G4348" t="str">
            <v>40513</v>
          </cell>
          <cell r="H4348" t="str">
            <v>结转本月制造费用</v>
          </cell>
          <cell r="I4348" t="b">
            <v>0</v>
          </cell>
          <cell r="J4348">
            <v>1394.7</v>
          </cell>
          <cell r="K4348">
            <v>0</v>
          </cell>
          <cell r="L4348">
            <v>0</v>
          </cell>
        </row>
        <row r="4349">
          <cell r="A4349" t="str">
            <v>06</v>
          </cell>
          <cell r="B4349" t="str">
            <v>25</v>
          </cell>
          <cell r="C4349" t="str">
            <v>06</v>
          </cell>
          <cell r="D4349" t="str">
            <v>5</v>
          </cell>
          <cell r="E4349" t="str">
            <v>0021</v>
          </cell>
          <cell r="F4349" t="str">
            <v>0024</v>
          </cell>
          <cell r="G4349" t="str">
            <v>40513</v>
          </cell>
          <cell r="H4349" t="str">
            <v>结转本月制造费用</v>
          </cell>
          <cell r="I4349" t="b">
            <v>0</v>
          </cell>
          <cell r="J4349">
            <v>212.4</v>
          </cell>
          <cell r="K4349">
            <v>0</v>
          </cell>
          <cell r="L4349">
            <v>0</v>
          </cell>
        </row>
        <row r="4350">
          <cell r="A4350" t="str">
            <v>06</v>
          </cell>
          <cell r="B4350" t="str">
            <v>25</v>
          </cell>
          <cell r="C4350" t="str">
            <v>06</v>
          </cell>
          <cell r="D4350" t="str">
            <v>5</v>
          </cell>
          <cell r="E4350" t="str">
            <v>0021</v>
          </cell>
          <cell r="F4350" t="str">
            <v>0025</v>
          </cell>
          <cell r="G4350" t="str">
            <v>40513</v>
          </cell>
          <cell r="H4350" t="str">
            <v>结转本月制造费用</v>
          </cell>
          <cell r="I4350" t="b">
            <v>0</v>
          </cell>
          <cell r="J4350">
            <v>1315.1</v>
          </cell>
          <cell r="K4350">
            <v>0</v>
          </cell>
          <cell r="L4350">
            <v>0</v>
          </cell>
        </row>
        <row r="4351">
          <cell r="A4351" t="str">
            <v>06</v>
          </cell>
          <cell r="B4351" t="str">
            <v>25</v>
          </cell>
          <cell r="C4351" t="str">
            <v>06</v>
          </cell>
          <cell r="D4351" t="str">
            <v>5</v>
          </cell>
          <cell r="E4351" t="str">
            <v>0021</v>
          </cell>
          <cell r="F4351" t="str">
            <v>0035</v>
          </cell>
          <cell r="G4351" t="str">
            <v>40513</v>
          </cell>
          <cell r="H4351" t="str">
            <v>结转本月制造费用</v>
          </cell>
          <cell r="I4351" t="b">
            <v>1</v>
          </cell>
          <cell r="J4351">
            <v>11075.7</v>
          </cell>
          <cell r="K4351">
            <v>0</v>
          </cell>
          <cell r="L4351">
            <v>0</v>
          </cell>
        </row>
        <row r="4352">
          <cell r="A4352" t="str">
            <v>07</v>
          </cell>
          <cell r="B4352" t="str">
            <v>12</v>
          </cell>
          <cell r="C4352" t="str">
            <v>07</v>
          </cell>
          <cell r="D4352" t="str">
            <v>2</v>
          </cell>
          <cell r="E4352" t="str">
            <v>0009</v>
          </cell>
          <cell r="F4352" t="str">
            <v>0001</v>
          </cell>
          <cell r="G4352" t="str">
            <v>40513</v>
          </cell>
          <cell r="H4352" t="str">
            <v>付招待费</v>
          </cell>
          <cell r="I4352" t="b">
            <v>1</v>
          </cell>
          <cell r="J4352">
            <v>2270</v>
          </cell>
          <cell r="K4352">
            <v>0</v>
          </cell>
          <cell r="L4352">
            <v>0</v>
          </cell>
        </row>
        <row r="4353">
          <cell r="A4353" t="str">
            <v>07</v>
          </cell>
          <cell r="B4353" t="str">
            <v>20</v>
          </cell>
          <cell r="C4353" t="str">
            <v>07</v>
          </cell>
          <cell r="D4353" t="str">
            <v>2</v>
          </cell>
          <cell r="E4353" t="str">
            <v>0017</v>
          </cell>
          <cell r="F4353" t="str">
            <v>0003</v>
          </cell>
          <cell r="G4353" t="str">
            <v>40513</v>
          </cell>
          <cell r="H4353" t="str">
            <v>付招待费</v>
          </cell>
          <cell r="I4353" t="b">
            <v>1</v>
          </cell>
          <cell r="J4353">
            <v>980</v>
          </cell>
          <cell r="K4353">
            <v>0</v>
          </cell>
          <cell r="L4353">
            <v>0</v>
          </cell>
        </row>
        <row r="4354">
          <cell r="A4354" t="str">
            <v>07</v>
          </cell>
          <cell r="B4354" t="str">
            <v>21</v>
          </cell>
          <cell r="C4354" t="str">
            <v>07</v>
          </cell>
          <cell r="D4354" t="str">
            <v>2</v>
          </cell>
          <cell r="E4354" t="str">
            <v>0019</v>
          </cell>
          <cell r="F4354" t="str">
            <v>0002</v>
          </cell>
          <cell r="G4354" t="str">
            <v>40513</v>
          </cell>
          <cell r="H4354" t="str">
            <v>付招待费</v>
          </cell>
          <cell r="I4354" t="b">
            <v>1</v>
          </cell>
          <cell r="J4354">
            <v>700</v>
          </cell>
          <cell r="K4354">
            <v>0</v>
          </cell>
          <cell r="L4354">
            <v>0</v>
          </cell>
        </row>
        <row r="4355">
          <cell r="A4355" t="str">
            <v>07</v>
          </cell>
          <cell r="B4355" t="str">
            <v>21</v>
          </cell>
          <cell r="C4355" t="str">
            <v>07</v>
          </cell>
          <cell r="D4355" t="str">
            <v>2</v>
          </cell>
          <cell r="E4355" t="str">
            <v>0019</v>
          </cell>
          <cell r="F4355" t="str">
            <v>0003</v>
          </cell>
          <cell r="G4355" t="str">
            <v>40513</v>
          </cell>
          <cell r="H4355" t="str">
            <v>付招待费</v>
          </cell>
          <cell r="I4355" t="b">
            <v>1</v>
          </cell>
          <cell r="J4355">
            <v>1100</v>
          </cell>
          <cell r="K4355">
            <v>0</v>
          </cell>
          <cell r="L4355">
            <v>0</v>
          </cell>
        </row>
        <row r="4356">
          <cell r="A4356" t="str">
            <v>07</v>
          </cell>
          <cell r="B4356" t="str">
            <v>24</v>
          </cell>
          <cell r="C4356" t="str">
            <v>07</v>
          </cell>
          <cell r="D4356" t="str">
            <v>5</v>
          </cell>
          <cell r="E4356" t="str">
            <v>0012</v>
          </cell>
          <cell r="F4356" t="str">
            <v>0002</v>
          </cell>
          <cell r="G4356" t="str">
            <v>40513</v>
          </cell>
          <cell r="H4356" t="str">
            <v>转报销招待费</v>
          </cell>
          <cell r="I4356" t="b">
            <v>1</v>
          </cell>
          <cell r="J4356">
            <v>135</v>
          </cell>
          <cell r="K4356">
            <v>0</v>
          </cell>
          <cell r="L4356">
            <v>0</v>
          </cell>
        </row>
        <row r="4357">
          <cell r="A4357" t="str">
            <v>07</v>
          </cell>
          <cell r="B4357" t="str">
            <v>27</v>
          </cell>
          <cell r="C4357" t="str">
            <v>07</v>
          </cell>
          <cell r="D4357" t="str">
            <v>5</v>
          </cell>
          <cell r="E4357" t="str">
            <v>0034</v>
          </cell>
          <cell r="F4357" t="str">
            <v>0011</v>
          </cell>
          <cell r="G4357" t="str">
            <v>40513</v>
          </cell>
          <cell r="H4357" t="str">
            <v>转本月共同制造费用</v>
          </cell>
          <cell r="I4357" t="b">
            <v>1</v>
          </cell>
          <cell r="J4357">
            <v>-5185</v>
          </cell>
          <cell r="K4357">
            <v>0</v>
          </cell>
          <cell r="L4357">
            <v>0</v>
          </cell>
        </row>
        <row r="4358">
          <cell r="A4358" t="str">
            <v>07</v>
          </cell>
          <cell r="B4358" t="str">
            <v>28</v>
          </cell>
          <cell r="C4358" t="str">
            <v>07</v>
          </cell>
          <cell r="D4358" t="str">
            <v>5</v>
          </cell>
          <cell r="E4358" t="str">
            <v>0035</v>
          </cell>
          <cell r="F4358" t="str">
            <v>0025</v>
          </cell>
          <cell r="G4358" t="str">
            <v>40513</v>
          </cell>
          <cell r="H4358" t="str">
            <v>结转本月制造费用</v>
          </cell>
          <cell r="I4358" t="b">
            <v>0</v>
          </cell>
          <cell r="J4358">
            <v>980</v>
          </cell>
          <cell r="K4358">
            <v>0</v>
          </cell>
          <cell r="L4358">
            <v>0</v>
          </cell>
        </row>
        <row r="4359">
          <cell r="A4359" t="str">
            <v>07</v>
          </cell>
          <cell r="B4359" t="str">
            <v>28</v>
          </cell>
          <cell r="C4359" t="str">
            <v>07</v>
          </cell>
          <cell r="D4359" t="str">
            <v>5</v>
          </cell>
          <cell r="E4359" t="str">
            <v>0035</v>
          </cell>
          <cell r="F4359" t="str">
            <v>0026</v>
          </cell>
          <cell r="G4359" t="str">
            <v>40513</v>
          </cell>
          <cell r="H4359" t="str">
            <v>结转本月制造费用</v>
          </cell>
          <cell r="I4359" t="b">
            <v>0</v>
          </cell>
          <cell r="J4359">
            <v>2970</v>
          </cell>
          <cell r="K4359">
            <v>0</v>
          </cell>
          <cell r="L4359">
            <v>0</v>
          </cell>
        </row>
        <row r="4360">
          <cell r="A4360" t="str">
            <v>07</v>
          </cell>
          <cell r="B4360" t="str">
            <v>28</v>
          </cell>
          <cell r="C4360" t="str">
            <v>07</v>
          </cell>
          <cell r="D4360" t="str">
            <v>5</v>
          </cell>
          <cell r="E4360" t="str">
            <v>0035</v>
          </cell>
          <cell r="F4360" t="str">
            <v>0027</v>
          </cell>
          <cell r="G4360" t="str">
            <v>40513</v>
          </cell>
          <cell r="H4360" t="str">
            <v>结转本月制造费用</v>
          </cell>
          <cell r="I4360" t="b">
            <v>0</v>
          </cell>
          <cell r="J4360">
            <v>1235</v>
          </cell>
          <cell r="K4360">
            <v>0</v>
          </cell>
          <cell r="L4360">
            <v>0</v>
          </cell>
        </row>
        <row r="4361">
          <cell r="A4361" t="str">
            <v>07</v>
          </cell>
          <cell r="B4361" t="str">
            <v>28</v>
          </cell>
          <cell r="C4361" t="str">
            <v>07</v>
          </cell>
          <cell r="D4361" t="str">
            <v>5</v>
          </cell>
          <cell r="E4361" t="str">
            <v>0035</v>
          </cell>
          <cell r="F4361" t="str">
            <v>0038</v>
          </cell>
          <cell r="G4361" t="str">
            <v>40513</v>
          </cell>
          <cell r="H4361" t="str">
            <v>结转本月制造费用</v>
          </cell>
          <cell r="I4361" t="b">
            <v>1</v>
          </cell>
          <cell r="J4361">
            <v>5185</v>
          </cell>
          <cell r="K4361">
            <v>0</v>
          </cell>
          <cell r="L4361">
            <v>0</v>
          </cell>
        </row>
        <row r="4362">
          <cell r="A4362" t="str">
            <v>02</v>
          </cell>
          <cell r="B4362" t="str">
            <v>03</v>
          </cell>
          <cell r="C4362" t="str">
            <v>02</v>
          </cell>
          <cell r="D4362" t="str">
            <v>2</v>
          </cell>
          <cell r="E4362" t="str">
            <v>0009</v>
          </cell>
          <cell r="F4362" t="str">
            <v>0002</v>
          </cell>
          <cell r="G4362" t="str">
            <v>40599</v>
          </cell>
          <cell r="H4362" t="str">
            <v>付邮费</v>
          </cell>
          <cell r="I4362" t="b">
            <v>1</v>
          </cell>
          <cell r="J4362">
            <v>70</v>
          </cell>
          <cell r="K4362">
            <v>0</v>
          </cell>
          <cell r="L4362">
            <v>0</v>
          </cell>
        </row>
        <row r="4363">
          <cell r="A4363" t="str">
            <v>02</v>
          </cell>
          <cell r="B4363" t="str">
            <v>05</v>
          </cell>
          <cell r="C4363" t="str">
            <v>02</v>
          </cell>
          <cell r="D4363" t="str">
            <v>2</v>
          </cell>
          <cell r="E4363" t="str">
            <v>0010</v>
          </cell>
          <cell r="F4363" t="str">
            <v>0001</v>
          </cell>
          <cell r="G4363" t="str">
            <v>40599</v>
          </cell>
          <cell r="H4363" t="str">
            <v>付邮费等</v>
          </cell>
          <cell r="I4363" t="b">
            <v>1</v>
          </cell>
          <cell r="J4363">
            <v>1821.5</v>
          </cell>
          <cell r="K4363">
            <v>0</v>
          </cell>
          <cell r="L4363">
            <v>0</v>
          </cell>
        </row>
        <row r="4364">
          <cell r="A4364" t="str">
            <v>02</v>
          </cell>
          <cell r="B4364" t="str">
            <v>05</v>
          </cell>
          <cell r="C4364" t="str">
            <v>02</v>
          </cell>
          <cell r="D4364" t="str">
            <v>2</v>
          </cell>
          <cell r="E4364" t="str">
            <v>0011</v>
          </cell>
          <cell r="F4364" t="str">
            <v>0001</v>
          </cell>
          <cell r="G4364" t="str">
            <v>40599</v>
          </cell>
          <cell r="H4364" t="str">
            <v>付邮费</v>
          </cell>
          <cell r="I4364" t="b">
            <v>1</v>
          </cell>
          <cell r="J4364">
            <v>1580</v>
          </cell>
          <cell r="K4364">
            <v>0</v>
          </cell>
          <cell r="L4364">
            <v>0</v>
          </cell>
        </row>
        <row r="4365">
          <cell r="A4365" t="str">
            <v>02</v>
          </cell>
          <cell r="B4365" t="str">
            <v>08</v>
          </cell>
          <cell r="C4365" t="str">
            <v>02</v>
          </cell>
          <cell r="D4365" t="str">
            <v>2</v>
          </cell>
          <cell r="E4365" t="str">
            <v>0019</v>
          </cell>
          <cell r="F4365" t="str">
            <v>0001</v>
          </cell>
          <cell r="G4365" t="str">
            <v>40599</v>
          </cell>
          <cell r="H4365" t="str">
            <v>付邮递费</v>
          </cell>
          <cell r="I4365" t="b">
            <v>1</v>
          </cell>
          <cell r="J4365">
            <v>9710.6</v>
          </cell>
          <cell r="K4365">
            <v>0</v>
          </cell>
          <cell r="L4365">
            <v>0</v>
          </cell>
        </row>
        <row r="4366">
          <cell r="A4366" t="str">
            <v>02</v>
          </cell>
          <cell r="B4366" t="str">
            <v>20</v>
          </cell>
          <cell r="C4366" t="str">
            <v>02</v>
          </cell>
          <cell r="D4366" t="str">
            <v>2</v>
          </cell>
          <cell r="E4366" t="str">
            <v>0035</v>
          </cell>
          <cell r="F4366" t="str">
            <v>0002</v>
          </cell>
          <cell r="G4366" t="str">
            <v>40599</v>
          </cell>
          <cell r="H4366" t="str">
            <v>付邮费</v>
          </cell>
          <cell r="I4366" t="b">
            <v>1</v>
          </cell>
          <cell r="J4366">
            <v>143.5</v>
          </cell>
          <cell r="K4366">
            <v>0</v>
          </cell>
          <cell r="L4366">
            <v>0</v>
          </cell>
        </row>
        <row r="4367">
          <cell r="A4367" t="str">
            <v>02</v>
          </cell>
          <cell r="B4367" t="str">
            <v>20</v>
          </cell>
          <cell r="C4367" t="str">
            <v>02</v>
          </cell>
          <cell r="D4367" t="str">
            <v>2</v>
          </cell>
          <cell r="E4367" t="str">
            <v>0037</v>
          </cell>
          <cell r="F4367" t="str">
            <v>0001</v>
          </cell>
          <cell r="G4367" t="str">
            <v>40599</v>
          </cell>
          <cell r="H4367" t="str">
            <v>刻印</v>
          </cell>
          <cell r="I4367" t="b">
            <v>1</v>
          </cell>
          <cell r="J4367">
            <v>35</v>
          </cell>
          <cell r="K4367">
            <v>0</v>
          </cell>
          <cell r="L4367">
            <v>0</v>
          </cell>
        </row>
        <row r="4368">
          <cell r="A4368" t="str">
            <v>02</v>
          </cell>
          <cell r="B4368" t="str">
            <v>23</v>
          </cell>
          <cell r="C4368" t="str">
            <v>02</v>
          </cell>
          <cell r="D4368" t="str">
            <v>5</v>
          </cell>
          <cell r="E4368" t="str">
            <v>0015</v>
          </cell>
          <cell r="F4368" t="str">
            <v>0001</v>
          </cell>
          <cell r="G4368" t="str">
            <v>40599</v>
          </cell>
          <cell r="H4368" t="str">
            <v>转报销电话费</v>
          </cell>
          <cell r="I4368" t="b">
            <v>1</v>
          </cell>
          <cell r="J4368">
            <v>485</v>
          </cell>
          <cell r="K4368">
            <v>0</v>
          </cell>
          <cell r="L4368">
            <v>0</v>
          </cell>
        </row>
        <row r="4369">
          <cell r="A4369" t="str">
            <v>02</v>
          </cell>
          <cell r="B4369" t="str">
            <v>25</v>
          </cell>
          <cell r="C4369" t="str">
            <v>02</v>
          </cell>
          <cell r="D4369" t="str">
            <v>5</v>
          </cell>
          <cell r="E4369" t="str">
            <v>0017</v>
          </cell>
          <cell r="F4369" t="str">
            <v>0001</v>
          </cell>
          <cell r="G4369" t="str">
            <v>40599</v>
          </cell>
          <cell r="H4369" t="str">
            <v>转付中鲁美洲8-10月费用27991.55</v>
          </cell>
          <cell r="I4369" t="b">
            <v>1</v>
          </cell>
          <cell r="J4369">
            <v>231770.03</v>
          </cell>
          <cell r="K4369">
            <v>0</v>
          </cell>
          <cell r="L4369">
            <v>0</v>
          </cell>
        </row>
        <row r="4370">
          <cell r="A4370" t="str">
            <v>02</v>
          </cell>
          <cell r="B4370" t="str">
            <v>28</v>
          </cell>
          <cell r="C4370" t="str">
            <v>02</v>
          </cell>
          <cell r="D4370" t="str">
            <v>5</v>
          </cell>
          <cell r="E4370" t="str">
            <v>0041</v>
          </cell>
          <cell r="F4370" t="str">
            <v>0018</v>
          </cell>
          <cell r="G4370" t="str">
            <v>40599</v>
          </cell>
          <cell r="H4370" t="str">
            <v>转本月共同制造费用</v>
          </cell>
          <cell r="I4370" t="b">
            <v>1</v>
          </cell>
          <cell r="J4370">
            <v>-245615.63</v>
          </cell>
          <cell r="K4370">
            <v>0</v>
          </cell>
          <cell r="L4370">
            <v>0</v>
          </cell>
        </row>
        <row r="4371">
          <cell r="A4371" t="str">
            <v>02</v>
          </cell>
          <cell r="B4371" t="str">
            <v>29</v>
          </cell>
          <cell r="C4371" t="str">
            <v>02</v>
          </cell>
          <cell r="D4371" t="str">
            <v>5</v>
          </cell>
          <cell r="E4371" t="str">
            <v>0042</v>
          </cell>
          <cell r="F4371" t="str">
            <v>0045</v>
          </cell>
          <cell r="G4371" t="str">
            <v>40599</v>
          </cell>
          <cell r="H4371" t="str">
            <v>结转本月制造费用</v>
          </cell>
          <cell r="I4371" t="b">
            <v>0</v>
          </cell>
          <cell r="J4371">
            <v>11325.6</v>
          </cell>
          <cell r="K4371">
            <v>0</v>
          </cell>
          <cell r="L4371">
            <v>0</v>
          </cell>
        </row>
        <row r="4372">
          <cell r="A4372" t="str">
            <v>02</v>
          </cell>
          <cell r="B4372" t="str">
            <v>29</v>
          </cell>
          <cell r="C4372" t="str">
            <v>02</v>
          </cell>
          <cell r="D4372" t="str">
            <v>5</v>
          </cell>
          <cell r="E4372" t="str">
            <v>0042</v>
          </cell>
          <cell r="F4372" t="str">
            <v>0046</v>
          </cell>
          <cell r="G4372" t="str">
            <v>40599</v>
          </cell>
          <cell r="H4372" t="str">
            <v>结转本月制造费用</v>
          </cell>
          <cell r="I4372" t="b">
            <v>0</v>
          </cell>
          <cell r="J4372">
            <v>1821.5</v>
          </cell>
          <cell r="K4372">
            <v>0</v>
          </cell>
          <cell r="L4372">
            <v>0</v>
          </cell>
        </row>
        <row r="4373">
          <cell r="A4373" t="str">
            <v>02</v>
          </cell>
          <cell r="B4373" t="str">
            <v>29</v>
          </cell>
          <cell r="C4373" t="str">
            <v>02</v>
          </cell>
          <cell r="D4373" t="str">
            <v>5</v>
          </cell>
          <cell r="E4373" t="str">
            <v>0042</v>
          </cell>
          <cell r="F4373" t="str">
            <v>0047</v>
          </cell>
          <cell r="G4373" t="str">
            <v>40599</v>
          </cell>
          <cell r="H4373" t="str">
            <v>结转本月制造费用</v>
          </cell>
          <cell r="I4373" t="b">
            <v>0</v>
          </cell>
          <cell r="J4373">
            <v>555</v>
          </cell>
          <cell r="K4373">
            <v>0</v>
          </cell>
          <cell r="L4373">
            <v>0</v>
          </cell>
        </row>
        <row r="4374">
          <cell r="A4374" t="str">
            <v>02</v>
          </cell>
          <cell r="B4374" t="str">
            <v>29</v>
          </cell>
          <cell r="C4374" t="str">
            <v>02</v>
          </cell>
          <cell r="D4374" t="str">
            <v>5</v>
          </cell>
          <cell r="E4374" t="str">
            <v>0042</v>
          </cell>
          <cell r="F4374" t="str">
            <v>0048</v>
          </cell>
          <cell r="G4374" t="str">
            <v>40599</v>
          </cell>
          <cell r="H4374" t="str">
            <v>结转本月制造费用</v>
          </cell>
          <cell r="I4374" t="b">
            <v>0</v>
          </cell>
          <cell r="J4374">
            <v>143.5</v>
          </cell>
          <cell r="K4374">
            <v>0</v>
          </cell>
          <cell r="L4374">
            <v>0</v>
          </cell>
        </row>
        <row r="4375">
          <cell r="A4375" t="str">
            <v>02</v>
          </cell>
          <cell r="B4375" t="str">
            <v>29</v>
          </cell>
          <cell r="C4375" t="str">
            <v>02</v>
          </cell>
          <cell r="D4375" t="str">
            <v>5</v>
          </cell>
          <cell r="E4375" t="str">
            <v>0042</v>
          </cell>
          <cell r="F4375" t="str">
            <v>0049</v>
          </cell>
          <cell r="G4375" t="str">
            <v>40599</v>
          </cell>
          <cell r="H4375" t="str">
            <v>结转本月制造费用</v>
          </cell>
          <cell r="I4375" t="b">
            <v>0</v>
          </cell>
          <cell r="J4375">
            <v>231770.03</v>
          </cell>
          <cell r="K4375">
            <v>0</v>
          </cell>
          <cell r="L4375">
            <v>0</v>
          </cell>
        </row>
        <row r="4376">
          <cell r="A4376" t="str">
            <v>02</v>
          </cell>
          <cell r="B4376" t="str">
            <v>29</v>
          </cell>
          <cell r="C4376" t="str">
            <v>02</v>
          </cell>
          <cell r="D4376" t="str">
            <v>5</v>
          </cell>
          <cell r="E4376" t="str">
            <v>0042</v>
          </cell>
          <cell r="F4376" t="str">
            <v>0060</v>
          </cell>
          <cell r="G4376" t="str">
            <v>40599</v>
          </cell>
          <cell r="H4376" t="str">
            <v>结转本月制造费用</v>
          </cell>
          <cell r="I4376" t="b">
            <v>1</v>
          </cell>
          <cell r="J4376">
            <v>245615.63</v>
          </cell>
          <cell r="K4376">
            <v>0</v>
          </cell>
          <cell r="L4376">
            <v>0</v>
          </cell>
        </row>
        <row r="4377">
          <cell r="A4377" t="str">
            <v>03</v>
          </cell>
          <cell r="B4377" t="str">
            <v>05</v>
          </cell>
          <cell r="C4377" t="str">
            <v>03</v>
          </cell>
          <cell r="D4377" t="str">
            <v>2</v>
          </cell>
          <cell r="E4377" t="str">
            <v>0004</v>
          </cell>
          <cell r="F4377" t="str">
            <v>0001</v>
          </cell>
          <cell r="G4377" t="str">
            <v>40599</v>
          </cell>
          <cell r="H4377" t="str">
            <v>付一部邮费</v>
          </cell>
          <cell r="I4377" t="b">
            <v>1</v>
          </cell>
          <cell r="J4377">
            <v>19352</v>
          </cell>
          <cell r="K4377">
            <v>0</v>
          </cell>
          <cell r="L4377">
            <v>0</v>
          </cell>
        </row>
        <row r="4378">
          <cell r="A4378" t="str">
            <v>03</v>
          </cell>
          <cell r="B4378" t="str">
            <v>10</v>
          </cell>
          <cell r="C4378" t="str">
            <v>03</v>
          </cell>
          <cell r="D4378" t="str">
            <v>2</v>
          </cell>
          <cell r="E4378" t="str">
            <v>0006</v>
          </cell>
          <cell r="F4378" t="str">
            <v>0002</v>
          </cell>
          <cell r="G4378" t="str">
            <v>40599</v>
          </cell>
          <cell r="H4378" t="str">
            <v>付邮费</v>
          </cell>
          <cell r="I4378" t="b">
            <v>1</v>
          </cell>
          <cell r="J4378">
            <v>1751</v>
          </cell>
          <cell r="K4378">
            <v>0</v>
          </cell>
          <cell r="L4378">
            <v>0</v>
          </cell>
        </row>
        <row r="4379">
          <cell r="A4379" t="str">
            <v>03</v>
          </cell>
          <cell r="B4379" t="str">
            <v>10</v>
          </cell>
          <cell r="C4379" t="str">
            <v>03</v>
          </cell>
          <cell r="D4379" t="str">
            <v>2</v>
          </cell>
          <cell r="E4379" t="str">
            <v>0008</v>
          </cell>
          <cell r="F4379" t="str">
            <v>0002</v>
          </cell>
          <cell r="G4379" t="str">
            <v>40599</v>
          </cell>
          <cell r="H4379" t="str">
            <v>付邮费</v>
          </cell>
          <cell r="I4379" t="b">
            <v>1</v>
          </cell>
          <cell r="J4379">
            <v>241.3</v>
          </cell>
          <cell r="K4379">
            <v>0</v>
          </cell>
          <cell r="L4379">
            <v>0</v>
          </cell>
        </row>
        <row r="4380">
          <cell r="A4380" t="str">
            <v>03</v>
          </cell>
          <cell r="B4380" t="str">
            <v>10</v>
          </cell>
          <cell r="C4380" t="str">
            <v>03</v>
          </cell>
          <cell r="D4380" t="str">
            <v>2</v>
          </cell>
          <cell r="E4380" t="str">
            <v>0009</v>
          </cell>
          <cell r="F4380" t="str">
            <v>0001</v>
          </cell>
          <cell r="G4380" t="str">
            <v>40599</v>
          </cell>
          <cell r="H4380" t="str">
            <v>刻章</v>
          </cell>
          <cell r="I4380" t="b">
            <v>1</v>
          </cell>
          <cell r="J4380">
            <v>25</v>
          </cell>
          <cell r="K4380">
            <v>0</v>
          </cell>
          <cell r="L4380">
            <v>0</v>
          </cell>
        </row>
        <row r="4381">
          <cell r="A4381" t="str">
            <v>03</v>
          </cell>
          <cell r="B4381" t="str">
            <v>17</v>
          </cell>
          <cell r="C4381" t="str">
            <v>03</v>
          </cell>
          <cell r="D4381" t="str">
            <v>2</v>
          </cell>
          <cell r="E4381" t="str">
            <v>0016</v>
          </cell>
          <cell r="F4381" t="str">
            <v>0001</v>
          </cell>
          <cell r="G4381" t="str">
            <v>40599</v>
          </cell>
          <cell r="H4381" t="str">
            <v>付机件款</v>
          </cell>
          <cell r="I4381" t="b">
            <v>1</v>
          </cell>
          <cell r="J4381">
            <v>280</v>
          </cell>
          <cell r="K4381">
            <v>0</v>
          </cell>
          <cell r="L4381">
            <v>0</v>
          </cell>
        </row>
        <row r="4382">
          <cell r="A4382" t="str">
            <v>03</v>
          </cell>
          <cell r="B4382" t="str">
            <v>17</v>
          </cell>
          <cell r="C4382" t="str">
            <v>03</v>
          </cell>
          <cell r="D4382" t="str">
            <v>2</v>
          </cell>
          <cell r="E4382" t="str">
            <v>0016</v>
          </cell>
          <cell r="F4382" t="str">
            <v>0002</v>
          </cell>
          <cell r="G4382" t="str">
            <v>40599</v>
          </cell>
          <cell r="H4382" t="str">
            <v>付司机体检费.审验费.违章办班费</v>
          </cell>
          <cell r="I4382" t="b">
            <v>1</v>
          </cell>
          <cell r="J4382">
            <v>858</v>
          </cell>
          <cell r="K4382">
            <v>0</v>
          </cell>
          <cell r="L4382">
            <v>0</v>
          </cell>
        </row>
        <row r="4383">
          <cell r="A4383" t="str">
            <v>03</v>
          </cell>
          <cell r="B4383" t="str">
            <v>20</v>
          </cell>
          <cell r="C4383" t="str">
            <v>03</v>
          </cell>
          <cell r="D4383" t="str">
            <v>2</v>
          </cell>
          <cell r="E4383" t="str">
            <v>0018</v>
          </cell>
          <cell r="F4383" t="str">
            <v>0003</v>
          </cell>
          <cell r="G4383" t="str">
            <v>40599</v>
          </cell>
          <cell r="H4383" t="str">
            <v>付邮费</v>
          </cell>
          <cell r="I4383" t="b">
            <v>1</v>
          </cell>
          <cell r="J4383">
            <v>306</v>
          </cell>
          <cell r="K4383">
            <v>0</v>
          </cell>
          <cell r="L4383">
            <v>0</v>
          </cell>
        </row>
        <row r="4384">
          <cell r="A4384" t="str">
            <v>03</v>
          </cell>
          <cell r="B4384" t="str">
            <v>27</v>
          </cell>
          <cell r="C4384" t="str">
            <v>03</v>
          </cell>
          <cell r="D4384" t="str">
            <v>2</v>
          </cell>
          <cell r="E4384" t="str">
            <v>0027</v>
          </cell>
          <cell r="F4384" t="str">
            <v>0003</v>
          </cell>
          <cell r="G4384" t="str">
            <v>40599</v>
          </cell>
          <cell r="H4384" t="str">
            <v>付邮费</v>
          </cell>
          <cell r="I4384" t="b">
            <v>1</v>
          </cell>
          <cell r="J4384">
            <v>6018</v>
          </cell>
          <cell r="K4384">
            <v>0</v>
          </cell>
          <cell r="L4384">
            <v>0</v>
          </cell>
        </row>
        <row r="4385">
          <cell r="A4385" t="str">
            <v>03</v>
          </cell>
          <cell r="B4385" t="str">
            <v>14</v>
          </cell>
          <cell r="C4385" t="str">
            <v>03</v>
          </cell>
          <cell r="D4385" t="str">
            <v>4</v>
          </cell>
          <cell r="E4385" t="str">
            <v>0019</v>
          </cell>
          <cell r="F4385" t="str">
            <v>0004</v>
          </cell>
          <cell r="G4385" t="str">
            <v>40599</v>
          </cell>
          <cell r="H4385" t="str">
            <v>付购油款</v>
          </cell>
          <cell r="I4385" t="b">
            <v>1</v>
          </cell>
          <cell r="J4385">
            <v>3205.13</v>
          </cell>
          <cell r="K4385">
            <v>0</v>
          </cell>
          <cell r="L4385">
            <v>0</v>
          </cell>
        </row>
        <row r="4386">
          <cell r="A4386" t="str">
            <v>03</v>
          </cell>
          <cell r="B4386" t="str">
            <v>30</v>
          </cell>
          <cell r="C4386" t="str">
            <v>03</v>
          </cell>
          <cell r="D4386" t="str">
            <v>5</v>
          </cell>
          <cell r="E4386" t="str">
            <v>0024</v>
          </cell>
          <cell r="F4386" t="str">
            <v>0013</v>
          </cell>
          <cell r="G4386" t="str">
            <v>40599</v>
          </cell>
          <cell r="H4386" t="str">
            <v>转本月共同制造费用</v>
          </cell>
          <cell r="I4386" t="b">
            <v>1</v>
          </cell>
          <cell r="J4386">
            <v>-32036.43</v>
          </cell>
          <cell r="K4386">
            <v>0</v>
          </cell>
          <cell r="L4386">
            <v>0</v>
          </cell>
        </row>
        <row r="4387">
          <cell r="A4387" t="str">
            <v>03</v>
          </cell>
          <cell r="B4387" t="str">
            <v>30</v>
          </cell>
          <cell r="C4387" t="str">
            <v>03</v>
          </cell>
          <cell r="D4387" t="str">
            <v>5</v>
          </cell>
          <cell r="E4387" t="str">
            <v>0025</v>
          </cell>
          <cell r="F4387" t="str">
            <v>0028</v>
          </cell>
          <cell r="G4387" t="str">
            <v>40599</v>
          </cell>
          <cell r="H4387" t="str">
            <v>结转本月制造费用</v>
          </cell>
          <cell r="I4387" t="b">
            <v>0</v>
          </cell>
          <cell r="J4387">
            <v>2057</v>
          </cell>
          <cell r="K4387">
            <v>0</v>
          </cell>
          <cell r="L4387">
            <v>0</v>
          </cell>
        </row>
        <row r="4388">
          <cell r="A4388" t="str">
            <v>03</v>
          </cell>
          <cell r="B4388" t="str">
            <v>30</v>
          </cell>
          <cell r="C4388" t="str">
            <v>03</v>
          </cell>
          <cell r="D4388" t="str">
            <v>5</v>
          </cell>
          <cell r="E4388" t="str">
            <v>0025</v>
          </cell>
          <cell r="F4388" t="str">
            <v>0029</v>
          </cell>
          <cell r="G4388" t="str">
            <v>40599</v>
          </cell>
          <cell r="H4388" t="str">
            <v>结转本月制造费用</v>
          </cell>
          <cell r="I4388" t="b">
            <v>0</v>
          </cell>
          <cell r="J4388">
            <v>25395</v>
          </cell>
          <cell r="K4388">
            <v>0</v>
          </cell>
          <cell r="L4388">
            <v>0</v>
          </cell>
        </row>
        <row r="4389">
          <cell r="A4389" t="str">
            <v>03</v>
          </cell>
          <cell r="B4389" t="str">
            <v>30</v>
          </cell>
          <cell r="C4389" t="str">
            <v>03</v>
          </cell>
          <cell r="D4389" t="str">
            <v>5</v>
          </cell>
          <cell r="E4389" t="str">
            <v>0025</v>
          </cell>
          <cell r="F4389" t="str">
            <v>0030</v>
          </cell>
          <cell r="G4389" t="str">
            <v>40599</v>
          </cell>
          <cell r="H4389" t="str">
            <v>结转本月制造费用</v>
          </cell>
          <cell r="I4389" t="b">
            <v>0</v>
          </cell>
          <cell r="J4389">
            <v>241.3</v>
          </cell>
          <cell r="K4389">
            <v>0</v>
          </cell>
          <cell r="L4389">
            <v>0</v>
          </cell>
        </row>
        <row r="4390">
          <cell r="A4390" t="str">
            <v>03</v>
          </cell>
          <cell r="B4390" t="str">
            <v>30</v>
          </cell>
          <cell r="C4390" t="str">
            <v>03</v>
          </cell>
          <cell r="D4390" t="str">
            <v>5</v>
          </cell>
          <cell r="E4390" t="str">
            <v>0025</v>
          </cell>
          <cell r="F4390" t="str">
            <v>0031</v>
          </cell>
          <cell r="G4390" t="str">
            <v>40599</v>
          </cell>
          <cell r="H4390" t="str">
            <v>结转本月制造费用</v>
          </cell>
          <cell r="I4390" t="b">
            <v>0</v>
          </cell>
          <cell r="J4390">
            <v>1138</v>
          </cell>
          <cell r="K4390">
            <v>0</v>
          </cell>
          <cell r="L4390">
            <v>0</v>
          </cell>
        </row>
        <row r="4391">
          <cell r="A4391" t="str">
            <v>03</v>
          </cell>
          <cell r="B4391" t="str">
            <v>30</v>
          </cell>
          <cell r="C4391" t="str">
            <v>03</v>
          </cell>
          <cell r="D4391" t="str">
            <v>5</v>
          </cell>
          <cell r="E4391" t="str">
            <v>0025</v>
          </cell>
          <cell r="F4391" t="str">
            <v>0032</v>
          </cell>
          <cell r="G4391" t="str">
            <v>40599</v>
          </cell>
          <cell r="H4391" t="str">
            <v>结转本月制造费用</v>
          </cell>
          <cell r="I4391" t="b">
            <v>0</v>
          </cell>
          <cell r="J4391">
            <v>3205.13</v>
          </cell>
          <cell r="K4391">
            <v>0</v>
          </cell>
          <cell r="L4391">
            <v>0</v>
          </cell>
        </row>
        <row r="4392">
          <cell r="A4392" t="str">
            <v>03</v>
          </cell>
          <cell r="B4392" t="str">
            <v>30</v>
          </cell>
          <cell r="C4392" t="str">
            <v>03</v>
          </cell>
          <cell r="D4392" t="str">
            <v>5</v>
          </cell>
          <cell r="E4392" t="str">
            <v>0025</v>
          </cell>
          <cell r="F4392" t="str">
            <v>0040</v>
          </cell>
          <cell r="G4392" t="str">
            <v>40599</v>
          </cell>
          <cell r="H4392" t="str">
            <v>结转本月制造费用</v>
          </cell>
          <cell r="I4392" t="b">
            <v>1</v>
          </cell>
          <cell r="J4392">
            <v>32036.43</v>
          </cell>
          <cell r="K4392">
            <v>0</v>
          </cell>
          <cell r="L4392">
            <v>0</v>
          </cell>
        </row>
        <row r="4393">
          <cell r="A4393" t="str">
            <v>04</v>
          </cell>
          <cell r="B4393" t="str">
            <v>05</v>
          </cell>
          <cell r="C4393" t="str">
            <v>04</v>
          </cell>
          <cell r="D4393" t="str">
            <v>2</v>
          </cell>
          <cell r="E4393" t="str">
            <v>0003</v>
          </cell>
          <cell r="F4393" t="str">
            <v>0001</v>
          </cell>
          <cell r="G4393" t="str">
            <v>40599</v>
          </cell>
          <cell r="H4393" t="str">
            <v>刻印</v>
          </cell>
          <cell r="I4393" t="b">
            <v>1</v>
          </cell>
          <cell r="J4393">
            <v>574.29999999999995</v>
          </cell>
          <cell r="K4393">
            <v>0</v>
          </cell>
          <cell r="L4393">
            <v>0</v>
          </cell>
        </row>
        <row r="4394">
          <cell r="A4394" t="str">
            <v>04</v>
          </cell>
          <cell r="B4394" t="str">
            <v>10</v>
          </cell>
          <cell r="C4394" t="str">
            <v>04</v>
          </cell>
          <cell r="D4394" t="str">
            <v>2</v>
          </cell>
          <cell r="E4394" t="str">
            <v>0005</v>
          </cell>
          <cell r="F4394" t="str">
            <v>0001</v>
          </cell>
          <cell r="G4394" t="str">
            <v>40599</v>
          </cell>
          <cell r="H4394" t="str">
            <v>付邮费</v>
          </cell>
          <cell r="I4394" t="b">
            <v>1</v>
          </cell>
          <cell r="J4394">
            <v>46</v>
          </cell>
          <cell r="K4394">
            <v>0</v>
          </cell>
          <cell r="L4394">
            <v>0</v>
          </cell>
        </row>
        <row r="4395">
          <cell r="A4395" t="str">
            <v>04</v>
          </cell>
          <cell r="B4395" t="str">
            <v>08</v>
          </cell>
          <cell r="C4395" t="str">
            <v>04</v>
          </cell>
          <cell r="D4395" t="str">
            <v>4</v>
          </cell>
          <cell r="E4395" t="str">
            <v>0007</v>
          </cell>
          <cell r="F4395" t="str">
            <v>0001</v>
          </cell>
          <cell r="G4395" t="str">
            <v>40599</v>
          </cell>
          <cell r="H4395" t="str">
            <v>付邮递费</v>
          </cell>
          <cell r="I4395" t="b">
            <v>1</v>
          </cell>
          <cell r="J4395">
            <v>8779</v>
          </cell>
          <cell r="K4395">
            <v>0</v>
          </cell>
          <cell r="L4395">
            <v>0</v>
          </cell>
        </row>
        <row r="4396">
          <cell r="A4396" t="str">
            <v>04</v>
          </cell>
          <cell r="B4396" t="str">
            <v>10</v>
          </cell>
          <cell r="C4396" t="str">
            <v>04</v>
          </cell>
          <cell r="D4396" t="str">
            <v>4</v>
          </cell>
          <cell r="E4396" t="str">
            <v>0008</v>
          </cell>
          <cell r="F4396" t="str">
            <v>0001</v>
          </cell>
          <cell r="G4396" t="str">
            <v>40599</v>
          </cell>
          <cell r="H4396" t="str">
            <v>付邮递费</v>
          </cell>
          <cell r="I4396" t="b">
            <v>1</v>
          </cell>
          <cell r="J4396">
            <v>11785</v>
          </cell>
          <cell r="K4396">
            <v>0</v>
          </cell>
          <cell r="L4396">
            <v>0</v>
          </cell>
        </row>
        <row r="4397">
          <cell r="A4397" t="str">
            <v>04</v>
          </cell>
          <cell r="B4397" t="str">
            <v>25</v>
          </cell>
          <cell r="C4397" t="str">
            <v>04</v>
          </cell>
          <cell r="D4397" t="str">
            <v>5</v>
          </cell>
          <cell r="E4397" t="str">
            <v>0020</v>
          </cell>
          <cell r="F4397" t="str">
            <v>0013</v>
          </cell>
          <cell r="G4397" t="str">
            <v>40599</v>
          </cell>
          <cell r="H4397" t="str">
            <v>转本月共同制造费用</v>
          </cell>
          <cell r="I4397" t="b">
            <v>1</v>
          </cell>
          <cell r="J4397">
            <v>-21184.3</v>
          </cell>
          <cell r="K4397">
            <v>0</v>
          </cell>
          <cell r="L4397">
            <v>0</v>
          </cell>
        </row>
        <row r="4398">
          <cell r="A4398" t="str">
            <v>04</v>
          </cell>
          <cell r="B4398" t="str">
            <v>25</v>
          </cell>
          <cell r="C4398" t="str">
            <v>04</v>
          </cell>
          <cell r="D4398" t="str">
            <v>5</v>
          </cell>
          <cell r="E4398" t="str">
            <v>0021</v>
          </cell>
          <cell r="F4398" t="str">
            <v>0031</v>
          </cell>
          <cell r="G4398" t="str">
            <v>40599</v>
          </cell>
          <cell r="H4398" t="str">
            <v>结转本月制造费用</v>
          </cell>
          <cell r="I4398" t="b">
            <v>0</v>
          </cell>
          <cell r="J4398">
            <v>12359.3</v>
          </cell>
          <cell r="K4398">
            <v>0</v>
          </cell>
          <cell r="L4398">
            <v>0</v>
          </cell>
        </row>
        <row r="4399">
          <cell r="A4399" t="str">
            <v>04</v>
          </cell>
          <cell r="B4399" t="str">
            <v>25</v>
          </cell>
          <cell r="C4399" t="str">
            <v>04</v>
          </cell>
          <cell r="D4399" t="str">
            <v>5</v>
          </cell>
          <cell r="E4399" t="str">
            <v>0021</v>
          </cell>
          <cell r="F4399" t="str">
            <v>0032</v>
          </cell>
          <cell r="G4399" t="str">
            <v>40599</v>
          </cell>
          <cell r="H4399" t="str">
            <v>结转本月制造费用</v>
          </cell>
          <cell r="I4399" t="b">
            <v>0</v>
          </cell>
          <cell r="J4399">
            <v>8779</v>
          </cell>
          <cell r="K4399">
            <v>0</v>
          </cell>
          <cell r="L4399">
            <v>0</v>
          </cell>
        </row>
        <row r="4400">
          <cell r="A4400" t="str">
            <v>04</v>
          </cell>
          <cell r="B4400" t="str">
            <v>25</v>
          </cell>
          <cell r="C4400" t="str">
            <v>04</v>
          </cell>
          <cell r="D4400" t="str">
            <v>5</v>
          </cell>
          <cell r="E4400" t="str">
            <v>0021</v>
          </cell>
          <cell r="F4400" t="str">
            <v>0033</v>
          </cell>
          <cell r="G4400" t="str">
            <v>40599</v>
          </cell>
          <cell r="H4400" t="str">
            <v>结转本月制造费用</v>
          </cell>
          <cell r="I4400" t="b">
            <v>0</v>
          </cell>
          <cell r="J4400">
            <v>46</v>
          </cell>
          <cell r="K4400">
            <v>0</v>
          </cell>
          <cell r="L4400">
            <v>0</v>
          </cell>
        </row>
        <row r="4401">
          <cell r="A4401" t="str">
            <v>04</v>
          </cell>
          <cell r="B4401" t="str">
            <v>25</v>
          </cell>
          <cell r="C4401" t="str">
            <v>04</v>
          </cell>
          <cell r="D4401" t="str">
            <v>5</v>
          </cell>
          <cell r="E4401" t="str">
            <v>0021</v>
          </cell>
          <cell r="F4401" t="str">
            <v>0043</v>
          </cell>
          <cell r="G4401" t="str">
            <v>40599</v>
          </cell>
          <cell r="H4401" t="str">
            <v>结转本月制造费用</v>
          </cell>
          <cell r="I4401" t="b">
            <v>1</v>
          </cell>
          <cell r="J4401">
            <v>21184.3</v>
          </cell>
          <cell r="K4401">
            <v>0</v>
          </cell>
          <cell r="L4401">
            <v>0</v>
          </cell>
        </row>
        <row r="4402">
          <cell r="A4402" t="str">
            <v>05</v>
          </cell>
          <cell r="B4402" t="str">
            <v>15</v>
          </cell>
          <cell r="C4402" t="str">
            <v>05</v>
          </cell>
          <cell r="D4402" t="str">
            <v>2</v>
          </cell>
          <cell r="E4402" t="str">
            <v>0005</v>
          </cell>
          <cell r="F4402" t="str">
            <v>0001</v>
          </cell>
          <cell r="G4402" t="str">
            <v>40599</v>
          </cell>
          <cell r="H4402" t="str">
            <v>配钥匙</v>
          </cell>
          <cell r="I4402" t="b">
            <v>1</v>
          </cell>
          <cell r="J4402">
            <v>6</v>
          </cell>
          <cell r="K4402">
            <v>0</v>
          </cell>
          <cell r="L4402">
            <v>0</v>
          </cell>
        </row>
        <row r="4403">
          <cell r="A4403" t="str">
            <v>05</v>
          </cell>
          <cell r="B4403" t="str">
            <v>18</v>
          </cell>
          <cell r="C4403" t="str">
            <v>05</v>
          </cell>
          <cell r="D4403" t="str">
            <v>2</v>
          </cell>
          <cell r="E4403" t="str">
            <v>0007</v>
          </cell>
          <cell r="F4403" t="str">
            <v>0002</v>
          </cell>
          <cell r="G4403" t="str">
            <v>40599</v>
          </cell>
          <cell r="H4403" t="str">
            <v>付邮寄费</v>
          </cell>
          <cell r="I4403" t="b">
            <v>1</v>
          </cell>
          <cell r="J4403">
            <v>7162</v>
          </cell>
          <cell r="K4403">
            <v>0</v>
          </cell>
          <cell r="L4403">
            <v>0</v>
          </cell>
        </row>
        <row r="4404">
          <cell r="A4404" t="str">
            <v>05</v>
          </cell>
          <cell r="B4404" t="str">
            <v>18</v>
          </cell>
          <cell r="C4404" t="str">
            <v>05</v>
          </cell>
          <cell r="D4404" t="str">
            <v>2</v>
          </cell>
          <cell r="E4404" t="str">
            <v>0010</v>
          </cell>
          <cell r="F4404" t="str">
            <v>0001</v>
          </cell>
          <cell r="G4404" t="str">
            <v>40599</v>
          </cell>
          <cell r="H4404" t="str">
            <v>付传真费等</v>
          </cell>
          <cell r="I4404" t="b">
            <v>1</v>
          </cell>
          <cell r="J4404">
            <v>87.7</v>
          </cell>
          <cell r="K4404">
            <v>0</v>
          </cell>
          <cell r="L4404">
            <v>0</v>
          </cell>
        </row>
        <row r="4405">
          <cell r="A4405" t="str">
            <v>05</v>
          </cell>
          <cell r="B4405" t="str">
            <v>19</v>
          </cell>
          <cell r="C4405" t="str">
            <v>05</v>
          </cell>
          <cell r="D4405" t="str">
            <v>2</v>
          </cell>
          <cell r="E4405" t="str">
            <v>0011</v>
          </cell>
          <cell r="F4405" t="str">
            <v>0002</v>
          </cell>
          <cell r="G4405" t="str">
            <v>40599</v>
          </cell>
          <cell r="H4405" t="str">
            <v>付邮寄费</v>
          </cell>
          <cell r="I4405" t="b">
            <v>1</v>
          </cell>
          <cell r="J4405">
            <v>657</v>
          </cell>
          <cell r="K4405">
            <v>0</v>
          </cell>
          <cell r="L4405">
            <v>0</v>
          </cell>
        </row>
        <row r="4406">
          <cell r="A4406" t="str">
            <v>05</v>
          </cell>
          <cell r="B4406" t="str">
            <v>20</v>
          </cell>
          <cell r="C4406" t="str">
            <v>05</v>
          </cell>
          <cell r="D4406" t="str">
            <v>2</v>
          </cell>
          <cell r="E4406" t="str">
            <v>0014</v>
          </cell>
          <cell r="F4406" t="str">
            <v>0001</v>
          </cell>
          <cell r="G4406" t="str">
            <v>40599</v>
          </cell>
          <cell r="H4406" t="str">
            <v>付检测费等</v>
          </cell>
          <cell r="I4406" t="b">
            <v>1</v>
          </cell>
          <cell r="J4406">
            <v>780</v>
          </cell>
          <cell r="K4406">
            <v>0</v>
          </cell>
          <cell r="L4406">
            <v>0</v>
          </cell>
        </row>
        <row r="4407">
          <cell r="A4407" t="str">
            <v>05</v>
          </cell>
          <cell r="B4407" t="str">
            <v>27</v>
          </cell>
          <cell r="C4407" t="str">
            <v>05</v>
          </cell>
          <cell r="D4407" t="str">
            <v>5</v>
          </cell>
          <cell r="E4407" t="str">
            <v>0029</v>
          </cell>
          <cell r="F4407" t="str">
            <v>0013</v>
          </cell>
          <cell r="G4407" t="str">
            <v>40599</v>
          </cell>
          <cell r="H4407" t="str">
            <v>转本月共同制造费用</v>
          </cell>
          <cell r="I4407" t="b">
            <v>1</v>
          </cell>
          <cell r="J4407">
            <v>-8692.7000000000007</v>
          </cell>
          <cell r="K4407">
            <v>0</v>
          </cell>
          <cell r="L4407">
            <v>0</v>
          </cell>
        </row>
        <row r="4408">
          <cell r="A4408" t="str">
            <v>05</v>
          </cell>
          <cell r="B4408" t="str">
            <v>29</v>
          </cell>
          <cell r="C4408" t="str">
            <v>05</v>
          </cell>
          <cell r="D4408" t="str">
            <v>5</v>
          </cell>
          <cell r="E4408" t="str">
            <v>0030</v>
          </cell>
          <cell r="F4408" t="str">
            <v>0042</v>
          </cell>
          <cell r="G4408" t="str">
            <v>40599</v>
          </cell>
          <cell r="H4408" t="str">
            <v>结转本月制造费用</v>
          </cell>
          <cell r="I4408" t="b">
            <v>0</v>
          </cell>
          <cell r="J4408">
            <v>657</v>
          </cell>
          <cell r="K4408">
            <v>0</v>
          </cell>
          <cell r="L4408">
            <v>0</v>
          </cell>
        </row>
        <row r="4409">
          <cell r="A4409" t="str">
            <v>05</v>
          </cell>
          <cell r="B4409" t="str">
            <v>29</v>
          </cell>
          <cell r="C4409" t="str">
            <v>05</v>
          </cell>
          <cell r="D4409" t="str">
            <v>5</v>
          </cell>
          <cell r="E4409" t="str">
            <v>0030</v>
          </cell>
          <cell r="F4409" t="str">
            <v>0043</v>
          </cell>
          <cell r="G4409" t="str">
            <v>40599</v>
          </cell>
          <cell r="H4409" t="str">
            <v>结转本月制造费用</v>
          </cell>
          <cell r="I4409" t="b">
            <v>0</v>
          </cell>
          <cell r="J4409">
            <v>7249.7</v>
          </cell>
          <cell r="K4409">
            <v>0</v>
          </cell>
          <cell r="L4409">
            <v>0</v>
          </cell>
        </row>
        <row r="4410">
          <cell r="A4410" t="str">
            <v>05</v>
          </cell>
          <cell r="B4410" t="str">
            <v>29</v>
          </cell>
          <cell r="C4410" t="str">
            <v>05</v>
          </cell>
          <cell r="D4410" t="str">
            <v>5</v>
          </cell>
          <cell r="E4410" t="str">
            <v>0030</v>
          </cell>
          <cell r="F4410" t="str">
            <v>0044</v>
          </cell>
          <cell r="G4410" t="str">
            <v>40599</v>
          </cell>
          <cell r="H4410" t="str">
            <v>结转本月制造费用</v>
          </cell>
          <cell r="I4410" t="b">
            <v>0</v>
          </cell>
          <cell r="J4410">
            <v>6</v>
          </cell>
          <cell r="K4410">
            <v>0</v>
          </cell>
          <cell r="L4410">
            <v>0</v>
          </cell>
        </row>
        <row r="4411">
          <cell r="A4411" t="str">
            <v>05</v>
          </cell>
          <cell r="B4411" t="str">
            <v>29</v>
          </cell>
          <cell r="C4411" t="str">
            <v>05</v>
          </cell>
          <cell r="D4411" t="str">
            <v>5</v>
          </cell>
          <cell r="E4411" t="str">
            <v>0030</v>
          </cell>
          <cell r="F4411" t="str">
            <v>0045</v>
          </cell>
          <cell r="G4411" t="str">
            <v>40599</v>
          </cell>
          <cell r="H4411" t="str">
            <v>结转本月制造费用</v>
          </cell>
          <cell r="I4411" t="b">
            <v>0</v>
          </cell>
          <cell r="J4411">
            <v>780</v>
          </cell>
          <cell r="K4411">
            <v>0</v>
          </cell>
          <cell r="L4411">
            <v>0</v>
          </cell>
        </row>
        <row r="4412">
          <cell r="A4412" t="str">
            <v>05</v>
          </cell>
          <cell r="B4412" t="str">
            <v>29</v>
          </cell>
          <cell r="C4412" t="str">
            <v>05</v>
          </cell>
          <cell r="D4412" t="str">
            <v>5</v>
          </cell>
          <cell r="E4412" t="str">
            <v>0030</v>
          </cell>
          <cell r="F4412" t="str">
            <v>0055</v>
          </cell>
          <cell r="G4412" t="str">
            <v>40599</v>
          </cell>
          <cell r="H4412" t="str">
            <v>结转本月制造费用</v>
          </cell>
          <cell r="I4412" t="b">
            <v>1</v>
          </cell>
          <cell r="J4412">
            <v>8692.7000000000007</v>
          </cell>
          <cell r="K4412">
            <v>0</v>
          </cell>
          <cell r="L4412">
            <v>0</v>
          </cell>
        </row>
        <row r="4413">
          <cell r="A4413" t="str">
            <v>06</v>
          </cell>
          <cell r="B4413" t="str">
            <v>14</v>
          </cell>
          <cell r="C4413" t="str">
            <v>06</v>
          </cell>
          <cell r="D4413" t="str">
            <v>2</v>
          </cell>
          <cell r="E4413" t="str">
            <v>0012</v>
          </cell>
          <cell r="F4413" t="str">
            <v>0001</v>
          </cell>
          <cell r="G4413" t="str">
            <v>40599</v>
          </cell>
          <cell r="H4413" t="str">
            <v>付快递费等</v>
          </cell>
          <cell r="I4413" t="b">
            <v>1</v>
          </cell>
          <cell r="J4413">
            <v>402</v>
          </cell>
          <cell r="K4413">
            <v>0</v>
          </cell>
          <cell r="L4413">
            <v>0</v>
          </cell>
        </row>
        <row r="4414">
          <cell r="A4414" t="str">
            <v>06</v>
          </cell>
          <cell r="B4414" t="str">
            <v>14</v>
          </cell>
          <cell r="C4414" t="str">
            <v>06</v>
          </cell>
          <cell r="D4414" t="str">
            <v>2</v>
          </cell>
          <cell r="E4414" t="str">
            <v>0012</v>
          </cell>
          <cell r="F4414" t="str">
            <v>0004</v>
          </cell>
          <cell r="G4414" t="str">
            <v>40599</v>
          </cell>
          <cell r="H4414" t="str">
            <v>付快递费</v>
          </cell>
          <cell r="I4414" t="b">
            <v>1</v>
          </cell>
          <cell r="J4414">
            <v>3830</v>
          </cell>
          <cell r="K4414">
            <v>0</v>
          </cell>
          <cell r="L4414">
            <v>0</v>
          </cell>
        </row>
        <row r="4415">
          <cell r="A4415" t="str">
            <v>06</v>
          </cell>
          <cell r="B4415" t="str">
            <v>23</v>
          </cell>
          <cell r="C4415" t="str">
            <v>06</v>
          </cell>
          <cell r="D4415" t="str">
            <v>5</v>
          </cell>
          <cell r="E4415" t="str">
            <v>0020</v>
          </cell>
          <cell r="F4415" t="str">
            <v>0012</v>
          </cell>
          <cell r="G4415" t="str">
            <v>40599</v>
          </cell>
          <cell r="H4415" t="str">
            <v>转本月共同制造费用</v>
          </cell>
          <cell r="I4415" t="b">
            <v>1</v>
          </cell>
          <cell r="J4415">
            <v>-4232</v>
          </cell>
          <cell r="K4415">
            <v>0</v>
          </cell>
          <cell r="L4415">
            <v>0</v>
          </cell>
        </row>
        <row r="4416">
          <cell r="A4416" t="str">
            <v>06</v>
          </cell>
          <cell r="B4416" t="str">
            <v>25</v>
          </cell>
          <cell r="C4416" t="str">
            <v>06</v>
          </cell>
          <cell r="D4416" t="str">
            <v>5</v>
          </cell>
          <cell r="E4416" t="str">
            <v>0021</v>
          </cell>
          <cell r="F4416" t="str">
            <v>0026</v>
          </cell>
          <cell r="G4416" t="str">
            <v>40599</v>
          </cell>
          <cell r="H4416" t="str">
            <v>结转本月制造费用</v>
          </cell>
          <cell r="I4416" t="b">
            <v>0</v>
          </cell>
          <cell r="J4416">
            <v>402</v>
          </cell>
          <cell r="K4416">
            <v>0</v>
          </cell>
          <cell r="L4416">
            <v>0</v>
          </cell>
        </row>
        <row r="4417">
          <cell r="A4417" t="str">
            <v>06</v>
          </cell>
          <cell r="B4417" t="str">
            <v>25</v>
          </cell>
          <cell r="C4417" t="str">
            <v>06</v>
          </cell>
          <cell r="D4417" t="str">
            <v>5</v>
          </cell>
          <cell r="E4417" t="str">
            <v>0021</v>
          </cell>
          <cell r="F4417" t="str">
            <v>0027</v>
          </cell>
          <cell r="G4417" t="str">
            <v>40599</v>
          </cell>
          <cell r="H4417" t="str">
            <v>结转本月制造费用</v>
          </cell>
          <cell r="I4417" t="b">
            <v>0</v>
          </cell>
          <cell r="J4417">
            <v>3830</v>
          </cell>
          <cell r="K4417">
            <v>0</v>
          </cell>
          <cell r="L4417">
            <v>0</v>
          </cell>
        </row>
        <row r="4418">
          <cell r="A4418" t="str">
            <v>06</v>
          </cell>
          <cell r="B4418" t="str">
            <v>25</v>
          </cell>
          <cell r="C4418" t="str">
            <v>06</v>
          </cell>
          <cell r="D4418" t="str">
            <v>5</v>
          </cell>
          <cell r="E4418" t="str">
            <v>0021</v>
          </cell>
          <cell r="F4418" t="str">
            <v>0036</v>
          </cell>
          <cell r="G4418" t="str">
            <v>40599</v>
          </cell>
          <cell r="H4418" t="str">
            <v>结转本月制造费用</v>
          </cell>
          <cell r="I4418" t="b">
            <v>1</v>
          </cell>
          <cell r="J4418">
            <v>4232</v>
          </cell>
          <cell r="K4418">
            <v>0</v>
          </cell>
          <cell r="L4418">
            <v>0</v>
          </cell>
        </row>
        <row r="4419">
          <cell r="A4419" t="str">
            <v>07</v>
          </cell>
          <cell r="B4419" t="str">
            <v>20</v>
          </cell>
          <cell r="C4419" t="str">
            <v>07</v>
          </cell>
          <cell r="D4419" t="str">
            <v>2</v>
          </cell>
          <cell r="E4419" t="str">
            <v>0017</v>
          </cell>
          <cell r="F4419" t="str">
            <v>0001</v>
          </cell>
          <cell r="G4419" t="str">
            <v>40599</v>
          </cell>
          <cell r="H4419" t="str">
            <v>付氨基酸测试费</v>
          </cell>
          <cell r="I4419" t="b">
            <v>1</v>
          </cell>
          <cell r="J4419">
            <v>500</v>
          </cell>
          <cell r="K4419">
            <v>0</v>
          </cell>
          <cell r="L4419">
            <v>0</v>
          </cell>
        </row>
        <row r="4420">
          <cell r="A4420" t="str">
            <v>07</v>
          </cell>
          <cell r="B4420" t="str">
            <v>21</v>
          </cell>
          <cell r="C4420" t="str">
            <v>07</v>
          </cell>
          <cell r="D4420" t="str">
            <v>2</v>
          </cell>
          <cell r="E4420" t="str">
            <v>0019</v>
          </cell>
          <cell r="F4420" t="str">
            <v>0001</v>
          </cell>
          <cell r="G4420" t="str">
            <v>40599</v>
          </cell>
          <cell r="H4420" t="str">
            <v>付快递费</v>
          </cell>
          <cell r="I4420" t="b">
            <v>1</v>
          </cell>
          <cell r="J4420">
            <v>527.20000000000005</v>
          </cell>
          <cell r="K4420">
            <v>0</v>
          </cell>
          <cell r="L4420">
            <v>0</v>
          </cell>
        </row>
        <row r="4421">
          <cell r="A4421" t="str">
            <v>07</v>
          </cell>
          <cell r="B4421" t="str">
            <v>19</v>
          </cell>
          <cell r="C4421" t="str">
            <v>07</v>
          </cell>
          <cell r="D4421" t="str">
            <v>4</v>
          </cell>
          <cell r="E4421" t="str">
            <v>0019</v>
          </cell>
          <cell r="F4421" t="str">
            <v>0001</v>
          </cell>
          <cell r="G4421" t="str">
            <v>40599</v>
          </cell>
          <cell r="H4421" t="str">
            <v>付邮递费</v>
          </cell>
          <cell r="I4421" t="b">
            <v>1</v>
          </cell>
          <cell r="J4421">
            <v>5312</v>
          </cell>
          <cell r="K4421">
            <v>0</v>
          </cell>
          <cell r="L4421">
            <v>0</v>
          </cell>
        </row>
        <row r="4422">
          <cell r="A4422" t="str">
            <v>07</v>
          </cell>
          <cell r="B4422" t="str">
            <v>19</v>
          </cell>
          <cell r="C4422" t="str">
            <v>07</v>
          </cell>
          <cell r="D4422" t="str">
            <v>4</v>
          </cell>
          <cell r="E4422" t="str">
            <v>0019</v>
          </cell>
          <cell r="F4422" t="str">
            <v>0002</v>
          </cell>
          <cell r="G4422" t="str">
            <v>40599</v>
          </cell>
          <cell r="H4422" t="str">
            <v>付邮递费</v>
          </cell>
          <cell r="I4422" t="b">
            <v>1</v>
          </cell>
          <cell r="J4422">
            <v>1826</v>
          </cell>
          <cell r="K4422">
            <v>0</v>
          </cell>
          <cell r="L4422">
            <v>0</v>
          </cell>
        </row>
        <row r="4423">
          <cell r="A4423" t="str">
            <v>07</v>
          </cell>
          <cell r="B4423" t="str">
            <v>24</v>
          </cell>
          <cell r="C4423" t="str">
            <v>07</v>
          </cell>
          <cell r="D4423" t="str">
            <v>5</v>
          </cell>
          <cell r="E4423" t="str">
            <v>0012</v>
          </cell>
          <cell r="F4423" t="str">
            <v>0001</v>
          </cell>
          <cell r="G4423" t="str">
            <v>40599</v>
          </cell>
          <cell r="H4423" t="str">
            <v>转报销会议费</v>
          </cell>
          <cell r="I4423" t="b">
            <v>1</v>
          </cell>
          <cell r="J4423">
            <v>4120</v>
          </cell>
          <cell r="K4423">
            <v>0</v>
          </cell>
          <cell r="L4423">
            <v>0</v>
          </cell>
        </row>
        <row r="4424">
          <cell r="A4424" t="str">
            <v>07</v>
          </cell>
          <cell r="B4424" t="str">
            <v>24</v>
          </cell>
          <cell r="C4424" t="str">
            <v>07</v>
          </cell>
          <cell r="D4424" t="str">
            <v>5</v>
          </cell>
          <cell r="E4424" t="str">
            <v>0013</v>
          </cell>
          <cell r="F4424" t="str">
            <v>0002</v>
          </cell>
          <cell r="G4424" t="str">
            <v>40599</v>
          </cell>
          <cell r="H4424" t="str">
            <v>转报销会务费及资料费等</v>
          </cell>
          <cell r="I4424" t="b">
            <v>1</v>
          </cell>
          <cell r="J4424">
            <v>3292</v>
          </cell>
          <cell r="K4424">
            <v>0</v>
          </cell>
          <cell r="L4424">
            <v>0</v>
          </cell>
        </row>
        <row r="4425">
          <cell r="A4425" t="str">
            <v>07</v>
          </cell>
          <cell r="B4425" t="str">
            <v>27</v>
          </cell>
          <cell r="C4425" t="str">
            <v>07</v>
          </cell>
          <cell r="D4425" t="str">
            <v>5</v>
          </cell>
          <cell r="E4425" t="str">
            <v>0034</v>
          </cell>
          <cell r="F4425" t="str">
            <v>0012</v>
          </cell>
          <cell r="G4425" t="str">
            <v>40599</v>
          </cell>
          <cell r="H4425" t="str">
            <v>转本月共同制造费用</v>
          </cell>
          <cell r="I4425" t="b">
            <v>1</v>
          </cell>
          <cell r="J4425">
            <v>-15577.2</v>
          </cell>
          <cell r="K4425">
            <v>0</v>
          </cell>
          <cell r="L4425">
            <v>0</v>
          </cell>
        </row>
        <row r="4426">
          <cell r="A4426" t="str">
            <v>07</v>
          </cell>
          <cell r="B4426" t="str">
            <v>28</v>
          </cell>
          <cell r="C4426" t="str">
            <v>07</v>
          </cell>
          <cell r="D4426" t="str">
            <v>5</v>
          </cell>
          <cell r="E4426" t="str">
            <v>0035</v>
          </cell>
          <cell r="F4426" t="str">
            <v>0028</v>
          </cell>
          <cell r="G4426" t="str">
            <v>40599</v>
          </cell>
          <cell r="H4426" t="str">
            <v>结转本月制造费用</v>
          </cell>
          <cell r="I4426" t="b">
            <v>0</v>
          </cell>
          <cell r="J4426">
            <v>2353.1999999999998</v>
          </cell>
          <cell r="K4426">
            <v>0</v>
          </cell>
          <cell r="L4426">
            <v>0</v>
          </cell>
        </row>
        <row r="4427">
          <cell r="A4427" t="str">
            <v>07</v>
          </cell>
          <cell r="B4427" t="str">
            <v>28</v>
          </cell>
          <cell r="C4427" t="str">
            <v>07</v>
          </cell>
          <cell r="D4427" t="str">
            <v>5</v>
          </cell>
          <cell r="E4427" t="str">
            <v>0035</v>
          </cell>
          <cell r="F4427" t="str">
            <v>0029</v>
          </cell>
          <cell r="G4427" t="str">
            <v>40599</v>
          </cell>
          <cell r="H4427" t="str">
            <v>结转本月制造费用</v>
          </cell>
          <cell r="I4427" t="b">
            <v>0</v>
          </cell>
          <cell r="J4427">
            <v>9432</v>
          </cell>
          <cell r="K4427">
            <v>0</v>
          </cell>
          <cell r="L4427">
            <v>0</v>
          </cell>
        </row>
        <row r="4428">
          <cell r="A4428" t="str">
            <v>07</v>
          </cell>
          <cell r="B4428" t="str">
            <v>28</v>
          </cell>
          <cell r="C4428" t="str">
            <v>07</v>
          </cell>
          <cell r="D4428" t="str">
            <v>5</v>
          </cell>
          <cell r="E4428" t="str">
            <v>0035</v>
          </cell>
          <cell r="F4428" t="str">
            <v>0030</v>
          </cell>
          <cell r="G4428" t="str">
            <v>40599</v>
          </cell>
          <cell r="H4428" t="str">
            <v>结转本月制造费用</v>
          </cell>
          <cell r="I4428" t="b">
            <v>0</v>
          </cell>
          <cell r="J4428">
            <v>3792</v>
          </cell>
          <cell r="K4428">
            <v>0</v>
          </cell>
          <cell r="L4428">
            <v>0</v>
          </cell>
        </row>
        <row r="4429">
          <cell r="A4429" t="str">
            <v>07</v>
          </cell>
          <cell r="B4429" t="str">
            <v>28</v>
          </cell>
          <cell r="C4429" t="str">
            <v>07</v>
          </cell>
          <cell r="D4429" t="str">
            <v>5</v>
          </cell>
          <cell r="E4429" t="str">
            <v>0035</v>
          </cell>
          <cell r="F4429" t="str">
            <v>0039</v>
          </cell>
          <cell r="G4429" t="str">
            <v>40599</v>
          </cell>
          <cell r="H4429" t="str">
            <v>结转本月制造费用</v>
          </cell>
          <cell r="I4429" t="b">
            <v>1</v>
          </cell>
          <cell r="J4429">
            <v>15577.2</v>
          </cell>
          <cell r="K4429">
            <v>0</v>
          </cell>
          <cell r="L4429">
            <v>0</v>
          </cell>
        </row>
        <row r="4430">
          <cell r="A4430" t="str">
            <v>02</v>
          </cell>
          <cell r="B4430" t="str">
            <v>05</v>
          </cell>
          <cell r="C4430" t="str">
            <v>02</v>
          </cell>
          <cell r="D4430" t="str">
            <v>1</v>
          </cell>
          <cell r="E4430" t="str">
            <v>0006</v>
          </cell>
          <cell r="F4430" t="str">
            <v>0002</v>
          </cell>
          <cell r="G4430" t="str">
            <v>5010101</v>
          </cell>
          <cell r="H4430" t="str">
            <v>销苹果浓汁税款</v>
          </cell>
          <cell r="I4430" t="b">
            <v>0</v>
          </cell>
          <cell r="J4430">
            <v>10400</v>
          </cell>
          <cell r="K4430">
            <v>0</v>
          </cell>
          <cell r="L4430">
            <v>1.56</v>
          </cell>
        </row>
        <row r="4431">
          <cell r="A4431" t="str">
            <v>02</v>
          </cell>
          <cell r="B4431" t="str">
            <v>05</v>
          </cell>
          <cell r="C4431" t="str">
            <v>02</v>
          </cell>
          <cell r="D4431" t="str">
            <v>1</v>
          </cell>
          <cell r="E4431" t="str">
            <v>0006</v>
          </cell>
          <cell r="F4431" t="str">
            <v>0004</v>
          </cell>
          <cell r="G4431" t="str">
            <v>5010101</v>
          </cell>
          <cell r="H4431" t="str">
            <v>销苹果浓汁</v>
          </cell>
          <cell r="I4431" t="b">
            <v>0</v>
          </cell>
          <cell r="J4431">
            <v>3270</v>
          </cell>
          <cell r="K4431">
            <v>0</v>
          </cell>
          <cell r="L4431">
            <v>0.58499999999999996</v>
          </cell>
        </row>
        <row r="4432">
          <cell r="A4432" t="str">
            <v>02</v>
          </cell>
          <cell r="B4432" t="str">
            <v>16</v>
          </cell>
          <cell r="C4432" t="str">
            <v>02</v>
          </cell>
          <cell r="D4432" t="str">
            <v>1</v>
          </cell>
          <cell r="E4432" t="str">
            <v>0011</v>
          </cell>
          <cell r="F4432" t="str">
            <v>0002</v>
          </cell>
          <cell r="G4432" t="str">
            <v>5010101</v>
          </cell>
          <cell r="H4432" t="str">
            <v>销苹果浓汁</v>
          </cell>
          <cell r="I4432" t="b">
            <v>0</v>
          </cell>
          <cell r="J4432">
            <v>1743.59</v>
          </cell>
          <cell r="K4432">
            <v>0</v>
          </cell>
          <cell r="L4432">
            <v>0.27500000000000002</v>
          </cell>
        </row>
        <row r="4433">
          <cell r="A4433" t="str">
            <v>02</v>
          </cell>
          <cell r="B4433" t="str">
            <v>05</v>
          </cell>
          <cell r="C4433" t="str">
            <v>02</v>
          </cell>
          <cell r="D4433" t="str">
            <v>3</v>
          </cell>
          <cell r="E4433" t="str">
            <v>0003</v>
          </cell>
          <cell r="F4433" t="str">
            <v>0002</v>
          </cell>
          <cell r="G4433" t="str">
            <v>5010101</v>
          </cell>
          <cell r="H4433" t="str">
            <v>销苹果浓汁</v>
          </cell>
          <cell r="I4433" t="b">
            <v>0</v>
          </cell>
          <cell r="J4433">
            <v>29866.67</v>
          </cell>
          <cell r="K4433">
            <v>0</v>
          </cell>
          <cell r="L4433">
            <v>3.9</v>
          </cell>
        </row>
        <row r="4434">
          <cell r="A4434" t="str">
            <v>02</v>
          </cell>
          <cell r="B4434" t="str">
            <v>22</v>
          </cell>
          <cell r="C4434" t="str">
            <v>02</v>
          </cell>
          <cell r="D4434" t="str">
            <v>5</v>
          </cell>
          <cell r="E4434" t="str">
            <v>0006</v>
          </cell>
          <cell r="F4434" t="str">
            <v>0001</v>
          </cell>
          <cell r="G4434" t="str">
            <v>5010101</v>
          </cell>
          <cell r="H4434" t="str">
            <v>转销苹果浓汁27.92吨</v>
          </cell>
          <cell r="I4434" t="b">
            <v>0</v>
          </cell>
          <cell r="J4434">
            <v>188281.62</v>
          </cell>
          <cell r="K4434">
            <v>0</v>
          </cell>
          <cell r="L4434">
            <v>27.92</v>
          </cell>
        </row>
        <row r="4435">
          <cell r="A4435" t="str">
            <v>02</v>
          </cell>
          <cell r="B4435" t="str">
            <v>29</v>
          </cell>
          <cell r="C4435" t="str">
            <v>02</v>
          </cell>
          <cell r="D4435" t="str">
            <v>5</v>
          </cell>
          <cell r="E4435" t="str">
            <v>0044</v>
          </cell>
          <cell r="F4435" t="str">
            <v>0001</v>
          </cell>
          <cell r="G4435" t="str">
            <v>5010101</v>
          </cell>
          <cell r="H4435" t="str">
            <v>转销苹果浓汁1.56吨</v>
          </cell>
          <cell r="I4435" t="b">
            <v>0</v>
          </cell>
          <cell r="J4435">
            <v>6000</v>
          </cell>
          <cell r="K4435">
            <v>0</v>
          </cell>
          <cell r="L4435">
            <v>1.56</v>
          </cell>
        </row>
        <row r="4436">
          <cell r="A4436" t="str">
            <v>02</v>
          </cell>
          <cell r="B4436" t="str">
            <v>29</v>
          </cell>
          <cell r="C4436" t="str">
            <v>02</v>
          </cell>
          <cell r="D4436" t="str">
            <v>5</v>
          </cell>
          <cell r="E4436" t="str">
            <v>0053</v>
          </cell>
          <cell r="F4436" t="str">
            <v>0001</v>
          </cell>
          <cell r="G4436" t="str">
            <v>5010101</v>
          </cell>
          <cell r="H4436" t="str">
            <v>结转本月产品收入</v>
          </cell>
          <cell r="I4436" t="b">
            <v>1</v>
          </cell>
          <cell r="J4436">
            <v>239561.88</v>
          </cell>
          <cell r="K4436">
            <v>0</v>
          </cell>
          <cell r="L4436">
            <v>35.799999999999997</v>
          </cell>
        </row>
        <row r="4437">
          <cell r="A4437" t="str">
            <v>03</v>
          </cell>
          <cell r="B4437" t="str">
            <v>17</v>
          </cell>
          <cell r="C4437" t="str">
            <v>03</v>
          </cell>
          <cell r="D4437" t="str">
            <v>1</v>
          </cell>
          <cell r="E4437" t="str">
            <v>0002</v>
          </cell>
          <cell r="F4437" t="str">
            <v>0002</v>
          </cell>
          <cell r="G4437" t="str">
            <v>5010101</v>
          </cell>
          <cell r="H4437" t="str">
            <v>销苹果浓汁</v>
          </cell>
          <cell r="I4437" t="b">
            <v>0</v>
          </cell>
          <cell r="J4437">
            <v>47.86</v>
          </cell>
          <cell r="K4437">
            <v>0</v>
          </cell>
          <cell r="L4437">
            <v>7.0000000000000001E-3</v>
          </cell>
        </row>
        <row r="4438">
          <cell r="A4438" t="str">
            <v>03</v>
          </cell>
          <cell r="B4438" t="str">
            <v>21</v>
          </cell>
          <cell r="C4438" t="str">
            <v>03</v>
          </cell>
          <cell r="D4438" t="str">
            <v>1</v>
          </cell>
          <cell r="E4438" t="str">
            <v>0004</v>
          </cell>
          <cell r="F4438" t="str">
            <v>0002</v>
          </cell>
          <cell r="G4438" t="str">
            <v>5010101</v>
          </cell>
          <cell r="H4438" t="str">
            <v>销苹果浓汁</v>
          </cell>
          <cell r="I4438" t="b">
            <v>0</v>
          </cell>
          <cell r="J4438">
            <v>9333.34</v>
          </cell>
          <cell r="K4438">
            <v>0</v>
          </cell>
          <cell r="L4438">
            <v>1.365</v>
          </cell>
        </row>
        <row r="4439">
          <cell r="A4439" t="str">
            <v>03</v>
          </cell>
          <cell r="B4439" t="str">
            <v>27</v>
          </cell>
          <cell r="C4439" t="str">
            <v>03</v>
          </cell>
          <cell r="D4439" t="str">
            <v>1</v>
          </cell>
          <cell r="E4439" t="str">
            <v>0006</v>
          </cell>
          <cell r="F4439" t="str">
            <v>0002</v>
          </cell>
          <cell r="G4439" t="str">
            <v>5010101</v>
          </cell>
          <cell r="H4439" t="str">
            <v>销苹果浓汁</v>
          </cell>
          <cell r="I4439" t="b">
            <v>0</v>
          </cell>
          <cell r="J4439">
            <v>2666.67</v>
          </cell>
          <cell r="K4439">
            <v>0</v>
          </cell>
          <cell r="L4439">
            <v>0.39</v>
          </cell>
        </row>
        <row r="4440">
          <cell r="A4440" t="str">
            <v>03</v>
          </cell>
          <cell r="B4440" t="str">
            <v>12</v>
          </cell>
          <cell r="C4440" t="str">
            <v>03</v>
          </cell>
          <cell r="D4440" t="str">
            <v>3</v>
          </cell>
          <cell r="E4440" t="str">
            <v>0007</v>
          </cell>
          <cell r="F4440" t="str">
            <v>0003</v>
          </cell>
          <cell r="G4440" t="str">
            <v>5010101</v>
          </cell>
          <cell r="H4440" t="str">
            <v>内销0.78吨</v>
          </cell>
          <cell r="I4440" t="b">
            <v>0</v>
          </cell>
          <cell r="J4440">
            <v>5866.67</v>
          </cell>
          <cell r="K4440">
            <v>0</v>
          </cell>
          <cell r="L4440">
            <v>1.78</v>
          </cell>
        </row>
        <row r="4441">
          <cell r="A4441" t="str">
            <v>03</v>
          </cell>
          <cell r="B4441" t="str">
            <v>30</v>
          </cell>
          <cell r="C4441" t="str">
            <v>03</v>
          </cell>
          <cell r="D4441" t="str">
            <v>5</v>
          </cell>
          <cell r="E4441" t="str">
            <v>0029</v>
          </cell>
          <cell r="F4441" t="str">
            <v>0001</v>
          </cell>
          <cell r="G4441" t="str">
            <v>5010101</v>
          </cell>
          <cell r="H4441" t="str">
            <v>结转本月产品收入</v>
          </cell>
          <cell r="I4441" t="b">
            <v>1</v>
          </cell>
          <cell r="J4441">
            <v>17914.54</v>
          </cell>
          <cell r="K4441">
            <v>0</v>
          </cell>
          <cell r="L4441">
            <v>3.5419999999999998</v>
          </cell>
        </row>
        <row r="4442">
          <cell r="A4442" t="str">
            <v>04</v>
          </cell>
          <cell r="B4442" t="str">
            <v>20</v>
          </cell>
          <cell r="C4442" t="str">
            <v>04</v>
          </cell>
          <cell r="D4442" t="str">
            <v>1</v>
          </cell>
          <cell r="E4442" t="str">
            <v>0005</v>
          </cell>
          <cell r="F4442" t="str">
            <v>0002</v>
          </cell>
          <cell r="G4442" t="str">
            <v>5010101</v>
          </cell>
          <cell r="H4442" t="str">
            <v>转销苹果浓汁0.1吨</v>
          </cell>
          <cell r="I4442" t="b">
            <v>0</v>
          </cell>
          <cell r="J4442">
            <v>683.76</v>
          </cell>
          <cell r="K4442">
            <v>0</v>
          </cell>
          <cell r="L4442">
            <v>0.1</v>
          </cell>
        </row>
        <row r="4443">
          <cell r="A4443" t="str">
            <v>04</v>
          </cell>
          <cell r="B4443" t="str">
            <v>29</v>
          </cell>
          <cell r="C4443" t="str">
            <v>04</v>
          </cell>
          <cell r="D4443" t="str">
            <v>5</v>
          </cell>
          <cell r="E4443" t="str">
            <v>0035</v>
          </cell>
          <cell r="F4443" t="str">
            <v>0001</v>
          </cell>
          <cell r="G4443" t="str">
            <v>5010101</v>
          </cell>
          <cell r="H4443" t="str">
            <v>结转本月产品收入</v>
          </cell>
          <cell r="I4443" t="b">
            <v>1</v>
          </cell>
          <cell r="J4443">
            <v>683.76</v>
          </cell>
          <cell r="K4443">
            <v>0</v>
          </cell>
          <cell r="L4443">
            <v>0.1</v>
          </cell>
        </row>
        <row r="4444">
          <cell r="A4444" t="str">
            <v>07</v>
          </cell>
          <cell r="B4444" t="str">
            <v>03</v>
          </cell>
          <cell r="C4444" t="str">
            <v>07</v>
          </cell>
          <cell r="D4444" t="str">
            <v>1</v>
          </cell>
          <cell r="E4444" t="str">
            <v>0002</v>
          </cell>
          <cell r="F4444" t="str">
            <v>0002</v>
          </cell>
          <cell r="G4444" t="str">
            <v>5010101</v>
          </cell>
          <cell r="H4444" t="str">
            <v>销苹果浓汁</v>
          </cell>
          <cell r="I4444" t="b">
            <v>0</v>
          </cell>
          <cell r="J4444">
            <v>4247.8599999999997</v>
          </cell>
          <cell r="K4444">
            <v>0</v>
          </cell>
          <cell r="L4444">
            <v>0.63500000000000001</v>
          </cell>
        </row>
        <row r="4445">
          <cell r="A4445" t="str">
            <v>07</v>
          </cell>
          <cell r="B4445" t="str">
            <v>28</v>
          </cell>
          <cell r="C4445" t="str">
            <v>07</v>
          </cell>
          <cell r="D4445" t="str">
            <v>5</v>
          </cell>
          <cell r="E4445" t="str">
            <v>0036</v>
          </cell>
          <cell r="F4445" t="str">
            <v>0001</v>
          </cell>
          <cell r="G4445" t="str">
            <v>5010101</v>
          </cell>
          <cell r="H4445" t="str">
            <v>结转本月产品收入</v>
          </cell>
          <cell r="I4445" t="b">
            <v>1</v>
          </cell>
          <cell r="J4445">
            <v>4247.8599999999997</v>
          </cell>
          <cell r="K4445">
            <v>0</v>
          </cell>
          <cell r="L4445">
            <v>0.63500000000000001</v>
          </cell>
        </row>
        <row r="4446">
          <cell r="A4446" t="str">
            <v>08</v>
          </cell>
          <cell r="B4446" t="str">
            <v>15</v>
          </cell>
          <cell r="C4446" t="str">
            <v>08</v>
          </cell>
          <cell r="D4446" t="str">
            <v>1</v>
          </cell>
          <cell r="E4446" t="str">
            <v>0006</v>
          </cell>
          <cell r="F4446" t="str">
            <v>0002</v>
          </cell>
          <cell r="G4446" t="str">
            <v>5010101</v>
          </cell>
          <cell r="H4446" t="str">
            <v>销苹果浓汁</v>
          </cell>
          <cell r="I4446" t="b">
            <v>0</v>
          </cell>
          <cell r="J4446">
            <v>3805.98</v>
          </cell>
          <cell r="K4446">
            <v>0</v>
          </cell>
          <cell r="L4446">
            <v>0.57499999999999996</v>
          </cell>
        </row>
        <row r="4447">
          <cell r="A4447" t="str">
            <v>08</v>
          </cell>
          <cell r="B4447" t="str">
            <v>14</v>
          </cell>
          <cell r="C4447" t="str">
            <v>08</v>
          </cell>
          <cell r="D4447" t="str">
            <v>3</v>
          </cell>
          <cell r="E4447" t="str">
            <v>0005</v>
          </cell>
          <cell r="F4447" t="str">
            <v>0002</v>
          </cell>
          <cell r="G4447" t="str">
            <v>5010101</v>
          </cell>
          <cell r="H4447" t="str">
            <v>销浓汁</v>
          </cell>
          <cell r="I4447" t="b">
            <v>0</v>
          </cell>
          <cell r="J4447">
            <v>1000</v>
          </cell>
          <cell r="K4447">
            <v>0</v>
          </cell>
          <cell r="L4447">
            <v>0.15</v>
          </cell>
        </row>
        <row r="4448">
          <cell r="A4448" t="str">
            <v>08</v>
          </cell>
          <cell r="B4448" t="str">
            <v>27</v>
          </cell>
          <cell r="C4448" t="str">
            <v>08</v>
          </cell>
          <cell r="D4448" t="str">
            <v>5</v>
          </cell>
          <cell r="E4448" t="str">
            <v>0022</v>
          </cell>
          <cell r="F4448" t="str">
            <v>0002</v>
          </cell>
          <cell r="G4448" t="str">
            <v>5010101</v>
          </cell>
          <cell r="H4448" t="str">
            <v>转销苹果浓汁0.195吨</v>
          </cell>
          <cell r="I4448" t="b">
            <v>0</v>
          </cell>
          <cell r="J4448">
            <v>1461.54</v>
          </cell>
          <cell r="K4448">
            <v>0</v>
          </cell>
          <cell r="L4448">
            <v>0.19500000000000001</v>
          </cell>
        </row>
        <row r="4449">
          <cell r="A4449" t="str">
            <v>08</v>
          </cell>
          <cell r="B4449" t="str">
            <v>31</v>
          </cell>
          <cell r="C4449" t="str">
            <v>08</v>
          </cell>
          <cell r="D4449" t="str">
            <v>5</v>
          </cell>
          <cell r="E4449" t="str">
            <v>0032</v>
          </cell>
          <cell r="F4449" t="str">
            <v>0001</v>
          </cell>
          <cell r="G4449" t="str">
            <v>5010101</v>
          </cell>
          <cell r="H4449" t="str">
            <v>转本月产品收入</v>
          </cell>
          <cell r="I4449" t="b">
            <v>1</v>
          </cell>
          <cell r="J4449">
            <v>6267.52</v>
          </cell>
          <cell r="K4449">
            <v>0</v>
          </cell>
          <cell r="L4449">
            <v>0.92</v>
          </cell>
        </row>
        <row r="4450">
          <cell r="A4450" t="str">
            <v>09</v>
          </cell>
          <cell r="B4450" t="str">
            <v>01</v>
          </cell>
          <cell r="C4450" t="str">
            <v>09</v>
          </cell>
          <cell r="D4450" t="str">
            <v>1</v>
          </cell>
          <cell r="E4450" t="str">
            <v>0001</v>
          </cell>
          <cell r="F4450" t="str">
            <v>0002</v>
          </cell>
          <cell r="G4450" t="str">
            <v>5010101</v>
          </cell>
          <cell r="H4450" t="str">
            <v>销苹果浓汁</v>
          </cell>
          <cell r="I4450" t="b">
            <v>0</v>
          </cell>
          <cell r="J4450">
            <v>574.36</v>
          </cell>
          <cell r="K4450">
            <v>0</v>
          </cell>
          <cell r="L4450">
            <v>8.4000000000000005E-2</v>
          </cell>
        </row>
        <row r="4451">
          <cell r="A4451" t="str">
            <v>09</v>
          </cell>
          <cell r="B4451" t="str">
            <v>20</v>
          </cell>
          <cell r="C4451" t="str">
            <v>09</v>
          </cell>
          <cell r="D4451" t="str">
            <v>1</v>
          </cell>
          <cell r="E4451" t="str">
            <v>0006</v>
          </cell>
          <cell r="F4451" t="str">
            <v>0002</v>
          </cell>
          <cell r="G4451" t="str">
            <v>5010101</v>
          </cell>
          <cell r="H4451" t="str">
            <v>销苹果浓汁</v>
          </cell>
          <cell r="I4451" t="b">
            <v>0</v>
          </cell>
          <cell r="J4451">
            <v>615.38</v>
          </cell>
          <cell r="K4451">
            <v>0</v>
          </cell>
          <cell r="L4451">
            <v>0.09</v>
          </cell>
        </row>
        <row r="4452">
          <cell r="A4452" t="str">
            <v>09</v>
          </cell>
          <cell r="B4452" t="str">
            <v>30</v>
          </cell>
          <cell r="C4452" t="str">
            <v>09</v>
          </cell>
          <cell r="D4452" t="str">
            <v>5</v>
          </cell>
          <cell r="E4452" t="str">
            <v>0037</v>
          </cell>
          <cell r="F4452" t="str">
            <v>0001</v>
          </cell>
          <cell r="G4452" t="str">
            <v>5010101</v>
          </cell>
          <cell r="H4452" t="str">
            <v>转本月产品收入</v>
          </cell>
          <cell r="I4452" t="b">
            <v>1</v>
          </cell>
          <cell r="J4452">
            <v>1189.74</v>
          </cell>
          <cell r="K4452">
            <v>0</v>
          </cell>
          <cell r="L4452">
            <v>0.17399999999999999</v>
          </cell>
        </row>
        <row r="4453">
          <cell r="A4453" t="str">
            <v>10</v>
          </cell>
          <cell r="B4453" t="str">
            <v>20</v>
          </cell>
          <cell r="C4453" t="str">
            <v>10</v>
          </cell>
          <cell r="D4453" t="str">
            <v>1</v>
          </cell>
          <cell r="E4453" t="str">
            <v>0006</v>
          </cell>
          <cell r="F4453" t="str">
            <v>0004</v>
          </cell>
          <cell r="G4453" t="str">
            <v>5010101</v>
          </cell>
          <cell r="H4453" t="str">
            <v>收浓汁款</v>
          </cell>
          <cell r="I4453" t="b">
            <v>0</v>
          </cell>
          <cell r="J4453">
            <v>76.92</v>
          </cell>
          <cell r="K4453">
            <v>0</v>
          </cell>
          <cell r="L4453">
            <v>1.4999999999999999E-2</v>
          </cell>
        </row>
        <row r="4454">
          <cell r="A4454" t="str">
            <v>10</v>
          </cell>
          <cell r="B4454" t="str">
            <v>30</v>
          </cell>
          <cell r="C4454" t="str">
            <v>10</v>
          </cell>
          <cell r="D4454" t="str">
            <v>5</v>
          </cell>
          <cell r="E4454" t="str">
            <v>0031</v>
          </cell>
          <cell r="F4454" t="str">
            <v>0001</v>
          </cell>
          <cell r="G4454" t="str">
            <v>5010101</v>
          </cell>
          <cell r="H4454" t="str">
            <v>结转本月产品收入</v>
          </cell>
          <cell r="I4454" t="b">
            <v>1</v>
          </cell>
          <cell r="J4454">
            <v>76.92</v>
          </cell>
          <cell r="K4454">
            <v>0</v>
          </cell>
          <cell r="L4454">
            <v>1.4999999999999999E-2</v>
          </cell>
        </row>
        <row r="4455">
          <cell r="A4455" t="str">
            <v>11</v>
          </cell>
          <cell r="B4455" t="str">
            <v>08</v>
          </cell>
          <cell r="C4455" t="str">
            <v>11</v>
          </cell>
          <cell r="D4455" t="str">
            <v>1</v>
          </cell>
          <cell r="E4455" t="str">
            <v>0001</v>
          </cell>
          <cell r="F4455" t="str">
            <v>0002</v>
          </cell>
          <cell r="G4455" t="str">
            <v>5010101</v>
          </cell>
          <cell r="H4455" t="str">
            <v>销苹果浓汁</v>
          </cell>
          <cell r="I4455" t="b">
            <v>0</v>
          </cell>
          <cell r="J4455">
            <v>666.67</v>
          </cell>
          <cell r="K4455">
            <v>0</v>
          </cell>
          <cell r="L4455">
            <v>0.1</v>
          </cell>
        </row>
        <row r="4456">
          <cell r="A4456" t="str">
            <v>11</v>
          </cell>
          <cell r="B4456" t="str">
            <v>24</v>
          </cell>
          <cell r="C4456" t="str">
            <v>11</v>
          </cell>
          <cell r="D4456" t="str">
            <v>3</v>
          </cell>
          <cell r="E4456" t="str">
            <v>0007</v>
          </cell>
          <cell r="F4456" t="str">
            <v>0002</v>
          </cell>
          <cell r="G4456" t="str">
            <v>5010101</v>
          </cell>
          <cell r="H4456" t="str">
            <v>销苹果浓汁</v>
          </cell>
          <cell r="I4456" t="b">
            <v>0</v>
          </cell>
          <cell r="J4456">
            <v>259957.26</v>
          </cell>
          <cell r="K4456">
            <v>0</v>
          </cell>
          <cell r="L4456">
            <v>38.5</v>
          </cell>
        </row>
        <row r="4457">
          <cell r="A4457" t="str">
            <v>11</v>
          </cell>
          <cell r="B4457" t="str">
            <v>30</v>
          </cell>
          <cell r="C4457" t="str">
            <v>11</v>
          </cell>
          <cell r="D4457" t="str">
            <v>5</v>
          </cell>
          <cell r="E4457" t="str">
            <v>0034</v>
          </cell>
          <cell r="F4457" t="str">
            <v>0001</v>
          </cell>
          <cell r="G4457" t="str">
            <v>5010101</v>
          </cell>
          <cell r="H4457" t="str">
            <v>结转本月产品收入</v>
          </cell>
          <cell r="I4457" t="b">
            <v>1</v>
          </cell>
          <cell r="J4457">
            <v>260623.93</v>
          </cell>
          <cell r="K4457">
            <v>0</v>
          </cell>
          <cell r="L4457">
            <v>38.6</v>
          </cell>
        </row>
        <row r="4458">
          <cell r="A4458" t="str">
            <v>02</v>
          </cell>
          <cell r="B4458" t="str">
            <v>28</v>
          </cell>
          <cell r="C4458" t="str">
            <v>02</v>
          </cell>
          <cell r="D4458" t="str">
            <v>5</v>
          </cell>
          <cell r="E4458" t="str">
            <v>0028</v>
          </cell>
          <cell r="F4458" t="str">
            <v>0002</v>
          </cell>
          <cell r="G4458" t="str">
            <v>5010102</v>
          </cell>
          <cell r="H4458" t="str">
            <v>转JA990629发票出口收入</v>
          </cell>
          <cell r="I4458" t="b">
            <v>0</v>
          </cell>
          <cell r="J4458">
            <v>539878.57999999996</v>
          </cell>
          <cell r="K4458">
            <v>65325</v>
          </cell>
          <cell r="L4458">
            <v>77</v>
          </cell>
        </row>
        <row r="4459">
          <cell r="A4459" t="str">
            <v>02</v>
          </cell>
          <cell r="B4459" t="str">
            <v>28</v>
          </cell>
          <cell r="C4459" t="str">
            <v>02</v>
          </cell>
          <cell r="D4459" t="str">
            <v>5</v>
          </cell>
          <cell r="E4459" t="str">
            <v>0028</v>
          </cell>
          <cell r="F4459" t="str">
            <v>0005</v>
          </cell>
          <cell r="G4459" t="str">
            <v>5010102</v>
          </cell>
          <cell r="H4459" t="str">
            <v>转FVE9942-9946#发票出口收入</v>
          </cell>
          <cell r="I4459" t="b">
            <v>0</v>
          </cell>
          <cell r="J4459">
            <v>2826060.47</v>
          </cell>
          <cell r="K4459">
            <v>341840.1</v>
          </cell>
          <cell r="L4459">
            <v>491.04500000000002</v>
          </cell>
        </row>
        <row r="4460">
          <cell r="A4460" t="str">
            <v>02</v>
          </cell>
          <cell r="B4460" t="str">
            <v>28</v>
          </cell>
          <cell r="C4460" t="str">
            <v>02</v>
          </cell>
          <cell r="D4460" t="str">
            <v>5</v>
          </cell>
          <cell r="E4460" t="str">
            <v>0028</v>
          </cell>
          <cell r="F4460" t="str">
            <v>0008</v>
          </cell>
          <cell r="G4460" t="str">
            <v>5010102</v>
          </cell>
          <cell r="H4460" t="str">
            <v>转FVE9915#发票出口收入</v>
          </cell>
          <cell r="I4460" t="b">
            <v>0</v>
          </cell>
          <cell r="J4460">
            <v>551215.56000000006</v>
          </cell>
          <cell r="K4460">
            <v>66675</v>
          </cell>
          <cell r="L4460">
            <v>82.5</v>
          </cell>
        </row>
        <row r="4461">
          <cell r="A4461" t="str">
            <v>02</v>
          </cell>
          <cell r="B4461" t="str">
            <v>28</v>
          </cell>
          <cell r="C4461" t="str">
            <v>02</v>
          </cell>
          <cell r="D4461" t="str">
            <v>5</v>
          </cell>
          <cell r="E4461" t="str">
            <v>0028</v>
          </cell>
          <cell r="F4461" t="str">
            <v>0011</v>
          </cell>
          <cell r="G4461" t="str">
            <v>5010102</v>
          </cell>
          <cell r="H4461" t="str">
            <v>转FVE9916#发票出口收入</v>
          </cell>
          <cell r="I4461" t="b">
            <v>0</v>
          </cell>
          <cell r="J4461">
            <v>551215.56000000006</v>
          </cell>
          <cell r="K4461">
            <v>66675</v>
          </cell>
          <cell r="L4461">
            <v>82.5</v>
          </cell>
        </row>
        <row r="4462">
          <cell r="A4462" t="str">
            <v>02</v>
          </cell>
          <cell r="B4462" t="str">
            <v>28</v>
          </cell>
          <cell r="C4462" t="str">
            <v>02</v>
          </cell>
          <cell r="D4462" t="str">
            <v>5</v>
          </cell>
          <cell r="E4462" t="str">
            <v>0028</v>
          </cell>
          <cell r="F4462" t="str">
            <v>0014</v>
          </cell>
          <cell r="G4462" t="str">
            <v>5010102</v>
          </cell>
          <cell r="H4462" t="str">
            <v>转FVE9931#发票出口收入</v>
          </cell>
          <cell r="I4462" t="b">
            <v>0</v>
          </cell>
          <cell r="J4462">
            <v>242854.33</v>
          </cell>
          <cell r="K4462">
            <v>29376</v>
          </cell>
          <cell r="L4462">
            <v>39.6</v>
          </cell>
        </row>
        <row r="4463">
          <cell r="A4463" t="str">
            <v>02</v>
          </cell>
          <cell r="B4463" t="str">
            <v>28</v>
          </cell>
          <cell r="C4463" t="str">
            <v>02</v>
          </cell>
          <cell r="D4463" t="str">
            <v>5</v>
          </cell>
          <cell r="E4463" t="str">
            <v>0028</v>
          </cell>
          <cell r="F4463" t="str">
            <v>0017</v>
          </cell>
          <cell r="G4463" t="str">
            <v>5010102</v>
          </cell>
          <cell r="H4463" t="str">
            <v>转FVE9932#发票出口收入</v>
          </cell>
          <cell r="I4463" t="b">
            <v>0</v>
          </cell>
          <cell r="J4463">
            <v>489280.05</v>
          </cell>
          <cell r="K4463">
            <v>59184</v>
          </cell>
          <cell r="L4463">
            <v>79.2</v>
          </cell>
        </row>
        <row r="4464">
          <cell r="A4464" t="str">
            <v>02</v>
          </cell>
          <cell r="B4464" t="str">
            <v>28</v>
          </cell>
          <cell r="C4464" t="str">
            <v>02</v>
          </cell>
          <cell r="D4464" t="str">
            <v>5</v>
          </cell>
          <cell r="E4464" t="str">
            <v>0028</v>
          </cell>
          <cell r="F4464" t="str">
            <v>0020</v>
          </cell>
          <cell r="G4464" t="str">
            <v>5010102</v>
          </cell>
          <cell r="H4464" t="str">
            <v>转FVE9934#发票出口收入</v>
          </cell>
          <cell r="I4464" t="b">
            <v>0</v>
          </cell>
          <cell r="J4464">
            <v>485702.78</v>
          </cell>
          <cell r="K4464">
            <v>58752</v>
          </cell>
          <cell r="L4464">
            <v>79.2</v>
          </cell>
        </row>
        <row r="4465">
          <cell r="A4465" t="str">
            <v>02</v>
          </cell>
          <cell r="B4465" t="str">
            <v>28</v>
          </cell>
          <cell r="C4465" t="str">
            <v>02</v>
          </cell>
          <cell r="D4465" t="str">
            <v>5</v>
          </cell>
          <cell r="E4465" t="str">
            <v>0028</v>
          </cell>
          <cell r="F4465" t="str">
            <v>0023</v>
          </cell>
          <cell r="G4465" t="str">
            <v>5010102</v>
          </cell>
          <cell r="H4465" t="str">
            <v>转FVE9935#发票出口收入</v>
          </cell>
          <cell r="I4465" t="b">
            <v>0</v>
          </cell>
          <cell r="J4465">
            <v>489274.12</v>
          </cell>
          <cell r="K4465">
            <v>59184</v>
          </cell>
          <cell r="L4465">
            <v>79.2</v>
          </cell>
        </row>
        <row r="4466">
          <cell r="A4466" t="str">
            <v>02</v>
          </cell>
          <cell r="B4466" t="str">
            <v>28</v>
          </cell>
          <cell r="C4466" t="str">
            <v>02</v>
          </cell>
          <cell r="D4466" t="str">
            <v>5</v>
          </cell>
          <cell r="E4466" t="str">
            <v>0028</v>
          </cell>
          <cell r="F4466" t="str">
            <v>0026</v>
          </cell>
          <cell r="G4466" t="str">
            <v>5010102</v>
          </cell>
          <cell r="H4466" t="str">
            <v>转FVE9947#发票出口收入</v>
          </cell>
          <cell r="I4466" t="b">
            <v>0</v>
          </cell>
          <cell r="J4466">
            <v>485696.91</v>
          </cell>
          <cell r="K4466">
            <v>58752</v>
          </cell>
          <cell r="L4466">
            <v>79.2</v>
          </cell>
        </row>
        <row r="4467">
          <cell r="A4467" t="str">
            <v>02</v>
          </cell>
          <cell r="B4467" t="str">
            <v>28</v>
          </cell>
          <cell r="C4467" t="str">
            <v>02</v>
          </cell>
          <cell r="D4467" t="str">
            <v>5</v>
          </cell>
          <cell r="E4467" t="str">
            <v>0029</v>
          </cell>
          <cell r="F4467" t="str">
            <v>0002</v>
          </cell>
          <cell r="G4467" t="str">
            <v>5010102</v>
          </cell>
          <cell r="H4467" t="str">
            <v>转FVE9948#发票出口收入</v>
          </cell>
          <cell r="I4467" t="b">
            <v>0</v>
          </cell>
          <cell r="J4467">
            <v>485696.91</v>
          </cell>
          <cell r="K4467">
            <v>58752</v>
          </cell>
          <cell r="L4467">
            <v>79.2</v>
          </cell>
        </row>
        <row r="4468">
          <cell r="A4468" t="str">
            <v>02</v>
          </cell>
          <cell r="B4468" t="str">
            <v>28</v>
          </cell>
          <cell r="C4468" t="str">
            <v>02</v>
          </cell>
          <cell r="D4468" t="str">
            <v>5</v>
          </cell>
          <cell r="E4468" t="str">
            <v>0029</v>
          </cell>
          <cell r="F4468" t="str">
            <v>0005</v>
          </cell>
          <cell r="G4468" t="str">
            <v>5010102</v>
          </cell>
          <cell r="H4468" t="str">
            <v>转FVE9949#发票出口收入</v>
          </cell>
          <cell r="I4468" t="b">
            <v>0</v>
          </cell>
          <cell r="J4468">
            <v>242848.45</v>
          </cell>
          <cell r="K4468">
            <v>29376</v>
          </cell>
          <cell r="L4468">
            <v>39.6</v>
          </cell>
        </row>
        <row r="4469">
          <cell r="A4469" t="str">
            <v>02</v>
          </cell>
          <cell r="B4469" t="str">
            <v>28</v>
          </cell>
          <cell r="C4469" t="str">
            <v>02</v>
          </cell>
          <cell r="D4469" t="str">
            <v>5</v>
          </cell>
          <cell r="E4469" t="str">
            <v>0029</v>
          </cell>
          <cell r="F4469" t="str">
            <v>0008</v>
          </cell>
          <cell r="G4469" t="str">
            <v>5010102</v>
          </cell>
          <cell r="H4469" t="str">
            <v>转FVE9950#发票出口收入</v>
          </cell>
          <cell r="I4469" t="b">
            <v>0</v>
          </cell>
          <cell r="J4469">
            <v>611585.26</v>
          </cell>
          <cell r="K4469">
            <v>73980</v>
          </cell>
          <cell r="L4469">
            <v>99</v>
          </cell>
        </row>
        <row r="4470">
          <cell r="A4470" t="str">
            <v>02</v>
          </cell>
          <cell r="B4470" t="str">
            <v>28</v>
          </cell>
          <cell r="C4470" t="str">
            <v>02</v>
          </cell>
          <cell r="D4470" t="str">
            <v>5</v>
          </cell>
          <cell r="E4470" t="str">
            <v>0029</v>
          </cell>
          <cell r="F4470" t="str">
            <v>0011</v>
          </cell>
          <cell r="G4470" t="str">
            <v>5010102</v>
          </cell>
          <cell r="H4470" t="str">
            <v>转FVE9951#发票出口收入</v>
          </cell>
          <cell r="I4470" t="b">
            <v>0</v>
          </cell>
          <cell r="J4470">
            <v>485696.91</v>
          </cell>
          <cell r="K4470">
            <v>58752</v>
          </cell>
          <cell r="L4470">
            <v>79.2</v>
          </cell>
        </row>
        <row r="4471">
          <cell r="A4471" t="str">
            <v>02</v>
          </cell>
          <cell r="B4471" t="str">
            <v>28</v>
          </cell>
          <cell r="C4471" t="str">
            <v>02</v>
          </cell>
          <cell r="D4471" t="str">
            <v>5</v>
          </cell>
          <cell r="E4471" t="str">
            <v>0029</v>
          </cell>
          <cell r="F4471" t="str">
            <v>0014</v>
          </cell>
          <cell r="G4471" t="str">
            <v>5010102</v>
          </cell>
          <cell r="H4471" t="str">
            <v>转FVE9952#发票出口收入</v>
          </cell>
          <cell r="I4471" t="b">
            <v>0</v>
          </cell>
          <cell r="J4471">
            <v>119012.36</v>
          </cell>
          <cell r="K4471">
            <v>14396.25</v>
          </cell>
          <cell r="L4471">
            <v>19.25</v>
          </cell>
        </row>
        <row r="4472">
          <cell r="A4472" t="str">
            <v>02</v>
          </cell>
          <cell r="B4472" t="str">
            <v>28</v>
          </cell>
          <cell r="C4472" t="str">
            <v>02</v>
          </cell>
          <cell r="D4472" t="str">
            <v>5</v>
          </cell>
          <cell r="E4472" t="str">
            <v>0029</v>
          </cell>
          <cell r="F4472" t="str">
            <v>0017</v>
          </cell>
          <cell r="G4472" t="str">
            <v>5010102</v>
          </cell>
          <cell r="H4472" t="str">
            <v>转FVE9953#发票出口收入</v>
          </cell>
          <cell r="I4472" t="b">
            <v>0</v>
          </cell>
          <cell r="J4472">
            <v>123786.49</v>
          </cell>
          <cell r="K4472">
            <v>14973.75</v>
          </cell>
          <cell r="L4472">
            <v>19.25</v>
          </cell>
        </row>
        <row r="4473">
          <cell r="A4473" t="str">
            <v>02</v>
          </cell>
          <cell r="B4473" t="str">
            <v>28</v>
          </cell>
          <cell r="C4473" t="str">
            <v>02</v>
          </cell>
          <cell r="D4473" t="str">
            <v>5</v>
          </cell>
          <cell r="E4473" t="str">
            <v>0029</v>
          </cell>
          <cell r="F4473" t="str">
            <v>0020</v>
          </cell>
          <cell r="G4473" t="str">
            <v>5010102</v>
          </cell>
          <cell r="H4473" t="str">
            <v>转FVE9955#发票出口收入</v>
          </cell>
          <cell r="I4473" t="b">
            <v>0</v>
          </cell>
          <cell r="J4473">
            <v>326660.46000000002</v>
          </cell>
          <cell r="K4473">
            <v>39520</v>
          </cell>
          <cell r="L4473">
            <v>38.5</v>
          </cell>
        </row>
        <row r="4474">
          <cell r="A4474" t="str">
            <v>02</v>
          </cell>
          <cell r="B4474" t="str">
            <v>28</v>
          </cell>
          <cell r="C4474" t="str">
            <v>02</v>
          </cell>
          <cell r="D4474" t="str">
            <v>5</v>
          </cell>
          <cell r="E4474" t="str">
            <v>0029</v>
          </cell>
          <cell r="F4474" t="str">
            <v>0023</v>
          </cell>
          <cell r="G4474" t="str">
            <v>5010102</v>
          </cell>
          <cell r="H4474" t="str">
            <v>转FVE9956#发票出口收入</v>
          </cell>
          <cell r="I4474" t="b">
            <v>0</v>
          </cell>
          <cell r="J4474">
            <v>2347884.7999999998</v>
          </cell>
          <cell r="K4474">
            <v>284000</v>
          </cell>
          <cell r="L4474">
            <v>385</v>
          </cell>
        </row>
        <row r="4475">
          <cell r="A4475" t="str">
            <v>02</v>
          </cell>
          <cell r="B4475" t="str">
            <v>28</v>
          </cell>
          <cell r="C4475" t="str">
            <v>02</v>
          </cell>
          <cell r="D4475" t="str">
            <v>5</v>
          </cell>
          <cell r="E4475" t="str">
            <v>0029</v>
          </cell>
          <cell r="F4475" t="str">
            <v>0026</v>
          </cell>
          <cell r="G4475" t="str">
            <v>5010102</v>
          </cell>
          <cell r="H4475" t="str">
            <v>转FVE9958#发票出口收入</v>
          </cell>
          <cell r="I4475" t="b">
            <v>0</v>
          </cell>
          <cell r="J4475">
            <v>133969.98000000001</v>
          </cell>
          <cell r="K4475">
            <v>16205</v>
          </cell>
          <cell r="L4475">
            <v>19.25</v>
          </cell>
        </row>
        <row r="4476">
          <cell r="A4476" t="str">
            <v>02</v>
          </cell>
          <cell r="B4476" t="str">
            <v>28</v>
          </cell>
          <cell r="C4476" t="str">
            <v>02</v>
          </cell>
          <cell r="D4476" t="str">
            <v>5</v>
          </cell>
          <cell r="E4476" t="str">
            <v>0029</v>
          </cell>
          <cell r="F4476" t="str">
            <v>0029</v>
          </cell>
          <cell r="G4476" t="str">
            <v>5010102</v>
          </cell>
          <cell r="H4476" t="str">
            <v>转FVE9960#发票出口收入</v>
          </cell>
          <cell r="I4476" t="b">
            <v>0</v>
          </cell>
          <cell r="J4476">
            <v>245506.26</v>
          </cell>
          <cell r="K4476">
            <v>29697.5</v>
          </cell>
          <cell r="L4476">
            <v>38.5</v>
          </cell>
        </row>
        <row r="4477">
          <cell r="A4477" t="str">
            <v>02</v>
          </cell>
          <cell r="B4477" t="str">
            <v>28</v>
          </cell>
          <cell r="C4477" t="str">
            <v>02</v>
          </cell>
          <cell r="D4477" t="str">
            <v>5</v>
          </cell>
          <cell r="E4477" t="str">
            <v>0029</v>
          </cell>
          <cell r="F4477" t="str">
            <v>0032</v>
          </cell>
          <cell r="G4477" t="str">
            <v>5010102</v>
          </cell>
          <cell r="H4477" t="str">
            <v>转FVE9962#发票出口收入</v>
          </cell>
          <cell r="I4477" t="b">
            <v>0</v>
          </cell>
          <cell r="J4477">
            <v>662964.05000000005</v>
          </cell>
          <cell r="K4477">
            <v>80195</v>
          </cell>
          <cell r="L4477">
            <v>99</v>
          </cell>
        </row>
        <row r="4478">
          <cell r="A4478" t="str">
            <v>02</v>
          </cell>
          <cell r="B4478" t="str">
            <v>28</v>
          </cell>
          <cell r="C4478" t="str">
            <v>02</v>
          </cell>
          <cell r="D4478" t="str">
            <v>5</v>
          </cell>
          <cell r="E4478" t="str">
            <v>0029</v>
          </cell>
          <cell r="F4478" t="str">
            <v>0035</v>
          </cell>
          <cell r="G4478" t="str">
            <v>5010102</v>
          </cell>
          <cell r="H4478" t="str">
            <v>转FVE9965#发票出口收入</v>
          </cell>
          <cell r="I4478" t="b">
            <v>0</v>
          </cell>
          <cell r="J4478">
            <v>611239.59</v>
          </cell>
          <cell r="K4478">
            <v>73952.5</v>
          </cell>
          <cell r="L4478">
            <v>96.25</v>
          </cell>
        </row>
        <row r="4479">
          <cell r="A4479" t="str">
            <v>02</v>
          </cell>
          <cell r="B4479" t="str">
            <v>28</v>
          </cell>
          <cell r="C4479" t="str">
            <v>02</v>
          </cell>
          <cell r="D4479" t="str">
            <v>5</v>
          </cell>
          <cell r="E4479" t="str">
            <v>0029</v>
          </cell>
          <cell r="F4479" t="str">
            <v>0038</v>
          </cell>
          <cell r="G4479" t="str">
            <v>5010102</v>
          </cell>
          <cell r="H4479" t="str">
            <v>转FVE9967#发票出口收入</v>
          </cell>
          <cell r="I4479" t="b">
            <v>0</v>
          </cell>
          <cell r="J4479">
            <v>2684235.89</v>
          </cell>
          <cell r="K4479">
            <v>324740</v>
          </cell>
          <cell r="L4479">
            <v>396</v>
          </cell>
        </row>
        <row r="4480">
          <cell r="A4480" t="str">
            <v>02</v>
          </cell>
          <cell r="B4480" t="str">
            <v>29</v>
          </cell>
          <cell r="C4480" t="str">
            <v>02</v>
          </cell>
          <cell r="D4480" t="str">
            <v>5</v>
          </cell>
          <cell r="E4480" t="str">
            <v>0053</v>
          </cell>
          <cell r="F4480" t="str">
            <v>0002</v>
          </cell>
          <cell r="G4480" t="str">
            <v>5010102</v>
          </cell>
          <cell r="H4480" t="str">
            <v>结转本月产品收入</v>
          </cell>
          <cell r="I4480" t="b">
            <v>1</v>
          </cell>
          <cell r="J4480">
            <v>15742265.77</v>
          </cell>
          <cell r="K4480">
            <v>0</v>
          </cell>
          <cell r="L4480">
            <v>2497.4450000000002</v>
          </cell>
        </row>
        <row r="4481">
          <cell r="A4481" t="str">
            <v>03</v>
          </cell>
          <cell r="B4481" t="str">
            <v>28</v>
          </cell>
          <cell r="C4481" t="str">
            <v>03</v>
          </cell>
          <cell r="D4481" t="str">
            <v>5</v>
          </cell>
          <cell r="E4481" t="str">
            <v>0015</v>
          </cell>
          <cell r="F4481" t="str">
            <v>0002</v>
          </cell>
          <cell r="G4481" t="str">
            <v>5010102</v>
          </cell>
          <cell r="H4481" t="str">
            <v>转FVE9911发票出口收入</v>
          </cell>
          <cell r="I4481" t="b">
            <v>0</v>
          </cell>
          <cell r="J4481">
            <v>661482.68000000005</v>
          </cell>
          <cell r="K4481">
            <v>80010</v>
          </cell>
          <cell r="L4481">
            <v>99</v>
          </cell>
        </row>
        <row r="4482">
          <cell r="A4482" t="str">
            <v>03</v>
          </cell>
          <cell r="B4482" t="str">
            <v>28</v>
          </cell>
          <cell r="C4482" t="str">
            <v>03</v>
          </cell>
          <cell r="D4482" t="str">
            <v>5</v>
          </cell>
          <cell r="E4482" t="str">
            <v>0015</v>
          </cell>
          <cell r="F4482" t="str">
            <v>0005</v>
          </cell>
          <cell r="G4482" t="str">
            <v>5010102</v>
          </cell>
          <cell r="H4482" t="str">
            <v>转FVE9912发票出口收入</v>
          </cell>
          <cell r="I4482" t="b">
            <v>0</v>
          </cell>
          <cell r="J4482">
            <v>551235.57999999996</v>
          </cell>
          <cell r="K4482">
            <v>66675</v>
          </cell>
          <cell r="L4482">
            <v>82.5</v>
          </cell>
        </row>
        <row r="4483">
          <cell r="A4483" t="str">
            <v>03</v>
          </cell>
          <cell r="B4483" t="str">
            <v>28</v>
          </cell>
          <cell r="C4483" t="str">
            <v>03</v>
          </cell>
          <cell r="D4483" t="str">
            <v>5</v>
          </cell>
          <cell r="E4483" t="str">
            <v>0015</v>
          </cell>
          <cell r="F4483" t="str">
            <v>0008</v>
          </cell>
          <cell r="G4483" t="str">
            <v>5010102</v>
          </cell>
          <cell r="H4483" t="str">
            <v>转FVE9920发票出口收入</v>
          </cell>
          <cell r="I4483" t="b">
            <v>0</v>
          </cell>
          <cell r="J4483">
            <v>541542.93999999994</v>
          </cell>
          <cell r="K4483">
            <v>65505</v>
          </cell>
          <cell r="L4483">
            <v>77</v>
          </cell>
        </row>
        <row r="4484">
          <cell r="A4484" t="str">
            <v>03</v>
          </cell>
          <cell r="B4484" t="str">
            <v>28</v>
          </cell>
          <cell r="C4484" t="str">
            <v>03</v>
          </cell>
          <cell r="D4484" t="str">
            <v>5</v>
          </cell>
          <cell r="E4484" t="str">
            <v>0015</v>
          </cell>
          <cell r="F4484" t="str">
            <v>0011</v>
          </cell>
          <cell r="G4484" t="str">
            <v>5010102</v>
          </cell>
          <cell r="H4484" t="str">
            <v>转FVE9954发票出口收入</v>
          </cell>
          <cell r="I4484" t="b">
            <v>0</v>
          </cell>
          <cell r="J4484">
            <v>120450.59</v>
          </cell>
          <cell r="K4484">
            <v>14573.75</v>
          </cell>
          <cell r="L4484">
            <v>19.25</v>
          </cell>
        </row>
        <row r="4485">
          <cell r="A4485" t="str">
            <v>03</v>
          </cell>
          <cell r="B4485" t="str">
            <v>28</v>
          </cell>
          <cell r="C4485" t="str">
            <v>03</v>
          </cell>
          <cell r="D4485" t="str">
            <v>5</v>
          </cell>
          <cell r="E4485" t="str">
            <v>0015</v>
          </cell>
          <cell r="F4485" t="str">
            <v>0014</v>
          </cell>
          <cell r="G4485" t="str">
            <v>5010102</v>
          </cell>
          <cell r="H4485" t="str">
            <v>转FVE9957发票出口收入</v>
          </cell>
          <cell r="I4485" t="b">
            <v>0</v>
          </cell>
          <cell r="J4485">
            <v>126243.2</v>
          </cell>
          <cell r="K4485">
            <v>15270</v>
          </cell>
          <cell r="L4485">
            <v>19.25</v>
          </cell>
        </row>
        <row r="4486">
          <cell r="A4486" t="str">
            <v>03</v>
          </cell>
          <cell r="B4486" t="str">
            <v>28</v>
          </cell>
          <cell r="C4486" t="str">
            <v>03</v>
          </cell>
          <cell r="D4486" t="str">
            <v>5</v>
          </cell>
          <cell r="E4486" t="str">
            <v>0015</v>
          </cell>
          <cell r="F4486" t="str">
            <v>0017</v>
          </cell>
          <cell r="G4486" t="str">
            <v>5010102</v>
          </cell>
          <cell r="H4486" t="str">
            <v>转FVE9961发票出口收入</v>
          </cell>
          <cell r="I4486" t="b">
            <v>0</v>
          </cell>
          <cell r="J4486">
            <v>326628.84999999998</v>
          </cell>
          <cell r="K4486">
            <v>39520</v>
          </cell>
          <cell r="L4486">
            <v>38.5</v>
          </cell>
        </row>
        <row r="4487">
          <cell r="A4487" t="str">
            <v>03</v>
          </cell>
          <cell r="B4487" t="str">
            <v>28</v>
          </cell>
          <cell r="C4487" t="str">
            <v>03</v>
          </cell>
          <cell r="D4487" t="str">
            <v>5</v>
          </cell>
          <cell r="E4487" t="str">
            <v>0015</v>
          </cell>
          <cell r="F4487" t="str">
            <v>0020</v>
          </cell>
          <cell r="G4487" t="str">
            <v>5010102</v>
          </cell>
          <cell r="H4487" t="str">
            <v>转FVE9963发票出口收入</v>
          </cell>
          <cell r="I4487" t="b">
            <v>0</v>
          </cell>
          <cell r="J4487">
            <v>602311.23</v>
          </cell>
          <cell r="K4487">
            <v>72868.75</v>
          </cell>
          <cell r="L4487">
            <v>96.25</v>
          </cell>
        </row>
        <row r="4488">
          <cell r="A4488" t="str">
            <v>03</v>
          </cell>
          <cell r="B4488" t="str">
            <v>28</v>
          </cell>
          <cell r="C4488" t="str">
            <v>03</v>
          </cell>
          <cell r="D4488" t="str">
            <v>5</v>
          </cell>
          <cell r="E4488" t="str">
            <v>0015</v>
          </cell>
          <cell r="F4488" t="str">
            <v>0023</v>
          </cell>
          <cell r="G4488" t="str">
            <v>5010102</v>
          </cell>
          <cell r="H4488" t="str">
            <v>转FVE9971发票出口收入</v>
          </cell>
          <cell r="I4488" t="b">
            <v>0</v>
          </cell>
          <cell r="J4488">
            <v>2200542.42</v>
          </cell>
          <cell r="K4488">
            <v>266229</v>
          </cell>
          <cell r="L4488">
            <v>346.5</v>
          </cell>
        </row>
        <row r="4489">
          <cell r="A4489" t="str">
            <v>03</v>
          </cell>
          <cell r="B4489" t="str">
            <v>30</v>
          </cell>
          <cell r="C4489" t="str">
            <v>03</v>
          </cell>
          <cell r="D4489" t="str">
            <v>5</v>
          </cell>
          <cell r="E4489" t="str">
            <v>0029</v>
          </cell>
          <cell r="F4489" t="str">
            <v>0002</v>
          </cell>
          <cell r="G4489" t="str">
            <v>5010102</v>
          </cell>
          <cell r="H4489" t="str">
            <v>结转本月产品收入</v>
          </cell>
          <cell r="I4489" t="b">
            <v>1</v>
          </cell>
          <cell r="J4489">
            <v>5130437.49</v>
          </cell>
          <cell r="K4489">
            <v>0</v>
          </cell>
          <cell r="L4489">
            <v>778.25</v>
          </cell>
        </row>
        <row r="4490">
          <cell r="A4490" t="str">
            <v>04</v>
          </cell>
          <cell r="B4490" t="str">
            <v>26</v>
          </cell>
          <cell r="C4490" t="str">
            <v>04</v>
          </cell>
          <cell r="D4490" t="str">
            <v>5</v>
          </cell>
          <cell r="E4490" t="str">
            <v>0024</v>
          </cell>
          <cell r="F4490" t="str">
            <v>0002</v>
          </cell>
          <cell r="G4490" t="str">
            <v>5010102</v>
          </cell>
          <cell r="H4490" t="str">
            <v>转FVE9966发票出口收入</v>
          </cell>
          <cell r="I4490" t="b">
            <v>0</v>
          </cell>
          <cell r="J4490">
            <v>2130972.77</v>
          </cell>
          <cell r="K4490">
            <v>257775</v>
          </cell>
          <cell r="L4490">
            <v>288.75</v>
          </cell>
        </row>
        <row r="4491">
          <cell r="A4491" t="str">
            <v>04</v>
          </cell>
          <cell r="B4491" t="str">
            <v>26</v>
          </cell>
          <cell r="C4491" t="str">
            <v>04</v>
          </cell>
          <cell r="D4491" t="str">
            <v>5</v>
          </cell>
          <cell r="E4491" t="str">
            <v>0024</v>
          </cell>
          <cell r="F4491" t="str">
            <v>0005</v>
          </cell>
          <cell r="G4491" t="str">
            <v>5010102</v>
          </cell>
          <cell r="H4491" t="str">
            <v>转FVE9968发票出口收入</v>
          </cell>
          <cell r="I4491" t="b">
            <v>0</v>
          </cell>
          <cell r="J4491">
            <v>1679070.1</v>
          </cell>
          <cell r="K4491">
            <v>203112.5</v>
          </cell>
          <cell r="L4491">
            <v>192.5</v>
          </cell>
        </row>
        <row r="4492">
          <cell r="A4492" t="str">
            <v>04</v>
          </cell>
          <cell r="B4492" t="str">
            <v>26</v>
          </cell>
          <cell r="C4492" t="str">
            <v>04</v>
          </cell>
          <cell r="D4492" t="str">
            <v>5</v>
          </cell>
          <cell r="E4492" t="str">
            <v>0024</v>
          </cell>
          <cell r="F4492" t="str">
            <v>0008</v>
          </cell>
          <cell r="G4492" t="str">
            <v>5010102</v>
          </cell>
          <cell r="H4492" t="str">
            <v>转FVE9969发票出口收入</v>
          </cell>
          <cell r="I4492" t="b">
            <v>0</v>
          </cell>
          <cell r="J4492">
            <v>1650505.85</v>
          </cell>
          <cell r="K4492">
            <v>199647.5</v>
          </cell>
          <cell r="L4492">
            <v>192.5</v>
          </cell>
        </row>
        <row r="4493">
          <cell r="A4493" t="str">
            <v>04</v>
          </cell>
          <cell r="B4493" t="str">
            <v>26</v>
          </cell>
          <cell r="C4493" t="str">
            <v>04</v>
          </cell>
          <cell r="D4493" t="str">
            <v>5</v>
          </cell>
          <cell r="E4493" t="str">
            <v>0024</v>
          </cell>
          <cell r="F4493" t="str">
            <v>0011</v>
          </cell>
          <cell r="G4493" t="str">
            <v>5010102</v>
          </cell>
          <cell r="H4493" t="str">
            <v>转FVE9975发票出口收入</v>
          </cell>
          <cell r="I4493" t="b">
            <v>0</v>
          </cell>
          <cell r="J4493">
            <v>135545.51</v>
          </cell>
          <cell r="K4493">
            <v>16398.75</v>
          </cell>
          <cell r="L4493">
            <v>19.25</v>
          </cell>
        </row>
        <row r="4494">
          <cell r="A4494" t="str">
            <v>04</v>
          </cell>
          <cell r="B4494" t="str">
            <v>26</v>
          </cell>
          <cell r="C4494" t="str">
            <v>04</v>
          </cell>
          <cell r="D4494" t="str">
            <v>5</v>
          </cell>
          <cell r="E4494" t="str">
            <v>0024</v>
          </cell>
          <cell r="F4494" t="str">
            <v>0014</v>
          </cell>
          <cell r="G4494" t="str">
            <v>5010102</v>
          </cell>
          <cell r="H4494" t="str">
            <v>转FVE9981发票出口收入</v>
          </cell>
          <cell r="I4494" t="b">
            <v>0</v>
          </cell>
          <cell r="J4494">
            <v>151091.59</v>
          </cell>
          <cell r="K4494">
            <v>18276.25</v>
          </cell>
          <cell r="L4494">
            <v>19.25</v>
          </cell>
        </row>
        <row r="4495">
          <cell r="A4495" t="str">
            <v>04</v>
          </cell>
          <cell r="B4495" t="str">
            <v>29</v>
          </cell>
          <cell r="C4495" t="str">
            <v>04</v>
          </cell>
          <cell r="D4495" t="str">
            <v>5</v>
          </cell>
          <cell r="E4495" t="str">
            <v>0035</v>
          </cell>
          <cell r="F4495" t="str">
            <v>0002</v>
          </cell>
          <cell r="G4495" t="str">
            <v>5010102</v>
          </cell>
          <cell r="H4495" t="str">
            <v>结转本月产品收入</v>
          </cell>
          <cell r="I4495" t="b">
            <v>1</v>
          </cell>
          <cell r="J4495">
            <v>5747185.8200000003</v>
          </cell>
          <cell r="K4495">
            <v>0</v>
          </cell>
          <cell r="L4495">
            <v>712.25</v>
          </cell>
        </row>
        <row r="4496">
          <cell r="A4496" t="str">
            <v>05</v>
          </cell>
          <cell r="B4496" t="str">
            <v>25</v>
          </cell>
          <cell r="C4496" t="str">
            <v>05</v>
          </cell>
          <cell r="D4496" t="str">
            <v>5</v>
          </cell>
          <cell r="E4496" t="str">
            <v>0004</v>
          </cell>
          <cell r="F4496" t="str">
            <v>0002</v>
          </cell>
          <cell r="G4496" t="str">
            <v>5010102</v>
          </cell>
          <cell r="H4496" t="str">
            <v>转FVE9959发票出口收入</v>
          </cell>
          <cell r="I4496" t="b">
            <v>0</v>
          </cell>
          <cell r="J4496">
            <v>2451371.27</v>
          </cell>
          <cell r="K4496">
            <v>296550</v>
          </cell>
          <cell r="L4496">
            <v>385</v>
          </cell>
        </row>
        <row r="4497">
          <cell r="A4497" t="str">
            <v>05</v>
          </cell>
          <cell r="B4497" t="str">
            <v>25</v>
          </cell>
          <cell r="C4497" t="str">
            <v>05</v>
          </cell>
          <cell r="D4497" t="str">
            <v>5</v>
          </cell>
          <cell r="E4497" t="str">
            <v>0004</v>
          </cell>
          <cell r="F4497" t="str">
            <v>0005</v>
          </cell>
          <cell r="G4497" t="str">
            <v>5010102</v>
          </cell>
          <cell r="H4497" t="str">
            <v>转FVE9964发票出口收入</v>
          </cell>
          <cell r="I4497" t="b">
            <v>0</v>
          </cell>
          <cell r="J4497">
            <v>2595001.23</v>
          </cell>
          <cell r="K4497">
            <v>313892</v>
          </cell>
          <cell r="L4497">
            <v>308</v>
          </cell>
        </row>
        <row r="4498">
          <cell r="A4498" t="str">
            <v>05</v>
          </cell>
          <cell r="B4498" t="str">
            <v>25</v>
          </cell>
          <cell r="C4498" t="str">
            <v>05</v>
          </cell>
          <cell r="D4498" t="str">
            <v>5</v>
          </cell>
          <cell r="E4498" t="str">
            <v>0004</v>
          </cell>
          <cell r="F4498" t="str">
            <v>0008</v>
          </cell>
          <cell r="G4498" t="str">
            <v>5010102</v>
          </cell>
          <cell r="H4498" t="str">
            <v>转FVE9970发票出口收入</v>
          </cell>
          <cell r="I4498" t="b">
            <v>0</v>
          </cell>
          <cell r="J4498">
            <v>333879.90000000002</v>
          </cell>
          <cell r="K4498">
            <v>40390</v>
          </cell>
          <cell r="L4498">
            <v>38.5</v>
          </cell>
        </row>
        <row r="4499">
          <cell r="A4499" t="str">
            <v>05</v>
          </cell>
          <cell r="B4499" t="str">
            <v>25</v>
          </cell>
          <cell r="C4499" t="str">
            <v>05</v>
          </cell>
          <cell r="D4499" t="str">
            <v>5</v>
          </cell>
          <cell r="E4499" t="str">
            <v>0004</v>
          </cell>
          <cell r="F4499" t="str">
            <v>0011</v>
          </cell>
          <cell r="G4499" t="str">
            <v>5010102</v>
          </cell>
          <cell r="H4499" t="str">
            <v>转FVE9972发票出口收入</v>
          </cell>
          <cell r="I4499" t="b">
            <v>0</v>
          </cell>
          <cell r="J4499">
            <v>140306.85999999999</v>
          </cell>
          <cell r="K4499">
            <v>16975</v>
          </cell>
          <cell r="L4499">
            <v>19.25</v>
          </cell>
        </row>
        <row r="4500">
          <cell r="A4500" t="str">
            <v>05</v>
          </cell>
          <cell r="B4500" t="str">
            <v>25</v>
          </cell>
          <cell r="C4500" t="str">
            <v>05</v>
          </cell>
          <cell r="D4500" t="str">
            <v>5</v>
          </cell>
          <cell r="E4500" t="str">
            <v>0004</v>
          </cell>
          <cell r="F4500" t="str">
            <v>0014</v>
          </cell>
          <cell r="G4500" t="str">
            <v>5010102</v>
          </cell>
          <cell r="H4500" t="str">
            <v>转FVE9977发票出口收入</v>
          </cell>
          <cell r="I4500" t="b">
            <v>0</v>
          </cell>
          <cell r="J4500">
            <v>126224.88</v>
          </cell>
          <cell r="K4500">
            <v>15270</v>
          </cell>
          <cell r="L4500">
            <v>19.25</v>
          </cell>
        </row>
        <row r="4501">
          <cell r="A4501" t="str">
            <v>05</v>
          </cell>
          <cell r="B4501" t="str">
            <v>25</v>
          </cell>
          <cell r="C4501" t="str">
            <v>05</v>
          </cell>
          <cell r="D4501" t="str">
            <v>5</v>
          </cell>
          <cell r="E4501" t="str">
            <v>0004</v>
          </cell>
          <cell r="F4501" t="str">
            <v>0017</v>
          </cell>
          <cell r="G4501" t="str">
            <v>5010102</v>
          </cell>
          <cell r="H4501" t="str">
            <v>转FVE9979发票出口收入</v>
          </cell>
          <cell r="I4501" t="b">
            <v>0</v>
          </cell>
          <cell r="J4501">
            <v>612865.06000000006</v>
          </cell>
          <cell r="K4501">
            <v>74137.5</v>
          </cell>
          <cell r="L4501">
            <v>96.25</v>
          </cell>
        </row>
        <row r="4502">
          <cell r="A4502" t="str">
            <v>05</v>
          </cell>
          <cell r="B4502" t="str">
            <v>25</v>
          </cell>
          <cell r="C4502" t="str">
            <v>05</v>
          </cell>
          <cell r="D4502" t="str">
            <v>5</v>
          </cell>
          <cell r="E4502" t="str">
            <v>0004</v>
          </cell>
          <cell r="F4502" t="str">
            <v>0020</v>
          </cell>
          <cell r="G4502" t="str">
            <v>5010102</v>
          </cell>
          <cell r="H4502" t="str">
            <v>转FVE9986发票出口收入</v>
          </cell>
          <cell r="I4502" t="b">
            <v>0</v>
          </cell>
          <cell r="J4502">
            <v>1349587.75</v>
          </cell>
          <cell r="K4502">
            <v>163250</v>
          </cell>
          <cell r="L4502">
            <v>192.5</v>
          </cell>
        </row>
        <row r="4503">
          <cell r="A4503" t="str">
            <v>05</v>
          </cell>
          <cell r="B4503" t="str">
            <v>26</v>
          </cell>
          <cell r="C4503" t="str">
            <v>05</v>
          </cell>
          <cell r="D4503" t="str">
            <v>5</v>
          </cell>
          <cell r="E4503" t="str">
            <v>0018</v>
          </cell>
          <cell r="F4503" t="str">
            <v>0002</v>
          </cell>
          <cell r="G4503" t="str">
            <v>5010102</v>
          </cell>
          <cell r="H4503" t="str">
            <v>订2.5-29#FVE67#票国外银行费用</v>
          </cell>
          <cell r="I4503" t="b">
            <v>0</v>
          </cell>
          <cell r="J4503">
            <v>-18952.490000000002</v>
          </cell>
          <cell r="K4503">
            <v>-2292.88</v>
          </cell>
          <cell r="L4503">
            <v>0</v>
          </cell>
        </row>
        <row r="4504">
          <cell r="A4504" t="str">
            <v>05</v>
          </cell>
          <cell r="B4504" t="str">
            <v>26</v>
          </cell>
          <cell r="C4504" t="str">
            <v>05</v>
          </cell>
          <cell r="D4504" t="str">
            <v>5</v>
          </cell>
          <cell r="E4504" t="str">
            <v>0020</v>
          </cell>
          <cell r="F4504" t="str">
            <v>0002</v>
          </cell>
          <cell r="G4504" t="str">
            <v>5010102</v>
          </cell>
          <cell r="H4504" t="str">
            <v>转FVE9986#发票国外扣费USD98.00</v>
          </cell>
          <cell r="I4504" t="b">
            <v>0</v>
          </cell>
          <cell r="J4504">
            <v>-810.17</v>
          </cell>
          <cell r="K4504">
            <v>-98</v>
          </cell>
          <cell r="L4504">
            <v>0</v>
          </cell>
        </row>
        <row r="4505">
          <cell r="A4505" t="str">
            <v>05</v>
          </cell>
          <cell r="B4505" t="str">
            <v>26</v>
          </cell>
          <cell r="C4505" t="str">
            <v>05</v>
          </cell>
          <cell r="D4505" t="str">
            <v>5</v>
          </cell>
          <cell r="E4505" t="str">
            <v>0021</v>
          </cell>
          <cell r="F4505" t="str">
            <v>0001</v>
          </cell>
          <cell r="G4505" t="str">
            <v>5010102</v>
          </cell>
          <cell r="H4505" t="str">
            <v>转FVE9970#发票国外扣费USD65.00</v>
          </cell>
          <cell r="I4505" t="b">
            <v>0</v>
          </cell>
          <cell r="J4505">
            <v>-537.32000000000005</v>
          </cell>
          <cell r="K4505">
            <v>-65</v>
          </cell>
          <cell r="L4505">
            <v>0</v>
          </cell>
        </row>
        <row r="4506">
          <cell r="A4506" t="str">
            <v>05</v>
          </cell>
          <cell r="B4506" t="str">
            <v>26</v>
          </cell>
          <cell r="C4506" t="str">
            <v>05</v>
          </cell>
          <cell r="D4506" t="str">
            <v>5</v>
          </cell>
          <cell r="E4506" t="str">
            <v>0022</v>
          </cell>
          <cell r="F4506" t="str">
            <v>0002</v>
          </cell>
          <cell r="G4506" t="str">
            <v>5010102</v>
          </cell>
          <cell r="H4506" t="str">
            <v>转FVE9979#发票国外扣费</v>
          </cell>
          <cell r="I4506" t="b">
            <v>0</v>
          </cell>
          <cell r="J4506">
            <v>-853.11</v>
          </cell>
          <cell r="K4506">
            <v>-103.2</v>
          </cell>
          <cell r="L4506">
            <v>0</v>
          </cell>
        </row>
        <row r="4507">
          <cell r="A4507" t="str">
            <v>05</v>
          </cell>
          <cell r="B4507" t="str">
            <v>26</v>
          </cell>
          <cell r="C4507" t="str">
            <v>05</v>
          </cell>
          <cell r="D4507" t="str">
            <v>5</v>
          </cell>
          <cell r="E4507" t="str">
            <v>0023</v>
          </cell>
          <cell r="F4507" t="str">
            <v>0002</v>
          </cell>
          <cell r="G4507" t="str">
            <v>5010102</v>
          </cell>
          <cell r="H4507" t="str">
            <v>转订FVE9972.9977#发票国外费用</v>
          </cell>
          <cell r="I4507" t="b">
            <v>0</v>
          </cell>
          <cell r="J4507">
            <v>-1942.5</v>
          </cell>
          <cell r="K4507">
            <v>-235</v>
          </cell>
          <cell r="L4507">
            <v>0</v>
          </cell>
        </row>
        <row r="4508">
          <cell r="A4508" t="str">
            <v>05</v>
          </cell>
          <cell r="B4508" t="str">
            <v>26</v>
          </cell>
          <cell r="C4508" t="str">
            <v>05</v>
          </cell>
          <cell r="D4508" t="str">
            <v>5</v>
          </cell>
          <cell r="E4508" t="str">
            <v>0024</v>
          </cell>
          <cell r="F4508" t="str">
            <v>0002</v>
          </cell>
          <cell r="G4508" t="str">
            <v>5010102</v>
          </cell>
          <cell r="H4508" t="str">
            <v>转FVE9959#发票国外费用</v>
          </cell>
          <cell r="I4508" t="b">
            <v>0</v>
          </cell>
          <cell r="J4508">
            <v>-334.79</v>
          </cell>
          <cell r="K4508">
            <v>-40.5</v>
          </cell>
          <cell r="L4508">
            <v>0</v>
          </cell>
        </row>
        <row r="4509">
          <cell r="A4509" t="str">
            <v>05</v>
          </cell>
          <cell r="B4509" t="str">
            <v>31</v>
          </cell>
          <cell r="C4509" t="str">
            <v>05</v>
          </cell>
          <cell r="D4509" t="str">
            <v>5</v>
          </cell>
          <cell r="E4509" t="str">
            <v>0036</v>
          </cell>
          <cell r="F4509" t="str">
            <v>0001</v>
          </cell>
          <cell r="G4509" t="str">
            <v>5010102</v>
          </cell>
          <cell r="H4509" t="str">
            <v>结转本月产品收入</v>
          </cell>
          <cell r="I4509" t="b">
            <v>1</v>
          </cell>
          <cell r="J4509">
            <v>7585806.5700000003</v>
          </cell>
          <cell r="K4509">
            <v>0</v>
          </cell>
          <cell r="L4509">
            <v>1058.75</v>
          </cell>
        </row>
        <row r="4510">
          <cell r="A4510" t="str">
            <v>06</v>
          </cell>
          <cell r="B4510" t="str">
            <v>23</v>
          </cell>
          <cell r="C4510" t="str">
            <v>06</v>
          </cell>
          <cell r="D4510" t="str">
            <v>5</v>
          </cell>
          <cell r="E4510" t="str">
            <v>0013</v>
          </cell>
          <cell r="F4510" t="str">
            <v>0001</v>
          </cell>
          <cell r="G4510" t="str">
            <v>5010102</v>
          </cell>
          <cell r="H4510" t="str">
            <v>转FVE9987#发票国外扣款USD60.00</v>
          </cell>
          <cell r="I4510" t="b">
            <v>0</v>
          </cell>
          <cell r="J4510">
            <v>-495.86</v>
          </cell>
          <cell r="K4510">
            <v>-60</v>
          </cell>
          <cell r="L4510">
            <v>0</v>
          </cell>
        </row>
        <row r="4511">
          <cell r="A4511" t="str">
            <v>06</v>
          </cell>
          <cell r="B4511" t="str">
            <v>23</v>
          </cell>
          <cell r="C4511" t="str">
            <v>06</v>
          </cell>
          <cell r="D4511" t="str">
            <v>5</v>
          </cell>
          <cell r="E4511" t="str">
            <v>0015</v>
          </cell>
          <cell r="F4511" t="str">
            <v>0003</v>
          </cell>
          <cell r="G4511" t="str">
            <v>5010102</v>
          </cell>
          <cell r="H4511" t="str">
            <v>转FVE9980#发票境外扣费USD30.00</v>
          </cell>
          <cell r="I4511" t="b">
            <v>0</v>
          </cell>
          <cell r="J4511">
            <v>-247.93</v>
          </cell>
          <cell r="K4511">
            <v>-30</v>
          </cell>
          <cell r="L4511">
            <v>0</v>
          </cell>
        </row>
        <row r="4512">
          <cell r="A4512" t="str">
            <v>06</v>
          </cell>
          <cell r="B4512" t="str">
            <v>23</v>
          </cell>
          <cell r="C4512" t="str">
            <v>06</v>
          </cell>
          <cell r="D4512" t="str">
            <v>5</v>
          </cell>
          <cell r="E4512" t="str">
            <v>0015</v>
          </cell>
          <cell r="F4512" t="str">
            <v>0004</v>
          </cell>
          <cell r="G4512" t="str">
            <v>5010102</v>
          </cell>
          <cell r="H4512" t="str">
            <v>转FVE9982#发票境外扣费USD60.00</v>
          </cell>
          <cell r="I4512" t="b">
            <v>0</v>
          </cell>
          <cell r="J4512">
            <v>-495.86</v>
          </cell>
          <cell r="K4512">
            <v>-60</v>
          </cell>
          <cell r="L4512">
            <v>0</v>
          </cell>
        </row>
        <row r="4513">
          <cell r="A4513" t="str">
            <v>06</v>
          </cell>
          <cell r="B4513" t="str">
            <v>23</v>
          </cell>
          <cell r="C4513" t="str">
            <v>06</v>
          </cell>
          <cell r="D4513" t="str">
            <v>5</v>
          </cell>
          <cell r="E4513" t="str">
            <v>0016</v>
          </cell>
          <cell r="F4513" t="str">
            <v>0002</v>
          </cell>
          <cell r="G4513" t="str">
            <v>5010102</v>
          </cell>
          <cell r="H4513" t="str">
            <v>转FVE9992#发票境外扣费USD71.35</v>
          </cell>
          <cell r="I4513" t="b">
            <v>0</v>
          </cell>
          <cell r="J4513">
            <v>-589.73</v>
          </cell>
          <cell r="K4513">
            <v>-71.349999999999994</v>
          </cell>
          <cell r="L4513">
            <v>0</v>
          </cell>
        </row>
        <row r="4514">
          <cell r="A4514" t="str">
            <v>06</v>
          </cell>
          <cell r="B4514" t="str">
            <v>23</v>
          </cell>
          <cell r="C4514" t="str">
            <v>06</v>
          </cell>
          <cell r="D4514" t="str">
            <v>5</v>
          </cell>
          <cell r="E4514" t="str">
            <v>0017</v>
          </cell>
          <cell r="F4514" t="str">
            <v>0002</v>
          </cell>
          <cell r="G4514" t="str">
            <v>5010102</v>
          </cell>
          <cell r="H4514" t="str">
            <v>转FVE9989#发票境外扣费USD50.00</v>
          </cell>
          <cell r="I4514" t="b">
            <v>0</v>
          </cell>
          <cell r="J4514">
            <v>-413.31</v>
          </cell>
          <cell r="K4514">
            <v>-50</v>
          </cell>
          <cell r="L4514">
            <v>0</v>
          </cell>
        </row>
        <row r="4515">
          <cell r="A4515" t="str">
            <v>06</v>
          </cell>
          <cell r="B4515" t="str">
            <v>23</v>
          </cell>
          <cell r="C4515" t="str">
            <v>06</v>
          </cell>
          <cell r="D4515" t="str">
            <v>5</v>
          </cell>
          <cell r="E4515" t="str">
            <v>0018</v>
          </cell>
          <cell r="F4515" t="str">
            <v>0002</v>
          </cell>
          <cell r="G4515" t="str">
            <v>5010102</v>
          </cell>
          <cell r="H4515" t="str">
            <v>转FVE9980发票出口收入</v>
          </cell>
          <cell r="I4515" t="b">
            <v>0</v>
          </cell>
          <cell r="J4515">
            <v>353964.25</v>
          </cell>
          <cell r="K4515">
            <v>42830</v>
          </cell>
          <cell r="L4515">
            <v>38.5</v>
          </cell>
        </row>
        <row r="4516">
          <cell r="A4516" t="str">
            <v>06</v>
          </cell>
          <cell r="B4516" t="str">
            <v>23</v>
          </cell>
          <cell r="C4516" t="str">
            <v>06</v>
          </cell>
          <cell r="D4516" t="str">
            <v>5</v>
          </cell>
          <cell r="E4516" t="str">
            <v>0018</v>
          </cell>
          <cell r="F4516" t="str">
            <v>0004</v>
          </cell>
          <cell r="G4516" t="str">
            <v>5010102</v>
          </cell>
          <cell r="H4516" t="str">
            <v>转FVE9982发票出口收入</v>
          </cell>
          <cell r="I4516" t="b">
            <v>0</v>
          </cell>
          <cell r="J4516">
            <v>477583.14</v>
          </cell>
          <cell r="K4516">
            <v>57788</v>
          </cell>
          <cell r="L4516">
            <v>66</v>
          </cell>
        </row>
        <row r="4517">
          <cell r="A4517" t="str">
            <v>06</v>
          </cell>
          <cell r="B4517" t="str">
            <v>23</v>
          </cell>
          <cell r="C4517" t="str">
            <v>06</v>
          </cell>
          <cell r="D4517" t="str">
            <v>5</v>
          </cell>
          <cell r="E4517" t="str">
            <v>0018</v>
          </cell>
          <cell r="F4517" t="str">
            <v>0007</v>
          </cell>
          <cell r="G4517" t="str">
            <v>5010102</v>
          </cell>
          <cell r="H4517" t="str">
            <v>转FVE9987发票出口收入</v>
          </cell>
          <cell r="I4517" t="b">
            <v>0</v>
          </cell>
          <cell r="J4517">
            <v>1446270</v>
          </cell>
          <cell r="K4517">
            <v>175000</v>
          </cell>
          <cell r="L4517">
            <v>192.5</v>
          </cell>
        </row>
        <row r="4518">
          <cell r="A4518" t="str">
            <v>06</v>
          </cell>
          <cell r="B4518" t="str">
            <v>23</v>
          </cell>
          <cell r="C4518" t="str">
            <v>06</v>
          </cell>
          <cell r="D4518" t="str">
            <v>5</v>
          </cell>
          <cell r="E4518" t="str">
            <v>0018</v>
          </cell>
          <cell r="F4518" t="str">
            <v>0010</v>
          </cell>
          <cell r="G4518" t="str">
            <v>5010102</v>
          </cell>
          <cell r="H4518" t="str">
            <v>转FVE9989发票出口收入</v>
          </cell>
          <cell r="I4518" t="b">
            <v>0</v>
          </cell>
          <cell r="J4518">
            <v>150246.71</v>
          </cell>
          <cell r="K4518">
            <v>18176.25</v>
          </cell>
          <cell r="L4518">
            <v>19.25</v>
          </cell>
        </row>
        <row r="4519">
          <cell r="A4519" t="str">
            <v>06</v>
          </cell>
          <cell r="B4519" t="str">
            <v>23</v>
          </cell>
          <cell r="C4519" t="str">
            <v>06</v>
          </cell>
          <cell r="D4519" t="str">
            <v>5</v>
          </cell>
          <cell r="E4519" t="str">
            <v>0018</v>
          </cell>
          <cell r="F4519" t="str">
            <v>0013</v>
          </cell>
          <cell r="G4519" t="str">
            <v>5010102</v>
          </cell>
          <cell r="H4519" t="str">
            <v>转FVE9992发票出口收入</v>
          </cell>
          <cell r="I4519" t="b">
            <v>0</v>
          </cell>
          <cell r="J4519">
            <v>127595.57</v>
          </cell>
          <cell r="K4519">
            <v>15437.5</v>
          </cell>
          <cell r="L4519">
            <v>19.25</v>
          </cell>
        </row>
        <row r="4520">
          <cell r="A4520" t="str">
            <v>06</v>
          </cell>
          <cell r="B4520" t="str">
            <v>25</v>
          </cell>
          <cell r="C4520" t="str">
            <v>06</v>
          </cell>
          <cell r="D4520" t="str">
            <v>5</v>
          </cell>
          <cell r="E4520" t="str">
            <v>0024</v>
          </cell>
          <cell r="F4520" t="str">
            <v>0001</v>
          </cell>
          <cell r="G4520" t="str">
            <v>5010102</v>
          </cell>
          <cell r="H4520" t="str">
            <v>转本月产品收入</v>
          </cell>
          <cell r="I4520" t="b">
            <v>1</v>
          </cell>
          <cell r="J4520">
            <v>2553416.98</v>
          </cell>
          <cell r="K4520">
            <v>0</v>
          </cell>
          <cell r="L4520">
            <v>335.5</v>
          </cell>
        </row>
        <row r="4521">
          <cell r="A4521" t="str">
            <v>07</v>
          </cell>
          <cell r="B4521" t="str">
            <v>26</v>
          </cell>
          <cell r="C4521" t="str">
            <v>07</v>
          </cell>
          <cell r="D4521" t="str">
            <v>5</v>
          </cell>
          <cell r="E4521" t="str">
            <v>0024</v>
          </cell>
          <cell r="F4521" t="str">
            <v>0001</v>
          </cell>
          <cell r="G4521" t="str">
            <v>5010102</v>
          </cell>
          <cell r="H4521" t="str">
            <v>转FVE9991#发票国外扣费</v>
          </cell>
          <cell r="I4521" t="b">
            <v>0</v>
          </cell>
          <cell r="J4521">
            <v>-496.02</v>
          </cell>
          <cell r="K4521">
            <v>-60</v>
          </cell>
          <cell r="L4521">
            <v>0</v>
          </cell>
        </row>
        <row r="4522">
          <cell r="A4522" t="str">
            <v>07</v>
          </cell>
          <cell r="B4522" t="str">
            <v>27</v>
          </cell>
          <cell r="C4522" t="str">
            <v>07</v>
          </cell>
          <cell r="D4522" t="str">
            <v>5</v>
          </cell>
          <cell r="E4522" t="str">
            <v>0030</v>
          </cell>
          <cell r="F4522" t="str">
            <v>0002</v>
          </cell>
          <cell r="G4522" t="str">
            <v>5010102</v>
          </cell>
          <cell r="H4522" t="str">
            <v>转FVE9983发票出口收入</v>
          </cell>
          <cell r="I4522" t="b">
            <v>0</v>
          </cell>
          <cell r="J4522">
            <v>1166239.8</v>
          </cell>
          <cell r="K4522">
            <v>141070</v>
          </cell>
          <cell r="L4522">
            <v>165</v>
          </cell>
        </row>
        <row r="4523">
          <cell r="A4523" t="str">
            <v>07</v>
          </cell>
          <cell r="B4523" t="str">
            <v>27</v>
          </cell>
          <cell r="C4523" t="str">
            <v>07</v>
          </cell>
          <cell r="D4523" t="str">
            <v>5</v>
          </cell>
          <cell r="E4523" t="str">
            <v>0030</v>
          </cell>
          <cell r="F4523" t="str">
            <v>0005</v>
          </cell>
          <cell r="G4523" t="str">
            <v>5010102</v>
          </cell>
          <cell r="H4523" t="str">
            <v>转FVE9991发票出口收入</v>
          </cell>
          <cell r="I4523" t="b">
            <v>0</v>
          </cell>
          <cell r="J4523">
            <v>478466.67</v>
          </cell>
          <cell r="K4523">
            <v>57876</v>
          </cell>
          <cell r="L4523">
            <v>58.59</v>
          </cell>
        </row>
        <row r="4524">
          <cell r="A4524" t="str">
            <v>07</v>
          </cell>
          <cell r="B4524" t="str">
            <v>27</v>
          </cell>
          <cell r="C4524" t="str">
            <v>07</v>
          </cell>
          <cell r="D4524" t="str">
            <v>5</v>
          </cell>
          <cell r="E4524" t="str">
            <v>0032</v>
          </cell>
          <cell r="F4524" t="str">
            <v>0002</v>
          </cell>
          <cell r="G4524" t="str">
            <v>5010102</v>
          </cell>
          <cell r="H4524" t="str">
            <v>转FVE9983#发票国外扣费</v>
          </cell>
          <cell r="I4524" t="b">
            <v>0</v>
          </cell>
          <cell r="J4524">
            <v>-248.02</v>
          </cell>
          <cell r="K4524">
            <v>-30</v>
          </cell>
          <cell r="L4524">
            <v>0</v>
          </cell>
        </row>
        <row r="4525">
          <cell r="A4525" t="str">
            <v>07</v>
          </cell>
          <cell r="B4525" t="str">
            <v>28</v>
          </cell>
          <cell r="C4525" t="str">
            <v>07</v>
          </cell>
          <cell r="D4525" t="str">
            <v>5</v>
          </cell>
          <cell r="E4525" t="str">
            <v>0036</v>
          </cell>
          <cell r="F4525" t="str">
            <v>0002</v>
          </cell>
          <cell r="G4525" t="str">
            <v>5010102</v>
          </cell>
          <cell r="H4525" t="str">
            <v>结转本月产品收入</v>
          </cell>
          <cell r="I4525" t="b">
            <v>1</v>
          </cell>
          <cell r="J4525">
            <v>1643962.43</v>
          </cell>
          <cell r="K4525">
            <v>0</v>
          </cell>
          <cell r="L4525">
            <v>223.59</v>
          </cell>
        </row>
        <row r="4526">
          <cell r="A4526" t="str">
            <v>08</v>
          </cell>
          <cell r="B4526" t="str">
            <v>20</v>
          </cell>
          <cell r="C4526" t="str">
            <v>08</v>
          </cell>
          <cell r="D4526" t="str">
            <v>5</v>
          </cell>
          <cell r="E4526" t="str">
            <v>0004</v>
          </cell>
          <cell r="F4526" t="str">
            <v>0002</v>
          </cell>
          <cell r="G4526" t="str">
            <v>5010102</v>
          </cell>
          <cell r="H4526" t="str">
            <v>转FVE99101#发票国外扣费USD50.0</v>
          </cell>
          <cell r="I4526" t="b">
            <v>0</v>
          </cell>
          <cell r="J4526">
            <v>-413.22</v>
          </cell>
          <cell r="K4526">
            <v>-50</v>
          </cell>
          <cell r="L4526">
            <v>0</v>
          </cell>
        </row>
        <row r="4527">
          <cell r="A4527" t="str">
            <v>08</v>
          </cell>
          <cell r="B4527" t="str">
            <v>20</v>
          </cell>
          <cell r="C4527" t="str">
            <v>08</v>
          </cell>
          <cell r="D4527" t="str">
            <v>5</v>
          </cell>
          <cell r="E4527" t="str">
            <v>0005</v>
          </cell>
          <cell r="F4527" t="str">
            <v>0001</v>
          </cell>
          <cell r="G4527" t="str">
            <v>5010102</v>
          </cell>
          <cell r="H4527" t="str">
            <v>转FVE9994#发票境外扣费</v>
          </cell>
          <cell r="I4527" t="b">
            <v>0</v>
          </cell>
          <cell r="J4527">
            <v>-248.02</v>
          </cell>
          <cell r="K4527">
            <v>-30</v>
          </cell>
          <cell r="L4527">
            <v>0</v>
          </cell>
        </row>
        <row r="4528">
          <cell r="A4528" t="str">
            <v>08</v>
          </cell>
          <cell r="B4528" t="str">
            <v>20</v>
          </cell>
          <cell r="C4528" t="str">
            <v>08</v>
          </cell>
          <cell r="D4528" t="str">
            <v>5</v>
          </cell>
          <cell r="E4528" t="str">
            <v>0006</v>
          </cell>
          <cell r="F4528" t="str">
            <v>0002</v>
          </cell>
          <cell r="G4528" t="str">
            <v>5010102</v>
          </cell>
          <cell r="H4528" t="str">
            <v>转FVE99103#发票国外扣费</v>
          </cell>
          <cell r="I4528" t="b">
            <v>0</v>
          </cell>
          <cell r="J4528">
            <v>-809.94</v>
          </cell>
          <cell r="K4528">
            <v>-98</v>
          </cell>
          <cell r="L4528">
            <v>0</v>
          </cell>
        </row>
        <row r="4529">
          <cell r="A4529" t="str">
            <v>08</v>
          </cell>
          <cell r="B4529" t="str">
            <v>20</v>
          </cell>
          <cell r="C4529" t="str">
            <v>08</v>
          </cell>
          <cell r="D4529" t="str">
            <v>5</v>
          </cell>
          <cell r="E4529" t="str">
            <v>0007</v>
          </cell>
          <cell r="F4529" t="str">
            <v>0001</v>
          </cell>
          <cell r="G4529" t="str">
            <v>5010102</v>
          </cell>
          <cell r="H4529" t="str">
            <v>转ZLB04#发票国外扣费USD15.00</v>
          </cell>
          <cell r="I4529" t="b">
            <v>0</v>
          </cell>
          <cell r="J4529">
            <v>-123.98</v>
          </cell>
          <cell r="K4529">
            <v>-15</v>
          </cell>
          <cell r="L4529">
            <v>0</v>
          </cell>
        </row>
        <row r="4530">
          <cell r="A4530" t="str">
            <v>08</v>
          </cell>
          <cell r="B4530" t="str">
            <v>24</v>
          </cell>
          <cell r="C4530" t="str">
            <v>08</v>
          </cell>
          <cell r="D4530" t="str">
            <v>5</v>
          </cell>
          <cell r="E4530" t="str">
            <v>0011</v>
          </cell>
          <cell r="F4530" t="str">
            <v>0001</v>
          </cell>
          <cell r="G4530" t="str">
            <v>5010102</v>
          </cell>
          <cell r="H4530" t="str">
            <v>转FVE9996#发票境外扣费</v>
          </cell>
          <cell r="I4530" t="b">
            <v>0</v>
          </cell>
          <cell r="J4530">
            <v>-248</v>
          </cell>
          <cell r="K4530">
            <v>-30</v>
          </cell>
          <cell r="L4530">
            <v>0</v>
          </cell>
        </row>
        <row r="4531">
          <cell r="A4531" t="str">
            <v>08</v>
          </cell>
          <cell r="B4531" t="str">
            <v>24</v>
          </cell>
          <cell r="C4531" t="str">
            <v>08</v>
          </cell>
          <cell r="D4531" t="str">
            <v>5</v>
          </cell>
          <cell r="E4531" t="str">
            <v>0012</v>
          </cell>
          <cell r="F4531" t="str">
            <v>0001</v>
          </cell>
          <cell r="G4531" t="str">
            <v>5010102</v>
          </cell>
          <cell r="H4531" t="str">
            <v>转FVE9976#发票境外扣费</v>
          </cell>
          <cell r="I4531" t="b">
            <v>0</v>
          </cell>
          <cell r="J4531">
            <v>-495.92</v>
          </cell>
          <cell r="K4531">
            <v>-60</v>
          </cell>
          <cell r="L4531">
            <v>0</v>
          </cell>
        </row>
        <row r="4532">
          <cell r="A4532" t="str">
            <v>08</v>
          </cell>
          <cell r="B4532" t="str">
            <v>24</v>
          </cell>
          <cell r="C4532" t="str">
            <v>08</v>
          </cell>
          <cell r="D4532" t="str">
            <v>5</v>
          </cell>
          <cell r="E4532" t="str">
            <v>0013</v>
          </cell>
          <cell r="F4532" t="str">
            <v>0001</v>
          </cell>
          <cell r="G4532" t="str">
            <v>5010102</v>
          </cell>
          <cell r="H4532" t="str">
            <v>转FVE99109#发票国外扣费</v>
          </cell>
          <cell r="I4532" t="b">
            <v>0</v>
          </cell>
          <cell r="J4532">
            <v>-810.2</v>
          </cell>
          <cell r="K4532">
            <v>-98</v>
          </cell>
          <cell r="L4532">
            <v>0</v>
          </cell>
        </row>
        <row r="4533">
          <cell r="A4533" t="str">
            <v>08</v>
          </cell>
          <cell r="B4533" t="str">
            <v>27</v>
          </cell>
          <cell r="C4533" t="str">
            <v>08</v>
          </cell>
          <cell r="D4533" t="str">
            <v>5</v>
          </cell>
          <cell r="E4533" t="str">
            <v>0014</v>
          </cell>
          <cell r="F4533" t="str">
            <v>0002</v>
          </cell>
          <cell r="G4533" t="str">
            <v>5010102</v>
          </cell>
          <cell r="H4533" t="str">
            <v>转ZLB02发票出口收入</v>
          </cell>
          <cell r="I4533" t="b">
            <v>0</v>
          </cell>
          <cell r="J4533">
            <v>548701.56000000006</v>
          </cell>
          <cell r="K4533">
            <v>66377.33</v>
          </cell>
          <cell r="L4533">
            <v>57.75</v>
          </cell>
        </row>
        <row r="4534">
          <cell r="A4534" t="str">
            <v>08</v>
          </cell>
          <cell r="B4534" t="str">
            <v>27</v>
          </cell>
          <cell r="C4534" t="str">
            <v>08</v>
          </cell>
          <cell r="D4534" t="str">
            <v>5</v>
          </cell>
          <cell r="E4534" t="str">
            <v>0014</v>
          </cell>
          <cell r="F4534" t="str">
            <v>0005</v>
          </cell>
          <cell r="G4534" t="str">
            <v>5010102</v>
          </cell>
          <cell r="H4534" t="str">
            <v>转ZLB04发票出口收入</v>
          </cell>
          <cell r="I4534" t="b">
            <v>0</v>
          </cell>
          <cell r="J4534">
            <v>134726.01999999999</v>
          </cell>
          <cell r="K4534">
            <v>16300</v>
          </cell>
          <cell r="L4534">
            <v>19.25</v>
          </cell>
        </row>
        <row r="4535">
          <cell r="A4535" t="str">
            <v>08</v>
          </cell>
          <cell r="B4535" t="str">
            <v>27</v>
          </cell>
          <cell r="C4535" t="str">
            <v>08</v>
          </cell>
          <cell r="D4535" t="str">
            <v>5</v>
          </cell>
          <cell r="E4535" t="str">
            <v>0014</v>
          </cell>
          <cell r="F4535" t="str">
            <v>0008</v>
          </cell>
          <cell r="G4535" t="str">
            <v>5010102</v>
          </cell>
          <cell r="H4535" t="str">
            <v>转FVE9976发票出口收入</v>
          </cell>
          <cell r="I4535" t="b">
            <v>0</v>
          </cell>
          <cell r="J4535">
            <v>2806870.81</v>
          </cell>
          <cell r="K4535">
            <v>339596.25</v>
          </cell>
          <cell r="L4535">
            <v>327.25</v>
          </cell>
        </row>
        <row r="4536">
          <cell r="A4536" t="str">
            <v>08</v>
          </cell>
          <cell r="B4536" t="str">
            <v>27</v>
          </cell>
          <cell r="C4536" t="str">
            <v>08</v>
          </cell>
          <cell r="D4536" t="str">
            <v>5</v>
          </cell>
          <cell r="E4536" t="str">
            <v>0014</v>
          </cell>
          <cell r="F4536" t="str">
            <v>0011</v>
          </cell>
          <cell r="G4536" t="str">
            <v>5010102</v>
          </cell>
          <cell r="H4536" t="str">
            <v>转FVE9994发票出口收入</v>
          </cell>
          <cell r="I4536" t="b">
            <v>0</v>
          </cell>
          <cell r="J4536">
            <v>472222.46</v>
          </cell>
          <cell r="K4536">
            <v>57120</v>
          </cell>
          <cell r="L4536">
            <v>57.75</v>
          </cell>
        </row>
        <row r="4537">
          <cell r="A4537" t="str">
            <v>08</v>
          </cell>
          <cell r="B4537" t="str">
            <v>27</v>
          </cell>
          <cell r="C4537" t="str">
            <v>08</v>
          </cell>
          <cell r="D4537" t="str">
            <v>5</v>
          </cell>
          <cell r="E4537" t="str">
            <v>0014</v>
          </cell>
          <cell r="F4537" t="str">
            <v>0014</v>
          </cell>
          <cell r="G4537" t="str">
            <v>5010102</v>
          </cell>
          <cell r="H4537" t="str">
            <v>转FVE9996发票出口收入</v>
          </cell>
          <cell r="I4537" t="b">
            <v>0</v>
          </cell>
          <cell r="J4537">
            <v>315242.33</v>
          </cell>
          <cell r="K4537">
            <v>38134</v>
          </cell>
          <cell r="L4537">
            <v>39.06</v>
          </cell>
        </row>
        <row r="4538">
          <cell r="A4538" t="str">
            <v>08</v>
          </cell>
          <cell r="B4538" t="str">
            <v>27</v>
          </cell>
          <cell r="C4538" t="str">
            <v>08</v>
          </cell>
          <cell r="D4538" t="str">
            <v>5</v>
          </cell>
          <cell r="E4538" t="str">
            <v>0014</v>
          </cell>
          <cell r="F4538" t="str">
            <v>0017</v>
          </cell>
          <cell r="G4538" t="str">
            <v>5010102</v>
          </cell>
          <cell r="H4538" t="str">
            <v>转FVE99101发票出口收入</v>
          </cell>
          <cell r="I4538" t="b">
            <v>0</v>
          </cell>
          <cell r="J4538">
            <v>149844.73000000001</v>
          </cell>
          <cell r="K4538">
            <v>18131.349999999999</v>
          </cell>
          <cell r="L4538">
            <v>19.25</v>
          </cell>
        </row>
        <row r="4539">
          <cell r="A4539" t="str">
            <v>08</v>
          </cell>
          <cell r="B4539" t="str">
            <v>27</v>
          </cell>
          <cell r="C4539" t="str">
            <v>08</v>
          </cell>
          <cell r="D4539" t="str">
            <v>5</v>
          </cell>
          <cell r="E4539" t="str">
            <v>0014</v>
          </cell>
          <cell r="F4539" t="str">
            <v>0020</v>
          </cell>
          <cell r="G4539" t="str">
            <v>5010102</v>
          </cell>
          <cell r="H4539" t="str">
            <v>转FVE99103发票出口收入</v>
          </cell>
          <cell r="I4539" t="b">
            <v>0</v>
          </cell>
          <cell r="J4539">
            <v>1353344.63</v>
          </cell>
          <cell r="K4539">
            <v>163750</v>
          </cell>
          <cell r="L4539">
            <v>192.5</v>
          </cell>
        </row>
        <row r="4540">
          <cell r="A4540" t="str">
            <v>08</v>
          </cell>
          <cell r="B4540" t="str">
            <v>27</v>
          </cell>
          <cell r="C4540" t="str">
            <v>08</v>
          </cell>
          <cell r="D4540" t="str">
            <v>5</v>
          </cell>
          <cell r="E4540" t="str">
            <v>0014</v>
          </cell>
          <cell r="F4540" t="str">
            <v>0023</v>
          </cell>
          <cell r="G4540" t="str">
            <v>5010102</v>
          </cell>
          <cell r="H4540" t="str">
            <v>转FVE99104发票出口收入</v>
          </cell>
          <cell r="I4540" t="b">
            <v>0</v>
          </cell>
          <cell r="J4540">
            <v>146512.19</v>
          </cell>
          <cell r="K4540">
            <v>17724.25</v>
          </cell>
          <cell r="L4540">
            <v>19.25</v>
          </cell>
        </row>
        <row r="4541">
          <cell r="A4541" t="str">
            <v>08</v>
          </cell>
          <cell r="B4541" t="str">
            <v>27</v>
          </cell>
          <cell r="C4541" t="str">
            <v>08</v>
          </cell>
          <cell r="D4541" t="str">
            <v>5</v>
          </cell>
          <cell r="E4541" t="str">
            <v>0014</v>
          </cell>
          <cell r="F4541" t="str">
            <v>0026</v>
          </cell>
          <cell r="G4541" t="str">
            <v>5010102</v>
          </cell>
          <cell r="H4541" t="str">
            <v>转FVE99109发票出口收入</v>
          </cell>
          <cell r="I4541" t="b">
            <v>0</v>
          </cell>
          <cell r="J4541">
            <v>1353770.38</v>
          </cell>
          <cell r="K4541">
            <v>163750</v>
          </cell>
          <cell r="L4541">
            <v>192.5</v>
          </cell>
        </row>
        <row r="4542">
          <cell r="A4542" t="str">
            <v>08</v>
          </cell>
          <cell r="B4542" t="str">
            <v>31</v>
          </cell>
          <cell r="C4542" t="str">
            <v>08</v>
          </cell>
          <cell r="D4542" t="str">
            <v>5</v>
          </cell>
          <cell r="E4542" t="str">
            <v>0032</v>
          </cell>
          <cell r="F4542" t="str">
            <v>0002</v>
          </cell>
          <cell r="G4542" t="str">
            <v>5010102</v>
          </cell>
          <cell r="H4542" t="str">
            <v>结转本月产品收入</v>
          </cell>
          <cell r="I4542" t="b">
            <v>1</v>
          </cell>
          <cell r="J4542">
            <v>7278085.8300000001</v>
          </cell>
          <cell r="K4542">
            <v>0</v>
          </cell>
          <cell r="L4542">
            <v>924.56</v>
          </cell>
        </row>
        <row r="4543">
          <cell r="A4543" t="str">
            <v>09</v>
          </cell>
          <cell r="B4543" t="str">
            <v>28</v>
          </cell>
          <cell r="C4543" t="str">
            <v>09</v>
          </cell>
          <cell r="D4543" t="str">
            <v>5</v>
          </cell>
          <cell r="E4543" t="str">
            <v>0026</v>
          </cell>
          <cell r="F4543" t="str">
            <v>0002</v>
          </cell>
          <cell r="G4543" t="str">
            <v>5010102</v>
          </cell>
          <cell r="H4543" t="str">
            <v>转FVE9984发票出口收入</v>
          </cell>
          <cell r="I4543" t="b">
            <v>0</v>
          </cell>
          <cell r="J4543">
            <v>3320670.46</v>
          </cell>
          <cell r="K4543">
            <v>401716</v>
          </cell>
          <cell r="L4543">
            <v>462</v>
          </cell>
        </row>
        <row r="4544">
          <cell r="A4544" t="str">
            <v>09</v>
          </cell>
          <cell r="B4544" t="str">
            <v>28</v>
          </cell>
          <cell r="C4544" t="str">
            <v>09</v>
          </cell>
          <cell r="D4544" t="str">
            <v>5</v>
          </cell>
          <cell r="E4544" t="str">
            <v>0026</v>
          </cell>
          <cell r="F4544" t="str">
            <v>0005</v>
          </cell>
          <cell r="G4544" t="str">
            <v>5010102</v>
          </cell>
          <cell r="H4544" t="str">
            <v>转ZLB01发票出口收入</v>
          </cell>
          <cell r="I4544" t="b">
            <v>0</v>
          </cell>
          <cell r="J4544">
            <v>548701.56000000006</v>
          </cell>
          <cell r="K4544">
            <v>66377.33</v>
          </cell>
          <cell r="L4544">
            <v>57.75</v>
          </cell>
        </row>
        <row r="4545">
          <cell r="A4545" t="str">
            <v>09</v>
          </cell>
          <cell r="B4545" t="str">
            <v>28</v>
          </cell>
          <cell r="C4545" t="str">
            <v>09</v>
          </cell>
          <cell r="D4545" t="str">
            <v>5</v>
          </cell>
          <cell r="E4545" t="str">
            <v>0026</v>
          </cell>
          <cell r="F4545" t="str">
            <v>0008</v>
          </cell>
          <cell r="G4545" t="str">
            <v>5010102</v>
          </cell>
          <cell r="H4545" t="str">
            <v>转ZLB03发票出口收入</v>
          </cell>
          <cell r="I4545" t="b">
            <v>0</v>
          </cell>
          <cell r="J4545">
            <v>539767.31999999995</v>
          </cell>
          <cell r="K4545">
            <v>65297.33</v>
          </cell>
          <cell r="L4545">
            <v>57.75</v>
          </cell>
        </row>
        <row r="4546">
          <cell r="A4546" t="str">
            <v>09</v>
          </cell>
          <cell r="B4546" t="str">
            <v>28</v>
          </cell>
          <cell r="C4546" t="str">
            <v>09</v>
          </cell>
          <cell r="D4546" t="str">
            <v>5</v>
          </cell>
          <cell r="E4546" t="str">
            <v>0026</v>
          </cell>
          <cell r="F4546" t="str">
            <v>0011</v>
          </cell>
          <cell r="G4546" t="str">
            <v>5010102</v>
          </cell>
          <cell r="H4546" t="str">
            <v>转FVE99102发票出口收入</v>
          </cell>
          <cell r="I4546" t="b">
            <v>0</v>
          </cell>
          <cell r="J4546">
            <v>315644.21999999997</v>
          </cell>
          <cell r="K4546">
            <v>38184</v>
          </cell>
          <cell r="L4546">
            <v>39.06</v>
          </cell>
        </row>
        <row r="4547">
          <cell r="A4547" t="str">
            <v>09</v>
          </cell>
          <cell r="B4547" t="str">
            <v>28</v>
          </cell>
          <cell r="C4547" t="str">
            <v>09</v>
          </cell>
          <cell r="D4547" t="str">
            <v>5</v>
          </cell>
          <cell r="E4547" t="str">
            <v>0027</v>
          </cell>
          <cell r="F4547" t="str">
            <v>0002</v>
          </cell>
          <cell r="G4547" t="str">
            <v>5010102</v>
          </cell>
          <cell r="H4547" t="str">
            <v>转FVE9984#发票境外扣费</v>
          </cell>
          <cell r="I4547" t="b">
            <v>0</v>
          </cell>
          <cell r="J4547">
            <v>-743.94</v>
          </cell>
          <cell r="K4547">
            <v>-90</v>
          </cell>
          <cell r="L4547">
            <v>0</v>
          </cell>
        </row>
        <row r="4548">
          <cell r="A4548" t="str">
            <v>09</v>
          </cell>
          <cell r="B4548" t="str">
            <v>28</v>
          </cell>
          <cell r="C4548" t="str">
            <v>09</v>
          </cell>
          <cell r="D4548" t="str">
            <v>5</v>
          </cell>
          <cell r="E4548" t="str">
            <v>0028</v>
          </cell>
          <cell r="F4548" t="str">
            <v>0002</v>
          </cell>
          <cell r="G4548" t="str">
            <v>5010102</v>
          </cell>
          <cell r="H4548" t="str">
            <v>转FVE99102#发票境外扣费</v>
          </cell>
          <cell r="I4548" t="b">
            <v>0</v>
          </cell>
          <cell r="J4548">
            <v>-247.99</v>
          </cell>
          <cell r="K4548">
            <v>-30</v>
          </cell>
          <cell r="L4548">
            <v>0</v>
          </cell>
        </row>
        <row r="4549">
          <cell r="A4549" t="str">
            <v>09</v>
          </cell>
          <cell r="B4549" t="str">
            <v>30</v>
          </cell>
          <cell r="C4549" t="str">
            <v>09</v>
          </cell>
          <cell r="D4549" t="str">
            <v>5</v>
          </cell>
          <cell r="E4549" t="str">
            <v>0037</v>
          </cell>
          <cell r="F4549" t="str">
            <v>0002</v>
          </cell>
          <cell r="G4549" t="str">
            <v>5010102</v>
          </cell>
          <cell r="H4549" t="str">
            <v>结转本月产品收入</v>
          </cell>
          <cell r="I4549" t="b">
            <v>1</v>
          </cell>
          <cell r="J4549">
            <v>4723791.63</v>
          </cell>
          <cell r="K4549">
            <v>0</v>
          </cell>
          <cell r="L4549">
            <v>616.55999999999995</v>
          </cell>
        </row>
        <row r="4550">
          <cell r="A4550" t="str">
            <v>10</v>
          </cell>
          <cell r="B4550" t="str">
            <v>28</v>
          </cell>
          <cell r="C4550" t="str">
            <v>10</v>
          </cell>
          <cell r="D4550" t="str">
            <v>5</v>
          </cell>
          <cell r="E4550" t="str">
            <v>0025</v>
          </cell>
          <cell r="F4550" t="str">
            <v>0002</v>
          </cell>
          <cell r="G4550" t="str">
            <v>5010102</v>
          </cell>
          <cell r="H4550" t="str">
            <v>转FVE9993发票出口收入</v>
          </cell>
          <cell r="I4550" t="b">
            <v>0</v>
          </cell>
          <cell r="J4550">
            <v>3206785.48</v>
          </cell>
          <cell r="K4550">
            <v>387940</v>
          </cell>
          <cell r="L4550">
            <v>462</v>
          </cell>
        </row>
        <row r="4551">
          <cell r="A4551" t="str">
            <v>10</v>
          </cell>
          <cell r="B4551" t="str">
            <v>30</v>
          </cell>
          <cell r="C4551" t="str">
            <v>10</v>
          </cell>
          <cell r="D4551" t="str">
            <v>5</v>
          </cell>
          <cell r="E4551" t="str">
            <v>0031</v>
          </cell>
          <cell r="F4551" t="str">
            <v>0002</v>
          </cell>
          <cell r="G4551" t="str">
            <v>5010102</v>
          </cell>
          <cell r="H4551" t="str">
            <v>结转本月产品收入</v>
          </cell>
          <cell r="I4551" t="b">
            <v>1</v>
          </cell>
          <cell r="J4551">
            <v>3206785.48</v>
          </cell>
          <cell r="K4551">
            <v>0</v>
          </cell>
          <cell r="L4551">
            <v>462</v>
          </cell>
        </row>
        <row r="4552">
          <cell r="A4552" t="str">
            <v>11</v>
          </cell>
          <cell r="B4552" t="str">
            <v>30</v>
          </cell>
          <cell r="C4552" t="str">
            <v>11</v>
          </cell>
          <cell r="D4552" t="str">
            <v>5</v>
          </cell>
          <cell r="E4552" t="str">
            <v>0029</v>
          </cell>
          <cell r="F4552" t="str">
            <v>0002</v>
          </cell>
          <cell r="G4552" t="str">
            <v>5010102</v>
          </cell>
          <cell r="H4552" t="str">
            <v>转ZLB05发票出口收入</v>
          </cell>
          <cell r="I4552" t="b">
            <v>0</v>
          </cell>
          <cell r="J4552">
            <v>433249.48</v>
          </cell>
          <cell r="K4552">
            <v>52409</v>
          </cell>
          <cell r="L4552">
            <v>57.75</v>
          </cell>
        </row>
        <row r="4553">
          <cell r="A4553" t="str">
            <v>11</v>
          </cell>
          <cell r="B4553" t="str">
            <v>30</v>
          </cell>
          <cell r="C4553" t="str">
            <v>11</v>
          </cell>
          <cell r="D4553" t="str">
            <v>5</v>
          </cell>
          <cell r="E4553" t="str">
            <v>0034</v>
          </cell>
          <cell r="F4553" t="str">
            <v>0002</v>
          </cell>
          <cell r="G4553" t="str">
            <v>5010102</v>
          </cell>
          <cell r="H4553" t="str">
            <v>结转本月产品收入</v>
          </cell>
          <cell r="I4553" t="b">
            <v>1</v>
          </cell>
          <cell r="J4553">
            <v>433249.48</v>
          </cell>
          <cell r="K4553">
            <v>0</v>
          </cell>
          <cell r="L4553">
            <v>57.75</v>
          </cell>
        </row>
        <row r="4554">
          <cell r="A4554" t="str">
            <v>12</v>
          </cell>
          <cell r="B4554" t="str">
            <v>28</v>
          </cell>
          <cell r="C4554" t="str">
            <v>12</v>
          </cell>
          <cell r="D4554" t="str">
            <v>5</v>
          </cell>
          <cell r="E4554" t="str">
            <v>0046</v>
          </cell>
          <cell r="F4554" t="str">
            <v>0002</v>
          </cell>
          <cell r="G4554" t="str">
            <v>5010102</v>
          </cell>
          <cell r="H4554" t="str">
            <v>转ZLB06发票出口收入</v>
          </cell>
          <cell r="I4554" t="b">
            <v>0</v>
          </cell>
          <cell r="J4554">
            <v>731796.09</v>
          </cell>
          <cell r="K4554">
            <v>88548</v>
          </cell>
          <cell r="L4554">
            <v>96.25</v>
          </cell>
        </row>
        <row r="4555">
          <cell r="A4555" t="str">
            <v>12</v>
          </cell>
          <cell r="B4555" t="str">
            <v>28</v>
          </cell>
          <cell r="C4555" t="str">
            <v>12</v>
          </cell>
          <cell r="D4555" t="str">
            <v>5</v>
          </cell>
          <cell r="E4555" t="str">
            <v>0046</v>
          </cell>
          <cell r="F4555" t="str">
            <v>0005</v>
          </cell>
          <cell r="G4555" t="str">
            <v>5010102</v>
          </cell>
          <cell r="H4555" t="str">
            <v>转FVE99112发票出口收入</v>
          </cell>
          <cell r="I4555" t="b">
            <v>0</v>
          </cell>
          <cell r="J4555">
            <v>143461.47</v>
          </cell>
          <cell r="K4555">
            <v>17357.5</v>
          </cell>
          <cell r="L4555">
            <v>19.25</v>
          </cell>
        </row>
        <row r="4556">
          <cell r="A4556" t="str">
            <v>12</v>
          </cell>
          <cell r="B4556" t="str">
            <v>28</v>
          </cell>
          <cell r="C4556" t="str">
            <v>12</v>
          </cell>
          <cell r="D4556" t="str">
            <v>5</v>
          </cell>
          <cell r="E4556" t="str">
            <v>0046</v>
          </cell>
          <cell r="F4556" t="str">
            <v>0008</v>
          </cell>
          <cell r="G4556" t="str">
            <v>5010102</v>
          </cell>
          <cell r="H4556" t="str">
            <v>转FVE99113发票出口收入</v>
          </cell>
          <cell r="I4556" t="b">
            <v>0</v>
          </cell>
          <cell r="J4556">
            <v>123725.84</v>
          </cell>
          <cell r="K4556">
            <v>14967.5</v>
          </cell>
          <cell r="L4556">
            <v>19.25</v>
          </cell>
        </row>
        <row r="4557">
          <cell r="A4557" t="str">
            <v>12</v>
          </cell>
          <cell r="B4557" t="str">
            <v>28</v>
          </cell>
          <cell r="C4557" t="str">
            <v>12</v>
          </cell>
          <cell r="D4557" t="str">
            <v>5</v>
          </cell>
          <cell r="E4557" t="str">
            <v>0046</v>
          </cell>
          <cell r="F4557" t="str">
            <v>0011</v>
          </cell>
          <cell r="G4557" t="str">
            <v>5010102</v>
          </cell>
          <cell r="H4557" t="str">
            <v>转FVE99114发票出口收入</v>
          </cell>
          <cell r="I4557" t="b">
            <v>0</v>
          </cell>
          <cell r="J4557">
            <v>147279.31</v>
          </cell>
          <cell r="K4557">
            <v>17814.25</v>
          </cell>
          <cell r="L4557">
            <v>19.25</v>
          </cell>
        </row>
        <row r="4558">
          <cell r="A4558" t="str">
            <v>12</v>
          </cell>
          <cell r="B4558" t="str">
            <v>28</v>
          </cell>
          <cell r="C4558" t="str">
            <v>12</v>
          </cell>
          <cell r="D4558" t="str">
            <v>5</v>
          </cell>
          <cell r="E4558" t="str">
            <v>0046</v>
          </cell>
          <cell r="F4558" t="str">
            <v>0014</v>
          </cell>
          <cell r="G4558" t="str">
            <v>5010102</v>
          </cell>
          <cell r="H4558" t="str">
            <v>转FVE99115发票出口收入</v>
          </cell>
          <cell r="I4558" t="b">
            <v>0</v>
          </cell>
          <cell r="J4558">
            <v>484135.5</v>
          </cell>
          <cell r="K4558">
            <v>58561</v>
          </cell>
          <cell r="L4558">
            <v>77</v>
          </cell>
        </row>
        <row r="4559">
          <cell r="A4559" t="str">
            <v>12</v>
          </cell>
          <cell r="B4559" t="str">
            <v>28</v>
          </cell>
          <cell r="C4559" t="str">
            <v>12</v>
          </cell>
          <cell r="D4559" t="str">
            <v>5</v>
          </cell>
          <cell r="E4559" t="str">
            <v>0046</v>
          </cell>
          <cell r="F4559" t="str">
            <v>0017</v>
          </cell>
          <cell r="G4559" t="str">
            <v>5010102</v>
          </cell>
          <cell r="H4559" t="str">
            <v>转FVE99116发票出口收入</v>
          </cell>
          <cell r="I4559" t="b">
            <v>0</v>
          </cell>
          <cell r="J4559">
            <v>335711.05</v>
          </cell>
          <cell r="K4559">
            <v>40612.5</v>
          </cell>
          <cell r="L4559">
            <v>49.5</v>
          </cell>
        </row>
        <row r="4560">
          <cell r="A4560" t="str">
            <v>12</v>
          </cell>
          <cell r="B4560" t="str">
            <v>28</v>
          </cell>
          <cell r="C4560" t="str">
            <v>12</v>
          </cell>
          <cell r="D4560" t="str">
            <v>5</v>
          </cell>
          <cell r="E4560" t="str">
            <v>0046</v>
          </cell>
          <cell r="F4560" t="str">
            <v>0020</v>
          </cell>
          <cell r="G4560" t="str">
            <v>5010102</v>
          </cell>
          <cell r="H4560" t="str">
            <v>转FVE99117发票出口收入</v>
          </cell>
          <cell r="I4560" t="b">
            <v>0</v>
          </cell>
          <cell r="J4560">
            <v>671275.89</v>
          </cell>
          <cell r="K4560">
            <v>81225</v>
          </cell>
          <cell r="L4560">
            <v>99</v>
          </cell>
        </row>
        <row r="4561">
          <cell r="A4561" t="str">
            <v>12</v>
          </cell>
          <cell r="B4561" t="str">
            <v>28</v>
          </cell>
          <cell r="C4561" t="str">
            <v>12</v>
          </cell>
          <cell r="D4561" t="str">
            <v>5</v>
          </cell>
          <cell r="E4561" t="str">
            <v>0047</v>
          </cell>
          <cell r="F4561" t="str">
            <v>0001</v>
          </cell>
          <cell r="G4561" t="str">
            <v>5010102</v>
          </cell>
          <cell r="H4561" t="str">
            <v>转FVE99112#发票国外扣款USD40.0</v>
          </cell>
          <cell r="I4561" t="b">
            <v>0</v>
          </cell>
          <cell r="J4561">
            <v>-330.6</v>
          </cell>
          <cell r="K4561">
            <v>-40</v>
          </cell>
          <cell r="L4561">
            <v>0</v>
          </cell>
        </row>
        <row r="4562">
          <cell r="A4562" t="str">
            <v>12</v>
          </cell>
          <cell r="B4562" t="str">
            <v>28</v>
          </cell>
          <cell r="C4562" t="str">
            <v>12</v>
          </cell>
          <cell r="D4562" t="str">
            <v>5</v>
          </cell>
          <cell r="E4562" t="str">
            <v>0047</v>
          </cell>
          <cell r="F4562" t="str">
            <v>0004</v>
          </cell>
          <cell r="G4562" t="str">
            <v>5010102</v>
          </cell>
          <cell r="H4562" t="str">
            <v>转FVE99115#发票国外扣费</v>
          </cell>
          <cell r="I4562" t="b">
            <v>0</v>
          </cell>
          <cell r="J4562">
            <v>-899.14</v>
          </cell>
          <cell r="K4562">
            <v>-108.76</v>
          </cell>
          <cell r="L4562">
            <v>0</v>
          </cell>
        </row>
        <row r="4563">
          <cell r="A4563" t="str">
            <v>12</v>
          </cell>
          <cell r="B4563" t="str">
            <v>28</v>
          </cell>
          <cell r="C4563" t="str">
            <v>12</v>
          </cell>
          <cell r="D4563" t="str">
            <v>5</v>
          </cell>
          <cell r="E4563" t="str">
            <v>0048</v>
          </cell>
          <cell r="F4563" t="str">
            <v>0001</v>
          </cell>
          <cell r="G4563" t="str">
            <v>5010102</v>
          </cell>
          <cell r="H4563" t="str">
            <v>转FVE99116#发票境外扣费</v>
          </cell>
          <cell r="I4563" t="b">
            <v>0</v>
          </cell>
          <cell r="J4563">
            <v>-247.99</v>
          </cell>
          <cell r="K4563">
            <v>-30</v>
          </cell>
          <cell r="L4563">
            <v>0</v>
          </cell>
        </row>
        <row r="4564">
          <cell r="A4564" t="str">
            <v>12</v>
          </cell>
          <cell r="B4564" t="str">
            <v>28</v>
          </cell>
          <cell r="C4564" t="str">
            <v>12</v>
          </cell>
          <cell r="D4564" t="str">
            <v>5</v>
          </cell>
          <cell r="E4564" t="str">
            <v>0049</v>
          </cell>
          <cell r="F4564" t="str">
            <v>0001</v>
          </cell>
          <cell r="G4564" t="str">
            <v>5010102</v>
          </cell>
          <cell r="H4564" t="str">
            <v>转FVE99118#发票境外扣费</v>
          </cell>
          <cell r="I4564" t="b">
            <v>0</v>
          </cell>
          <cell r="J4564">
            <v>-247.97</v>
          </cell>
          <cell r="K4564">
            <v>-30</v>
          </cell>
          <cell r="L4564">
            <v>0</v>
          </cell>
        </row>
        <row r="4565">
          <cell r="A4565" t="str">
            <v>12</v>
          </cell>
          <cell r="B4565" t="str">
            <v>28</v>
          </cell>
          <cell r="C4565" t="str">
            <v>12</v>
          </cell>
          <cell r="D4565" t="str">
            <v>5</v>
          </cell>
          <cell r="E4565" t="str">
            <v>0050</v>
          </cell>
          <cell r="F4565" t="str">
            <v>0001</v>
          </cell>
          <cell r="G4565" t="str">
            <v>5010102</v>
          </cell>
          <cell r="H4565" t="str">
            <v>转FVE99113#发票国外扣费</v>
          </cell>
          <cell r="I4565" t="b">
            <v>0</v>
          </cell>
          <cell r="J4565">
            <v>-991.96</v>
          </cell>
          <cell r="K4565">
            <v>-120</v>
          </cell>
          <cell r="L4565">
            <v>0</v>
          </cell>
        </row>
        <row r="4566">
          <cell r="A4566" t="str">
            <v>12</v>
          </cell>
          <cell r="B4566" t="str">
            <v>28</v>
          </cell>
          <cell r="C4566" t="str">
            <v>12</v>
          </cell>
          <cell r="D4566" t="str">
            <v>5</v>
          </cell>
          <cell r="E4566" t="str">
            <v>0051</v>
          </cell>
          <cell r="F4566" t="str">
            <v>0003</v>
          </cell>
          <cell r="G4566" t="str">
            <v>5010102</v>
          </cell>
          <cell r="H4566" t="str">
            <v>转FVE99124#发票国外扣款</v>
          </cell>
          <cell r="I4566" t="b">
            <v>0</v>
          </cell>
          <cell r="J4566">
            <v>-429.79</v>
          </cell>
          <cell r="K4566">
            <v>-52</v>
          </cell>
          <cell r="L4566">
            <v>0</v>
          </cell>
        </row>
        <row r="4567">
          <cell r="A4567" t="str">
            <v>12</v>
          </cell>
          <cell r="B4567" t="str">
            <v>28</v>
          </cell>
          <cell r="C4567" t="str">
            <v>12</v>
          </cell>
          <cell r="D4567" t="str">
            <v>5</v>
          </cell>
          <cell r="E4567" t="str">
            <v>0052</v>
          </cell>
          <cell r="F4567" t="str">
            <v>0001</v>
          </cell>
          <cell r="G4567" t="str">
            <v>5010102</v>
          </cell>
          <cell r="H4567" t="str">
            <v>转ZLA00002#发票境外扣费</v>
          </cell>
          <cell r="I4567" t="b">
            <v>0</v>
          </cell>
          <cell r="J4567">
            <v>-247.99</v>
          </cell>
          <cell r="K4567">
            <v>-30</v>
          </cell>
          <cell r="L4567">
            <v>0</v>
          </cell>
        </row>
        <row r="4568">
          <cell r="A4568" t="str">
            <v>12</v>
          </cell>
          <cell r="B4568" t="str">
            <v>28</v>
          </cell>
          <cell r="C4568" t="str">
            <v>12</v>
          </cell>
          <cell r="D4568" t="str">
            <v>5</v>
          </cell>
          <cell r="E4568" t="str">
            <v>0053</v>
          </cell>
          <cell r="F4568" t="str">
            <v>0002</v>
          </cell>
          <cell r="G4568" t="str">
            <v>5010102</v>
          </cell>
          <cell r="H4568" t="str">
            <v>转ZLA00014#发票国外扣费</v>
          </cell>
          <cell r="I4568" t="b">
            <v>0</v>
          </cell>
          <cell r="J4568">
            <v>-578.66999999999996</v>
          </cell>
          <cell r="K4568">
            <v>-70</v>
          </cell>
          <cell r="L4568">
            <v>0</v>
          </cell>
        </row>
        <row r="4569">
          <cell r="A4569" t="str">
            <v>12</v>
          </cell>
          <cell r="B4569" t="str">
            <v>28</v>
          </cell>
          <cell r="C4569" t="str">
            <v>12</v>
          </cell>
          <cell r="D4569" t="str">
            <v>5</v>
          </cell>
          <cell r="E4569" t="str">
            <v>0054</v>
          </cell>
          <cell r="F4569" t="str">
            <v>0002</v>
          </cell>
          <cell r="G4569" t="str">
            <v>5010102</v>
          </cell>
          <cell r="H4569" t="str">
            <v>转FVE99118发票出口收入</v>
          </cell>
          <cell r="I4569" t="b">
            <v>0</v>
          </cell>
          <cell r="J4569">
            <v>484047.66</v>
          </cell>
          <cell r="K4569">
            <v>58561</v>
          </cell>
          <cell r="L4569">
            <v>77</v>
          </cell>
        </row>
        <row r="4570">
          <cell r="A4570" t="str">
            <v>12</v>
          </cell>
          <cell r="B4570" t="str">
            <v>28</v>
          </cell>
          <cell r="C4570" t="str">
            <v>12</v>
          </cell>
          <cell r="D4570" t="str">
            <v>5</v>
          </cell>
          <cell r="E4570" t="str">
            <v>0054</v>
          </cell>
          <cell r="F4570" t="str">
            <v>0005</v>
          </cell>
          <cell r="G4570" t="str">
            <v>5010102</v>
          </cell>
          <cell r="H4570" t="str">
            <v>转FVE99119发票出口收入</v>
          </cell>
          <cell r="I4570" t="b">
            <v>0</v>
          </cell>
          <cell r="J4570">
            <v>335702.93</v>
          </cell>
          <cell r="K4570">
            <v>40612.5</v>
          </cell>
          <cell r="L4570">
            <v>49.5</v>
          </cell>
        </row>
        <row r="4571">
          <cell r="A4571" t="str">
            <v>12</v>
          </cell>
          <cell r="B4571" t="str">
            <v>28</v>
          </cell>
          <cell r="C4571" t="str">
            <v>12</v>
          </cell>
          <cell r="D4571" t="str">
            <v>5</v>
          </cell>
          <cell r="E4571" t="str">
            <v>0054</v>
          </cell>
          <cell r="F4571" t="str">
            <v>0008</v>
          </cell>
          <cell r="G4571" t="str">
            <v>5010102</v>
          </cell>
          <cell r="H4571" t="str">
            <v>转FVE99121发票出口收入</v>
          </cell>
          <cell r="I4571" t="b">
            <v>0</v>
          </cell>
          <cell r="J4571">
            <v>671422.1</v>
          </cell>
          <cell r="K4571">
            <v>81225</v>
          </cell>
          <cell r="L4571">
            <v>99</v>
          </cell>
        </row>
        <row r="4572">
          <cell r="A4572" t="str">
            <v>12</v>
          </cell>
          <cell r="B4572" t="str">
            <v>28</v>
          </cell>
          <cell r="C4572" t="str">
            <v>12</v>
          </cell>
          <cell r="D4572" t="str">
            <v>5</v>
          </cell>
          <cell r="E4572" t="str">
            <v>0054</v>
          </cell>
          <cell r="F4572" t="str">
            <v>0011</v>
          </cell>
          <cell r="G4572" t="str">
            <v>5010102</v>
          </cell>
          <cell r="H4572" t="str">
            <v>转FVE99122发票出口收入</v>
          </cell>
          <cell r="I4572" t="b">
            <v>0</v>
          </cell>
          <cell r="J4572">
            <v>335637.95</v>
          </cell>
          <cell r="K4572">
            <v>40612.5</v>
          </cell>
          <cell r="L4572">
            <v>49.5</v>
          </cell>
        </row>
        <row r="4573">
          <cell r="A4573" t="str">
            <v>12</v>
          </cell>
          <cell r="B4573" t="str">
            <v>28</v>
          </cell>
          <cell r="C4573" t="str">
            <v>12</v>
          </cell>
          <cell r="D4573" t="str">
            <v>5</v>
          </cell>
          <cell r="E4573" t="str">
            <v>0054</v>
          </cell>
          <cell r="F4573" t="str">
            <v>0014</v>
          </cell>
          <cell r="G4573" t="str">
            <v>5010102</v>
          </cell>
          <cell r="H4573" t="str">
            <v>转FVE99123发票出口收入</v>
          </cell>
          <cell r="I4573" t="b">
            <v>0</v>
          </cell>
          <cell r="J4573">
            <v>315217.87</v>
          </cell>
          <cell r="K4573">
            <v>38137.5</v>
          </cell>
          <cell r="L4573">
            <v>49.5</v>
          </cell>
        </row>
        <row r="4574">
          <cell r="A4574" t="str">
            <v>12</v>
          </cell>
          <cell r="B4574" t="str">
            <v>28</v>
          </cell>
          <cell r="C4574" t="str">
            <v>12</v>
          </cell>
          <cell r="D4574" t="str">
            <v>5</v>
          </cell>
          <cell r="E4574" t="str">
            <v>0054</v>
          </cell>
          <cell r="F4574" t="str">
            <v>0017</v>
          </cell>
          <cell r="G4574" t="str">
            <v>5010102</v>
          </cell>
          <cell r="H4574" t="str">
            <v>转FVE99124发票出口收入</v>
          </cell>
          <cell r="I4574" t="b">
            <v>0</v>
          </cell>
          <cell r="J4574">
            <v>147567.16</v>
          </cell>
          <cell r="K4574">
            <v>17854.25</v>
          </cell>
          <cell r="L4574">
            <v>19.25</v>
          </cell>
        </row>
        <row r="4575">
          <cell r="A4575" t="str">
            <v>12</v>
          </cell>
          <cell r="B4575" t="str">
            <v>28</v>
          </cell>
          <cell r="C4575" t="str">
            <v>12</v>
          </cell>
          <cell r="D4575" t="str">
            <v>5</v>
          </cell>
          <cell r="E4575" t="str">
            <v>0054</v>
          </cell>
          <cell r="F4575" t="str">
            <v>0020</v>
          </cell>
          <cell r="G4575" t="str">
            <v>5010102</v>
          </cell>
          <cell r="H4575" t="str">
            <v>转FVE99125发票出口收入</v>
          </cell>
          <cell r="I4575" t="b">
            <v>0</v>
          </cell>
          <cell r="J4575">
            <v>116506.45</v>
          </cell>
          <cell r="K4575">
            <v>14095</v>
          </cell>
          <cell r="L4575">
            <v>19.25</v>
          </cell>
        </row>
        <row r="4576">
          <cell r="A4576" t="str">
            <v>12</v>
          </cell>
          <cell r="B4576" t="str">
            <v>28</v>
          </cell>
          <cell r="C4576" t="str">
            <v>12</v>
          </cell>
          <cell r="D4576" t="str">
            <v>5</v>
          </cell>
          <cell r="E4576" t="str">
            <v>0055</v>
          </cell>
          <cell r="F4576" t="str">
            <v>0002</v>
          </cell>
          <cell r="G4576" t="str">
            <v>5010102</v>
          </cell>
          <cell r="H4576" t="str">
            <v>转ZLA00025#发票国外扣费</v>
          </cell>
          <cell r="I4576" t="b">
            <v>0</v>
          </cell>
          <cell r="J4576">
            <v>-810.06</v>
          </cell>
          <cell r="K4576">
            <v>-98</v>
          </cell>
          <cell r="L4576">
            <v>0</v>
          </cell>
        </row>
        <row r="4577">
          <cell r="A4577" t="str">
            <v>12</v>
          </cell>
          <cell r="B4577" t="str">
            <v>28</v>
          </cell>
          <cell r="C4577" t="str">
            <v>12</v>
          </cell>
          <cell r="D4577" t="str">
            <v>5</v>
          </cell>
          <cell r="E4577" t="str">
            <v>0056</v>
          </cell>
          <cell r="F4577" t="str">
            <v>0002</v>
          </cell>
          <cell r="G4577" t="str">
            <v>5010102</v>
          </cell>
          <cell r="H4577" t="str">
            <v>转ZLA00028#发票国外扣费</v>
          </cell>
          <cell r="I4577" t="b">
            <v>0</v>
          </cell>
          <cell r="J4577">
            <v>-867.76</v>
          </cell>
          <cell r="K4577">
            <v>-105</v>
          </cell>
          <cell r="L4577">
            <v>0</v>
          </cell>
        </row>
        <row r="4578">
          <cell r="A4578" t="str">
            <v>12</v>
          </cell>
          <cell r="B4578" t="str">
            <v>28</v>
          </cell>
          <cell r="C4578" t="str">
            <v>12</v>
          </cell>
          <cell r="D4578" t="str">
            <v>5</v>
          </cell>
          <cell r="E4578" t="str">
            <v>0058</v>
          </cell>
          <cell r="F4578" t="str">
            <v>0002</v>
          </cell>
          <cell r="G4578" t="str">
            <v>5010102</v>
          </cell>
          <cell r="H4578" t="str">
            <v>转ZLA00011#发票国外扣费</v>
          </cell>
          <cell r="I4578" t="b">
            <v>0</v>
          </cell>
          <cell r="J4578">
            <v>-330.58</v>
          </cell>
          <cell r="K4578">
            <v>-40</v>
          </cell>
          <cell r="L4578">
            <v>0</v>
          </cell>
        </row>
        <row r="4579">
          <cell r="A4579" t="str">
            <v>12</v>
          </cell>
          <cell r="B4579" t="str">
            <v>28</v>
          </cell>
          <cell r="C4579" t="str">
            <v>12</v>
          </cell>
          <cell r="D4579" t="str">
            <v>5</v>
          </cell>
          <cell r="E4579" t="str">
            <v>0059</v>
          </cell>
          <cell r="F4579" t="str">
            <v>0002</v>
          </cell>
          <cell r="G4579" t="str">
            <v>5010102</v>
          </cell>
          <cell r="H4579" t="str">
            <v>转ZLA00010#发票国外扣费</v>
          </cell>
          <cell r="I4579" t="b">
            <v>0</v>
          </cell>
          <cell r="J4579">
            <v>-330.65</v>
          </cell>
          <cell r="K4579">
            <v>-40</v>
          </cell>
          <cell r="L4579">
            <v>0</v>
          </cell>
        </row>
        <row r="4580">
          <cell r="A4580" t="str">
            <v>12</v>
          </cell>
          <cell r="B4580" t="str">
            <v>28</v>
          </cell>
          <cell r="C4580" t="str">
            <v>12</v>
          </cell>
          <cell r="D4580" t="str">
            <v>5</v>
          </cell>
          <cell r="E4580" t="str">
            <v>0060</v>
          </cell>
          <cell r="F4580" t="str">
            <v>0002</v>
          </cell>
          <cell r="G4580" t="str">
            <v>5010102</v>
          </cell>
          <cell r="H4580" t="str">
            <v>转FVE99126发票出口收入</v>
          </cell>
          <cell r="I4580" t="b">
            <v>0</v>
          </cell>
          <cell r="J4580">
            <v>630382.37</v>
          </cell>
          <cell r="K4580">
            <v>76275</v>
          </cell>
          <cell r="L4580">
            <v>99</v>
          </cell>
        </row>
        <row r="4581">
          <cell r="A4581" t="str">
            <v>12</v>
          </cell>
          <cell r="B4581" t="str">
            <v>28</v>
          </cell>
          <cell r="C4581" t="str">
            <v>12</v>
          </cell>
          <cell r="D4581" t="str">
            <v>5</v>
          </cell>
          <cell r="E4581" t="str">
            <v>0060</v>
          </cell>
          <cell r="F4581" t="str">
            <v>0005</v>
          </cell>
          <cell r="G4581" t="str">
            <v>5010102</v>
          </cell>
          <cell r="H4581" t="str">
            <v>转ZLA00001发票出口收入</v>
          </cell>
          <cell r="I4581" t="b">
            <v>0</v>
          </cell>
          <cell r="J4581">
            <v>646327.73</v>
          </cell>
          <cell r="K4581">
            <v>78206.25</v>
          </cell>
          <cell r="L4581">
            <v>96.25</v>
          </cell>
        </row>
        <row r="4582">
          <cell r="A4582" t="str">
            <v>12</v>
          </cell>
          <cell r="B4582" t="str">
            <v>28</v>
          </cell>
          <cell r="C4582" t="str">
            <v>12</v>
          </cell>
          <cell r="D4582" t="str">
            <v>5</v>
          </cell>
          <cell r="E4582" t="str">
            <v>0060</v>
          </cell>
          <cell r="F4582" t="str">
            <v>0008</v>
          </cell>
          <cell r="G4582" t="str">
            <v>5010102</v>
          </cell>
          <cell r="H4582" t="str">
            <v>转ZLA00002发票出口收入</v>
          </cell>
          <cell r="I4582" t="b">
            <v>0</v>
          </cell>
          <cell r="J4582">
            <v>260871.05</v>
          </cell>
          <cell r="K4582">
            <v>31558</v>
          </cell>
          <cell r="L4582">
            <v>38.5</v>
          </cell>
        </row>
        <row r="4583">
          <cell r="A4583" t="str">
            <v>12</v>
          </cell>
          <cell r="B4583" t="str">
            <v>28</v>
          </cell>
          <cell r="C4583" t="str">
            <v>12</v>
          </cell>
          <cell r="D4583" t="str">
            <v>5</v>
          </cell>
          <cell r="E4583" t="str">
            <v>0060</v>
          </cell>
          <cell r="F4583" t="str">
            <v>0011</v>
          </cell>
          <cell r="G4583" t="str">
            <v>5010102</v>
          </cell>
          <cell r="H4583" t="str">
            <v>转ZLA00003发票出口收入</v>
          </cell>
          <cell r="I4583" t="b">
            <v>0</v>
          </cell>
          <cell r="J4583">
            <v>646335.55000000005</v>
          </cell>
          <cell r="K4583">
            <v>78206.25</v>
          </cell>
          <cell r="L4583">
            <v>96.25</v>
          </cell>
        </row>
        <row r="4584">
          <cell r="A4584" t="str">
            <v>12</v>
          </cell>
          <cell r="B4584" t="str">
            <v>28</v>
          </cell>
          <cell r="C4584" t="str">
            <v>12</v>
          </cell>
          <cell r="D4584" t="str">
            <v>5</v>
          </cell>
          <cell r="E4584" t="str">
            <v>0060</v>
          </cell>
          <cell r="F4584" t="str">
            <v>0014</v>
          </cell>
          <cell r="G4584" t="str">
            <v>5010102</v>
          </cell>
          <cell r="H4584" t="str">
            <v>转ZLA00005发票出口收入</v>
          </cell>
          <cell r="I4584" t="b">
            <v>0</v>
          </cell>
          <cell r="J4584">
            <v>260811.09</v>
          </cell>
          <cell r="K4584">
            <v>31558</v>
          </cell>
          <cell r="L4584">
            <v>38.5</v>
          </cell>
        </row>
        <row r="4585">
          <cell r="A4585" t="str">
            <v>12</v>
          </cell>
          <cell r="B4585" t="str">
            <v>28</v>
          </cell>
          <cell r="C4585" t="str">
            <v>12</v>
          </cell>
          <cell r="D4585" t="str">
            <v>5</v>
          </cell>
          <cell r="E4585" t="str">
            <v>0060</v>
          </cell>
          <cell r="F4585" t="str">
            <v>0017</v>
          </cell>
          <cell r="G4585" t="str">
            <v>5010102</v>
          </cell>
          <cell r="H4585" t="str">
            <v>转ZLA00006发票出口收入</v>
          </cell>
          <cell r="I4585" t="b">
            <v>0</v>
          </cell>
          <cell r="J4585">
            <v>391216.64000000001</v>
          </cell>
          <cell r="K4585">
            <v>47337</v>
          </cell>
          <cell r="L4585">
            <v>57.75</v>
          </cell>
        </row>
        <row r="4586">
          <cell r="A4586" t="str">
            <v>12</v>
          </cell>
          <cell r="B4586" t="str">
            <v>28</v>
          </cell>
          <cell r="C4586" t="str">
            <v>12</v>
          </cell>
          <cell r="D4586" t="str">
            <v>5</v>
          </cell>
          <cell r="E4586" t="str">
            <v>0061</v>
          </cell>
          <cell r="F4586" t="str">
            <v>0002</v>
          </cell>
          <cell r="G4586" t="str">
            <v>5010102</v>
          </cell>
          <cell r="H4586" t="str">
            <v>转ZLA00006#发票国外扣费</v>
          </cell>
          <cell r="I4586" t="b">
            <v>0</v>
          </cell>
          <cell r="J4586">
            <v>-330.58</v>
          </cell>
          <cell r="K4586">
            <v>-40</v>
          </cell>
          <cell r="L4586">
            <v>0</v>
          </cell>
        </row>
        <row r="4587">
          <cell r="A4587" t="str">
            <v>12</v>
          </cell>
          <cell r="B4587" t="str">
            <v>28</v>
          </cell>
          <cell r="C4587" t="str">
            <v>12</v>
          </cell>
          <cell r="D4587" t="str">
            <v>5</v>
          </cell>
          <cell r="E4587" t="str">
            <v>0062</v>
          </cell>
          <cell r="F4587" t="str">
            <v>0002</v>
          </cell>
          <cell r="G4587" t="str">
            <v>5010102</v>
          </cell>
          <cell r="H4587" t="str">
            <v>转ZLA00005#发票国外扣费</v>
          </cell>
          <cell r="I4587" t="b">
            <v>0</v>
          </cell>
          <cell r="J4587">
            <v>-330.58</v>
          </cell>
          <cell r="K4587">
            <v>-40</v>
          </cell>
          <cell r="L4587">
            <v>0</v>
          </cell>
        </row>
        <row r="4588">
          <cell r="A4588" t="str">
            <v>12</v>
          </cell>
          <cell r="B4588" t="str">
            <v>28</v>
          </cell>
          <cell r="C4588" t="str">
            <v>12</v>
          </cell>
          <cell r="D4588" t="str">
            <v>5</v>
          </cell>
          <cell r="E4588" t="str">
            <v>0063</v>
          </cell>
          <cell r="F4588" t="str">
            <v>0002</v>
          </cell>
          <cell r="G4588" t="str">
            <v>5010102</v>
          </cell>
          <cell r="H4588" t="str">
            <v>转ZLA00003#发票国外扣费</v>
          </cell>
          <cell r="I4588" t="b">
            <v>0</v>
          </cell>
          <cell r="J4588">
            <v>-330.58</v>
          </cell>
          <cell r="K4588">
            <v>-40</v>
          </cell>
          <cell r="L4588">
            <v>0</v>
          </cell>
        </row>
        <row r="4589">
          <cell r="A4589" t="str">
            <v>12</v>
          </cell>
          <cell r="B4589" t="str">
            <v>28</v>
          </cell>
          <cell r="C4589" t="str">
            <v>12</v>
          </cell>
          <cell r="D4589" t="str">
            <v>5</v>
          </cell>
          <cell r="E4589" t="str">
            <v>0064</v>
          </cell>
          <cell r="F4589" t="str">
            <v>0002</v>
          </cell>
          <cell r="G4589" t="str">
            <v>5010102</v>
          </cell>
          <cell r="H4589" t="str">
            <v>转ZLA00001#发票国外扣费</v>
          </cell>
          <cell r="I4589" t="b">
            <v>0</v>
          </cell>
          <cell r="J4589">
            <v>-330.58</v>
          </cell>
          <cell r="K4589">
            <v>-40</v>
          </cell>
          <cell r="L4589">
            <v>0</v>
          </cell>
        </row>
        <row r="4590">
          <cell r="A4590" t="str">
            <v>12</v>
          </cell>
          <cell r="B4590" t="str">
            <v>28</v>
          </cell>
          <cell r="C4590" t="str">
            <v>12</v>
          </cell>
          <cell r="D4590" t="str">
            <v>5</v>
          </cell>
          <cell r="E4590" t="str">
            <v>0065</v>
          </cell>
          <cell r="F4590" t="str">
            <v>0002</v>
          </cell>
          <cell r="G4590" t="str">
            <v>5010102</v>
          </cell>
          <cell r="H4590" t="str">
            <v>转FVE99126#发票国外扣费</v>
          </cell>
          <cell r="I4590" t="b">
            <v>0</v>
          </cell>
          <cell r="J4590">
            <v>-330.59</v>
          </cell>
          <cell r="K4590">
            <v>-40</v>
          </cell>
          <cell r="L4590">
            <v>0</v>
          </cell>
        </row>
        <row r="4591">
          <cell r="A4591" t="str">
            <v>12</v>
          </cell>
          <cell r="B4591" t="str">
            <v>28</v>
          </cell>
          <cell r="C4591" t="str">
            <v>12</v>
          </cell>
          <cell r="D4591" t="str">
            <v>5</v>
          </cell>
          <cell r="E4591" t="str">
            <v>0066</v>
          </cell>
          <cell r="F4591" t="str">
            <v>0002</v>
          </cell>
          <cell r="G4591" t="str">
            <v>5010102</v>
          </cell>
          <cell r="H4591" t="str">
            <v>转FVE99125#发票国外扣费</v>
          </cell>
          <cell r="I4591" t="b">
            <v>0</v>
          </cell>
          <cell r="J4591">
            <v>-330.63</v>
          </cell>
          <cell r="K4591">
            <v>-40</v>
          </cell>
          <cell r="L4591">
            <v>0</v>
          </cell>
        </row>
        <row r="4592">
          <cell r="A4592" t="str">
            <v>12</v>
          </cell>
          <cell r="B4592" t="str">
            <v>28</v>
          </cell>
          <cell r="C4592" t="str">
            <v>12</v>
          </cell>
          <cell r="D4592" t="str">
            <v>5</v>
          </cell>
          <cell r="E4592" t="str">
            <v>0067</v>
          </cell>
          <cell r="F4592" t="str">
            <v>0002</v>
          </cell>
          <cell r="G4592" t="str">
            <v>5010102</v>
          </cell>
          <cell r="H4592" t="str">
            <v>转FVE99123#发票国外扣费</v>
          </cell>
          <cell r="I4592" t="b">
            <v>0</v>
          </cell>
          <cell r="J4592">
            <v>-330.61</v>
          </cell>
          <cell r="K4592">
            <v>-40</v>
          </cell>
          <cell r="L4592">
            <v>0</v>
          </cell>
        </row>
        <row r="4593">
          <cell r="A4593" t="str">
            <v>12</v>
          </cell>
          <cell r="B4593" t="str">
            <v>28</v>
          </cell>
          <cell r="C4593" t="str">
            <v>12</v>
          </cell>
          <cell r="D4593" t="str">
            <v>5</v>
          </cell>
          <cell r="E4593" t="str">
            <v>0068</v>
          </cell>
          <cell r="F4593" t="str">
            <v>0002</v>
          </cell>
          <cell r="G4593" t="str">
            <v>5010102</v>
          </cell>
          <cell r="H4593" t="str">
            <v>转FVE99122#发票国外扣费</v>
          </cell>
          <cell r="I4593" t="b">
            <v>0</v>
          </cell>
          <cell r="J4593">
            <v>-330.58</v>
          </cell>
          <cell r="K4593">
            <v>-40</v>
          </cell>
          <cell r="L4593">
            <v>0</v>
          </cell>
        </row>
        <row r="4594">
          <cell r="A4594" t="str">
            <v>12</v>
          </cell>
          <cell r="B4594" t="str">
            <v>28</v>
          </cell>
          <cell r="C4594" t="str">
            <v>12</v>
          </cell>
          <cell r="D4594" t="str">
            <v>5</v>
          </cell>
          <cell r="E4594" t="str">
            <v>0069</v>
          </cell>
          <cell r="F4594" t="str">
            <v>0002</v>
          </cell>
          <cell r="G4594" t="str">
            <v>5010102</v>
          </cell>
          <cell r="H4594" t="str">
            <v>转FVE99121#发票国外扣费</v>
          </cell>
          <cell r="I4594" t="b">
            <v>0</v>
          </cell>
          <cell r="J4594">
            <v>-330.65</v>
          </cell>
          <cell r="K4594">
            <v>-40</v>
          </cell>
          <cell r="L4594">
            <v>0</v>
          </cell>
        </row>
        <row r="4595">
          <cell r="A4595" t="str">
            <v>12</v>
          </cell>
          <cell r="B4595" t="str">
            <v>28</v>
          </cell>
          <cell r="C4595" t="str">
            <v>12</v>
          </cell>
          <cell r="D4595" t="str">
            <v>5</v>
          </cell>
          <cell r="E4595" t="str">
            <v>0070</v>
          </cell>
          <cell r="F4595" t="str">
            <v>0002</v>
          </cell>
          <cell r="G4595" t="str">
            <v>5010102</v>
          </cell>
          <cell r="H4595" t="str">
            <v>转ZLA00010发票出口收入</v>
          </cell>
          <cell r="I4595" t="b">
            <v>0</v>
          </cell>
          <cell r="J4595">
            <v>613972.01</v>
          </cell>
          <cell r="K4595">
            <v>74275</v>
          </cell>
          <cell r="L4595">
            <v>96.25</v>
          </cell>
        </row>
        <row r="4596">
          <cell r="A4596" t="str">
            <v>12</v>
          </cell>
          <cell r="B4596" t="str">
            <v>28</v>
          </cell>
          <cell r="C4596" t="str">
            <v>12</v>
          </cell>
          <cell r="D4596" t="str">
            <v>5</v>
          </cell>
          <cell r="E4596" t="str">
            <v>0070</v>
          </cell>
          <cell r="F4596" t="str">
            <v>0005</v>
          </cell>
          <cell r="G4596" t="str">
            <v>5010102</v>
          </cell>
          <cell r="H4596" t="str">
            <v>转ZLA00011发票出口收入</v>
          </cell>
          <cell r="I4596" t="b">
            <v>0</v>
          </cell>
          <cell r="J4596">
            <v>613853.17000000004</v>
          </cell>
          <cell r="K4596">
            <v>74275</v>
          </cell>
          <cell r="L4596">
            <v>96.25</v>
          </cell>
        </row>
        <row r="4597">
          <cell r="A4597" t="str">
            <v>12</v>
          </cell>
          <cell r="B4597" t="str">
            <v>28</v>
          </cell>
          <cell r="C4597" t="str">
            <v>12</v>
          </cell>
          <cell r="D4597" t="str">
            <v>5</v>
          </cell>
          <cell r="E4597" t="str">
            <v>0070</v>
          </cell>
          <cell r="F4597" t="str">
            <v>0008</v>
          </cell>
          <cell r="G4597" t="str">
            <v>5010102</v>
          </cell>
          <cell r="H4597" t="str">
            <v>转ZLA00014发票出口收入</v>
          </cell>
          <cell r="I4597" t="b">
            <v>0</v>
          </cell>
          <cell r="J4597">
            <v>1277081.1499999999</v>
          </cell>
          <cell r="K4597">
            <v>154485</v>
          </cell>
          <cell r="L4597">
            <v>173.25</v>
          </cell>
        </row>
        <row r="4598">
          <cell r="A4598" t="str">
            <v>12</v>
          </cell>
          <cell r="B4598" t="str">
            <v>28</v>
          </cell>
          <cell r="C4598" t="str">
            <v>12</v>
          </cell>
          <cell r="D4598" t="str">
            <v>5</v>
          </cell>
          <cell r="E4598" t="str">
            <v>0070</v>
          </cell>
          <cell r="F4598" t="str">
            <v>0011</v>
          </cell>
          <cell r="G4598" t="str">
            <v>5010102</v>
          </cell>
          <cell r="H4598" t="str">
            <v>转ZLA00025发票出口收入</v>
          </cell>
          <cell r="I4598" t="b">
            <v>0</v>
          </cell>
          <cell r="J4598">
            <v>1418858.9</v>
          </cell>
          <cell r="K4598">
            <v>171650</v>
          </cell>
          <cell r="L4598">
            <v>192.5</v>
          </cell>
        </row>
        <row r="4599">
          <cell r="A4599" t="str">
            <v>12</v>
          </cell>
          <cell r="B4599" t="str">
            <v>28</v>
          </cell>
          <cell r="C4599" t="str">
            <v>12</v>
          </cell>
          <cell r="D4599" t="str">
            <v>5</v>
          </cell>
          <cell r="E4599" t="str">
            <v>0070</v>
          </cell>
          <cell r="F4599" t="str">
            <v>0014</v>
          </cell>
          <cell r="G4599" t="str">
            <v>5010102</v>
          </cell>
          <cell r="H4599" t="str">
            <v>转ZLA00028发票出口收入</v>
          </cell>
          <cell r="I4599" t="b">
            <v>0</v>
          </cell>
          <cell r="J4599">
            <v>236320.52</v>
          </cell>
          <cell r="K4599">
            <v>28595</v>
          </cell>
          <cell r="L4599">
            <v>38.5</v>
          </cell>
        </row>
        <row r="4600">
          <cell r="A4600" t="str">
            <v>12</v>
          </cell>
          <cell r="B4600" t="str">
            <v>28</v>
          </cell>
          <cell r="C4600" t="str">
            <v>12</v>
          </cell>
          <cell r="D4600" t="str">
            <v>5</v>
          </cell>
          <cell r="E4600" t="str">
            <v>0071</v>
          </cell>
          <cell r="F4600" t="str">
            <v>0002</v>
          </cell>
          <cell r="G4600" t="str">
            <v>5010102</v>
          </cell>
          <cell r="H4600" t="str">
            <v>转FVE99119#发票国外扣费</v>
          </cell>
          <cell r="I4600" t="b">
            <v>0</v>
          </cell>
          <cell r="J4600">
            <v>-330.64</v>
          </cell>
          <cell r="K4600">
            <v>-40</v>
          </cell>
          <cell r="L4600">
            <v>0</v>
          </cell>
        </row>
        <row r="4601">
          <cell r="A4601" t="str">
            <v>12</v>
          </cell>
          <cell r="B4601" t="str">
            <v>28</v>
          </cell>
          <cell r="C4601" t="str">
            <v>12</v>
          </cell>
          <cell r="D4601" t="str">
            <v>5</v>
          </cell>
          <cell r="E4601" t="str">
            <v>0072</v>
          </cell>
          <cell r="F4601" t="str">
            <v>0002</v>
          </cell>
          <cell r="G4601" t="str">
            <v>5010102</v>
          </cell>
          <cell r="H4601" t="str">
            <v>转FVE99117#发票国外扣费</v>
          </cell>
          <cell r="I4601" t="b">
            <v>0</v>
          </cell>
          <cell r="J4601">
            <v>-330.58</v>
          </cell>
          <cell r="K4601">
            <v>-40</v>
          </cell>
          <cell r="L4601">
            <v>0</v>
          </cell>
        </row>
        <row r="4602">
          <cell r="A4602" t="str">
            <v>12</v>
          </cell>
          <cell r="B4602" t="str">
            <v>31</v>
          </cell>
          <cell r="C4602" t="str">
            <v>12</v>
          </cell>
          <cell r="D4602" t="str">
            <v>5</v>
          </cell>
          <cell r="E4602" t="str">
            <v>0100</v>
          </cell>
          <cell r="F4602" t="str">
            <v>0001</v>
          </cell>
          <cell r="G4602" t="str">
            <v>5010102</v>
          </cell>
          <cell r="H4602" t="str">
            <v>结转本月产品收入</v>
          </cell>
          <cell r="I4602" t="b">
            <v>1</v>
          </cell>
          <cell r="J4602">
            <v>12029567.689999999</v>
          </cell>
          <cell r="K4602">
            <v>7993317</v>
          </cell>
          <cell r="L4602">
            <v>1765.5</v>
          </cell>
        </row>
        <row r="4603">
          <cell r="A4603" t="str">
            <v>02</v>
          </cell>
          <cell r="B4603" t="str">
            <v>16</v>
          </cell>
          <cell r="C4603" t="str">
            <v>02</v>
          </cell>
          <cell r="D4603" t="str">
            <v>1</v>
          </cell>
          <cell r="E4603" t="str">
            <v>0011</v>
          </cell>
          <cell r="F4603" t="str">
            <v>0004</v>
          </cell>
          <cell r="G4603" t="str">
            <v>50103</v>
          </cell>
          <cell r="H4603" t="str">
            <v>销山楂浓汁</v>
          </cell>
          <cell r="I4603" t="b">
            <v>0</v>
          </cell>
          <cell r="J4603">
            <v>68.38</v>
          </cell>
          <cell r="K4603">
            <v>0</v>
          </cell>
          <cell r="L4603">
            <v>0.01</v>
          </cell>
        </row>
        <row r="4604">
          <cell r="A4604" t="str">
            <v>02</v>
          </cell>
          <cell r="B4604" t="str">
            <v>05</v>
          </cell>
          <cell r="C4604" t="str">
            <v>02</v>
          </cell>
          <cell r="D4604" t="str">
            <v>3</v>
          </cell>
          <cell r="E4604" t="str">
            <v>0003</v>
          </cell>
          <cell r="F4604" t="str">
            <v>0004</v>
          </cell>
          <cell r="G4604" t="str">
            <v>50103</v>
          </cell>
          <cell r="H4604" t="str">
            <v>销山楂浓汁</v>
          </cell>
          <cell r="I4604" t="b">
            <v>0</v>
          </cell>
          <cell r="J4604">
            <v>21346.15</v>
          </cell>
          <cell r="K4604">
            <v>0</v>
          </cell>
          <cell r="L4604">
            <v>1.665</v>
          </cell>
        </row>
        <row r="4605">
          <cell r="A4605" t="str">
            <v>02</v>
          </cell>
          <cell r="B4605" t="str">
            <v>29</v>
          </cell>
          <cell r="C4605" t="str">
            <v>02</v>
          </cell>
          <cell r="D4605" t="str">
            <v>5</v>
          </cell>
          <cell r="E4605" t="str">
            <v>0053</v>
          </cell>
          <cell r="F4605" t="str">
            <v>0003</v>
          </cell>
          <cell r="G4605" t="str">
            <v>50103</v>
          </cell>
          <cell r="H4605" t="str">
            <v>结转本月产品收入</v>
          </cell>
          <cell r="I4605" t="b">
            <v>1</v>
          </cell>
          <cell r="J4605">
            <v>21414.53</v>
          </cell>
          <cell r="K4605">
            <v>0</v>
          </cell>
          <cell r="L4605">
            <v>1.675</v>
          </cell>
        </row>
        <row r="4606">
          <cell r="A4606" t="str">
            <v>03</v>
          </cell>
          <cell r="B4606" t="str">
            <v>27</v>
          </cell>
          <cell r="C4606" t="str">
            <v>03</v>
          </cell>
          <cell r="D4606" t="str">
            <v>5</v>
          </cell>
          <cell r="E4606" t="str">
            <v>0006</v>
          </cell>
          <cell r="F4606" t="str">
            <v>0001</v>
          </cell>
          <cell r="G4606" t="str">
            <v>50103</v>
          </cell>
          <cell r="H4606" t="str">
            <v>转销山楂汁1.86吨</v>
          </cell>
          <cell r="I4606" t="b">
            <v>0</v>
          </cell>
          <cell r="J4606">
            <v>23717.95</v>
          </cell>
          <cell r="K4606">
            <v>0</v>
          </cell>
          <cell r="L4606">
            <v>1.86</v>
          </cell>
        </row>
        <row r="4607">
          <cell r="A4607" t="str">
            <v>03</v>
          </cell>
          <cell r="B4607" t="str">
            <v>30</v>
          </cell>
          <cell r="C4607" t="str">
            <v>03</v>
          </cell>
          <cell r="D4607" t="str">
            <v>5</v>
          </cell>
          <cell r="E4607" t="str">
            <v>0029</v>
          </cell>
          <cell r="F4607" t="str">
            <v>0003</v>
          </cell>
          <cell r="G4607" t="str">
            <v>50103</v>
          </cell>
          <cell r="H4607" t="str">
            <v>结转本月产品收入</v>
          </cell>
          <cell r="I4607" t="b">
            <v>1</v>
          </cell>
          <cell r="J4607">
            <v>23717.95</v>
          </cell>
          <cell r="K4607">
            <v>0</v>
          </cell>
          <cell r="L4607">
            <v>1.86</v>
          </cell>
        </row>
        <row r="4608">
          <cell r="A4608" t="str">
            <v>04</v>
          </cell>
          <cell r="B4608" t="str">
            <v>24</v>
          </cell>
          <cell r="C4608" t="str">
            <v>04</v>
          </cell>
          <cell r="D4608" t="str">
            <v>5</v>
          </cell>
          <cell r="E4608" t="str">
            <v>0018</v>
          </cell>
          <cell r="F4608" t="str">
            <v>0001</v>
          </cell>
          <cell r="G4608" t="str">
            <v>50103</v>
          </cell>
          <cell r="H4608" t="str">
            <v>转订出山楂浓汁0.185吨</v>
          </cell>
          <cell r="I4608" t="b">
            <v>0</v>
          </cell>
          <cell r="J4608">
            <v>-2134.62</v>
          </cell>
          <cell r="K4608">
            <v>0</v>
          </cell>
          <cell r="L4608">
            <v>-0.185</v>
          </cell>
        </row>
        <row r="4609">
          <cell r="A4609" t="str">
            <v>04</v>
          </cell>
          <cell r="B4609" t="str">
            <v>24</v>
          </cell>
          <cell r="C4609" t="str">
            <v>04</v>
          </cell>
          <cell r="D4609" t="str">
            <v>5</v>
          </cell>
          <cell r="E4609" t="str">
            <v>0018</v>
          </cell>
          <cell r="F4609" t="str">
            <v>0004</v>
          </cell>
          <cell r="G4609" t="str">
            <v>50103</v>
          </cell>
          <cell r="H4609" t="str">
            <v>转销山楂浓汁0.185吨</v>
          </cell>
          <cell r="I4609" t="b">
            <v>0</v>
          </cell>
          <cell r="J4609">
            <v>2591.79</v>
          </cell>
          <cell r="K4609">
            <v>0</v>
          </cell>
          <cell r="L4609">
            <v>0.185</v>
          </cell>
        </row>
        <row r="4610">
          <cell r="A4610" t="str">
            <v>04</v>
          </cell>
          <cell r="B4610" t="str">
            <v>29</v>
          </cell>
          <cell r="C4610" t="str">
            <v>04</v>
          </cell>
          <cell r="D4610" t="str">
            <v>5</v>
          </cell>
          <cell r="E4610" t="str">
            <v>0035</v>
          </cell>
          <cell r="F4610" t="str">
            <v>0003</v>
          </cell>
          <cell r="G4610" t="str">
            <v>50103</v>
          </cell>
          <cell r="H4610" t="str">
            <v>结转本月产品收入</v>
          </cell>
          <cell r="I4610" t="b">
            <v>1</v>
          </cell>
          <cell r="J4610">
            <v>457.17</v>
          </cell>
          <cell r="K4610">
            <v>0</v>
          </cell>
          <cell r="L4610">
            <v>0</v>
          </cell>
        </row>
        <row r="4611">
          <cell r="A4611" t="str">
            <v>07</v>
          </cell>
          <cell r="B4611" t="str">
            <v>24</v>
          </cell>
          <cell r="C4611" t="str">
            <v>07</v>
          </cell>
          <cell r="D4611" t="str">
            <v>1</v>
          </cell>
          <cell r="E4611" t="str">
            <v>0010</v>
          </cell>
          <cell r="F4611" t="str">
            <v>0002</v>
          </cell>
          <cell r="G4611" t="str">
            <v>50103</v>
          </cell>
          <cell r="H4611" t="str">
            <v>销山楂浓汁</v>
          </cell>
          <cell r="I4611" t="b">
            <v>0</v>
          </cell>
          <cell r="J4611">
            <v>28556.41</v>
          </cell>
          <cell r="K4611">
            <v>0</v>
          </cell>
          <cell r="L4611">
            <v>3.8849999999999998</v>
          </cell>
        </row>
        <row r="4612">
          <cell r="A4612" t="str">
            <v>07</v>
          </cell>
          <cell r="B4612" t="str">
            <v>25</v>
          </cell>
          <cell r="C4612" t="str">
            <v>07</v>
          </cell>
          <cell r="D4612" t="str">
            <v>5</v>
          </cell>
          <cell r="E4612" t="str">
            <v>0017</v>
          </cell>
          <cell r="F4612" t="str">
            <v>0001</v>
          </cell>
          <cell r="G4612" t="str">
            <v>50103</v>
          </cell>
          <cell r="H4612" t="str">
            <v>转销山楂汁2.035吨</v>
          </cell>
          <cell r="I4612" t="b">
            <v>0</v>
          </cell>
          <cell r="J4612">
            <v>26089.74</v>
          </cell>
          <cell r="K4612">
            <v>0</v>
          </cell>
          <cell r="L4612">
            <v>2.0350000000000001</v>
          </cell>
        </row>
        <row r="4613">
          <cell r="A4613" t="str">
            <v>07</v>
          </cell>
          <cell r="B4613" t="str">
            <v>28</v>
          </cell>
          <cell r="C4613" t="str">
            <v>07</v>
          </cell>
          <cell r="D4613" t="str">
            <v>5</v>
          </cell>
          <cell r="E4613" t="str">
            <v>0036</v>
          </cell>
          <cell r="F4613" t="str">
            <v>0003</v>
          </cell>
          <cell r="G4613" t="str">
            <v>50103</v>
          </cell>
          <cell r="H4613" t="str">
            <v>结转本月产品收入</v>
          </cell>
          <cell r="I4613" t="b">
            <v>1</v>
          </cell>
          <cell r="J4613">
            <v>54646.15</v>
          </cell>
          <cell r="K4613">
            <v>0</v>
          </cell>
          <cell r="L4613">
            <v>5.92</v>
          </cell>
        </row>
        <row r="4614">
          <cell r="A4614" t="str">
            <v>08</v>
          </cell>
          <cell r="B4614" t="str">
            <v>15</v>
          </cell>
          <cell r="C4614" t="str">
            <v>08</v>
          </cell>
          <cell r="D4614" t="str">
            <v>1</v>
          </cell>
          <cell r="E4614" t="str">
            <v>0006</v>
          </cell>
          <cell r="F4614" t="str">
            <v>0004</v>
          </cell>
          <cell r="G4614" t="str">
            <v>50103</v>
          </cell>
          <cell r="H4614" t="str">
            <v>销山楂浓汁</v>
          </cell>
          <cell r="I4614" t="b">
            <v>0</v>
          </cell>
          <cell r="J4614">
            <v>215.38</v>
          </cell>
          <cell r="K4614">
            <v>0</v>
          </cell>
          <cell r="L4614">
            <v>1.7999999999999999E-2</v>
          </cell>
        </row>
        <row r="4615">
          <cell r="A4615" t="str">
            <v>08</v>
          </cell>
          <cell r="B4615" t="str">
            <v>31</v>
          </cell>
          <cell r="C4615" t="str">
            <v>08</v>
          </cell>
          <cell r="D4615" t="str">
            <v>5</v>
          </cell>
          <cell r="E4615" t="str">
            <v>0032</v>
          </cell>
          <cell r="F4615" t="str">
            <v>0003</v>
          </cell>
          <cell r="G4615" t="str">
            <v>50103</v>
          </cell>
          <cell r="H4615" t="str">
            <v>结转本月产品收入</v>
          </cell>
          <cell r="I4615" t="b">
            <v>1</v>
          </cell>
          <cell r="J4615">
            <v>215.38</v>
          </cell>
          <cell r="K4615">
            <v>0</v>
          </cell>
          <cell r="L4615">
            <v>1.7999999999999999E-2</v>
          </cell>
        </row>
        <row r="4616">
          <cell r="A4616" t="str">
            <v>09</v>
          </cell>
          <cell r="B4616" t="str">
            <v>23</v>
          </cell>
          <cell r="C4616" t="str">
            <v>09</v>
          </cell>
          <cell r="D4616" t="str">
            <v>3</v>
          </cell>
          <cell r="E4616" t="str">
            <v>0008</v>
          </cell>
          <cell r="F4616" t="str">
            <v>0002</v>
          </cell>
          <cell r="G4616" t="str">
            <v>50103</v>
          </cell>
          <cell r="H4616" t="str">
            <v>销山楂浓汁</v>
          </cell>
          <cell r="I4616" t="b">
            <v>0</v>
          </cell>
          <cell r="J4616">
            <v>4700.8500000000004</v>
          </cell>
          <cell r="K4616">
            <v>0</v>
          </cell>
          <cell r="L4616">
            <v>0.44</v>
          </cell>
        </row>
        <row r="4617">
          <cell r="A4617" t="str">
            <v>09</v>
          </cell>
          <cell r="B4617" t="str">
            <v>30</v>
          </cell>
          <cell r="C4617" t="str">
            <v>09</v>
          </cell>
          <cell r="D4617" t="str">
            <v>5</v>
          </cell>
          <cell r="E4617" t="str">
            <v>0037</v>
          </cell>
          <cell r="F4617" t="str">
            <v>0003</v>
          </cell>
          <cell r="G4617" t="str">
            <v>50103</v>
          </cell>
          <cell r="H4617" t="str">
            <v>结转本月产品收入</v>
          </cell>
          <cell r="I4617" t="b">
            <v>1</v>
          </cell>
          <cell r="J4617">
            <v>4700.8500000000004</v>
          </cell>
          <cell r="K4617">
            <v>0</v>
          </cell>
          <cell r="L4617">
            <v>0.44</v>
          </cell>
        </row>
        <row r="4618">
          <cell r="A4618" t="str">
            <v>10</v>
          </cell>
          <cell r="B4618" t="str">
            <v>20</v>
          </cell>
          <cell r="C4618" t="str">
            <v>10</v>
          </cell>
          <cell r="D4618" t="str">
            <v>3</v>
          </cell>
          <cell r="E4618" t="str">
            <v>0004</v>
          </cell>
          <cell r="F4618" t="str">
            <v>0002</v>
          </cell>
          <cell r="G4618" t="str">
            <v>50103</v>
          </cell>
          <cell r="H4618" t="str">
            <v>销山楂浓汁</v>
          </cell>
          <cell r="I4618" t="b">
            <v>0</v>
          </cell>
          <cell r="J4618">
            <v>28461.54</v>
          </cell>
          <cell r="K4618">
            <v>0</v>
          </cell>
          <cell r="L4618">
            <v>2.2200000000000002</v>
          </cell>
        </row>
        <row r="4619">
          <cell r="A4619" t="str">
            <v>10</v>
          </cell>
          <cell r="B4619" t="str">
            <v>30</v>
          </cell>
          <cell r="C4619" t="str">
            <v>10</v>
          </cell>
          <cell r="D4619" t="str">
            <v>5</v>
          </cell>
          <cell r="E4619" t="str">
            <v>0031</v>
          </cell>
          <cell r="F4619" t="str">
            <v>0003</v>
          </cell>
          <cell r="G4619" t="str">
            <v>50103</v>
          </cell>
          <cell r="H4619" t="str">
            <v>结转本月产品收入</v>
          </cell>
          <cell r="I4619" t="b">
            <v>1</v>
          </cell>
          <cell r="J4619">
            <v>28461.54</v>
          </cell>
          <cell r="K4619">
            <v>0</v>
          </cell>
          <cell r="L4619">
            <v>2.2200000000000002</v>
          </cell>
        </row>
        <row r="4620">
          <cell r="A4620" t="str">
            <v>12</v>
          </cell>
          <cell r="B4620" t="str">
            <v>05</v>
          </cell>
          <cell r="C4620" t="str">
            <v>12</v>
          </cell>
          <cell r="D4620" t="str">
            <v>3</v>
          </cell>
          <cell r="E4620" t="str">
            <v>0004</v>
          </cell>
          <cell r="F4620" t="str">
            <v>0002</v>
          </cell>
          <cell r="G4620" t="str">
            <v>50103</v>
          </cell>
          <cell r="H4620" t="str">
            <v>收浓汁款</v>
          </cell>
          <cell r="I4620" t="b">
            <v>0</v>
          </cell>
          <cell r="J4620">
            <v>11384.62</v>
          </cell>
          <cell r="K4620">
            <v>0</v>
          </cell>
          <cell r="L4620">
            <v>1.1100000000000001</v>
          </cell>
        </row>
        <row r="4621">
          <cell r="A4621" t="str">
            <v>12</v>
          </cell>
          <cell r="B4621" t="str">
            <v>27</v>
          </cell>
          <cell r="C4621" t="str">
            <v>12</v>
          </cell>
          <cell r="D4621" t="str">
            <v>5</v>
          </cell>
          <cell r="E4621" t="str">
            <v>0038</v>
          </cell>
          <cell r="F4621" t="str">
            <v>0004</v>
          </cell>
          <cell r="G4621" t="str">
            <v>50103</v>
          </cell>
          <cell r="H4621" t="str">
            <v>转销山楂浓汁0.185吨</v>
          </cell>
          <cell r="I4621" t="b">
            <v>0</v>
          </cell>
          <cell r="J4621">
            <v>2055.56</v>
          </cell>
          <cell r="K4621">
            <v>0</v>
          </cell>
          <cell r="L4621">
            <v>0.185</v>
          </cell>
        </row>
        <row r="4622">
          <cell r="A4622" t="str">
            <v>12</v>
          </cell>
          <cell r="B4622" t="str">
            <v>31</v>
          </cell>
          <cell r="C4622" t="str">
            <v>12</v>
          </cell>
          <cell r="D4622" t="str">
            <v>5</v>
          </cell>
          <cell r="E4622" t="str">
            <v>0100</v>
          </cell>
          <cell r="F4622" t="str">
            <v>0002</v>
          </cell>
          <cell r="G4622" t="str">
            <v>50103</v>
          </cell>
          <cell r="H4622" t="str">
            <v>结转本月产品收入</v>
          </cell>
          <cell r="I4622" t="b">
            <v>1</v>
          </cell>
          <cell r="J4622">
            <v>13440.18</v>
          </cell>
          <cell r="K4622">
            <v>0</v>
          </cell>
          <cell r="L4622">
            <v>1.2949999999999999</v>
          </cell>
        </row>
        <row r="4623">
          <cell r="A4623" t="str">
            <v>12</v>
          </cell>
          <cell r="B4623" t="str">
            <v>28</v>
          </cell>
          <cell r="C4623" t="str">
            <v>12</v>
          </cell>
          <cell r="D4623" t="str">
            <v>5</v>
          </cell>
          <cell r="E4623" t="str">
            <v>0057</v>
          </cell>
          <cell r="F4623" t="str">
            <v>0002</v>
          </cell>
          <cell r="G4623" t="str">
            <v>5010702</v>
          </cell>
          <cell r="H4623" t="str">
            <v>转ZLA00013P#发票国外扣费</v>
          </cell>
          <cell r="I4623" t="b">
            <v>0</v>
          </cell>
          <cell r="J4623">
            <v>-330.59</v>
          </cell>
          <cell r="K4623">
            <v>-40</v>
          </cell>
          <cell r="L4623">
            <v>0</v>
          </cell>
        </row>
        <row r="4624">
          <cell r="A4624" t="str">
            <v>12</v>
          </cell>
          <cell r="B4624" t="str">
            <v>28</v>
          </cell>
          <cell r="C4624" t="str">
            <v>12</v>
          </cell>
          <cell r="D4624" t="str">
            <v>5</v>
          </cell>
          <cell r="E4624" t="str">
            <v>0070</v>
          </cell>
          <cell r="F4624" t="str">
            <v>0017</v>
          </cell>
          <cell r="G4624" t="str">
            <v>5010702</v>
          </cell>
          <cell r="H4624" t="str">
            <v>转ZLA00013P发票出口收入</v>
          </cell>
          <cell r="I4624" t="b">
            <v>0</v>
          </cell>
          <cell r="J4624">
            <v>518471.42</v>
          </cell>
          <cell r="K4624">
            <v>62734</v>
          </cell>
          <cell r="L4624">
            <v>77</v>
          </cell>
        </row>
        <row r="4625">
          <cell r="A4625" t="str">
            <v>12</v>
          </cell>
          <cell r="B4625" t="str">
            <v>31</v>
          </cell>
          <cell r="C4625" t="str">
            <v>12</v>
          </cell>
          <cell r="D4625" t="str">
            <v>5</v>
          </cell>
          <cell r="E4625" t="str">
            <v>0100</v>
          </cell>
          <cell r="F4625" t="str">
            <v>0003</v>
          </cell>
          <cell r="G4625" t="str">
            <v>5010702</v>
          </cell>
          <cell r="H4625" t="str">
            <v>结转本月产品收入</v>
          </cell>
          <cell r="I4625" t="b">
            <v>1</v>
          </cell>
          <cell r="J4625">
            <v>518140.83</v>
          </cell>
          <cell r="K4625">
            <v>62694</v>
          </cell>
          <cell r="L4625">
            <v>77</v>
          </cell>
        </row>
        <row r="4626">
          <cell r="A4626" t="str">
            <v>02</v>
          </cell>
          <cell r="B4626" t="str">
            <v>29</v>
          </cell>
          <cell r="C4626" t="str">
            <v>02</v>
          </cell>
          <cell r="D4626" t="str">
            <v>5</v>
          </cell>
          <cell r="E4626" t="str">
            <v>0052</v>
          </cell>
          <cell r="F4626" t="str">
            <v>0001</v>
          </cell>
          <cell r="G4626" t="str">
            <v>5020101</v>
          </cell>
          <cell r="H4626" t="str">
            <v>结转本月产品销售成本</v>
          </cell>
          <cell r="I4626" t="b">
            <v>1</v>
          </cell>
          <cell r="J4626">
            <v>170248.69</v>
          </cell>
          <cell r="K4626">
            <v>0</v>
          </cell>
          <cell r="L4626">
            <v>35.799999999999997</v>
          </cell>
        </row>
        <row r="4627">
          <cell r="A4627" t="str">
            <v>02</v>
          </cell>
          <cell r="B4627" t="str">
            <v>29</v>
          </cell>
          <cell r="C4627" t="str">
            <v>02</v>
          </cell>
          <cell r="D4627" t="str">
            <v>5</v>
          </cell>
          <cell r="E4627" t="str">
            <v>0054</v>
          </cell>
          <cell r="F4627" t="str">
            <v>0002</v>
          </cell>
          <cell r="G4627" t="str">
            <v>5020101</v>
          </cell>
          <cell r="H4627" t="str">
            <v>结转本月产品销售成本</v>
          </cell>
          <cell r="I4627" t="b">
            <v>0</v>
          </cell>
          <cell r="J4627">
            <v>170248.69</v>
          </cell>
          <cell r="K4627">
            <v>0</v>
          </cell>
          <cell r="L4627">
            <v>35.799999999999997</v>
          </cell>
        </row>
        <row r="4628">
          <cell r="A4628" t="str">
            <v>03</v>
          </cell>
          <cell r="B4628" t="str">
            <v>28</v>
          </cell>
          <cell r="C4628" t="str">
            <v>03</v>
          </cell>
          <cell r="D4628" t="str">
            <v>5</v>
          </cell>
          <cell r="E4628" t="str">
            <v>0021</v>
          </cell>
          <cell r="F4628" t="str">
            <v>0001</v>
          </cell>
          <cell r="G4628" t="str">
            <v>5020101</v>
          </cell>
          <cell r="H4628" t="str">
            <v>结转本月产品销售成本</v>
          </cell>
          <cell r="I4628" t="b">
            <v>1</v>
          </cell>
          <cell r="J4628">
            <v>16844.16</v>
          </cell>
          <cell r="K4628">
            <v>0</v>
          </cell>
          <cell r="L4628">
            <v>3.5419999999999998</v>
          </cell>
        </row>
        <row r="4629">
          <cell r="A4629" t="str">
            <v>03</v>
          </cell>
          <cell r="B4629" t="str">
            <v>28</v>
          </cell>
          <cell r="C4629" t="str">
            <v>03</v>
          </cell>
          <cell r="D4629" t="str">
            <v>5</v>
          </cell>
          <cell r="E4629" t="str">
            <v>0023</v>
          </cell>
          <cell r="F4629" t="str">
            <v>0002</v>
          </cell>
          <cell r="G4629" t="str">
            <v>5020101</v>
          </cell>
          <cell r="H4629" t="str">
            <v>结转本月产品销售成本</v>
          </cell>
          <cell r="I4629" t="b">
            <v>0</v>
          </cell>
          <cell r="J4629">
            <v>16844.16</v>
          </cell>
          <cell r="K4629">
            <v>0</v>
          </cell>
          <cell r="L4629">
            <v>3.5419999999999998</v>
          </cell>
        </row>
        <row r="4630">
          <cell r="A4630" t="str">
            <v>04</v>
          </cell>
          <cell r="B4630" t="str">
            <v>28</v>
          </cell>
          <cell r="C4630" t="str">
            <v>04</v>
          </cell>
          <cell r="D4630" t="str">
            <v>5</v>
          </cell>
          <cell r="E4630" t="str">
            <v>0033</v>
          </cell>
          <cell r="F4630" t="str">
            <v>0001</v>
          </cell>
          <cell r="G4630" t="str">
            <v>5020101</v>
          </cell>
          <cell r="H4630" t="str">
            <v>结转本月产品销售成本</v>
          </cell>
          <cell r="I4630" t="b">
            <v>1</v>
          </cell>
          <cell r="J4630">
            <v>458.62</v>
          </cell>
          <cell r="K4630">
            <v>0</v>
          </cell>
          <cell r="L4630">
            <v>0.1</v>
          </cell>
        </row>
        <row r="4631">
          <cell r="A4631" t="str">
            <v>04</v>
          </cell>
          <cell r="B4631" t="str">
            <v>28</v>
          </cell>
          <cell r="C4631" t="str">
            <v>04</v>
          </cell>
          <cell r="D4631" t="str">
            <v>5</v>
          </cell>
          <cell r="E4631" t="str">
            <v>0034</v>
          </cell>
          <cell r="F4631" t="str">
            <v>0002</v>
          </cell>
          <cell r="G4631" t="str">
            <v>5020101</v>
          </cell>
          <cell r="H4631" t="str">
            <v>结转本月产品销售成本</v>
          </cell>
          <cell r="I4631" t="b">
            <v>0</v>
          </cell>
          <cell r="J4631">
            <v>458.62</v>
          </cell>
          <cell r="K4631">
            <v>0</v>
          </cell>
          <cell r="L4631">
            <v>0.1</v>
          </cell>
        </row>
        <row r="4632">
          <cell r="A4632" t="str">
            <v>07</v>
          </cell>
          <cell r="B4632" t="str">
            <v>28</v>
          </cell>
          <cell r="C4632" t="str">
            <v>07</v>
          </cell>
          <cell r="D4632" t="str">
            <v>5</v>
          </cell>
          <cell r="E4632" t="str">
            <v>0040</v>
          </cell>
          <cell r="F4632" t="str">
            <v>0002</v>
          </cell>
          <cell r="G4632" t="str">
            <v>5020101</v>
          </cell>
          <cell r="H4632" t="str">
            <v>结转本月产品销售成本</v>
          </cell>
          <cell r="I4632" t="b">
            <v>1</v>
          </cell>
          <cell r="J4632">
            <v>2912.23</v>
          </cell>
          <cell r="K4632">
            <v>0</v>
          </cell>
          <cell r="L4632">
            <v>0.63500000000000001</v>
          </cell>
        </row>
        <row r="4633">
          <cell r="A4633" t="str">
            <v>07</v>
          </cell>
          <cell r="B4633" t="str">
            <v>28</v>
          </cell>
          <cell r="C4633" t="str">
            <v>07</v>
          </cell>
          <cell r="D4633" t="str">
            <v>5</v>
          </cell>
          <cell r="E4633" t="str">
            <v>0041</v>
          </cell>
          <cell r="F4633" t="str">
            <v>0002</v>
          </cell>
          <cell r="G4633" t="str">
            <v>5020101</v>
          </cell>
          <cell r="H4633" t="str">
            <v>结转本月产品销售成本</v>
          </cell>
          <cell r="I4633" t="b">
            <v>0</v>
          </cell>
          <cell r="J4633">
            <v>2912.23</v>
          </cell>
          <cell r="K4633">
            <v>0</v>
          </cell>
          <cell r="L4633">
            <v>0.63500000000000001</v>
          </cell>
        </row>
        <row r="4634">
          <cell r="A4634" t="str">
            <v>08</v>
          </cell>
          <cell r="B4634" t="str">
            <v>28</v>
          </cell>
          <cell r="C4634" t="str">
            <v>08</v>
          </cell>
          <cell r="D4634" t="str">
            <v>5</v>
          </cell>
          <cell r="E4634" t="str">
            <v>0029</v>
          </cell>
          <cell r="F4634" t="str">
            <v>0002</v>
          </cell>
          <cell r="G4634" t="str">
            <v>5020101</v>
          </cell>
          <cell r="H4634" t="str">
            <v>结转本月产品销售成本</v>
          </cell>
          <cell r="I4634" t="b">
            <v>1</v>
          </cell>
          <cell r="J4634">
            <v>4125.7</v>
          </cell>
          <cell r="K4634">
            <v>0</v>
          </cell>
          <cell r="L4634">
            <v>0.92</v>
          </cell>
        </row>
        <row r="4635">
          <cell r="A4635" t="str">
            <v>08</v>
          </cell>
          <cell r="B4635" t="str">
            <v>31</v>
          </cell>
          <cell r="C4635" t="str">
            <v>08</v>
          </cell>
          <cell r="D4635" t="str">
            <v>5</v>
          </cell>
          <cell r="E4635" t="str">
            <v>0036</v>
          </cell>
          <cell r="F4635" t="str">
            <v>0003</v>
          </cell>
          <cell r="G4635" t="str">
            <v>5020101</v>
          </cell>
          <cell r="H4635" t="str">
            <v>结转本月销售成本</v>
          </cell>
          <cell r="I4635" t="b">
            <v>0</v>
          </cell>
          <cell r="J4635">
            <v>4125.7</v>
          </cell>
          <cell r="K4635">
            <v>0</v>
          </cell>
          <cell r="L4635">
            <v>0.92</v>
          </cell>
        </row>
        <row r="4636">
          <cell r="A4636" t="str">
            <v>09</v>
          </cell>
          <cell r="B4636" t="str">
            <v>30</v>
          </cell>
          <cell r="C4636" t="str">
            <v>09</v>
          </cell>
          <cell r="D4636" t="str">
            <v>5</v>
          </cell>
          <cell r="E4636" t="str">
            <v>0035</v>
          </cell>
          <cell r="F4636" t="str">
            <v>0002</v>
          </cell>
          <cell r="G4636" t="str">
            <v>5020101</v>
          </cell>
          <cell r="H4636" t="str">
            <v>结转本月产品销售成本</v>
          </cell>
          <cell r="I4636" t="b">
            <v>1</v>
          </cell>
          <cell r="J4636">
            <v>745.99</v>
          </cell>
          <cell r="K4636">
            <v>0</v>
          </cell>
          <cell r="L4636">
            <v>0.17399999999999999</v>
          </cell>
        </row>
        <row r="4637">
          <cell r="A4637" t="str">
            <v>09</v>
          </cell>
          <cell r="B4637" t="str">
            <v>30</v>
          </cell>
          <cell r="C4637" t="str">
            <v>09</v>
          </cell>
          <cell r="D4637" t="str">
            <v>5</v>
          </cell>
          <cell r="E4637" t="str">
            <v>0036</v>
          </cell>
          <cell r="F4637" t="str">
            <v>0003</v>
          </cell>
          <cell r="G4637" t="str">
            <v>5020101</v>
          </cell>
          <cell r="H4637" t="str">
            <v>结转本月销售成本</v>
          </cell>
          <cell r="I4637" t="b">
            <v>0</v>
          </cell>
          <cell r="J4637">
            <v>745.99</v>
          </cell>
          <cell r="K4637">
            <v>0</v>
          </cell>
          <cell r="L4637">
            <v>0.17399999999999999</v>
          </cell>
        </row>
        <row r="4638">
          <cell r="A4638" t="str">
            <v>10</v>
          </cell>
          <cell r="B4638" t="str">
            <v>28</v>
          </cell>
          <cell r="C4638" t="str">
            <v>10</v>
          </cell>
          <cell r="D4638" t="str">
            <v>5</v>
          </cell>
          <cell r="E4638" t="str">
            <v>0028</v>
          </cell>
          <cell r="F4638" t="str">
            <v>0002</v>
          </cell>
          <cell r="G4638" t="str">
            <v>5020101</v>
          </cell>
          <cell r="H4638" t="str">
            <v>结转本月产品销售成本</v>
          </cell>
          <cell r="I4638" t="b">
            <v>1</v>
          </cell>
          <cell r="J4638">
            <v>61.08</v>
          </cell>
          <cell r="K4638">
            <v>0</v>
          </cell>
          <cell r="L4638">
            <v>1.4999999999999999E-2</v>
          </cell>
        </row>
        <row r="4639">
          <cell r="A4639" t="str">
            <v>10</v>
          </cell>
          <cell r="B4639" t="str">
            <v>28</v>
          </cell>
          <cell r="C4639" t="str">
            <v>10</v>
          </cell>
          <cell r="D4639" t="str">
            <v>5</v>
          </cell>
          <cell r="E4639" t="str">
            <v>0030</v>
          </cell>
          <cell r="F4639" t="str">
            <v>0003</v>
          </cell>
          <cell r="G4639" t="str">
            <v>5020101</v>
          </cell>
          <cell r="H4639" t="str">
            <v>结转本月销售成本</v>
          </cell>
          <cell r="I4639" t="b">
            <v>0</v>
          </cell>
          <cell r="J4639">
            <v>61.08</v>
          </cell>
          <cell r="K4639">
            <v>0</v>
          </cell>
          <cell r="L4639">
            <v>1.4999999999999999E-2</v>
          </cell>
        </row>
        <row r="4640">
          <cell r="A4640" t="str">
            <v>11</v>
          </cell>
          <cell r="B4640" t="str">
            <v>30</v>
          </cell>
          <cell r="C4640" t="str">
            <v>11</v>
          </cell>
          <cell r="D4640" t="str">
            <v>5</v>
          </cell>
          <cell r="E4640" t="str">
            <v>0032</v>
          </cell>
          <cell r="F4640" t="str">
            <v>0002</v>
          </cell>
          <cell r="G4640" t="str">
            <v>5020101</v>
          </cell>
          <cell r="H4640" t="str">
            <v>结转本月产品销售成本</v>
          </cell>
          <cell r="I4640" t="b">
            <v>1</v>
          </cell>
          <cell r="J4640">
            <v>154594.93</v>
          </cell>
          <cell r="K4640">
            <v>0</v>
          </cell>
          <cell r="L4640">
            <v>38.6</v>
          </cell>
        </row>
        <row r="4641">
          <cell r="A4641" t="str">
            <v>11</v>
          </cell>
          <cell r="B4641" t="str">
            <v>30</v>
          </cell>
          <cell r="C4641" t="str">
            <v>11</v>
          </cell>
          <cell r="D4641" t="str">
            <v>5</v>
          </cell>
          <cell r="E4641" t="str">
            <v>0035</v>
          </cell>
          <cell r="F4641" t="str">
            <v>0002</v>
          </cell>
          <cell r="G4641" t="str">
            <v>5020101</v>
          </cell>
          <cell r="H4641" t="str">
            <v>结转本月产品销售成本</v>
          </cell>
          <cell r="I4641" t="b">
            <v>0</v>
          </cell>
          <cell r="J4641">
            <v>154594.93</v>
          </cell>
          <cell r="K4641">
            <v>0</v>
          </cell>
          <cell r="L4641">
            <v>38.6</v>
          </cell>
        </row>
        <row r="4642">
          <cell r="A4642" t="str">
            <v>02</v>
          </cell>
          <cell r="B4642" t="str">
            <v>29</v>
          </cell>
          <cell r="C4642" t="str">
            <v>02</v>
          </cell>
          <cell r="D4642" t="str">
            <v>5</v>
          </cell>
          <cell r="E4642" t="str">
            <v>0052</v>
          </cell>
          <cell r="F4642" t="str">
            <v>0002</v>
          </cell>
          <cell r="G4642" t="str">
            <v>5020102</v>
          </cell>
          <cell r="H4642" t="str">
            <v>结转本月产品销售成本</v>
          </cell>
          <cell r="I4642" t="b">
            <v>1</v>
          </cell>
          <cell r="J4642">
            <v>11876724.57</v>
          </cell>
          <cell r="K4642">
            <v>0</v>
          </cell>
          <cell r="L4642">
            <v>2497.4450000000002</v>
          </cell>
        </row>
        <row r="4643">
          <cell r="A4643" t="str">
            <v>02</v>
          </cell>
          <cell r="B4643" t="str">
            <v>29</v>
          </cell>
          <cell r="C4643" t="str">
            <v>02</v>
          </cell>
          <cell r="D4643" t="str">
            <v>5</v>
          </cell>
          <cell r="E4643" t="str">
            <v>0054</v>
          </cell>
          <cell r="F4643" t="str">
            <v>0003</v>
          </cell>
          <cell r="G4643" t="str">
            <v>5020102</v>
          </cell>
          <cell r="H4643" t="str">
            <v>结转本月产品销售成本</v>
          </cell>
          <cell r="I4643" t="b">
            <v>0</v>
          </cell>
          <cell r="J4643">
            <v>11876724.57</v>
          </cell>
          <cell r="K4643">
            <v>0</v>
          </cell>
          <cell r="L4643">
            <v>2497.4450000000002</v>
          </cell>
        </row>
        <row r="4644">
          <cell r="A4644" t="str">
            <v>03</v>
          </cell>
          <cell r="B4644" t="str">
            <v>28</v>
          </cell>
          <cell r="C4644" t="str">
            <v>03</v>
          </cell>
          <cell r="D4644" t="str">
            <v>5</v>
          </cell>
          <cell r="E4644" t="str">
            <v>0021</v>
          </cell>
          <cell r="F4644" t="str">
            <v>0002</v>
          </cell>
          <cell r="G4644" t="str">
            <v>5020102</v>
          </cell>
          <cell r="H4644" t="str">
            <v>结转本月产品销售成本</v>
          </cell>
          <cell r="I4644" t="b">
            <v>1</v>
          </cell>
          <cell r="J4644">
            <v>3701006.79</v>
          </cell>
          <cell r="K4644">
            <v>0</v>
          </cell>
          <cell r="L4644">
            <v>778.25</v>
          </cell>
        </row>
        <row r="4645">
          <cell r="A4645" t="str">
            <v>03</v>
          </cell>
          <cell r="B4645" t="str">
            <v>28</v>
          </cell>
          <cell r="C4645" t="str">
            <v>03</v>
          </cell>
          <cell r="D4645" t="str">
            <v>5</v>
          </cell>
          <cell r="E4645" t="str">
            <v>0023</v>
          </cell>
          <cell r="F4645" t="str">
            <v>0003</v>
          </cell>
          <cell r="G4645" t="str">
            <v>5020102</v>
          </cell>
          <cell r="H4645" t="str">
            <v>结转本月产品销售成本</v>
          </cell>
          <cell r="I4645" t="b">
            <v>0</v>
          </cell>
          <cell r="J4645">
            <v>3701006.79</v>
          </cell>
          <cell r="K4645">
            <v>0</v>
          </cell>
          <cell r="L4645">
            <v>778.25</v>
          </cell>
        </row>
        <row r="4646">
          <cell r="A4646" t="str">
            <v>04</v>
          </cell>
          <cell r="B4646" t="str">
            <v>28</v>
          </cell>
          <cell r="C4646" t="str">
            <v>04</v>
          </cell>
          <cell r="D4646" t="str">
            <v>5</v>
          </cell>
          <cell r="E4646" t="str">
            <v>0033</v>
          </cell>
          <cell r="F4646" t="str">
            <v>0002</v>
          </cell>
          <cell r="G4646" t="str">
            <v>5020102</v>
          </cell>
          <cell r="H4646" t="str">
            <v>结转本月产品销售成本</v>
          </cell>
          <cell r="I4646" t="b">
            <v>1</v>
          </cell>
          <cell r="J4646">
            <v>3266513.83</v>
          </cell>
          <cell r="K4646">
            <v>0</v>
          </cell>
          <cell r="L4646">
            <v>712.25</v>
          </cell>
        </row>
        <row r="4647">
          <cell r="A4647" t="str">
            <v>04</v>
          </cell>
          <cell r="B4647" t="str">
            <v>28</v>
          </cell>
          <cell r="C4647" t="str">
            <v>04</v>
          </cell>
          <cell r="D4647" t="str">
            <v>5</v>
          </cell>
          <cell r="E4647" t="str">
            <v>0034</v>
          </cell>
          <cell r="F4647" t="str">
            <v>0003</v>
          </cell>
          <cell r="G4647" t="str">
            <v>5020102</v>
          </cell>
          <cell r="H4647" t="str">
            <v>结转本月产品销售成本</v>
          </cell>
          <cell r="I4647" t="b">
            <v>0</v>
          </cell>
          <cell r="J4647">
            <v>3266513.83</v>
          </cell>
          <cell r="K4647">
            <v>0</v>
          </cell>
          <cell r="L4647">
            <v>712.25</v>
          </cell>
        </row>
        <row r="4648">
          <cell r="A4648" t="str">
            <v>05</v>
          </cell>
          <cell r="B4648" t="str">
            <v>29</v>
          </cell>
          <cell r="C4648" t="str">
            <v>05</v>
          </cell>
          <cell r="D4648" t="str">
            <v>5</v>
          </cell>
          <cell r="E4648" t="str">
            <v>0034</v>
          </cell>
          <cell r="F4648" t="str">
            <v>0001</v>
          </cell>
          <cell r="G4648" t="str">
            <v>5020102</v>
          </cell>
          <cell r="H4648" t="str">
            <v>结转本月产品销售成本</v>
          </cell>
          <cell r="I4648" t="b">
            <v>1</v>
          </cell>
          <cell r="J4648">
            <v>4855628.66</v>
          </cell>
          <cell r="K4648">
            <v>0</v>
          </cell>
          <cell r="L4648">
            <v>1058.75</v>
          </cell>
        </row>
        <row r="4649">
          <cell r="A4649" t="str">
            <v>05</v>
          </cell>
          <cell r="B4649" t="str">
            <v>29</v>
          </cell>
          <cell r="C4649" t="str">
            <v>05</v>
          </cell>
          <cell r="D4649" t="str">
            <v>5</v>
          </cell>
          <cell r="E4649" t="str">
            <v>0035</v>
          </cell>
          <cell r="F4649" t="str">
            <v>0002</v>
          </cell>
          <cell r="G4649" t="str">
            <v>5020102</v>
          </cell>
          <cell r="H4649" t="str">
            <v>结转本月产品销售成本</v>
          </cell>
          <cell r="I4649" t="b">
            <v>0</v>
          </cell>
          <cell r="J4649">
            <v>4855628.66</v>
          </cell>
          <cell r="K4649">
            <v>0</v>
          </cell>
          <cell r="L4649">
            <v>1058.75</v>
          </cell>
        </row>
        <row r="4650">
          <cell r="A4650" t="str">
            <v>06</v>
          </cell>
          <cell r="B4650" t="str">
            <v>25</v>
          </cell>
          <cell r="C4650" t="str">
            <v>06</v>
          </cell>
          <cell r="D4650" t="str">
            <v>5</v>
          </cell>
          <cell r="E4650" t="str">
            <v>0023</v>
          </cell>
          <cell r="F4650" t="str">
            <v>0001</v>
          </cell>
          <cell r="G4650" t="str">
            <v>5020102</v>
          </cell>
          <cell r="H4650" t="str">
            <v>结转本月产品销售成本</v>
          </cell>
          <cell r="I4650" t="b">
            <v>1</v>
          </cell>
          <cell r="J4650">
            <v>1538666.75</v>
          </cell>
          <cell r="K4650">
            <v>0</v>
          </cell>
          <cell r="L4650">
            <v>335.5</v>
          </cell>
        </row>
        <row r="4651">
          <cell r="A4651" t="str">
            <v>06</v>
          </cell>
          <cell r="B4651" t="str">
            <v>25</v>
          </cell>
          <cell r="C4651" t="str">
            <v>06</v>
          </cell>
          <cell r="D4651" t="str">
            <v>5</v>
          </cell>
          <cell r="E4651" t="str">
            <v>0025</v>
          </cell>
          <cell r="F4651" t="str">
            <v>0002</v>
          </cell>
          <cell r="G4651" t="str">
            <v>5020102</v>
          </cell>
          <cell r="H4651" t="str">
            <v>结转本月产品销售成本</v>
          </cell>
          <cell r="I4651" t="b">
            <v>0</v>
          </cell>
          <cell r="J4651">
            <v>1538666.75</v>
          </cell>
          <cell r="K4651">
            <v>0</v>
          </cell>
          <cell r="L4651">
            <v>335.5</v>
          </cell>
        </row>
        <row r="4652">
          <cell r="A4652" t="str">
            <v>07</v>
          </cell>
          <cell r="B4652" t="str">
            <v>28</v>
          </cell>
          <cell r="C4652" t="str">
            <v>07</v>
          </cell>
          <cell r="D4652" t="str">
            <v>5</v>
          </cell>
          <cell r="E4652" t="str">
            <v>0040</v>
          </cell>
          <cell r="F4652" t="str">
            <v>0001</v>
          </cell>
          <cell r="G4652" t="str">
            <v>5020102</v>
          </cell>
          <cell r="H4652" t="str">
            <v>结转本月产品销售成本</v>
          </cell>
          <cell r="I4652" t="b">
            <v>1</v>
          </cell>
          <cell r="J4652">
            <v>1025426.22</v>
          </cell>
          <cell r="K4652">
            <v>0</v>
          </cell>
          <cell r="L4652">
            <v>223.59</v>
          </cell>
        </row>
        <row r="4653">
          <cell r="A4653" t="str">
            <v>07</v>
          </cell>
          <cell r="B4653" t="str">
            <v>28</v>
          </cell>
          <cell r="C4653" t="str">
            <v>07</v>
          </cell>
          <cell r="D4653" t="str">
            <v>5</v>
          </cell>
          <cell r="E4653" t="str">
            <v>0041</v>
          </cell>
          <cell r="F4653" t="str">
            <v>0003</v>
          </cell>
          <cell r="G4653" t="str">
            <v>5020102</v>
          </cell>
          <cell r="H4653" t="str">
            <v>结转本月产品销售成本</v>
          </cell>
          <cell r="I4653" t="b">
            <v>0</v>
          </cell>
          <cell r="J4653">
            <v>1025426.22</v>
          </cell>
          <cell r="K4653">
            <v>0</v>
          </cell>
          <cell r="L4653">
            <v>223.59</v>
          </cell>
        </row>
        <row r="4654">
          <cell r="A4654" t="str">
            <v>08</v>
          </cell>
          <cell r="B4654" t="str">
            <v>28</v>
          </cell>
          <cell r="C4654" t="str">
            <v>08</v>
          </cell>
          <cell r="D4654" t="str">
            <v>5</v>
          </cell>
          <cell r="E4654" t="str">
            <v>0029</v>
          </cell>
          <cell r="F4654" t="str">
            <v>0001</v>
          </cell>
          <cell r="G4654" t="str">
            <v>5020102</v>
          </cell>
          <cell r="H4654" t="str">
            <v>结转本月产品销售成本</v>
          </cell>
          <cell r="I4654" t="b">
            <v>1</v>
          </cell>
          <cell r="J4654">
            <v>4146152.34</v>
          </cell>
          <cell r="K4654">
            <v>0</v>
          </cell>
          <cell r="L4654">
            <v>924.56</v>
          </cell>
        </row>
        <row r="4655">
          <cell r="A4655" t="str">
            <v>08</v>
          </cell>
          <cell r="B4655" t="str">
            <v>31</v>
          </cell>
          <cell r="C4655" t="str">
            <v>08</v>
          </cell>
          <cell r="D4655" t="str">
            <v>5</v>
          </cell>
          <cell r="E4655" t="str">
            <v>0036</v>
          </cell>
          <cell r="F4655" t="str">
            <v>0002</v>
          </cell>
          <cell r="G4655" t="str">
            <v>5020102</v>
          </cell>
          <cell r="H4655" t="str">
            <v>结转本月销售成本</v>
          </cell>
          <cell r="I4655" t="b">
            <v>0</v>
          </cell>
          <cell r="J4655">
            <v>4146152.34</v>
          </cell>
          <cell r="K4655">
            <v>0</v>
          </cell>
          <cell r="L4655">
            <v>924.56</v>
          </cell>
        </row>
        <row r="4656">
          <cell r="A4656" t="str">
            <v>09</v>
          </cell>
          <cell r="B4656" t="str">
            <v>30</v>
          </cell>
          <cell r="C4656" t="str">
            <v>09</v>
          </cell>
          <cell r="D4656" t="str">
            <v>5</v>
          </cell>
          <cell r="E4656" t="str">
            <v>0035</v>
          </cell>
          <cell r="F4656" t="str">
            <v>0001</v>
          </cell>
          <cell r="G4656" t="str">
            <v>5020102</v>
          </cell>
          <cell r="H4656" t="str">
            <v>结转本月产品销售成本</v>
          </cell>
          <cell r="I4656" t="b">
            <v>1</v>
          </cell>
          <cell r="J4656">
            <v>2643377.69</v>
          </cell>
          <cell r="K4656">
            <v>0</v>
          </cell>
          <cell r="L4656">
            <v>616.55999999999995</v>
          </cell>
        </row>
        <row r="4657">
          <cell r="A4657" t="str">
            <v>09</v>
          </cell>
          <cell r="B4657" t="str">
            <v>30</v>
          </cell>
          <cell r="C4657" t="str">
            <v>09</v>
          </cell>
          <cell r="D4657" t="str">
            <v>5</v>
          </cell>
          <cell r="E4657" t="str">
            <v>0036</v>
          </cell>
          <cell r="F4657" t="str">
            <v>0002</v>
          </cell>
          <cell r="G4657" t="str">
            <v>5020102</v>
          </cell>
          <cell r="H4657" t="str">
            <v>结转本月销售成本</v>
          </cell>
          <cell r="I4657" t="b">
            <v>0</v>
          </cell>
          <cell r="J4657">
            <v>2643377.69</v>
          </cell>
          <cell r="K4657">
            <v>0</v>
          </cell>
          <cell r="L4657">
            <v>616.55999999999995</v>
          </cell>
        </row>
        <row r="4658">
          <cell r="A4658" t="str">
            <v>10</v>
          </cell>
          <cell r="B4658" t="str">
            <v>28</v>
          </cell>
          <cell r="C4658" t="str">
            <v>10</v>
          </cell>
          <cell r="D4658" t="str">
            <v>5</v>
          </cell>
          <cell r="E4658" t="str">
            <v>0028</v>
          </cell>
          <cell r="F4658" t="str">
            <v>0001</v>
          </cell>
          <cell r="G4658" t="str">
            <v>5020102</v>
          </cell>
          <cell r="H4658" t="str">
            <v>结转本月产品销售成本</v>
          </cell>
          <cell r="I4658" t="b">
            <v>1</v>
          </cell>
          <cell r="J4658">
            <v>1881264</v>
          </cell>
          <cell r="K4658">
            <v>0</v>
          </cell>
          <cell r="L4658">
            <v>462</v>
          </cell>
        </row>
        <row r="4659">
          <cell r="A4659" t="str">
            <v>10</v>
          </cell>
          <cell r="B4659" t="str">
            <v>28</v>
          </cell>
          <cell r="C4659" t="str">
            <v>10</v>
          </cell>
          <cell r="D4659" t="str">
            <v>5</v>
          </cell>
          <cell r="E4659" t="str">
            <v>0030</v>
          </cell>
          <cell r="F4659" t="str">
            <v>0002</v>
          </cell>
          <cell r="G4659" t="str">
            <v>5020102</v>
          </cell>
          <cell r="H4659" t="str">
            <v>结转本月销售成本</v>
          </cell>
          <cell r="I4659" t="b">
            <v>0</v>
          </cell>
          <cell r="J4659">
            <v>1881264</v>
          </cell>
          <cell r="K4659">
            <v>0</v>
          </cell>
          <cell r="L4659">
            <v>462</v>
          </cell>
        </row>
        <row r="4660">
          <cell r="A4660" t="str">
            <v>11</v>
          </cell>
          <cell r="B4660" t="str">
            <v>30</v>
          </cell>
          <cell r="C4660" t="str">
            <v>11</v>
          </cell>
          <cell r="D4660" t="str">
            <v>5</v>
          </cell>
          <cell r="E4660" t="str">
            <v>0032</v>
          </cell>
          <cell r="F4660" t="str">
            <v>0001</v>
          </cell>
          <cell r="G4660" t="str">
            <v>5020102</v>
          </cell>
          <cell r="H4660" t="str">
            <v>结转本月产品销售成本</v>
          </cell>
          <cell r="I4660" t="b">
            <v>1</v>
          </cell>
          <cell r="J4660">
            <v>231291.64</v>
          </cell>
          <cell r="K4660">
            <v>0</v>
          </cell>
          <cell r="L4660">
            <v>57.75</v>
          </cell>
        </row>
        <row r="4661">
          <cell r="A4661" t="str">
            <v>11</v>
          </cell>
          <cell r="B4661" t="str">
            <v>30</v>
          </cell>
          <cell r="C4661" t="str">
            <v>11</v>
          </cell>
          <cell r="D4661" t="str">
            <v>5</v>
          </cell>
          <cell r="E4661" t="str">
            <v>0035</v>
          </cell>
          <cell r="F4661" t="str">
            <v>0003</v>
          </cell>
          <cell r="G4661" t="str">
            <v>5020102</v>
          </cell>
          <cell r="H4661" t="str">
            <v>结转本月产品销售成本</v>
          </cell>
          <cell r="I4661" t="b">
            <v>0</v>
          </cell>
          <cell r="J4661">
            <v>231291.64</v>
          </cell>
          <cell r="K4661">
            <v>0</v>
          </cell>
          <cell r="L4661">
            <v>57.75</v>
          </cell>
        </row>
        <row r="4662">
          <cell r="A4662" t="str">
            <v>12</v>
          </cell>
          <cell r="B4662" t="str">
            <v>29</v>
          </cell>
          <cell r="C4662" t="str">
            <v>12</v>
          </cell>
          <cell r="D4662" t="str">
            <v>5</v>
          </cell>
          <cell r="E4662" t="str">
            <v>0085</v>
          </cell>
          <cell r="F4662" t="str">
            <v>0001</v>
          </cell>
          <cell r="G4662" t="str">
            <v>5020102</v>
          </cell>
          <cell r="H4662" t="str">
            <v>结转本月产品销售成本</v>
          </cell>
          <cell r="I4662" t="b">
            <v>1</v>
          </cell>
          <cell r="J4662">
            <v>6640433.9100000001</v>
          </cell>
          <cell r="K4662">
            <v>0</v>
          </cell>
          <cell r="L4662">
            <v>1765.5</v>
          </cell>
        </row>
        <row r="4663">
          <cell r="A4663" t="str">
            <v>12</v>
          </cell>
          <cell r="B4663" t="str">
            <v>31</v>
          </cell>
          <cell r="C4663" t="str">
            <v>12</v>
          </cell>
          <cell r="D4663" t="str">
            <v>5</v>
          </cell>
          <cell r="E4663" t="str">
            <v>0106</v>
          </cell>
          <cell r="F4663" t="str">
            <v>0002</v>
          </cell>
          <cell r="G4663" t="str">
            <v>5020102</v>
          </cell>
          <cell r="H4663" t="str">
            <v>结转本年产品销售成本</v>
          </cell>
          <cell r="I4663" t="b">
            <v>0</v>
          </cell>
          <cell r="J4663">
            <v>6640433.9100000001</v>
          </cell>
          <cell r="K4663">
            <v>0</v>
          </cell>
          <cell r="L4663">
            <v>1765.5</v>
          </cell>
        </row>
        <row r="4664">
          <cell r="A4664" t="str">
            <v>02</v>
          </cell>
          <cell r="B4664" t="str">
            <v>29</v>
          </cell>
          <cell r="C4664" t="str">
            <v>02</v>
          </cell>
          <cell r="D4664" t="str">
            <v>5</v>
          </cell>
          <cell r="E4664" t="str">
            <v>0052</v>
          </cell>
          <cell r="F4664" t="str">
            <v>0003</v>
          </cell>
          <cell r="G4664" t="str">
            <v>50203</v>
          </cell>
          <cell r="H4664" t="str">
            <v>结转本月产品销售成本</v>
          </cell>
          <cell r="I4664" t="b">
            <v>1</v>
          </cell>
          <cell r="J4664">
            <v>6402.49</v>
          </cell>
          <cell r="K4664">
            <v>0</v>
          </cell>
          <cell r="L4664">
            <v>1.675</v>
          </cell>
        </row>
        <row r="4665">
          <cell r="A4665" t="str">
            <v>02</v>
          </cell>
          <cell r="B4665" t="str">
            <v>29</v>
          </cell>
          <cell r="C4665" t="str">
            <v>02</v>
          </cell>
          <cell r="D4665" t="str">
            <v>5</v>
          </cell>
          <cell r="E4665" t="str">
            <v>0054</v>
          </cell>
          <cell r="F4665" t="str">
            <v>0004</v>
          </cell>
          <cell r="G4665" t="str">
            <v>50203</v>
          </cell>
          <cell r="H4665" t="str">
            <v>结转本月产品销售成本</v>
          </cell>
          <cell r="I4665" t="b">
            <v>0</v>
          </cell>
          <cell r="J4665">
            <v>6402.49</v>
          </cell>
          <cell r="K4665">
            <v>0</v>
          </cell>
          <cell r="L4665">
            <v>1.675</v>
          </cell>
        </row>
        <row r="4666">
          <cell r="A4666" t="str">
            <v>03</v>
          </cell>
          <cell r="B4666" t="str">
            <v>28</v>
          </cell>
          <cell r="C4666" t="str">
            <v>03</v>
          </cell>
          <cell r="D4666" t="str">
            <v>5</v>
          </cell>
          <cell r="E4666" t="str">
            <v>0021</v>
          </cell>
          <cell r="F4666" t="str">
            <v>0003</v>
          </cell>
          <cell r="G4666" t="str">
            <v>50203</v>
          </cell>
          <cell r="H4666" t="str">
            <v>结转本月产品销售成本</v>
          </cell>
          <cell r="I4666" t="b">
            <v>1</v>
          </cell>
          <cell r="J4666">
            <v>7109.63</v>
          </cell>
          <cell r="K4666">
            <v>0</v>
          </cell>
          <cell r="L4666">
            <v>1.86</v>
          </cell>
        </row>
        <row r="4667">
          <cell r="A4667" t="str">
            <v>03</v>
          </cell>
          <cell r="B4667" t="str">
            <v>28</v>
          </cell>
          <cell r="C4667" t="str">
            <v>03</v>
          </cell>
          <cell r="D4667" t="str">
            <v>5</v>
          </cell>
          <cell r="E4667" t="str">
            <v>0023</v>
          </cell>
          <cell r="F4667" t="str">
            <v>0004</v>
          </cell>
          <cell r="G4667" t="str">
            <v>50203</v>
          </cell>
          <cell r="H4667" t="str">
            <v>结转本月产品销售成本</v>
          </cell>
          <cell r="I4667" t="b">
            <v>0</v>
          </cell>
          <cell r="J4667">
            <v>7109.63</v>
          </cell>
          <cell r="K4667">
            <v>0</v>
          </cell>
          <cell r="L4667">
            <v>1.86</v>
          </cell>
        </row>
        <row r="4668">
          <cell r="A4668" t="str">
            <v>07</v>
          </cell>
          <cell r="B4668" t="str">
            <v>28</v>
          </cell>
          <cell r="C4668" t="str">
            <v>07</v>
          </cell>
          <cell r="D4668" t="str">
            <v>5</v>
          </cell>
          <cell r="E4668" t="str">
            <v>0040</v>
          </cell>
          <cell r="F4668" t="str">
            <v>0003</v>
          </cell>
          <cell r="G4668" t="str">
            <v>50203</v>
          </cell>
          <cell r="H4668" t="str">
            <v>结转本月产品销售成本</v>
          </cell>
          <cell r="I4668" t="b">
            <v>1</v>
          </cell>
          <cell r="J4668">
            <v>22628.49</v>
          </cell>
          <cell r="K4668">
            <v>0</v>
          </cell>
          <cell r="L4668">
            <v>5.92</v>
          </cell>
        </row>
        <row r="4669">
          <cell r="A4669" t="str">
            <v>07</v>
          </cell>
          <cell r="B4669" t="str">
            <v>28</v>
          </cell>
          <cell r="C4669" t="str">
            <v>07</v>
          </cell>
          <cell r="D4669" t="str">
            <v>5</v>
          </cell>
          <cell r="E4669" t="str">
            <v>0041</v>
          </cell>
          <cell r="F4669" t="str">
            <v>0005</v>
          </cell>
          <cell r="G4669" t="str">
            <v>50203</v>
          </cell>
          <cell r="H4669" t="str">
            <v>结转本月产品销售成本</v>
          </cell>
          <cell r="I4669" t="b">
            <v>0</v>
          </cell>
          <cell r="J4669">
            <v>22628.49</v>
          </cell>
          <cell r="K4669">
            <v>0</v>
          </cell>
          <cell r="L4669">
            <v>5.92</v>
          </cell>
        </row>
        <row r="4670">
          <cell r="A4670" t="str">
            <v>08</v>
          </cell>
          <cell r="B4670" t="str">
            <v>28</v>
          </cell>
          <cell r="C4670" t="str">
            <v>08</v>
          </cell>
          <cell r="D4670" t="str">
            <v>5</v>
          </cell>
          <cell r="E4670" t="str">
            <v>0029</v>
          </cell>
          <cell r="F4670" t="str">
            <v>0003</v>
          </cell>
          <cell r="G4670" t="str">
            <v>50203</v>
          </cell>
          <cell r="H4670" t="str">
            <v>结转本月产品销售成本</v>
          </cell>
          <cell r="I4670" t="b">
            <v>1</v>
          </cell>
          <cell r="J4670">
            <v>68.8</v>
          </cell>
          <cell r="K4670">
            <v>0</v>
          </cell>
          <cell r="L4670">
            <v>1.7999999999999999E-2</v>
          </cell>
        </row>
        <row r="4671">
          <cell r="A4671" t="str">
            <v>08</v>
          </cell>
          <cell r="B4671" t="str">
            <v>31</v>
          </cell>
          <cell r="C4671" t="str">
            <v>08</v>
          </cell>
          <cell r="D4671" t="str">
            <v>5</v>
          </cell>
          <cell r="E4671" t="str">
            <v>0036</v>
          </cell>
          <cell r="F4671" t="str">
            <v>0004</v>
          </cell>
          <cell r="G4671" t="str">
            <v>50203</v>
          </cell>
          <cell r="H4671" t="str">
            <v>结转本月销售成本</v>
          </cell>
          <cell r="I4671" t="b">
            <v>0</v>
          </cell>
          <cell r="J4671">
            <v>68.8</v>
          </cell>
          <cell r="K4671">
            <v>0</v>
          </cell>
          <cell r="L4671">
            <v>1.7999999999999999E-2</v>
          </cell>
        </row>
        <row r="4672">
          <cell r="A4672" t="str">
            <v>09</v>
          </cell>
          <cell r="B4672" t="str">
            <v>30</v>
          </cell>
          <cell r="C4672" t="str">
            <v>09</v>
          </cell>
          <cell r="D4672" t="str">
            <v>5</v>
          </cell>
          <cell r="E4672" t="str">
            <v>0035</v>
          </cell>
          <cell r="F4672" t="str">
            <v>0003</v>
          </cell>
          <cell r="G4672" t="str">
            <v>50203</v>
          </cell>
          <cell r="H4672" t="str">
            <v>结转本月产品销售成本</v>
          </cell>
          <cell r="I4672" t="b">
            <v>1</v>
          </cell>
          <cell r="J4672">
            <v>1681.85</v>
          </cell>
          <cell r="K4672">
            <v>0</v>
          </cell>
          <cell r="L4672">
            <v>0.44</v>
          </cell>
        </row>
        <row r="4673">
          <cell r="A4673" t="str">
            <v>09</v>
          </cell>
          <cell r="B4673" t="str">
            <v>30</v>
          </cell>
          <cell r="C4673" t="str">
            <v>09</v>
          </cell>
          <cell r="D4673" t="str">
            <v>5</v>
          </cell>
          <cell r="E4673" t="str">
            <v>0036</v>
          </cell>
          <cell r="F4673" t="str">
            <v>0004</v>
          </cell>
          <cell r="G4673" t="str">
            <v>50203</v>
          </cell>
          <cell r="H4673" t="str">
            <v>结转本月销售成本</v>
          </cell>
          <cell r="I4673" t="b">
            <v>0</v>
          </cell>
          <cell r="J4673">
            <v>1681.85</v>
          </cell>
          <cell r="K4673">
            <v>0</v>
          </cell>
          <cell r="L4673">
            <v>0.44</v>
          </cell>
        </row>
        <row r="4674">
          <cell r="A4674" t="str">
            <v>10</v>
          </cell>
          <cell r="B4674" t="str">
            <v>28</v>
          </cell>
          <cell r="C4674" t="str">
            <v>10</v>
          </cell>
          <cell r="D4674" t="str">
            <v>5</v>
          </cell>
          <cell r="E4674" t="str">
            <v>0028</v>
          </cell>
          <cell r="F4674" t="str">
            <v>0003</v>
          </cell>
          <cell r="G4674" t="str">
            <v>50203</v>
          </cell>
          <cell r="H4674" t="str">
            <v>结转本月产品销售成本</v>
          </cell>
          <cell r="I4674" t="b">
            <v>1</v>
          </cell>
          <cell r="J4674">
            <v>8485.68</v>
          </cell>
          <cell r="K4674">
            <v>0</v>
          </cell>
          <cell r="L4674">
            <v>2.2200000000000002</v>
          </cell>
        </row>
        <row r="4675">
          <cell r="A4675" t="str">
            <v>10</v>
          </cell>
          <cell r="B4675" t="str">
            <v>28</v>
          </cell>
          <cell r="C4675" t="str">
            <v>10</v>
          </cell>
          <cell r="D4675" t="str">
            <v>5</v>
          </cell>
          <cell r="E4675" t="str">
            <v>0030</v>
          </cell>
          <cell r="F4675" t="str">
            <v>0004</v>
          </cell>
          <cell r="G4675" t="str">
            <v>50203</v>
          </cell>
          <cell r="H4675" t="str">
            <v>结转本月销售成本</v>
          </cell>
          <cell r="I4675" t="b">
            <v>0</v>
          </cell>
          <cell r="J4675">
            <v>8485.68</v>
          </cell>
          <cell r="K4675">
            <v>0</v>
          </cell>
          <cell r="L4675">
            <v>2.2200000000000002</v>
          </cell>
        </row>
        <row r="4676">
          <cell r="A4676" t="str">
            <v>02</v>
          </cell>
          <cell r="B4676" t="str">
            <v>28</v>
          </cell>
          <cell r="C4676" t="str">
            <v>02</v>
          </cell>
          <cell r="D4676" t="str">
            <v>5</v>
          </cell>
          <cell r="E4676" t="str">
            <v>0033</v>
          </cell>
          <cell r="F4676" t="str">
            <v>0001</v>
          </cell>
          <cell r="G4676" t="str">
            <v>50206</v>
          </cell>
          <cell r="H4676" t="str">
            <v>按出口收入4%计提不予免抵税金</v>
          </cell>
          <cell r="I4676" t="b">
            <v>1</v>
          </cell>
          <cell r="J4676">
            <v>629690.63</v>
          </cell>
          <cell r="K4676">
            <v>0</v>
          </cell>
          <cell r="L4676">
            <v>0</v>
          </cell>
        </row>
        <row r="4677">
          <cell r="A4677" t="str">
            <v>02</v>
          </cell>
          <cell r="B4677" t="str">
            <v>29</v>
          </cell>
          <cell r="C4677" t="str">
            <v>02</v>
          </cell>
          <cell r="D4677" t="str">
            <v>5</v>
          </cell>
          <cell r="E4677" t="str">
            <v>0054</v>
          </cell>
          <cell r="F4677" t="str">
            <v>0005</v>
          </cell>
          <cell r="G4677" t="str">
            <v>50206</v>
          </cell>
          <cell r="H4677" t="str">
            <v>结转本月产品销售成本</v>
          </cell>
          <cell r="I4677" t="b">
            <v>0</v>
          </cell>
          <cell r="J4677">
            <v>629690.63</v>
          </cell>
          <cell r="K4677">
            <v>0</v>
          </cell>
          <cell r="L4677">
            <v>0</v>
          </cell>
        </row>
        <row r="4678">
          <cell r="A4678" t="str">
            <v>03</v>
          </cell>
          <cell r="B4678" t="str">
            <v>28</v>
          </cell>
          <cell r="C4678" t="str">
            <v>03</v>
          </cell>
          <cell r="D4678" t="str">
            <v>5</v>
          </cell>
          <cell r="E4678" t="str">
            <v>0016</v>
          </cell>
          <cell r="F4678" t="str">
            <v>0001</v>
          </cell>
          <cell r="G4678" t="str">
            <v>50206</v>
          </cell>
          <cell r="H4678" t="str">
            <v>转按销售收入4%计提不予免抵税款</v>
          </cell>
          <cell r="I4678" t="b">
            <v>1</v>
          </cell>
          <cell r="J4678">
            <v>205217.5</v>
          </cell>
          <cell r="K4678">
            <v>0</v>
          </cell>
          <cell r="L4678">
            <v>0</v>
          </cell>
        </row>
        <row r="4679">
          <cell r="A4679" t="str">
            <v>03</v>
          </cell>
          <cell r="B4679" t="str">
            <v>28</v>
          </cell>
          <cell r="C4679" t="str">
            <v>03</v>
          </cell>
          <cell r="D4679" t="str">
            <v>5</v>
          </cell>
          <cell r="E4679" t="str">
            <v>0023</v>
          </cell>
          <cell r="F4679" t="str">
            <v>0005</v>
          </cell>
          <cell r="G4679" t="str">
            <v>50206</v>
          </cell>
          <cell r="H4679" t="str">
            <v>结转本月产品销售成本</v>
          </cell>
          <cell r="I4679" t="b">
            <v>0</v>
          </cell>
          <cell r="J4679">
            <v>176562.63</v>
          </cell>
          <cell r="K4679">
            <v>0</v>
          </cell>
          <cell r="L4679">
            <v>0</v>
          </cell>
        </row>
        <row r="4680">
          <cell r="A4680" t="str">
            <v>03</v>
          </cell>
          <cell r="B4680" t="str">
            <v>30</v>
          </cell>
          <cell r="C4680" t="str">
            <v>03</v>
          </cell>
          <cell r="D4680" t="str">
            <v>5</v>
          </cell>
          <cell r="E4680" t="str">
            <v>0027</v>
          </cell>
          <cell r="F4680" t="str">
            <v>0001</v>
          </cell>
          <cell r="G4680" t="str">
            <v>50206</v>
          </cell>
          <cell r="H4680" t="str">
            <v>转本月进料加工虚拟进项税款</v>
          </cell>
          <cell r="I4680" t="b">
            <v>1</v>
          </cell>
          <cell r="J4680">
            <v>-28654.87</v>
          </cell>
          <cell r="K4680">
            <v>0</v>
          </cell>
          <cell r="L4680">
            <v>0</v>
          </cell>
        </row>
        <row r="4681">
          <cell r="A4681" t="str">
            <v>04</v>
          </cell>
          <cell r="B4681" t="str">
            <v>26</v>
          </cell>
          <cell r="C4681" t="str">
            <v>04</v>
          </cell>
          <cell r="D4681" t="str">
            <v>5</v>
          </cell>
          <cell r="E4681" t="str">
            <v>0025</v>
          </cell>
          <cell r="F4681" t="str">
            <v>0001</v>
          </cell>
          <cell r="G4681" t="str">
            <v>50206</v>
          </cell>
          <cell r="H4681" t="str">
            <v>转按销售收入4%计提不予免抵税款</v>
          </cell>
          <cell r="I4681" t="b">
            <v>1</v>
          </cell>
          <cell r="J4681">
            <v>229887.43</v>
          </cell>
          <cell r="K4681">
            <v>0</v>
          </cell>
          <cell r="L4681">
            <v>0</v>
          </cell>
        </row>
        <row r="4682">
          <cell r="A4682" t="str">
            <v>04</v>
          </cell>
          <cell r="B4682" t="str">
            <v>28</v>
          </cell>
          <cell r="C4682" t="str">
            <v>04</v>
          </cell>
          <cell r="D4682" t="str">
            <v>5</v>
          </cell>
          <cell r="E4682" t="str">
            <v>0034</v>
          </cell>
          <cell r="F4682" t="str">
            <v>0004</v>
          </cell>
          <cell r="G4682" t="str">
            <v>50206</v>
          </cell>
          <cell r="H4682" t="str">
            <v>结转本月产品销售成本</v>
          </cell>
          <cell r="I4682" t="b">
            <v>0</v>
          </cell>
          <cell r="J4682">
            <v>229887.43</v>
          </cell>
          <cell r="K4682">
            <v>0</v>
          </cell>
          <cell r="L4682">
            <v>0</v>
          </cell>
        </row>
        <row r="4683">
          <cell r="A4683" t="str">
            <v>05</v>
          </cell>
          <cell r="B4683" t="str">
            <v>26</v>
          </cell>
          <cell r="C4683" t="str">
            <v>05</v>
          </cell>
          <cell r="D4683" t="str">
            <v>5</v>
          </cell>
          <cell r="E4683" t="str">
            <v>0027</v>
          </cell>
          <cell r="F4683" t="str">
            <v>0001</v>
          </cell>
          <cell r="G4683" t="str">
            <v>50206</v>
          </cell>
          <cell r="H4683" t="str">
            <v>转订2月5-29FVE67#不予免抵税金</v>
          </cell>
          <cell r="I4683" t="b">
            <v>1</v>
          </cell>
          <cell r="J4683">
            <v>-758.1</v>
          </cell>
          <cell r="K4683">
            <v>0</v>
          </cell>
          <cell r="L4683">
            <v>0</v>
          </cell>
        </row>
        <row r="4684">
          <cell r="A4684" t="str">
            <v>05</v>
          </cell>
          <cell r="B4684" t="str">
            <v>27</v>
          </cell>
          <cell r="C4684" t="str">
            <v>05</v>
          </cell>
          <cell r="D4684" t="str">
            <v>5</v>
          </cell>
          <cell r="E4684" t="str">
            <v>0028</v>
          </cell>
          <cell r="F4684" t="str">
            <v>0001</v>
          </cell>
          <cell r="G4684" t="str">
            <v>50206</v>
          </cell>
          <cell r="H4684" t="str">
            <v>转按4%计提本月不予免抵税金</v>
          </cell>
          <cell r="I4684" t="b">
            <v>1</v>
          </cell>
          <cell r="J4684">
            <v>304190.36</v>
          </cell>
          <cell r="K4684">
            <v>0</v>
          </cell>
          <cell r="L4684">
            <v>0</v>
          </cell>
        </row>
        <row r="4685">
          <cell r="A4685" t="str">
            <v>05</v>
          </cell>
          <cell r="B4685" t="str">
            <v>29</v>
          </cell>
          <cell r="C4685" t="str">
            <v>05</v>
          </cell>
          <cell r="D4685" t="str">
            <v>5</v>
          </cell>
          <cell r="E4685" t="str">
            <v>0035</v>
          </cell>
          <cell r="F4685" t="str">
            <v>0003</v>
          </cell>
          <cell r="G4685" t="str">
            <v>50206</v>
          </cell>
          <cell r="H4685" t="str">
            <v>结转本月产品销售成本</v>
          </cell>
          <cell r="I4685" t="b">
            <v>0</v>
          </cell>
          <cell r="J4685">
            <v>303432.26</v>
          </cell>
          <cell r="K4685">
            <v>0</v>
          </cell>
          <cell r="L4685">
            <v>0</v>
          </cell>
        </row>
        <row r="4686">
          <cell r="A4686" t="str">
            <v>06</v>
          </cell>
          <cell r="B4686" t="str">
            <v>23</v>
          </cell>
          <cell r="C4686" t="str">
            <v>06</v>
          </cell>
          <cell r="D4686" t="str">
            <v>5</v>
          </cell>
          <cell r="E4686" t="str">
            <v>0019</v>
          </cell>
          <cell r="F4686" t="str">
            <v>0001</v>
          </cell>
          <cell r="G4686" t="str">
            <v>50206</v>
          </cell>
          <cell r="H4686" t="str">
            <v>转按4%计提本月不予免抵税金</v>
          </cell>
          <cell r="I4686" t="b">
            <v>1</v>
          </cell>
          <cell r="J4686">
            <v>102136.68</v>
          </cell>
          <cell r="K4686">
            <v>0</v>
          </cell>
          <cell r="L4686">
            <v>0</v>
          </cell>
        </row>
        <row r="4687">
          <cell r="A4687" t="str">
            <v>06</v>
          </cell>
          <cell r="B4687" t="str">
            <v>25</v>
          </cell>
          <cell r="C4687" t="str">
            <v>06</v>
          </cell>
          <cell r="D4687" t="str">
            <v>5</v>
          </cell>
          <cell r="E4687" t="str">
            <v>0025</v>
          </cell>
          <cell r="F4687" t="str">
            <v>0003</v>
          </cell>
          <cell r="G4687" t="str">
            <v>50206</v>
          </cell>
          <cell r="H4687" t="str">
            <v>结转本月产品销售成本</v>
          </cell>
          <cell r="I4687" t="b">
            <v>0</v>
          </cell>
          <cell r="J4687">
            <v>102136.68</v>
          </cell>
          <cell r="K4687">
            <v>0</v>
          </cell>
          <cell r="L4687">
            <v>0</v>
          </cell>
        </row>
        <row r="4688">
          <cell r="A4688" t="str">
            <v>07</v>
          </cell>
          <cell r="B4688" t="str">
            <v>27</v>
          </cell>
          <cell r="C4688" t="str">
            <v>07</v>
          </cell>
          <cell r="D4688" t="str">
            <v>5</v>
          </cell>
          <cell r="E4688" t="str">
            <v>0031</v>
          </cell>
          <cell r="F4688" t="str">
            <v>0001</v>
          </cell>
          <cell r="G4688" t="str">
            <v>50206</v>
          </cell>
          <cell r="H4688" t="str">
            <v>转按4%计提本月不予免抵税金</v>
          </cell>
          <cell r="I4688" t="b">
            <v>1</v>
          </cell>
          <cell r="J4688">
            <v>65758.5</v>
          </cell>
          <cell r="K4688">
            <v>0</v>
          </cell>
          <cell r="L4688">
            <v>0</v>
          </cell>
        </row>
        <row r="4689">
          <cell r="A4689" t="str">
            <v>07</v>
          </cell>
          <cell r="B4689" t="str">
            <v>28</v>
          </cell>
          <cell r="C4689" t="str">
            <v>07</v>
          </cell>
          <cell r="D4689" t="str">
            <v>5</v>
          </cell>
          <cell r="E4689" t="str">
            <v>0041</v>
          </cell>
          <cell r="F4689" t="str">
            <v>0004</v>
          </cell>
          <cell r="G4689" t="str">
            <v>50206</v>
          </cell>
          <cell r="H4689" t="str">
            <v>结转本月产品销售成本</v>
          </cell>
          <cell r="I4689" t="b">
            <v>0</v>
          </cell>
          <cell r="J4689">
            <v>65758.5</v>
          </cell>
          <cell r="K4689">
            <v>0</v>
          </cell>
          <cell r="L4689">
            <v>0</v>
          </cell>
        </row>
        <row r="4690">
          <cell r="A4690" t="str">
            <v>08</v>
          </cell>
          <cell r="B4690" t="str">
            <v>28</v>
          </cell>
          <cell r="C4690" t="str">
            <v>08</v>
          </cell>
          <cell r="D4690" t="str">
            <v>5</v>
          </cell>
          <cell r="E4690" t="str">
            <v>0027</v>
          </cell>
          <cell r="F4690" t="str">
            <v>0001</v>
          </cell>
          <cell r="G4690" t="str">
            <v>50206</v>
          </cell>
          <cell r="H4690" t="str">
            <v>转按4%计提本月不予免抵税金</v>
          </cell>
          <cell r="I4690" t="b">
            <v>1</v>
          </cell>
          <cell r="J4690">
            <v>291123.43</v>
          </cell>
          <cell r="K4690">
            <v>0</v>
          </cell>
          <cell r="L4690">
            <v>0</v>
          </cell>
        </row>
        <row r="4691">
          <cell r="A4691" t="str">
            <v>08</v>
          </cell>
          <cell r="B4691" t="str">
            <v>31</v>
          </cell>
          <cell r="C4691" t="str">
            <v>08</v>
          </cell>
          <cell r="D4691" t="str">
            <v>5</v>
          </cell>
          <cell r="E4691" t="str">
            <v>0036</v>
          </cell>
          <cell r="F4691" t="str">
            <v>0005</v>
          </cell>
          <cell r="G4691" t="str">
            <v>50206</v>
          </cell>
          <cell r="H4691" t="str">
            <v>结转本月销售成本</v>
          </cell>
          <cell r="I4691" t="b">
            <v>0</v>
          </cell>
          <cell r="J4691">
            <v>291123.43</v>
          </cell>
          <cell r="K4691">
            <v>0</v>
          </cell>
          <cell r="L4691">
            <v>0</v>
          </cell>
        </row>
        <row r="4692">
          <cell r="A4692" t="str">
            <v>09</v>
          </cell>
          <cell r="B4692" t="str">
            <v>30</v>
          </cell>
          <cell r="C4692" t="str">
            <v>09</v>
          </cell>
          <cell r="D4692" t="str">
            <v>5</v>
          </cell>
          <cell r="E4692" t="str">
            <v>0033</v>
          </cell>
          <cell r="F4692" t="str">
            <v>0001</v>
          </cell>
          <cell r="G4692" t="str">
            <v>50206</v>
          </cell>
          <cell r="H4692" t="str">
            <v>转按4%计提本月不予免抵税金</v>
          </cell>
          <cell r="I4692" t="b">
            <v>1</v>
          </cell>
          <cell r="J4692">
            <v>188951.67</v>
          </cell>
          <cell r="K4692">
            <v>0</v>
          </cell>
          <cell r="L4692">
            <v>0</v>
          </cell>
        </row>
        <row r="4693">
          <cell r="A4693" t="str">
            <v>09</v>
          </cell>
          <cell r="B4693" t="str">
            <v>30</v>
          </cell>
          <cell r="C4693" t="str">
            <v>09</v>
          </cell>
          <cell r="D4693" t="str">
            <v>5</v>
          </cell>
          <cell r="E4693" t="str">
            <v>0036</v>
          </cell>
          <cell r="F4693" t="str">
            <v>0005</v>
          </cell>
          <cell r="G4693" t="str">
            <v>50206</v>
          </cell>
          <cell r="H4693" t="str">
            <v>结转本月销售成本</v>
          </cell>
          <cell r="I4693" t="b">
            <v>0</v>
          </cell>
          <cell r="J4693">
            <v>188951.67</v>
          </cell>
          <cell r="K4693">
            <v>0</v>
          </cell>
          <cell r="L4693">
            <v>0</v>
          </cell>
        </row>
        <row r="4694">
          <cell r="A4694" t="str">
            <v>10</v>
          </cell>
          <cell r="B4694" t="str">
            <v>28</v>
          </cell>
          <cell r="C4694" t="str">
            <v>10</v>
          </cell>
          <cell r="D4694" t="str">
            <v>5</v>
          </cell>
          <cell r="E4694" t="str">
            <v>0027</v>
          </cell>
          <cell r="F4694" t="str">
            <v>0001</v>
          </cell>
          <cell r="G4694" t="str">
            <v>50206</v>
          </cell>
          <cell r="H4694" t="str">
            <v>转按4%计提本月不予免抵税金</v>
          </cell>
          <cell r="I4694" t="b">
            <v>1</v>
          </cell>
          <cell r="J4694">
            <v>128271.42</v>
          </cell>
          <cell r="K4694">
            <v>0</v>
          </cell>
          <cell r="L4694">
            <v>0</v>
          </cell>
        </row>
        <row r="4695">
          <cell r="A4695" t="str">
            <v>10</v>
          </cell>
          <cell r="B4695" t="str">
            <v>28</v>
          </cell>
          <cell r="C4695" t="str">
            <v>10</v>
          </cell>
          <cell r="D4695" t="str">
            <v>5</v>
          </cell>
          <cell r="E4695" t="str">
            <v>0030</v>
          </cell>
          <cell r="F4695" t="str">
            <v>0005</v>
          </cell>
          <cell r="G4695" t="str">
            <v>50206</v>
          </cell>
          <cell r="H4695" t="str">
            <v>结转本月销售成本</v>
          </cell>
          <cell r="I4695" t="b">
            <v>0</v>
          </cell>
          <cell r="J4695">
            <v>128271.42</v>
          </cell>
          <cell r="K4695">
            <v>0</v>
          </cell>
          <cell r="L4695">
            <v>0</v>
          </cell>
        </row>
        <row r="4696">
          <cell r="A4696" t="str">
            <v>11</v>
          </cell>
          <cell r="B4696" t="str">
            <v>30</v>
          </cell>
          <cell r="C4696" t="str">
            <v>11</v>
          </cell>
          <cell r="D4696" t="str">
            <v>5</v>
          </cell>
          <cell r="E4696" t="str">
            <v>0030</v>
          </cell>
          <cell r="F4696" t="str">
            <v>0001</v>
          </cell>
          <cell r="G4696" t="str">
            <v>50206</v>
          </cell>
          <cell r="H4696" t="str">
            <v>转按4%计提本月不予免抵税金</v>
          </cell>
          <cell r="I4696" t="b">
            <v>1</v>
          </cell>
          <cell r="J4696">
            <v>17329.98</v>
          </cell>
          <cell r="K4696">
            <v>0</v>
          </cell>
          <cell r="L4696">
            <v>0</v>
          </cell>
        </row>
        <row r="4697">
          <cell r="A4697" t="str">
            <v>11</v>
          </cell>
          <cell r="B4697" t="str">
            <v>30</v>
          </cell>
          <cell r="C4697" t="str">
            <v>11</v>
          </cell>
          <cell r="D4697" t="str">
            <v>5</v>
          </cell>
          <cell r="E4697" t="str">
            <v>0035</v>
          </cell>
          <cell r="F4697" t="str">
            <v>0004</v>
          </cell>
          <cell r="G4697" t="str">
            <v>50206</v>
          </cell>
          <cell r="H4697" t="str">
            <v>结转本月不予免抵税款</v>
          </cell>
          <cell r="I4697" t="b">
            <v>0</v>
          </cell>
          <cell r="J4697">
            <v>17329.98</v>
          </cell>
          <cell r="K4697">
            <v>0</v>
          </cell>
          <cell r="L4697">
            <v>0</v>
          </cell>
        </row>
        <row r="4698">
          <cell r="A4698" t="str">
            <v>12</v>
          </cell>
          <cell r="B4698" t="str">
            <v>28</v>
          </cell>
          <cell r="C4698" t="str">
            <v>12</v>
          </cell>
          <cell r="D4698" t="str">
            <v>5</v>
          </cell>
          <cell r="E4698" t="str">
            <v>0075</v>
          </cell>
          <cell r="F4698" t="str">
            <v>0001</v>
          </cell>
          <cell r="G4698" t="str">
            <v>50206</v>
          </cell>
          <cell r="H4698" t="str">
            <v>转按4%计提本月不予免抵税金</v>
          </cell>
          <cell r="I4698" t="b">
            <v>1</v>
          </cell>
          <cell r="J4698">
            <v>501908.34</v>
          </cell>
          <cell r="K4698">
            <v>0</v>
          </cell>
          <cell r="L4698">
            <v>0</v>
          </cell>
        </row>
        <row r="4699">
          <cell r="A4699" t="str">
            <v>12</v>
          </cell>
          <cell r="B4699" t="str">
            <v>31</v>
          </cell>
          <cell r="C4699" t="str">
            <v>12</v>
          </cell>
          <cell r="D4699" t="str">
            <v>5</v>
          </cell>
          <cell r="E4699" t="str">
            <v>0106</v>
          </cell>
          <cell r="F4699" t="str">
            <v>0004</v>
          </cell>
          <cell r="G4699" t="str">
            <v>50206</v>
          </cell>
          <cell r="H4699" t="str">
            <v>结转本年出口产品成本</v>
          </cell>
          <cell r="I4699" t="b">
            <v>0</v>
          </cell>
          <cell r="J4699">
            <v>501908.34</v>
          </cell>
          <cell r="K4699">
            <v>0</v>
          </cell>
          <cell r="L4699">
            <v>0</v>
          </cell>
        </row>
        <row r="4700">
          <cell r="A4700" t="str">
            <v>12</v>
          </cell>
          <cell r="B4700" t="str">
            <v>29</v>
          </cell>
          <cell r="C4700" t="str">
            <v>12</v>
          </cell>
          <cell r="D4700" t="str">
            <v>5</v>
          </cell>
          <cell r="E4700" t="str">
            <v>0085</v>
          </cell>
          <cell r="F4700" t="str">
            <v>0002</v>
          </cell>
          <cell r="G4700" t="str">
            <v>5020802</v>
          </cell>
          <cell r="H4700" t="str">
            <v>结转本月产品销售成本</v>
          </cell>
          <cell r="I4700" t="b">
            <v>1</v>
          </cell>
          <cell r="J4700">
            <v>282832.55</v>
          </cell>
          <cell r="K4700">
            <v>0</v>
          </cell>
          <cell r="L4700">
            <v>77</v>
          </cell>
        </row>
        <row r="4701">
          <cell r="A4701" t="str">
            <v>12</v>
          </cell>
          <cell r="B4701" t="str">
            <v>31</v>
          </cell>
          <cell r="C4701" t="str">
            <v>12</v>
          </cell>
          <cell r="D4701" t="str">
            <v>5</v>
          </cell>
          <cell r="E4701" t="str">
            <v>0106</v>
          </cell>
          <cell r="F4701" t="str">
            <v>0003</v>
          </cell>
          <cell r="G4701" t="str">
            <v>5020802</v>
          </cell>
          <cell r="H4701" t="str">
            <v>结转本年产品销售成本</v>
          </cell>
          <cell r="I4701" t="b">
            <v>0</v>
          </cell>
          <cell r="J4701">
            <v>282832.55</v>
          </cell>
          <cell r="K4701">
            <v>0</v>
          </cell>
          <cell r="L4701">
            <v>77</v>
          </cell>
        </row>
        <row r="4702">
          <cell r="A4702" t="str">
            <v>02</v>
          </cell>
          <cell r="B4702" t="str">
            <v>15</v>
          </cell>
          <cell r="C4702" t="str">
            <v>02</v>
          </cell>
          <cell r="D4702" t="str">
            <v>4</v>
          </cell>
          <cell r="E4702" t="str">
            <v>0016</v>
          </cell>
          <cell r="F4702" t="str">
            <v>0002</v>
          </cell>
          <cell r="G4702" t="str">
            <v>50301</v>
          </cell>
          <cell r="H4702" t="str">
            <v>付运费</v>
          </cell>
          <cell r="I4702" t="b">
            <v>1</v>
          </cell>
          <cell r="J4702">
            <v>2304.02</v>
          </cell>
          <cell r="K4702">
            <v>0</v>
          </cell>
          <cell r="L4702">
            <v>0</v>
          </cell>
        </row>
        <row r="4703">
          <cell r="A4703" t="str">
            <v>02</v>
          </cell>
          <cell r="B4703" t="str">
            <v>18</v>
          </cell>
          <cell r="C4703" t="str">
            <v>02</v>
          </cell>
          <cell r="D4703" t="str">
            <v>4</v>
          </cell>
          <cell r="E4703" t="str">
            <v>0023</v>
          </cell>
          <cell r="F4703" t="str">
            <v>0002</v>
          </cell>
          <cell r="G4703" t="str">
            <v>50301</v>
          </cell>
          <cell r="H4703" t="str">
            <v>付FUR053#发票运费</v>
          </cell>
          <cell r="I4703" t="b">
            <v>1</v>
          </cell>
          <cell r="J4703">
            <v>3494.48</v>
          </cell>
          <cell r="K4703">
            <v>0</v>
          </cell>
          <cell r="L4703">
            <v>0</v>
          </cell>
        </row>
        <row r="4704">
          <cell r="A4704" t="str">
            <v>02</v>
          </cell>
          <cell r="B4704" t="str">
            <v>19</v>
          </cell>
          <cell r="C4704" t="str">
            <v>02</v>
          </cell>
          <cell r="D4704" t="str">
            <v>4</v>
          </cell>
          <cell r="E4704" t="str">
            <v>0025</v>
          </cell>
          <cell r="F4704" t="str">
            <v>0001</v>
          </cell>
          <cell r="G4704" t="str">
            <v>50301</v>
          </cell>
          <cell r="H4704" t="str">
            <v>付运费</v>
          </cell>
          <cell r="I4704" t="b">
            <v>1</v>
          </cell>
          <cell r="J4704">
            <v>41545.79</v>
          </cell>
          <cell r="K4704">
            <v>0</v>
          </cell>
          <cell r="L4704">
            <v>0</v>
          </cell>
        </row>
        <row r="4705">
          <cell r="A4705" t="str">
            <v>02</v>
          </cell>
          <cell r="B4705" t="str">
            <v>19</v>
          </cell>
          <cell r="C4705" t="str">
            <v>02</v>
          </cell>
          <cell r="D4705" t="str">
            <v>4</v>
          </cell>
          <cell r="E4705" t="str">
            <v>0026</v>
          </cell>
          <cell r="F4705" t="str">
            <v>0001</v>
          </cell>
          <cell r="G4705" t="str">
            <v>50301</v>
          </cell>
          <cell r="H4705" t="str">
            <v>付运费</v>
          </cell>
          <cell r="I4705" t="b">
            <v>1</v>
          </cell>
          <cell r="J4705">
            <v>9632.92</v>
          </cell>
          <cell r="K4705">
            <v>0</v>
          </cell>
          <cell r="L4705">
            <v>0</v>
          </cell>
        </row>
        <row r="4706">
          <cell r="A4706" t="str">
            <v>02</v>
          </cell>
          <cell r="B4706" t="str">
            <v>22</v>
          </cell>
          <cell r="C4706" t="str">
            <v>02</v>
          </cell>
          <cell r="D4706" t="str">
            <v>4</v>
          </cell>
          <cell r="E4706" t="str">
            <v>0034</v>
          </cell>
          <cell r="F4706" t="str">
            <v>0001</v>
          </cell>
          <cell r="G4706" t="str">
            <v>50301</v>
          </cell>
          <cell r="H4706" t="str">
            <v>付FVE9961.9955#发票陆运费</v>
          </cell>
          <cell r="I4706" t="b">
            <v>1</v>
          </cell>
          <cell r="J4706">
            <v>3682.8</v>
          </cell>
          <cell r="K4706">
            <v>0</v>
          </cell>
          <cell r="L4706">
            <v>0</v>
          </cell>
        </row>
        <row r="4707">
          <cell r="A4707" t="str">
            <v>02</v>
          </cell>
          <cell r="B4707" t="str">
            <v>22</v>
          </cell>
          <cell r="C4707" t="str">
            <v>02</v>
          </cell>
          <cell r="D4707" t="str">
            <v>4</v>
          </cell>
          <cell r="E4707" t="str">
            <v>0035</v>
          </cell>
          <cell r="F4707" t="str">
            <v>0001</v>
          </cell>
          <cell r="G4707" t="str">
            <v>50301</v>
          </cell>
          <cell r="H4707" t="str">
            <v>付FVE9960.95.62#发票陆运费</v>
          </cell>
          <cell r="I4707" t="b">
            <v>1</v>
          </cell>
          <cell r="J4707">
            <v>10044</v>
          </cell>
          <cell r="K4707">
            <v>0</v>
          </cell>
          <cell r="L4707">
            <v>0</v>
          </cell>
        </row>
        <row r="4708">
          <cell r="A4708" t="str">
            <v>02</v>
          </cell>
          <cell r="B4708" t="str">
            <v>22</v>
          </cell>
          <cell r="C4708" t="str">
            <v>02</v>
          </cell>
          <cell r="D4708" t="str">
            <v>4</v>
          </cell>
          <cell r="E4708" t="str">
            <v>0036</v>
          </cell>
          <cell r="F4708" t="str">
            <v>0001</v>
          </cell>
          <cell r="G4708" t="str">
            <v>50301</v>
          </cell>
          <cell r="H4708" t="str">
            <v>付FVE9967#发票陆运费</v>
          </cell>
          <cell r="I4708" t="b">
            <v>1</v>
          </cell>
          <cell r="J4708">
            <v>16740</v>
          </cell>
          <cell r="K4708">
            <v>0</v>
          </cell>
          <cell r="L4708">
            <v>0</v>
          </cell>
        </row>
        <row r="4709">
          <cell r="A4709" t="str">
            <v>02</v>
          </cell>
          <cell r="B4709" t="str">
            <v>22</v>
          </cell>
          <cell r="C4709" t="str">
            <v>02</v>
          </cell>
          <cell r="D4709" t="str">
            <v>4</v>
          </cell>
          <cell r="E4709" t="str">
            <v>0037</v>
          </cell>
          <cell r="F4709" t="str">
            <v>0001</v>
          </cell>
          <cell r="G4709" t="str">
            <v>50301</v>
          </cell>
          <cell r="H4709" t="str">
            <v>付FVE9957#发票陆运费</v>
          </cell>
          <cell r="I4709" t="b">
            <v>1</v>
          </cell>
          <cell r="J4709">
            <v>920.7</v>
          </cell>
          <cell r="K4709">
            <v>0</v>
          </cell>
          <cell r="L4709">
            <v>0</v>
          </cell>
        </row>
        <row r="4710">
          <cell r="A4710" t="str">
            <v>02</v>
          </cell>
          <cell r="B4710" t="str">
            <v>22</v>
          </cell>
          <cell r="C4710" t="str">
            <v>02</v>
          </cell>
          <cell r="D4710" t="str">
            <v>4</v>
          </cell>
          <cell r="E4710" t="str">
            <v>0039</v>
          </cell>
          <cell r="F4710" t="str">
            <v>0001</v>
          </cell>
          <cell r="G4710" t="str">
            <v>50301</v>
          </cell>
          <cell r="H4710" t="str">
            <v>付FVE9968/70#发票陆运费</v>
          </cell>
          <cell r="I4710" t="b">
            <v>1</v>
          </cell>
          <cell r="J4710">
            <v>18581.400000000001</v>
          </cell>
          <cell r="K4710">
            <v>0</v>
          </cell>
          <cell r="L4710">
            <v>0</v>
          </cell>
        </row>
        <row r="4711">
          <cell r="A4711" t="str">
            <v>02</v>
          </cell>
          <cell r="B4711" t="str">
            <v>29</v>
          </cell>
          <cell r="C4711" t="str">
            <v>02</v>
          </cell>
          <cell r="D4711" t="str">
            <v>5</v>
          </cell>
          <cell r="E4711" t="str">
            <v>0057</v>
          </cell>
          <cell r="F4711" t="str">
            <v>0002</v>
          </cell>
          <cell r="G4711" t="str">
            <v>50301</v>
          </cell>
          <cell r="H4711" t="str">
            <v>结转本月销售费用</v>
          </cell>
          <cell r="I4711" t="b">
            <v>0</v>
          </cell>
          <cell r="J4711">
            <v>106946.11</v>
          </cell>
          <cell r="K4711">
            <v>0</v>
          </cell>
          <cell r="L4711">
            <v>0</v>
          </cell>
        </row>
        <row r="4712">
          <cell r="A4712" t="str">
            <v>03</v>
          </cell>
          <cell r="B4712" t="str">
            <v>17</v>
          </cell>
          <cell r="C4712" t="str">
            <v>03</v>
          </cell>
          <cell r="D4712" t="str">
            <v>2</v>
          </cell>
          <cell r="E4712" t="str">
            <v>0014</v>
          </cell>
          <cell r="F4712" t="str">
            <v>0002</v>
          </cell>
          <cell r="G4712" t="str">
            <v>50301</v>
          </cell>
          <cell r="H4712" t="str">
            <v>付运费</v>
          </cell>
          <cell r="I4712" t="b">
            <v>1</v>
          </cell>
          <cell r="J4712">
            <v>1395</v>
          </cell>
          <cell r="K4712">
            <v>0</v>
          </cell>
          <cell r="L4712">
            <v>0</v>
          </cell>
        </row>
        <row r="4713">
          <cell r="A4713" t="str">
            <v>03</v>
          </cell>
          <cell r="B4713" t="str">
            <v>14</v>
          </cell>
          <cell r="C4713" t="str">
            <v>03</v>
          </cell>
          <cell r="D4713" t="str">
            <v>4</v>
          </cell>
          <cell r="E4713" t="str">
            <v>0018</v>
          </cell>
          <cell r="F4713" t="str">
            <v>0002</v>
          </cell>
          <cell r="G4713" t="str">
            <v>50301</v>
          </cell>
          <cell r="H4713" t="str">
            <v>付出口陆运费(FVE9975.59.76)</v>
          </cell>
          <cell r="I4713" t="b">
            <v>1</v>
          </cell>
          <cell r="J4713">
            <v>31248</v>
          </cell>
          <cell r="K4713">
            <v>0</v>
          </cell>
          <cell r="L4713">
            <v>0</v>
          </cell>
        </row>
        <row r="4714">
          <cell r="A4714" t="str">
            <v>03</v>
          </cell>
          <cell r="B4714" t="str">
            <v>15</v>
          </cell>
          <cell r="C4714" t="str">
            <v>03</v>
          </cell>
          <cell r="D4714" t="str">
            <v>4</v>
          </cell>
          <cell r="E4714" t="str">
            <v>0020</v>
          </cell>
          <cell r="F4714" t="str">
            <v>0001</v>
          </cell>
          <cell r="G4714" t="str">
            <v>50301</v>
          </cell>
          <cell r="H4714" t="str">
            <v>付出口陆运费(FVE9971)</v>
          </cell>
          <cell r="I4714" t="b">
            <v>1</v>
          </cell>
          <cell r="J4714">
            <v>15066</v>
          </cell>
          <cell r="K4714">
            <v>0</v>
          </cell>
          <cell r="L4714">
            <v>0</v>
          </cell>
        </row>
        <row r="4715">
          <cell r="A4715" t="str">
            <v>03</v>
          </cell>
          <cell r="B4715" t="str">
            <v>30</v>
          </cell>
          <cell r="C4715" t="str">
            <v>03</v>
          </cell>
          <cell r="D4715" t="str">
            <v>5</v>
          </cell>
          <cell r="E4715" t="str">
            <v>0031</v>
          </cell>
          <cell r="F4715" t="str">
            <v>0002</v>
          </cell>
          <cell r="G4715" t="str">
            <v>50301</v>
          </cell>
          <cell r="H4715" t="str">
            <v>结转本月销售费用</v>
          </cell>
          <cell r="I4715" t="b">
            <v>0</v>
          </cell>
          <cell r="J4715">
            <v>47709</v>
          </cell>
          <cell r="K4715">
            <v>0</v>
          </cell>
          <cell r="L4715">
            <v>0</v>
          </cell>
        </row>
        <row r="4716">
          <cell r="A4716" t="str">
            <v>04</v>
          </cell>
          <cell r="B4716" t="str">
            <v>05</v>
          </cell>
          <cell r="C4716" t="str">
            <v>04</v>
          </cell>
          <cell r="D4716" t="str">
            <v>2</v>
          </cell>
          <cell r="E4716" t="str">
            <v>0004</v>
          </cell>
          <cell r="F4716" t="str">
            <v>0001</v>
          </cell>
          <cell r="G4716" t="str">
            <v>50301</v>
          </cell>
          <cell r="H4716" t="str">
            <v>付运费</v>
          </cell>
          <cell r="I4716" t="b">
            <v>1</v>
          </cell>
          <cell r="J4716">
            <v>2284.2800000000002</v>
          </cell>
          <cell r="K4716">
            <v>0</v>
          </cell>
          <cell r="L4716">
            <v>0</v>
          </cell>
        </row>
        <row r="4717">
          <cell r="A4717" t="str">
            <v>04</v>
          </cell>
          <cell r="B4717" t="str">
            <v>16</v>
          </cell>
          <cell r="C4717" t="str">
            <v>04</v>
          </cell>
          <cell r="D4717" t="str">
            <v>4</v>
          </cell>
          <cell r="E4717" t="str">
            <v>0015</v>
          </cell>
          <cell r="F4717" t="str">
            <v>0001</v>
          </cell>
          <cell r="G4717" t="str">
            <v>50301</v>
          </cell>
          <cell r="H4717" t="str">
            <v>付FVE9977#发票陆运费</v>
          </cell>
          <cell r="I4717" t="b">
            <v>1</v>
          </cell>
          <cell r="J4717">
            <v>910.47</v>
          </cell>
          <cell r="K4717">
            <v>0</v>
          </cell>
          <cell r="L4717">
            <v>0</v>
          </cell>
        </row>
        <row r="4718">
          <cell r="A4718" t="str">
            <v>04</v>
          </cell>
          <cell r="B4718" t="str">
            <v>16</v>
          </cell>
          <cell r="C4718" t="str">
            <v>04</v>
          </cell>
          <cell r="D4718" t="str">
            <v>4</v>
          </cell>
          <cell r="E4718" t="str">
            <v>0016</v>
          </cell>
          <cell r="F4718" t="str">
            <v>0001</v>
          </cell>
          <cell r="G4718" t="str">
            <v>50301</v>
          </cell>
          <cell r="H4718" t="str">
            <v>付FVE9986#.9979#发票陆运费</v>
          </cell>
          <cell r="I4718" t="b">
            <v>1</v>
          </cell>
          <cell r="J4718">
            <v>10183.5</v>
          </cell>
          <cell r="K4718">
            <v>0</v>
          </cell>
          <cell r="L4718">
            <v>0</v>
          </cell>
        </row>
        <row r="4719">
          <cell r="A4719" t="str">
            <v>04</v>
          </cell>
          <cell r="B4719" t="str">
            <v>16</v>
          </cell>
          <cell r="C4719" t="str">
            <v>04</v>
          </cell>
          <cell r="D4719" t="str">
            <v>4</v>
          </cell>
          <cell r="E4719" t="str">
            <v>0017</v>
          </cell>
          <cell r="F4719" t="str">
            <v>0001</v>
          </cell>
          <cell r="G4719" t="str">
            <v>50301</v>
          </cell>
          <cell r="H4719" t="str">
            <v>付FVE9984#.9982#发票陆运费</v>
          </cell>
          <cell r="I4719" t="b">
            <v>1</v>
          </cell>
          <cell r="J4719">
            <v>26784</v>
          </cell>
          <cell r="K4719">
            <v>0</v>
          </cell>
          <cell r="L4719">
            <v>0</v>
          </cell>
        </row>
        <row r="4720">
          <cell r="A4720" t="str">
            <v>04</v>
          </cell>
          <cell r="B4720" t="str">
            <v>16</v>
          </cell>
          <cell r="C4720" t="str">
            <v>04</v>
          </cell>
          <cell r="D4720" t="str">
            <v>4</v>
          </cell>
          <cell r="E4720" t="str">
            <v>0017</v>
          </cell>
          <cell r="F4720" t="str">
            <v>0003</v>
          </cell>
          <cell r="G4720" t="str">
            <v>50301</v>
          </cell>
          <cell r="H4720" t="str">
            <v>付FVE9964#.9980#发票运费</v>
          </cell>
          <cell r="I4720" t="b">
            <v>1</v>
          </cell>
          <cell r="J4720">
            <v>15066</v>
          </cell>
          <cell r="K4720">
            <v>0</v>
          </cell>
          <cell r="L4720">
            <v>0</v>
          </cell>
        </row>
        <row r="4721">
          <cell r="A4721" t="str">
            <v>04</v>
          </cell>
          <cell r="B4721" t="str">
            <v>19</v>
          </cell>
          <cell r="C4721" t="str">
            <v>04</v>
          </cell>
          <cell r="D4721" t="str">
            <v>4</v>
          </cell>
          <cell r="E4721" t="str">
            <v>0018</v>
          </cell>
          <cell r="F4721" t="str">
            <v>0002</v>
          </cell>
          <cell r="G4721" t="str">
            <v>50301</v>
          </cell>
          <cell r="H4721" t="str">
            <v>付FVE9981#发票运费</v>
          </cell>
          <cell r="I4721" t="b">
            <v>1</v>
          </cell>
          <cell r="J4721">
            <v>920.7</v>
          </cell>
          <cell r="K4721">
            <v>0</v>
          </cell>
          <cell r="L4721">
            <v>0</v>
          </cell>
        </row>
        <row r="4722">
          <cell r="A4722" t="str">
            <v>04</v>
          </cell>
          <cell r="B4722" t="str">
            <v>29</v>
          </cell>
          <cell r="C4722" t="str">
            <v>04</v>
          </cell>
          <cell r="D4722" t="str">
            <v>5</v>
          </cell>
          <cell r="E4722" t="str">
            <v>0037</v>
          </cell>
          <cell r="F4722" t="str">
            <v>0002</v>
          </cell>
          <cell r="G4722" t="str">
            <v>50301</v>
          </cell>
          <cell r="H4722" t="str">
            <v>结转本月销售费用</v>
          </cell>
          <cell r="I4722" t="b">
            <v>0</v>
          </cell>
          <cell r="J4722">
            <v>56148.95</v>
          </cell>
          <cell r="K4722">
            <v>0</v>
          </cell>
          <cell r="L4722">
            <v>0</v>
          </cell>
        </row>
        <row r="4723">
          <cell r="A4723" t="str">
            <v>05</v>
          </cell>
          <cell r="B4723" t="str">
            <v>20</v>
          </cell>
          <cell r="C4723" t="str">
            <v>05</v>
          </cell>
          <cell r="D4723" t="str">
            <v>2</v>
          </cell>
          <cell r="E4723" t="str">
            <v>0013</v>
          </cell>
          <cell r="F4723" t="str">
            <v>0001</v>
          </cell>
          <cell r="G4723" t="str">
            <v>50301</v>
          </cell>
          <cell r="H4723" t="str">
            <v>付运费</v>
          </cell>
          <cell r="I4723" t="b">
            <v>1</v>
          </cell>
          <cell r="J4723">
            <v>1067.6400000000001</v>
          </cell>
          <cell r="K4723">
            <v>0</v>
          </cell>
          <cell r="L4723">
            <v>0</v>
          </cell>
        </row>
        <row r="4724">
          <cell r="A4724" t="str">
            <v>05</v>
          </cell>
          <cell r="B4724" t="str">
            <v>09</v>
          </cell>
          <cell r="C4724" t="str">
            <v>05</v>
          </cell>
          <cell r="D4724" t="str">
            <v>4</v>
          </cell>
          <cell r="E4724" t="str">
            <v>0002</v>
          </cell>
          <cell r="F4724" t="str">
            <v>0002</v>
          </cell>
          <cell r="G4724" t="str">
            <v>50301</v>
          </cell>
          <cell r="H4724" t="str">
            <v>付果汁运费</v>
          </cell>
          <cell r="I4724" t="b">
            <v>1</v>
          </cell>
          <cell r="J4724">
            <v>1860</v>
          </cell>
          <cell r="K4724">
            <v>0</v>
          </cell>
          <cell r="L4724">
            <v>0</v>
          </cell>
        </row>
        <row r="4725">
          <cell r="A4725" t="str">
            <v>05</v>
          </cell>
          <cell r="B4725" t="str">
            <v>11</v>
          </cell>
          <cell r="C4725" t="str">
            <v>05</v>
          </cell>
          <cell r="D4725" t="str">
            <v>4</v>
          </cell>
          <cell r="E4725" t="str">
            <v>0004</v>
          </cell>
          <cell r="F4725" t="str">
            <v>0002</v>
          </cell>
          <cell r="G4725" t="str">
            <v>50301</v>
          </cell>
          <cell r="H4725" t="str">
            <v>付FVE9987#发票运费</v>
          </cell>
          <cell r="I4725" t="b">
            <v>1</v>
          </cell>
          <cell r="J4725">
            <v>9207</v>
          </cell>
          <cell r="K4725">
            <v>0</v>
          </cell>
          <cell r="L4725">
            <v>0</v>
          </cell>
        </row>
        <row r="4726">
          <cell r="A4726" t="str">
            <v>05</v>
          </cell>
          <cell r="B4726" t="str">
            <v>15</v>
          </cell>
          <cell r="C4726" t="str">
            <v>05</v>
          </cell>
          <cell r="D4726" t="str">
            <v>4</v>
          </cell>
          <cell r="E4726" t="str">
            <v>0009</v>
          </cell>
          <cell r="F4726" t="str">
            <v>0002</v>
          </cell>
          <cell r="G4726" t="str">
            <v>50301</v>
          </cell>
          <cell r="H4726" t="str">
            <v>付FVE9991#.9980#发票运费</v>
          </cell>
          <cell r="I4726" t="b">
            <v>1</v>
          </cell>
          <cell r="J4726">
            <v>2106.4499999999998</v>
          </cell>
          <cell r="K4726">
            <v>0</v>
          </cell>
          <cell r="L4726">
            <v>0</v>
          </cell>
        </row>
        <row r="4727">
          <cell r="A4727" t="str">
            <v>05</v>
          </cell>
          <cell r="B4727" t="str">
            <v>31</v>
          </cell>
          <cell r="C4727" t="str">
            <v>05</v>
          </cell>
          <cell r="D4727" t="str">
            <v>5</v>
          </cell>
          <cell r="E4727" t="str">
            <v>0038</v>
          </cell>
          <cell r="F4727" t="str">
            <v>0002</v>
          </cell>
          <cell r="G4727" t="str">
            <v>50301</v>
          </cell>
          <cell r="H4727" t="str">
            <v>结转本月销售费用</v>
          </cell>
          <cell r="I4727" t="b">
            <v>0</v>
          </cell>
          <cell r="J4727">
            <v>14241.09</v>
          </cell>
          <cell r="K4727">
            <v>0</v>
          </cell>
          <cell r="L4727">
            <v>0</v>
          </cell>
        </row>
        <row r="4728">
          <cell r="A4728" t="str">
            <v>06</v>
          </cell>
          <cell r="B4728" t="str">
            <v>15</v>
          </cell>
          <cell r="C4728" t="str">
            <v>06</v>
          </cell>
          <cell r="D4728" t="str">
            <v>4</v>
          </cell>
          <cell r="E4728" t="str">
            <v>0001</v>
          </cell>
          <cell r="F4728" t="str">
            <v>0001</v>
          </cell>
          <cell r="G4728" t="str">
            <v>50301</v>
          </cell>
          <cell r="H4728" t="str">
            <v>付FVE9993.FVE99101#发票运费</v>
          </cell>
          <cell r="I4728" t="b">
            <v>1</v>
          </cell>
          <cell r="J4728">
            <v>26486.400000000001</v>
          </cell>
          <cell r="K4728">
            <v>0</v>
          </cell>
          <cell r="L4728">
            <v>0</v>
          </cell>
        </row>
        <row r="4729">
          <cell r="A4729" t="str">
            <v>06</v>
          </cell>
          <cell r="B4729" t="str">
            <v>15</v>
          </cell>
          <cell r="C4729" t="str">
            <v>06</v>
          </cell>
          <cell r="D4729" t="str">
            <v>4</v>
          </cell>
          <cell r="E4729" t="str">
            <v>0001</v>
          </cell>
          <cell r="F4729" t="str">
            <v>0002</v>
          </cell>
          <cell r="G4729" t="str">
            <v>50301</v>
          </cell>
          <cell r="H4729" t="str">
            <v>付FVE9989.FVE9991/9992#运费</v>
          </cell>
          <cell r="I4729" t="b">
            <v>1</v>
          </cell>
          <cell r="J4729">
            <v>4603.5</v>
          </cell>
          <cell r="K4729">
            <v>0</v>
          </cell>
          <cell r="L4729">
            <v>0</v>
          </cell>
        </row>
        <row r="4730">
          <cell r="A4730" t="str">
            <v>06</v>
          </cell>
          <cell r="B4730" t="str">
            <v>15</v>
          </cell>
          <cell r="C4730" t="str">
            <v>06</v>
          </cell>
          <cell r="D4730" t="str">
            <v>4</v>
          </cell>
          <cell r="E4730" t="str">
            <v>0002</v>
          </cell>
          <cell r="F4730" t="str">
            <v>0001</v>
          </cell>
          <cell r="G4730" t="str">
            <v>50301</v>
          </cell>
          <cell r="H4730" t="str">
            <v>付FVE9996#发票陆运费</v>
          </cell>
          <cell r="I4730" t="b">
            <v>1</v>
          </cell>
          <cell r="J4730">
            <v>1841.4</v>
          </cell>
          <cell r="K4730">
            <v>0</v>
          </cell>
          <cell r="L4730">
            <v>0</v>
          </cell>
        </row>
        <row r="4731">
          <cell r="A4731" t="str">
            <v>06</v>
          </cell>
          <cell r="B4731" t="str">
            <v>15</v>
          </cell>
          <cell r="C4731" t="str">
            <v>06</v>
          </cell>
          <cell r="D4731" t="str">
            <v>4</v>
          </cell>
          <cell r="E4731" t="str">
            <v>0002</v>
          </cell>
          <cell r="F4731" t="str">
            <v>0002</v>
          </cell>
          <cell r="G4731" t="str">
            <v>50301</v>
          </cell>
          <cell r="H4731" t="str">
            <v>付FVE99102/FVE99103#发票运费</v>
          </cell>
          <cell r="I4731" t="b">
            <v>1</v>
          </cell>
          <cell r="J4731">
            <v>7254</v>
          </cell>
          <cell r="K4731">
            <v>0</v>
          </cell>
          <cell r="L4731">
            <v>0</v>
          </cell>
        </row>
        <row r="4732">
          <cell r="A4732" t="str">
            <v>06</v>
          </cell>
          <cell r="B4732" t="str">
            <v>15</v>
          </cell>
          <cell r="C4732" t="str">
            <v>06</v>
          </cell>
          <cell r="D4732" t="str">
            <v>4</v>
          </cell>
          <cell r="E4732" t="str">
            <v>0003</v>
          </cell>
          <cell r="F4732" t="str">
            <v>0001</v>
          </cell>
          <cell r="G4732" t="str">
            <v>50301</v>
          </cell>
          <cell r="H4732" t="str">
            <v>付FVE9975发票陆运费</v>
          </cell>
          <cell r="I4732" t="b">
            <v>1</v>
          </cell>
          <cell r="J4732">
            <v>837</v>
          </cell>
          <cell r="K4732">
            <v>0</v>
          </cell>
          <cell r="L4732">
            <v>0</v>
          </cell>
        </row>
        <row r="4733">
          <cell r="A4733" t="str">
            <v>06</v>
          </cell>
          <cell r="B4733" t="str">
            <v>25</v>
          </cell>
          <cell r="C4733" t="str">
            <v>06</v>
          </cell>
          <cell r="D4733" t="str">
            <v>5</v>
          </cell>
          <cell r="E4733" t="str">
            <v>0027</v>
          </cell>
          <cell r="F4733" t="str">
            <v>0002</v>
          </cell>
          <cell r="G4733" t="str">
            <v>50301</v>
          </cell>
          <cell r="H4733" t="str">
            <v>结转本月销售费用</v>
          </cell>
          <cell r="I4733" t="b">
            <v>0</v>
          </cell>
          <cell r="J4733">
            <v>41022.300000000003</v>
          </cell>
          <cell r="K4733">
            <v>0</v>
          </cell>
          <cell r="L4733">
            <v>0</v>
          </cell>
        </row>
        <row r="4734">
          <cell r="A4734" t="str">
            <v>08</v>
          </cell>
          <cell r="B4734" t="str">
            <v>01</v>
          </cell>
          <cell r="C4734" t="str">
            <v>08</v>
          </cell>
          <cell r="D4734" t="str">
            <v>2</v>
          </cell>
          <cell r="E4734" t="str">
            <v>0001</v>
          </cell>
          <cell r="F4734" t="str">
            <v>0001</v>
          </cell>
          <cell r="G4734" t="str">
            <v>50301</v>
          </cell>
          <cell r="H4734" t="str">
            <v>付运费</v>
          </cell>
          <cell r="I4734" t="b">
            <v>1</v>
          </cell>
          <cell r="J4734">
            <v>1245</v>
          </cell>
          <cell r="K4734">
            <v>0</v>
          </cell>
          <cell r="L4734">
            <v>0</v>
          </cell>
        </row>
        <row r="4735">
          <cell r="A4735" t="str">
            <v>08</v>
          </cell>
          <cell r="B4735" t="str">
            <v>03</v>
          </cell>
          <cell r="C4735" t="str">
            <v>08</v>
          </cell>
          <cell r="D4735" t="str">
            <v>2</v>
          </cell>
          <cell r="E4735" t="str">
            <v>0002</v>
          </cell>
          <cell r="F4735" t="str">
            <v>0002</v>
          </cell>
          <cell r="G4735" t="str">
            <v>50301</v>
          </cell>
          <cell r="H4735" t="str">
            <v>付吊车搬运费</v>
          </cell>
          <cell r="I4735" t="b">
            <v>1</v>
          </cell>
          <cell r="J4735">
            <v>200</v>
          </cell>
          <cell r="K4735">
            <v>0</v>
          </cell>
          <cell r="L4735">
            <v>0</v>
          </cell>
        </row>
        <row r="4736">
          <cell r="A4736" t="str">
            <v>08</v>
          </cell>
          <cell r="B4736" t="str">
            <v>01</v>
          </cell>
          <cell r="C4736" t="str">
            <v>08</v>
          </cell>
          <cell r="D4736" t="str">
            <v>4</v>
          </cell>
          <cell r="E4736" t="str">
            <v>0002</v>
          </cell>
          <cell r="F4736" t="str">
            <v>0001</v>
          </cell>
          <cell r="G4736" t="str">
            <v>50301</v>
          </cell>
          <cell r="H4736" t="str">
            <v>付FVE99104#等发票运费</v>
          </cell>
          <cell r="I4736" t="b">
            <v>1</v>
          </cell>
          <cell r="J4736">
            <v>5942.7</v>
          </cell>
          <cell r="K4736">
            <v>0</v>
          </cell>
          <cell r="L4736">
            <v>0</v>
          </cell>
        </row>
        <row r="4737">
          <cell r="A4737" t="str">
            <v>08</v>
          </cell>
          <cell r="B4737" t="str">
            <v>06</v>
          </cell>
          <cell r="C4737" t="str">
            <v>08</v>
          </cell>
          <cell r="D4737" t="str">
            <v>4</v>
          </cell>
          <cell r="E4737" t="str">
            <v>0013</v>
          </cell>
          <cell r="F4737" t="str">
            <v>0001</v>
          </cell>
          <cell r="G4737" t="str">
            <v>50301</v>
          </cell>
          <cell r="H4737" t="str">
            <v>付FVE99109#发票陆运费</v>
          </cell>
          <cell r="I4737" t="b">
            <v>1</v>
          </cell>
          <cell r="J4737">
            <v>5580</v>
          </cell>
          <cell r="K4737">
            <v>0</v>
          </cell>
          <cell r="L4737">
            <v>0</v>
          </cell>
        </row>
        <row r="4738">
          <cell r="A4738" t="str">
            <v>08</v>
          </cell>
          <cell r="B4738" t="str">
            <v>15</v>
          </cell>
          <cell r="C4738" t="str">
            <v>08</v>
          </cell>
          <cell r="D4738" t="str">
            <v>4</v>
          </cell>
          <cell r="E4738" t="str">
            <v>0020</v>
          </cell>
          <cell r="F4738" t="str">
            <v>0001</v>
          </cell>
          <cell r="G4738" t="str">
            <v>50301</v>
          </cell>
          <cell r="H4738" t="str">
            <v>付FVE99112/99113#发票运费</v>
          </cell>
          <cell r="I4738" t="b">
            <v>1</v>
          </cell>
          <cell r="J4738">
            <v>1841.4</v>
          </cell>
          <cell r="K4738">
            <v>0</v>
          </cell>
          <cell r="L4738">
            <v>0</v>
          </cell>
        </row>
        <row r="4739">
          <cell r="A4739" t="str">
            <v>08</v>
          </cell>
          <cell r="B4739" t="str">
            <v>15</v>
          </cell>
          <cell r="C4739" t="str">
            <v>08</v>
          </cell>
          <cell r="D4739" t="str">
            <v>4</v>
          </cell>
          <cell r="E4739" t="str">
            <v>0020</v>
          </cell>
          <cell r="F4739" t="str">
            <v>0002</v>
          </cell>
          <cell r="G4739" t="str">
            <v>50301</v>
          </cell>
          <cell r="H4739" t="str">
            <v>付ZLB06##发票运费</v>
          </cell>
          <cell r="I4739" t="b">
            <v>1</v>
          </cell>
          <cell r="J4739">
            <v>4603.5</v>
          </cell>
          <cell r="K4739">
            <v>0</v>
          </cell>
          <cell r="L4739">
            <v>0</v>
          </cell>
        </row>
        <row r="4740">
          <cell r="A4740" t="str">
            <v>08</v>
          </cell>
          <cell r="B4740" t="str">
            <v>31</v>
          </cell>
          <cell r="C4740" t="str">
            <v>08</v>
          </cell>
          <cell r="D4740" t="str">
            <v>5</v>
          </cell>
          <cell r="E4740" t="str">
            <v>0034</v>
          </cell>
          <cell r="F4740" t="str">
            <v>0002</v>
          </cell>
          <cell r="G4740" t="str">
            <v>50301</v>
          </cell>
          <cell r="H4740" t="str">
            <v>结转本月销售费用</v>
          </cell>
          <cell r="I4740" t="b">
            <v>0</v>
          </cell>
          <cell r="J4740">
            <v>19412.599999999999</v>
          </cell>
          <cell r="K4740">
            <v>0</v>
          </cell>
          <cell r="L4740">
            <v>0</v>
          </cell>
        </row>
        <row r="4741">
          <cell r="A4741" t="str">
            <v>09</v>
          </cell>
          <cell r="B4741" t="str">
            <v>23</v>
          </cell>
          <cell r="C4741" t="str">
            <v>09</v>
          </cell>
          <cell r="D4741" t="str">
            <v>4</v>
          </cell>
          <cell r="E4741" t="str">
            <v>0024</v>
          </cell>
          <cell r="F4741" t="str">
            <v>0001</v>
          </cell>
          <cell r="G4741" t="str">
            <v>50301</v>
          </cell>
          <cell r="H4741" t="str">
            <v>付ZLA00011#发票陆运费</v>
          </cell>
          <cell r="I4741" t="b">
            <v>1</v>
          </cell>
          <cell r="J4741">
            <v>2069.25</v>
          </cell>
          <cell r="K4741">
            <v>0</v>
          </cell>
          <cell r="L4741">
            <v>0</v>
          </cell>
        </row>
        <row r="4742">
          <cell r="A4742" t="str">
            <v>09</v>
          </cell>
          <cell r="B4742" t="str">
            <v>23</v>
          </cell>
          <cell r="C4742" t="str">
            <v>09</v>
          </cell>
          <cell r="D4742" t="str">
            <v>4</v>
          </cell>
          <cell r="E4742" t="str">
            <v>0024</v>
          </cell>
          <cell r="F4742" t="str">
            <v>0002</v>
          </cell>
          <cell r="G4742" t="str">
            <v>50301</v>
          </cell>
          <cell r="H4742" t="str">
            <v>付ZLA00010#发票陆运费</v>
          </cell>
          <cell r="I4742" t="b">
            <v>1</v>
          </cell>
          <cell r="J4742">
            <v>2069.25</v>
          </cell>
          <cell r="K4742">
            <v>0</v>
          </cell>
          <cell r="L4742">
            <v>0</v>
          </cell>
        </row>
        <row r="4743">
          <cell r="A4743" t="str">
            <v>09</v>
          </cell>
          <cell r="B4743" t="str">
            <v>23</v>
          </cell>
          <cell r="C4743" t="str">
            <v>09</v>
          </cell>
          <cell r="D4743" t="str">
            <v>4</v>
          </cell>
          <cell r="E4743" t="str">
            <v>0024</v>
          </cell>
          <cell r="F4743" t="str">
            <v>0003</v>
          </cell>
          <cell r="G4743" t="str">
            <v>50301</v>
          </cell>
          <cell r="H4743" t="str">
            <v>付FVE99126#发票陆运费</v>
          </cell>
          <cell r="I4743" t="b">
            <v>1</v>
          </cell>
          <cell r="J4743">
            <v>2445.9</v>
          </cell>
          <cell r="K4743">
            <v>0</v>
          </cell>
          <cell r="L4743">
            <v>0</v>
          </cell>
        </row>
        <row r="4744">
          <cell r="A4744" t="str">
            <v>09</v>
          </cell>
          <cell r="B4744" t="str">
            <v>30</v>
          </cell>
          <cell r="C4744" t="str">
            <v>09</v>
          </cell>
          <cell r="D4744" t="str">
            <v>5</v>
          </cell>
          <cell r="E4744" t="str">
            <v>0039</v>
          </cell>
          <cell r="F4744" t="str">
            <v>0002</v>
          </cell>
          <cell r="G4744" t="str">
            <v>50301</v>
          </cell>
          <cell r="H4744" t="str">
            <v>结转本月销售费用</v>
          </cell>
          <cell r="I4744" t="b">
            <v>0</v>
          </cell>
          <cell r="J4744">
            <v>6584.4</v>
          </cell>
          <cell r="K4744">
            <v>0</v>
          </cell>
          <cell r="L4744">
            <v>0</v>
          </cell>
        </row>
        <row r="4745">
          <cell r="A4745" t="str">
            <v>10</v>
          </cell>
          <cell r="B4745" t="str">
            <v>17</v>
          </cell>
          <cell r="C4745" t="str">
            <v>10</v>
          </cell>
          <cell r="D4745" t="str">
            <v>4</v>
          </cell>
          <cell r="E4745" t="str">
            <v>0015</v>
          </cell>
          <cell r="F4745" t="str">
            <v>0001</v>
          </cell>
          <cell r="G4745" t="str">
            <v>50301</v>
          </cell>
          <cell r="H4745" t="str">
            <v>付ZLA00001-00003#发票运费</v>
          </cell>
          <cell r="I4745" t="b">
            <v>1</v>
          </cell>
          <cell r="J4745">
            <v>10044</v>
          </cell>
          <cell r="K4745">
            <v>0</v>
          </cell>
          <cell r="L4745">
            <v>0</v>
          </cell>
        </row>
        <row r="4746">
          <cell r="A4746" t="str">
            <v>10</v>
          </cell>
          <cell r="B4746" t="str">
            <v>17</v>
          </cell>
          <cell r="C4746" t="str">
            <v>10</v>
          </cell>
          <cell r="D4746" t="str">
            <v>4</v>
          </cell>
          <cell r="E4746" t="str">
            <v>0015</v>
          </cell>
          <cell r="F4746" t="str">
            <v>0002</v>
          </cell>
          <cell r="G4746" t="str">
            <v>50301</v>
          </cell>
          <cell r="H4746" t="str">
            <v>付ZLA00005-00008#发票运费</v>
          </cell>
          <cell r="I4746" t="b">
            <v>1</v>
          </cell>
          <cell r="J4746">
            <v>5859</v>
          </cell>
          <cell r="K4746">
            <v>0</v>
          </cell>
          <cell r="L4746">
            <v>0</v>
          </cell>
        </row>
        <row r="4747">
          <cell r="A4747" t="str">
            <v>10</v>
          </cell>
          <cell r="B4747" t="str">
            <v>17</v>
          </cell>
          <cell r="C4747" t="str">
            <v>10</v>
          </cell>
          <cell r="D4747" t="str">
            <v>4</v>
          </cell>
          <cell r="E4747" t="str">
            <v>0015</v>
          </cell>
          <cell r="F4747" t="str">
            <v>0003</v>
          </cell>
          <cell r="G4747" t="str">
            <v>50301</v>
          </cell>
          <cell r="H4747" t="str">
            <v>付ZLA00010-00011#发票运费</v>
          </cell>
          <cell r="I4747" t="b">
            <v>1</v>
          </cell>
          <cell r="J4747">
            <v>8370</v>
          </cell>
          <cell r="K4747">
            <v>0</v>
          </cell>
          <cell r="L4747">
            <v>0</v>
          </cell>
        </row>
        <row r="4748">
          <cell r="A4748" t="str">
            <v>10</v>
          </cell>
          <cell r="B4748" t="str">
            <v>17</v>
          </cell>
          <cell r="C4748" t="str">
            <v>10</v>
          </cell>
          <cell r="D4748" t="str">
            <v>4</v>
          </cell>
          <cell r="E4748" t="str">
            <v>0015</v>
          </cell>
          <cell r="F4748" t="str">
            <v>0004</v>
          </cell>
          <cell r="G4748" t="str">
            <v>50301</v>
          </cell>
          <cell r="H4748" t="str">
            <v>付ZLA00015-00017#发票运费</v>
          </cell>
          <cell r="I4748" t="b">
            <v>1</v>
          </cell>
          <cell r="J4748">
            <v>10881</v>
          </cell>
          <cell r="K4748">
            <v>0</v>
          </cell>
          <cell r="L4748">
            <v>0</v>
          </cell>
        </row>
        <row r="4749">
          <cell r="A4749" t="str">
            <v>10</v>
          </cell>
          <cell r="B4749" t="str">
            <v>17</v>
          </cell>
          <cell r="C4749" t="str">
            <v>10</v>
          </cell>
          <cell r="D4749" t="str">
            <v>4</v>
          </cell>
          <cell r="E4749" t="str">
            <v>0015</v>
          </cell>
          <cell r="F4749" t="str">
            <v>0005</v>
          </cell>
          <cell r="G4749" t="str">
            <v>50301</v>
          </cell>
          <cell r="H4749" t="str">
            <v>付FVE99115-99119#发票运费</v>
          </cell>
          <cell r="I4749" t="b">
            <v>1</v>
          </cell>
          <cell r="J4749">
            <v>16740</v>
          </cell>
          <cell r="K4749">
            <v>0</v>
          </cell>
          <cell r="L4749">
            <v>0</v>
          </cell>
        </row>
        <row r="4750">
          <cell r="A4750" t="str">
            <v>10</v>
          </cell>
          <cell r="B4750" t="str">
            <v>17</v>
          </cell>
          <cell r="C4750" t="str">
            <v>10</v>
          </cell>
          <cell r="D4750" t="str">
            <v>4</v>
          </cell>
          <cell r="E4750" t="str">
            <v>0015</v>
          </cell>
          <cell r="F4750" t="str">
            <v>0006</v>
          </cell>
          <cell r="G4750" t="str">
            <v>50301</v>
          </cell>
          <cell r="H4750" t="str">
            <v>付FVE99121-99124#发票运费</v>
          </cell>
          <cell r="I4750" t="b">
            <v>1</v>
          </cell>
          <cell r="J4750">
            <v>10881</v>
          </cell>
          <cell r="K4750">
            <v>0</v>
          </cell>
          <cell r="L4750">
            <v>0</v>
          </cell>
        </row>
        <row r="4751">
          <cell r="A4751" t="str">
            <v>10</v>
          </cell>
          <cell r="B4751" t="str">
            <v>17</v>
          </cell>
          <cell r="C4751" t="str">
            <v>10</v>
          </cell>
          <cell r="D4751" t="str">
            <v>4</v>
          </cell>
          <cell r="E4751" t="str">
            <v>0015</v>
          </cell>
          <cell r="F4751" t="str">
            <v>0007</v>
          </cell>
          <cell r="G4751" t="str">
            <v>50301</v>
          </cell>
          <cell r="H4751" t="str">
            <v>付FVE99126#发票运费</v>
          </cell>
          <cell r="I4751" t="b">
            <v>1</v>
          </cell>
          <cell r="J4751">
            <v>5022</v>
          </cell>
          <cell r="K4751">
            <v>0</v>
          </cell>
          <cell r="L4751">
            <v>0</v>
          </cell>
        </row>
        <row r="4752">
          <cell r="A4752" t="str">
            <v>10</v>
          </cell>
          <cell r="B4752" t="str">
            <v>17</v>
          </cell>
          <cell r="C4752" t="str">
            <v>10</v>
          </cell>
          <cell r="D4752" t="str">
            <v>4</v>
          </cell>
          <cell r="E4752" t="str">
            <v>0015</v>
          </cell>
          <cell r="F4752" t="str">
            <v>0008</v>
          </cell>
          <cell r="G4752" t="str">
            <v>50301</v>
          </cell>
          <cell r="H4752" t="str">
            <v>付SJA00001#发票运费</v>
          </cell>
          <cell r="I4752" t="b">
            <v>1</v>
          </cell>
          <cell r="J4752">
            <v>1674</v>
          </cell>
          <cell r="K4752">
            <v>0</v>
          </cell>
          <cell r="L4752">
            <v>0</v>
          </cell>
        </row>
        <row r="4753">
          <cell r="A4753" t="str">
            <v>10</v>
          </cell>
          <cell r="B4753" t="str">
            <v>21</v>
          </cell>
          <cell r="C4753" t="str">
            <v>10</v>
          </cell>
          <cell r="D4753" t="str">
            <v>4</v>
          </cell>
          <cell r="E4753" t="str">
            <v>0020</v>
          </cell>
          <cell r="F4753" t="str">
            <v>0001</v>
          </cell>
          <cell r="G4753" t="str">
            <v>50301</v>
          </cell>
          <cell r="H4753" t="str">
            <v>付FVE99125#发票陆运费</v>
          </cell>
          <cell r="I4753" t="b">
            <v>1</v>
          </cell>
          <cell r="J4753">
            <v>920.7</v>
          </cell>
          <cell r="K4753">
            <v>0</v>
          </cell>
          <cell r="L4753">
            <v>0</v>
          </cell>
        </row>
        <row r="4754">
          <cell r="A4754" t="str">
            <v>10</v>
          </cell>
          <cell r="B4754" t="str">
            <v>21</v>
          </cell>
          <cell r="C4754" t="str">
            <v>10</v>
          </cell>
          <cell r="D4754" t="str">
            <v>4</v>
          </cell>
          <cell r="E4754" t="str">
            <v>0020</v>
          </cell>
          <cell r="F4754" t="str">
            <v>0002</v>
          </cell>
          <cell r="G4754" t="str">
            <v>50301</v>
          </cell>
          <cell r="H4754" t="str">
            <v>付ZLA00012.13#发票陆运费</v>
          </cell>
          <cell r="I4754" t="b">
            <v>1</v>
          </cell>
          <cell r="J4754">
            <v>5524.2</v>
          </cell>
          <cell r="K4754">
            <v>0</v>
          </cell>
          <cell r="L4754">
            <v>0</v>
          </cell>
        </row>
        <row r="4755">
          <cell r="A4755" t="str">
            <v>10</v>
          </cell>
          <cell r="B4755" t="str">
            <v>21</v>
          </cell>
          <cell r="C4755" t="str">
            <v>10</v>
          </cell>
          <cell r="D4755" t="str">
            <v>4</v>
          </cell>
          <cell r="E4755" t="str">
            <v>0021</v>
          </cell>
          <cell r="F4755" t="str">
            <v>0001</v>
          </cell>
          <cell r="G4755" t="str">
            <v>50301</v>
          </cell>
          <cell r="H4755" t="str">
            <v>付ZLB07#发票陆运费</v>
          </cell>
          <cell r="I4755" t="b">
            <v>1</v>
          </cell>
          <cell r="J4755">
            <v>3682.8</v>
          </cell>
          <cell r="K4755">
            <v>0</v>
          </cell>
          <cell r="L4755">
            <v>0</v>
          </cell>
        </row>
        <row r="4756">
          <cell r="A4756" t="str">
            <v>10</v>
          </cell>
          <cell r="B4756" t="str">
            <v>21</v>
          </cell>
          <cell r="C4756" t="str">
            <v>10</v>
          </cell>
          <cell r="D4756" t="str">
            <v>4</v>
          </cell>
          <cell r="E4756" t="str">
            <v>0021</v>
          </cell>
          <cell r="F4756" t="str">
            <v>0002</v>
          </cell>
          <cell r="G4756" t="str">
            <v>50301</v>
          </cell>
          <cell r="H4756" t="str">
            <v>付ZLA00014#发票陆运费</v>
          </cell>
          <cell r="I4756" t="b">
            <v>1</v>
          </cell>
          <cell r="J4756">
            <v>5022</v>
          </cell>
          <cell r="K4756">
            <v>0</v>
          </cell>
          <cell r="L4756">
            <v>0</v>
          </cell>
        </row>
        <row r="4757">
          <cell r="A4757" t="str">
            <v>10</v>
          </cell>
          <cell r="B4757" t="str">
            <v>22</v>
          </cell>
          <cell r="C4757" t="str">
            <v>10</v>
          </cell>
          <cell r="D4757" t="str">
            <v>4</v>
          </cell>
          <cell r="E4757" t="str">
            <v>0023</v>
          </cell>
          <cell r="F4757" t="str">
            <v>0001</v>
          </cell>
          <cell r="G4757" t="str">
            <v>50301</v>
          </cell>
          <cell r="H4757" t="str">
            <v>付ZLA00020.21#发票陆运费</v>
          </cell>
          <cell r="I4757" t="b">
            <v>1</v>
          </cell>
          <cell r="J4757">
            <v>3231.75</v>
          </cell>
          <cell r="K4757">
            <v>0</v>
          </cell>
          <cell r="L4757">
            <v>0</v>
          </cell>
        </row>
        <row r="4758">
          <cell r="A4758" t="str">
            <v>10</v>
          </cell>
          <cell r="B4758" t="str">
            <v>22</v>
          </cell>
          <cell r="C4758" t="str">
            <v>10</v>
          </cell>
          <cell r="D4758" t="str">
            <v>4</v>
          </cell>
          <cell r="E4758" t="str">
            <v>0023</v>
          </cell>
          <cell r="F4758" t="str">
            <v>0002</v>
          </cell>
          <cell r="G4758" t="str">
            <v>50301</v>
          </cell>
          <cell r="H4758" t="str">
            <v>付ZLA00015-00019#发票陆运费</v>
          </cell>
          <cell r="I4758" t="b">
            <v>1</v>
          </cell>
          <cell r="J4758">
            <v>15061.35</v>
          </cell>
          <cell r="K4758">
            <v>0</v>
          </cell>
          <cell r="L4758">
            <v>0</v>
          </cell>
        </row>
        <row r="4759">
          <cell r="A4759" t="str">
            <v>10</v>
          </cell>
          <cell r="B4759" t="str">
            <v>30</v>
          </cell>
          <cell r="C4759" t="str">
            <v>10</v>
          </cell>
          <cell r="D4759" t="str">
            <v>5</v>
          </cell>
          <cell r="E4759" t="str">
            <v>0033</v>
          </cell>
          <cell r="F4759" t="str">
            <v>0002</v>
          </cell>
          <cell r="G4759" t="str">
            <v>50301</v>
          </cell>
          <cell r="H4759" t="str">
            <v>结转本月销售费用</v>
          </cell>
          <cell r="I4759" t="b">
            <v>0</v>
          </cell>
          <cell r="J4759">
            <v>102913.8</v>
          </cell>
          <cell r="K4759">
            <v>0</v>
          </cell>
          <cell r="L4759">
            <v>0</v>
          </cell>
        </row>
        <row r="4760">
          <cell r="A4760" t="str">
            <v>11</v>
          </cell>
          <cell r="B4760" t="str">
            <v>13</v>
          </cell>
          <cell r="C4760" t="str">
            <v>11</v>
          </cell>
          <cell r="D4760" t="str">
            <v>4</v>
          </cell>
          <cell r="E4760" t="str">
            <v>0011</v>
          </cell>
          <cell r="F4760" t="str">
            <v>0001</v>
          </cell>
          <cell r="G4760" t="str">
            <v>50301</v>
          </cell>
          <cell r="H4760" t="str">
            <v>付FVE99127.ZLA00029P#发票运费</v>
          </cell>
          <cell r="I4760" t="b">
            <v>1</v>
          </cell>
          <cell r="J4760">
            <v>9300</v>
          </cell>
          <cell r="K4760">
            <v>0</v>
          </cell>
          <cell r="L4760">
            <v>0</v>
          </cell>
        </row>
        <row r="4761">
          <cell r="A4761" t="str">
            <v>11</v>
          </cell>
          <cell r="B4761" t="str">
            <v>13</v>
          </cell>
          <cell r="C4761" t="str">
            <v>11</v>
          </cell>
          <cell r="D4761" t="str">
            <v>4</v>
          </cell>
          <cell r="E4761" t="str">
            <v>0011</v>
          </cell>
          <cell r="F4761" t="str">
            <v>0002</v>
          </cell>
          <cell r="G4761" t="str">
            <v>50301</v>
          </cell>
          <cell r="H4761" t="str">
            <v>付ZLA00020.24.27/28#发票运费</v>
          </cell>
          <cell r="I4761" t="b">
            <v>1</v>
          </cell>
          <cell r="J4761">
            <v>9300</v>
          </cell>
          <cell r="K4761">
            <v>0</v>
          </cell>
          <cell r="L4761">
            <v>0</v>
          </cell>
        </row>
        <row r="4762">
          <cell r="A4762" t="str">
            <v>11</v>
          </cell>
          <cell r="B4762" t="str">
            <v>13</v>
          </cell>
          <cell r="C4762" t="str">
            <v>11</v>
          </cell>
          <cell r="D4762" t="str">
            <v>4</v>
          </cell>
          <cell r="E4762" t="str">
            <v>0011</v>
          </cell>
          <cell r="F4762" t="str">
            <v>0003</v>
          </cell>
          <cell r="G4762" t="str">
            <v>50301</v>
          </cell>
          <cell r="H4762" t="str">
            <v>付ZLA00018P/00019P#发票运费</v>
          </cell>
          <cell r="I4762" t="b">
            <v>1</v>
          </cell>
          <cell r="J4762">
            <v>7347</v>
          </cell>
          <cell r="K4762">
            <v>0</v>
          </cell>
          <cell r="L4762">
            <v>0</v>
          </cell>
        </row>
        <row r="4763">
          <cell r="A4763" t="str">
            <v>11</v>
          </cell>
          <cell r="B4763" t="str">
            <v>13</v>
          </cell>
          <cell r="C4763" t="str">
            <v>11</v>
          </cell>
          <cell r="D4763" t="str">
            <v>4</v>
          </cell>
          <cell r="E4763" t="str">
            <v>0013</v>
          </cell>
          <cell r="F4763" t="str">
            <v>0001</v>
          </cell>
          <cell r="G4763" t="str">
            <v>50301</v>
          </cell>
          <cell r="H4763" t="str">
            <v>付ZLA00004#发票运费</v>
          </cell>
          <cell r="I4763" t="b">
            <v>1</v>
          </cell>
          <cell r="J4763">
            <v>6440.25</v>
          </cell>
          <cell r="K4763">
            <v>0</v>
          </cell>
          <cell r="L4763">
            <v>0</v>
          </cell>
        </row>
        <row r="4764">
          <cell r="A4764" t="str">
            <v>11</v>
          </cell>
          <cell r="B4764" t="str">
            <v>30</v>
          </cell>
          <cell r="C4764" t="str">
            <v>11</v>
          </cell>
          <cell r="D4764" t="str">
            <v>5</v>
          </cell>
          <cell r="E4764" t="str">
            <v>0036</v>
          </cell>
          <cell r="F4764" t="str">
            <v>0002</v>
          </cell>
          <cell r="G4764" t="str">
            <v>50301</v>
          </cell>
          <cell r="H4764" t="str">
            <v>结转本月销售费用</v>
          </cell>
          <cell r="I4764" t="b">
            <v>0</v>
          </cell>
          <cell r="J4764">
            <v>32387.25</v>
          </cell>
          <cell r="K4764">
            <v>0</v>
          </cell>
          <cell r="L4764">
            <v>0</v>
          </cell>
        </row>
        <row r="4765">
          <cell r="A4765" t="str">
            <v>12</v>
          </cell>
          <cell r="B4765" t="str">
            <v>10</v>
          </cell>
          <cell r="C4765" t="str">
            <v>12</v>
          </cell>
          <cell r="D4765" t="str">
            <v>4</v>
          </cell>
          <cell r="E4765" t="str">
            <v>0016</v>
          </cell>
          <cell r="F4765" t="str">
            <v>0001</v>
          </cell>
          <cell r="G4765" t="str">
            <v>50301</v>
          </cell>
          <cell r="H4765" t="str">
            <v>付ZLA00026P#发票运费</v>
          </cell>
          <cell r="I4765" t="b">
            <v>1</v>
          </cell>
          <cell r="J4765">
            <v>5022</v>
          </cell>
          <cell r="K4765">
            <v>0</v>
          </cell>
          <cell r="L4765">
            <v>0</v>
          </cell>
        </row>
        <row r="4766">
          <cell r="A4766" t="str">
            <v>12</v>
          </cell>
          <cell r="B4766" t="str">
            <v>19</v>
          </cell>
          <cell r="C4766" t="str">
            <v>12</v>
          </cell>
          <cell r="D4766" t="str">
            <v>4</v>
          </cell>
          <cell r="E4766" t="str">
            <v>0028</v>
          </cell>
          <cell r="F4766" t="str">
            <v>0001</v>
          </cell>
          <cell r="G4766" t="str">
            <v>50301</v>
          </cell>
          <cell r="H4766" t="str">
            <v>付果汁运费</v>
          </cell>
          <cell r="I4766" t="b">
            <v>1</v>
          </cell>
          <cell r="J4766">
            <v>2232</v>
          </cell>
          <cell r="K4766">
            <v>0</v>
          </cell>
          <cell r="L4766">
            <v>0</v>
          </cell>
        </row>
        <row r="4767">
          <cell r="A4767" t="str">
            <v>12</v>
          </cell>
          <cell r="B4767" t="str">
            <v>20</v>
          </cell>
          <cell r="C4767" t="str">
            <v>12</v>
          </cell>
          <cell r="D4767" t="str">
            <v>4</v>
          </cell>
          <cell r="E4767" t="str">
            <v>0040</v>
          </cell>
          <cell r="F4767" t="str">
            <v>0001</v>
          </cell>
          <cell r="G4767" t="str">
            <v>50301</v>
          </cell>
          <cell r="H4767" t="str">
            <v>付ZLA00032#发票陆运费</v>
          </cell>
          <cell r="I4767" t="b">
            <v>1</v>
          </cell>
          <cell r="J4767">
            <v>2483.1</v>
          </cell>
          <cell r="K4767">
            <v>0</v>
          </cell>
          <cell r="L4767">
            <v>0</v>
          </cell>
        </row>
        <row r="4768">
          <cell r="A4768" t="str">
            <v>12</v>
          </cell>
          <cell r="B4768" t="str">
            <v>20</v>
          </cell>
          <cell r="C4768" t="str">
            <v>12</v>
          </cell>
          <cell r="D4768" t="str">
            <v>5</v>
          </cell>
          <cell r="E4768" t="str">
            <v>0015</v>
          </cell>
          <cell r="F4768" t="str">
            <v>0001</v>
          </cell>
          <cell r="G4768" t="str">
            <v>50301</v>
          </cell>
          <cell r="H4768" t="str">
            <v>转ZLA00035#发票陆运费</v>
          </cell>
          <cell r="I4768" t="b">
            <v>1</v>
          </cell>
          <cell r="J4768">
            <v>3348</v>
          </cell>
          <cell r="K4768">
            <v>0</v>
          </cell>
          <cell r="L4768">
            <v>0</v>
          </cell>
        </row>
        <row r="4769">
          <cell r="A4769" t="str">
            <v>12</v>
          </cell>
          <cell r="B4769" t="str">
            <v>20</v>
          </cell>
          <cell r="C4769" t="str">
            <v>12</v>
          </cell>
          <cell r="D4769" t="str">
            <v>5</v>
          </cell>
          <cell r="E4769" t="str">
            <v>0016</v>
          </cell>
          <cell r="F4769" t="str">
            <v>0001</v>
          </cell>
          <cell r="G4769" t="str">
            <v>50301</v>
          </cell>
          <cell r="H4769" t="str">
            <v>转收货款</v>
          </cell>
          <cell r="I4769" t="b">
            <v>1</v>
          </cell>
          <cell r="J4769">
            <v>-200</v>
          </cell>
          <cell r="K4769">
            <v>0</v>
          </cell>
          <cell r="L4769">
            <v>0</v>
          </cell>
        </row>
        <row r="4770">
          <cell r="A4770" t="str">
            <v>12</v>
          </cell>
          <cell r="B4770" t="str">
            <v>31</v>
          </cell>
          <cell r="C4770" t="str">
            <v>12</v>
          </cell>
          <cell r="D4770" t="str">
            <v>5</v>
          </cell>
          <cell r="E4770" t="str">
            <v>0102</v>
          </cell>
          <cell r="F4770" t="str">
            <v>0002</v>
          </cell>
          <cell r="G4770" t="str">
            <v>50301</v>
          </cell>
          <cell r="H4770" t="str">
            <v>结转本月销售费用</v>
          </cell>
          <cell r="I4770" t="b">
            <v>0</v>
          </cell>
          <cell r="J4770">
            <v>12885.1</v>
          </cell>
          <cell r="K4770">
            <v>0</v>
          </cell>
          <cell r="L4770">
            <v>0</v>
          </cell>
        </row>
        <row r="4771">
          <cell r="A4771" t="str">
            <v>02</v>
          </cell>
          <cell r="B4771" t="str">
            <v>25</v>
          </cell>
          <cell r="C4771" t="str">
            <v>02</v>
          </cell>
          <cell r="D4771" t="str">
            <v>4</v>
          </cell>
          <cell r="E4771" t="str">
            <v>0040</v>
          </cell>
          <cell r="F4771" t="str">
            <v>0001</v>
          </cell>
          <cell r="G4771" t="str">
            <v>50302</v>
          </cell>
          <cell r="H4771" t="str">
            <v>付FVE9963/64#发票海运费</v>
          </cell>
          <cell r="I4771" t="b">
            <v>1</v>
          </cell>
          <cell r="J4771">
            <v>365119.63</v>
          </cell>
          <cell r="K4771">
            <v>0</v>
          </cell>
          <cell r="L4771">
            <v>0</v>
          </cell>
        </row>
        <row r="4772">
          <cell r="A4772" t="str">
            <v>02</v>
          </cell>
          <cell r="B4772" t="str">
            <v>25</v>
          </cell>
          <cell r="C4772" t="str">
            <v>02</v>
          </cell>
          <cell r="D4772" t="str">
            <v>4</v>
          </cell>
          <cell r="E4772" t="str">
            <v>0040</v>
          </cell>
          <cell r="F4772" t="str">
            <v>0002</v>
          </cell>
          <cell r="G4772" t="str">
            <v>50302</v>
          </cell>
          <cell r="H4772" t="str">
            <v>付FVE9958#发票海运费</v>
          </cell>
          <cell r="I4772" t="b">
            <v>1</v>
          </cell>
          <cell r="J4772">
            <v>2690.36</v>
          </cell>
          <cell r="K4772">
            <v>0</v>
          </cell>
          <cell r="L4772">
            <v>0</v>
          </cell>
        </row>
        <row r="4773">
          <cell r="A4773" t="str">
            <v>02</v>
          </cell>
          <cell r="B4773" t="str">
            <v>25</v>
          </cell>
          <cell r="C4773" t="str">
            <v>02</v>
          </cell>
          <cell r="D4773" t="str">
            <v>4</v>
          </cell>
          <cell r="E4773" t="str">
            <v>0040</v>
          </cell>
          <cell r="F4773" t="str">
            <v>0003</v>
          </cell>
          <cell r="G4773" t="str">
            <v>50302</v>
          </cell>
          <cell r="H4773" t="str">
            <v>付FVE9954#发票海运费</v>
          </cell>
          <cell r="I4773" t="b">
            <v>1</v>
          </cell>
          <cell r="J4773">
            <v>12397.95</v>
          </cell>
          <cell r="K4773">
            <v>0</v>
          </cell>
          <cell r="L4773">
            <v>0</v>
          </cell>
        </row>
        <row r="4774">
          <cell r="A4774" t="str">
            <v>02</v>
          </cell>
          <cell r="B4774" t="str">
            <v>25</v>
          </cell>
          <cell r="C4774" t="str">
            <v>02</v>
          </cell>
          <cell r="D4774" t="str">
            <v>4</v>
          </cell>
          <cell r="E4774" t="str">
            <v>0041</v>
          </cell>
          <cell r="F4774" t="str">
            <v>0001</v>
          </cell>
          <cell r="G4774" t="str">
            <v>50302</v>
          </cell>
          <cell r="H4774" t="str">
            <v>付FVE9955.9961#发票海运费</v>
          </cell>
          <cell r="I4774" t="b">
            <v>1</v>
          </cell>
          <cell r="J4774">
            <v>55344.45</v>
          </cell>
          <cell r="K4774">
            <v>0</v>
          </cell>
          <cell r="L4774">
            <v>0</v>
          </cell>
        </row>
        <row r="4775">
          <cell r="A4775" t="str">
            <v>02</v>
          </cell>
          <cell r="B4775" t="str">
            <v>25</v>
          </cell>
          <cell r="C4775" t="str">
            <v>02</v>
          </cell>
          <cell r="D4775" t="str">
            <v>4</v>
          </cell>
          <cell r="E4775" t="str">
            <v>0043</v>
          </cell>
          <cell r="F4775" t="str">
            <v>0001</v>
          </cell>
          <cell r="G4775" t="str">
            <v>50302</v>
          </cell>
          <cell r="H4775" t="str">
            <v>付FVE9965.9962#发票海运费</v>
          </cell>
          <cell r="I4775" t="b">
            <v>1</v>
          </cell>
          <cell r="J4775">
            <v>91241.47</v>
          </cell>
          <cell r="K4775">
            <v>0</v>
          </cell>
          <cell r="L4775">
            <v>0</v>
          </cell>
        </row>
        <row r="4776">
          <cell r="A4776" t="str">
            <v>02</v>
          </cell>
          <cell r="B4776" t="str">
            <v>25</v>
          </cell>
          <cell r="C4776" t="str">
            <v>02</v>
          </cell>
          <cell r="D4776" t="str">
            <v>4</v>
          </cell>
          <cell r="E4776" t="str">
            <v>0043</v>
          </cell>
          <cell r="F4776" t="str">
            <v>0002</v>
          </cell>
          <cell r="G4776" t="str">
            <v>50302</v>
          </cell>
          <cell r="H4776" t="str">
            <v>付FVE9960#发票海运费</v>
          </cell>
          <cell r="I4776" t="b">
            <v>1</v>
          </cell>
          <cell r="J4776">
            <v>24751.27</v>
          </cell>
          <cell r="K4776">
            <v>0</v>
          </cell>
          <cell r="L4776">
            <v>0</v>
          </cell>
        </row>
        <row r="4777">
          <cell r="A4777" t="str">
            <v>02</v>
          </cell>
          <cell r="B4777" t="str">
            <v>25</v>
          </cell>
          <cell r="C4777" t="str">
            <v>02</v>
          </cell>
          <cell r="D4777" t="str">
            <v>5</v>
          </cell>
          <cell r="E4777" t="str">
            <v>0017</v>
          </cell>
          <cell r="F4777" t="str">
            <v>0002</v>
          </cell>
          <cell r="G4777" t="str">
            <v>50302</v>
          </cell>
          <cell r="H4777" t="str">
            <v>转付海运费USD114505*8.28</v>
          </cell>
          <cell r="I4777" t="b">
            <v>1</v>
          </cell>
          <cell r="J4777">
            <v>881734.3</v>
          </cell>
          <cell r="K4777">
            <v>0</v>
          </cell>
          <cell r="L4777">
            <v>0</v>
          </cell>
        </row>
        <row r="4778">
          <cell r="A4778" t="str">
            <v>02</v>
          </cell>
          <cell r="B4778" t="str">
            <v>28</v>
          </cell>
          <cell r="C4778" t="str">
            <v>02</v>
          </cell>
          <cell r="D4778" t="str">
            <v>5</v>
          </cell>
          <cell r="E4778" t="str">
            <v>0028</v>
          </cell>
          <cell r="F4778" t="str">
            <v>0003</v>
          </cell>
          <cell r="G4778" t="str">
            <v>50302</v>
          </cell>
          <cell r="H4778" t="str">
            <v>转JA990629发票出口海运费</v>
          </cell>
          <cell r="I4778" t="b">
            <v>1</v>
          </cell>
          <cell r="J4778">
            <v>-10624</v>
          </cell>
          <cell r="K4778">
            <v>0</v>
          </cell>
          <cell r="L4778">
            <v>0</v>
          </cell>
        </row>
        <row r="4779">
          <cell r="A4779" t="str">
            <v>02</v>
          </cell>
          <cell r="B4779" t="str">
            <v>28</v>
          </cell>
          <cell r="C4779" t="str">
            <v>02</v>
          </cell>
          <cell r="D4779" t="str">
            <v>5</v>
          </cell>
          <cell r="E4779" t="str">
            <v>0028</v>
          </cell>
          <cell r="F4779" t="str">
            <v>0006</v>
          </cell>
          <cell r="G4779" t="str">
            <v>50302</v>
          </cell>
          <cell r="H4779" t="str">
            <v>转FVE9942-9946#发票出口海运费</v>
          </cell>
          <cell r="I4779" t="b">
            <v>1</v>
          </cell>
          <cell r="J4779">
            <v>-340401.96</v>
          </cell>
          <cell r="K4779">
            <v>0</v>
          </cell>
          <cell r="L4779">
            <v>0</v>
          </cell>
        </row>
        <row r="4780">
          <cell r="A4780" t="str">
            <v>02</v>
          </cell>
          <cell r="B4780" t="str">
            <v>28</v>
          </cell>
          <cell r="C4780" t="str">
            <v>02</v>
          </cell>
          <cell r="D4780" t="str">
            <v>5</v>
          </cell>
          <cell r="E4780" t="str">
            <v>0028</v>
          </cell>
          <cell r="F4780" t="str">
            <v>0009</v>
          </cell>
          <cell r="G4780" t="str">
            <v>50302</v>
          </cell>
          <cell r="H4780" t="str">
            <v>转FVE9915#发票出口海运费</v>
          </cell>
          <cell r="I4780" t="b">
            <v>1</v>
          </cell>
          <cell r="J4780">
            <v>-124008</v>
          </cell>
          <cell r="K4780">
            <v>0</v>
          </cell>
          <cell r="L4780">
            <v>0</v>
          </cell>
        </row>
        <row r="4781">
          <cell r="A4781" t="str">
            <v>02</v>
          </cell>
          <cell r="B4781" t="str">
            <v>28</v>
          </cell>
          <cell r="C4781" t="str">
            <v>02</v>
          </cell>
          <cell r="D4781" t="str">
            <v>5</v>
          </cell>
          <cell r="E4781" t="str">
            <v>0028</v>
          </cell>
          <cell r="F4781" t="str">
            <v>0012</v>
          </cell>
          <cell r="G4781" t="str">
            <v>50302</v>
          </cell>
          <cell r="H4781" t="str">
            <v>转FVE9916#发票出口海运费</v>
          </cell>
          <cell r="I4781" t="b">
            <v>1</v>
          </cell>
          <cell r="J4781">
            <v>-124008</v>
          </cell>
          <cell r="K4781">
            <v>0</v>
          </cell>
          <cell r="L4781">
            <v>0</v>
          </cell>
        </row>
        <row r="4782">
          <cell r="A4782" t="str">
            <v>02</v>
          </cell>
          <cell r="B4782" t="str">
            <v>28</v>
          </cell>
          <cell r="C4782" t="str">
            <v>02</v>
          </cell>
          <cell r="D4782" t="str">
            <v>5</v>
          </cell>
          <cell r="E4782" t="str">
            <v>0028</v>
          </cell>
          <cell r="F4782" t="str">
            <v>0015</v>
          </cell>
          <cell r="G4782" t="str">
            <v>50302</v>
          </cell>
          <cell r="H4782" t="str">
            <v>转FVE9931#发票出口海运费</v>
          </cell>
          <cell r="I4782" t="b">
            <v>1</v>
          </cell>
          <cell r="J4782">
            <v>-27231.83</v>
          </cell>
          <cell r="K4782">
            <v>0</v>
          </cell>
          <cell r="L4782">
            <v>0</v>
          </cell>
        </row>
        <row r="4783">
          <cell r="A4783" t="str">
            <v>02</v>
          </cell>
          <cell r="B4783" t="str">
            <v>28</v>
          </cell>
          <cell r="C4783" t="str">
            <v>02</v>
          </cell>
          <cell r="D4783" t="str">
            <v>5</v>
          </cell>
          <cell r="E4783" t="str">
            <v>0028</v>
          </cell>
          <cell r="F4783" t="str">
            <v>0018</v>
          </cell>
          <cell r="G4783" t="str">
            <v>50302</v>
          </cell>
          <cell r="H4783" t="str">
            <v>转FVE9932#发票出口海运费</v>
          </cell>
          <cell r="I4783" t="b">
            <v>1</v>
          </cell>
          <cell r="J4783">
            <v>-57439.81</v>
          </cell>
          <cell r="K4783">
            <v>0</v>
          </cell>
          <cell r="L4783">
            <v>0</v>
          </cell>
        </row>
        <row r="4784">
          <cell r="A4784" t="str">
            <v>02</v>
          </cell>
          <cell r="B4784" t="str">
            <v>28</v>
          </cell>
          <cell r="C4784" t="str">
            <v>02</v>
          </cell>
          <cell r="D4784" t="str">
            <v>5</v>
          </cell>
          <cell r="E4784" t="str">
            <v>0028</v>
          </cell>
          <cell r="F4784" t="str">
            <v>0021</v>
          </cell>
          <cell r="G4784" t="str">
            <v>50302</v>
          </cell>
          <cell r="H4784" t="str">
            <v>转FVE9934#发票出口海运费</v>
          </cell>
          <cell r="I4784" t="b">
            <v>1</v>
          </cell>
          <cell r="J4784">
            <v>-54463</v>
          </cell>
          <cell r="K4784">
            <v>0</v>
          </cell>
          <cell r="L4784">
            <v>0</v>
          </cell>
        </row>
        <row r="4785">
          <cell r="A4785" t="str">
            <v>02</v>
          </cell>
          <cell r="B4785" t="str">
            <v>28</v>
          </cell>
          <cell r="C4785" t="str">
            <v>02</v>
          </cell>
          <cell r="D4785" t="str">
            <v>5</v>
          </cell>
          <cell r="E4785" t="str">
            <v>0028</v>
          </cell>
          <cell r="F4785" t="str">
            <v>0024</v>
          </cell>
          <cell r="G4785" t="str">
            <v>50302</v>
          </cell>
          <cell r="H4785" t="str">
            <v>转FVE9935#发票出口海运费</v>
          </cell>
          <cell r="I4785" t="b">
            <v>1</v>
          </cell>
          <cell r="J4785">
            <v>-57439.12</v>
          </cell>
          <cell r="K4785">
            <v>0</v>
          </cell>
          <cell r="L4785">
            <v>0</v>
          </cell>
        </row>
        <row r="4786">
          <cell r="A4786" t="str">
            <v>02</v>
          </cell>
          <cell r="B4786" t="str">
            <v>28</v>
          </cell>
          <cell r="C4786" t="str">
            <v>02</v>
          </cell>
          <cell r="D4786" t="str">
            <v>5</v>
          </cell>
          <cell r="E4786" t="str">
            <v>0028</v>
          </cell>
          <cell r="F4786" t="str">
            <v>0027</v>
          </cell>
          <cell r="G4786" t="str">
            <v>50302</v>
          </cell>
          <cell r="H4786" t="str">
            <v>转FVE9947#发票出口海运费</v>
          </cell>
          <cell r="I4786" t="b">
            <v>1</v>
          </cell>
          <cell r="J4786">
            <v>-54462.34</v>
          </cell>
          <cell r="K4786">
            <v>0</v>
          </cell>
          <cell r="L4786">
            <v>0</v>
          </cell>
        </row>
        <row r="4787">
          <cell r="A4787" t="str">
            <v>02</v>
          </cell>
          <cell r="B4787" t="str">
            <v>28</v>
          </cell>
          <cell r="C4787" t="str">
            <v>02</v>
          </cell>
          <cell r="D4787" t="str">
            <v>5</v>
          </cell>
          <cell r="E4787" t="str">
            <v>0029</v>
          </cell>
          <cell r="F4787" t="str">
            <v>0003</v>
          </cell>
          <cell r="G4787" t="str">
            <v>50302</v>
          </cell>
          <cell r="H4787" t="str">
            <v>转FVE9948#发票出口海运费</v>
          </cell>
          <cell r="I4787" t="b">
            <v>1</v>
          </cell>
          <cell r="J4787">
            <v>-54462.34</v>
          </cell>
          <cell r="K4787">
            <v>0</v>
          </cell>
          <cell r="L4787">
            <v>0</v>
          </cell>
        </row>
        <row r="4788">
          <cell r="A4788" t="str">
            <v>02</v>
          </cell>
          <cell r="B4788" t="str">
            <v>28</v>
          </cell>
          <cell r="C4788" t="str">
            <v>02</v>
          </cell>
          <cell r="D4788" t="str">
            <v>5</v>
          </cell>
          <cell r="E4788" t="str">
            <v>0029</v>
          </cell>
          <cell r="F4788" t="str">
            <v>0006</v>
          </cell>
          <cell r="G4788" t="str">
            <v>50302</v>
          </cell>
          <cell r="H4788" t="str">
            <v>转FVE9949#发票出口海运费</v>
          </cell>
          <cell r="I4788" t="b">
            <v>1</v>
          </cell>
          <cell r="J4788">
            <v>-27231.17</v>
          </cell>
          <cell r="K4788">
            <v>0</v>
          </cell>
          <cell r="L4788">
            <v>0</v>
          </cell>
        </row>
        <row r="4789">
          <cell r="A4789" t="str">
            <v>02</v>
          </cell>
          <cell r="B4789" t="str">
            <v>28</v>
          </cell>
          <cell r="C4789" t="str">
            <v>02</v>
          </cell>
          <cell r="D4789" t="str">
            <v>5</v>
          </cell>
          <cell r="E4789" t="str">
            <v>0029</v>
          </cell>
          <cell r="F4789" t="str">
            <v>0009</v>
          </cell>
          <cell r="G4789" t="str">
            <v>50302</v>
          </cell>
          <cell r="H4789" t="str">
            <v>转FVE9950#发票出口海运费</v>
          </cell>
          <cell r="I4789" t="b">
            <v>1</v>
          </cell>
          <cell r="J4789">
            <v>-71798.03</v>
          </cell>
          <cell r="K4789">
            <v>0</v>
          </cell>
          <cell r="L4789">
            <v>0</v>
          </cell>
        </row>
        <row r="4790">
          <cell r="A4790" t="str">
            <v>02</v>
          </cell>
          <cell r="B4790" t="str">
            <v>28</v>
          </cell>
          <cell r="C4790" t="str">
            <v>02</v>
          </cell>
          <cell r="D4790" t="str">
            <v>5</v>
          </cell>
          <cell r="E4790" t="str">
            <v>0029</v>
          </cell>
          <cell r="F4790" t="str">
            <v>0012</v>
          </cell>
          <cell r="G4790" t="str">
            <v>50302</v>
          </cell>
          <cell r="H4790" t="str">
            <v>转FVE9951#发票出口海运费</v>
          </cell>
          <cell r="I4790" t="b">
            <v>1</v>
          </cell>
          <cell r="J4790">
            <v>-54462.34</v>
          </cell>
          <cell r="K4790">
            <v>0</v>
          </cell>
          <cell r="L4790">
            <v>0</v>
          </cell>
        </row>
        <row r="4791">
          <cell r="A4791" t="str">
            <v>02</v>
          </cell>
          <cell r="B4791" t="str">
            <v>28</v>
          </cell>
          <cell r="C4791" t="str">
            <v>02</v>
          </cell>
          <cell r="D4791" t="str">
            <v>5</v>
          </cell>
          <cell r="E4791" t="str">
            <v>0029</v>
          </cell>
          <cell r="F4791" t="str">
            <v>0015</v>
          </cell>
          <cell r="G4791" t="str">
            <v>50302</v>
          </cell>
          <cell r="H4791" t="str">
            <v>转FVE9952#发票出口海运费</v>
          </cell>
          <cell r="I4791" t="b">
            <v>1</v>
          </cell>
          <cell r="J4791">
            <v>-9093.59</v>
          </cell>
          <cell r="K4791">
            <v>0</v>
          </cell>
          <cell r="L4791">
            <v>0</v>
          </cell>
        </row>
        <row r="4792">
          <cell r="A4792" t="str">
            <v>02</v>
          </cell>
          <cell r="B4792" t="str">
            <v>28</v>
          </cell>
          <cell r="C4792" t="str">
            <v>02</v>
          </cell>
          <cell r="D4792" t="str">
            <v>5</v>
          </cell>
          <cell r="E4792" t="str">
            <v>0029</v>
          </cell>
          <cell r="F4792" t="str">
            <v>0018</v>
          </cell>
          <cell r="G4792" t="str">
            <v>50302</v>
          </cell>
          <cell r="H4792" t="str">
            <v>转FVE9953#发票出口海运费</v>
          </cell>
          <cell r="I4792" t="b">
            <v>1</v>
          </cell>
          <cell r="J4792">
            <v>-9093.59</v>
          </cell>
          <cell r="K4792">
            <v>0</v>
          </cell>
          <cell r="L4792">
            <v>0</v>
          </cell>
        </row>
        <row r="4793">
          <cell r="A4793" t="str">
            <v>02</v>
          </cell>
          <cell r="B4793" t="str">
            <v>28</v>
          </cell>
          <cell r="C4793" t="str">
            <v>02</v>
          </cell>
          <cell r="D4793" t="str">
            <v>5</v>
          </cell>
          <cell r="E4793" t="str">
            <v>0029</v>
          </cell>
          <cell r="F4793" t="str">
            <v>0021</v>
          </cell>
          <cell r="G4793" t="str">
            <v>50302</v>
          </cell>
          <cell r="H4793" t="str">
            <v>转FVE9955#发票出口海运费</v>
          </cell>
          <cell r="I4793" t="b">
            <v>1</v>
          </cell>
          <cell r="J4793">
            <v>-29756.52</v>
          </cell>
          <cell r="K4793">
            <v>0</v>
          </cell>
          <cell r="L4793">
            <v>0</v>
          </cell>
        </row>
        <row r="4794">
          <cell r="A4794" t="str">
            <v>02</v>
          </cell>
          <cell r="B4794" t="str">
            <v>28</v>
          </cell>
          <cell r="C4794" t="str">
            <v>02</v>
          </cell>
          <cell r="D4794" t="str">
            <v>5</v>
          </cell>
          <cell r="E4794" t="str">
            <v>0029</v>
          </cell>
          <cell r="F4794" t="str">
            <v>0024</v>
          </cell>
          <cell r="G4794" t="str">
            <v>50302</v>
          </cell>
          <cell r="H4794" t="str">
            <v>转FVE9956#发票出口海运费</v>
          </cell>
          <cell r="I4794" t="b">
            <v>1</v>
          </cell>
          <cell r="J4794">
            <v>-198412.79999999999</v>
          </cell>
          <cell r="K4794">
            <v>0</v>
          </cell>
          <cell r="L4794">
            <v>0</v>
          </cell>
        </row>
        <row r="4795">
          <cell r="A4795" t="str">
            <v>02</v>
          </cell>
          <cell r="B4795" t="str">
            <v>28</v>
          </cell>
          <cell r="C4795" t="str">
            <v>02</v>
          </cell>
          <cell r="D4795" t="str">
            <v>5</v>
          </cell>
          <cell r="E4795" t="str">
            <v>0029</v>
          </cell>
          <cell r="F4795" t="str">
            <v>0027</v>
          </cell>
          <cell r="G4795" t="str">
            <v>50302</v>
          </cell>
          <cell r="H4795" t="str">
            <v>转FVE9958#发票出口海运费</v>
          </cell>
          <cell r="I4795" t="b">
            <v>1</v>
          </cell>
          <cell r="J4795">
            <v>-2893.52</v>
          </cell>
          <cell r="K4795">
            <v>0</v>
          </cell>
          <cell r="L4795">
            <v>0</v>
          </cell>
        </row>
        <row r="4796">
          <cell r="A4796" t="str">
            <v>02</v>
          </cell>
          <cell r="B4796" t="str">
            <v>28</v>
          </cell>
          <cell r="C4796" t="str">
            <v>02</v>
          </cell>
          <cell r="D4796" t="str">
            <v>5</v>
          </cell>
          <cell r="E4796" t="str">
            <v>0029</v>
          </cell>
          <cell r="F4796" t="str">
            <v>0030</v>
          </cell>
          <cell r="G4796" t="str">
            <v>50302</v>
          </cell>
          <cell r="H4796" t="str">
            <v>转FVE9960#发票出口海运费</v>
          </cell>
          <cell r="I4796" t="b">
            <v>1</v>
          </cell>
          <cell r="J4796">
            <v>-26619.42</v>
          </cell>
          <cell r="K4796">
            <v>0</v>
          </cell>
          <cell r="L4796">
            <v>0</v>
          </cell>
        </row>
        <row r="4797">
          <cell r="A4797" t="str">
            <v>02</v>
          </cell>
          <cell r="B4797" t="str">
            <v>28</v>
          </cell>
          <cell r="C4797" t="str">
            <v>02</v>
          </cell>
          <cell r="D4797" t="str">
            <v>5</v>
          </cell>
          <cell r="E4797" t="str">
            <v>0029</v>
          </cell>
          <cell r="F4797" t="str">
            <v>0033</v>
          </cell>
          <cell r="G4797" t="str">
            <v>50302</v>
          </cell>
          <cell r="H4797" t="str">
            <v>转FVE9962#发票出口海运费</v>
          </cell>
          <cell r="I4797" t="b">
            <v>1</v>
          </cell>
          <cell r="J4797">
            <v>-49064.05</v>
          </cell>
          <cell r="K4797">
            <v>0</v>
          </cell>
          <cell r="L4797">
            <v>0</v>
          </cell>
        </row>
        <row r="4798">
          <cell r="A4798" t="str">
            <v>02</v>
          </cell>
          <cell r="B4798" t="str">
            <v>28</v>
          </cell>
          <cell r="C4798" t="str">
            <v>02</v>
          </cell>
          <cell r="D4798" t="str">
            <v>5</v>
          </cell>
          <cell r="E4798" t="str">
            <v>0029</v>
          </cell>
          <cell r="F4798" t="str">
            <v>0036</v>
          </cell>
          <cell r="G4798" t="str">
            <v>50302</v>
          </cell>
          <cell r="H4798" t="str">
            <v>转FVE9965#发票出口海运费</v>
          </cell>
          <cell r="I4798" t="b">
            <v>1</v>
          </cell>
          <cell r="J4798">
            <v>-49054.559999999998</v>
          </cell>
          <cell r="K4798">
            <v>0</v>
          </cell>
          <cell r="L4798">
            <v>0</v>
          </cell>
        </row>
        <row r="4799">
          <cell r="A4799" t="str">
            <v>02</v>
          </cell>
          <cell r="B4799" t="str">
            <v>28</v>
          </cell>
          <cell r="C4799" t="str">
            <v>02</v>
          </cell>
          <cell r="D4799" t="str">
            <v>5</v>
          </cell>
          <cell r="E4799" t="str">
            <v>0029</v>
          </cell>
          <cell r="F4799" t="str">
            <v>0039</v>
          </cell>
          <cell r="G4799" t="str">
            <v>50302</v>
          </cell>
          <cell r="H4799" t="str">
            <v>转FVE9967#发票出口海运费</v>
          </cell>
          <cell r="I4799" t="b">
            <v>1</v>
          </cell>
          <cell r="J4799">
            <v>-196230.09</v>
          </cell>
          <cell r="K4799">
            <v>0</v>
          </cell>
          <cell r="L4799">
            <v>0</v>
          </cell>
        </row>
        <row r="4800">
          <cell r="A4800" t="str">
            <v>02</v>
          </cell>
          <cell r="B4800" t="str">
            <v>29</v>
          </cell>
          <cell r="C4800" t="str">
            <v>02</v>
          </cell>
          <cell r="D4800" t="str">
            <v>5</v>
          </cell>
          <cell r="E4800" t="str">
            <v>0043</v>
          </cell>
          <cell r="F4800" t="str">
            <v>0001</v>
          </cell>
          <cell r="G4800" t="str">
            <v>50302</v>
          </cell>
          <cell r="H4800" t="str">
            <v>转FVE9970/9972#发票海运费</v>
          </cell>
          <cell r="I4800" t="b">
            <v>1</v>
          </cell>
          <cell r="J4800">
            <v>166925</v>
          </cell>
          <cell r="K4800">
            <v>0</v>
          </cell>
          <cell r="L4800">
            <v>0</v>
          </cell>
        </row>
        <row r="4801">
          <cell r="A4801" t="str">
            <v>02</v>
          </cell>
          <cell r="B4801" t="str">
            <v>29</v>
          </cell>
          <cell r="C4801" t="str">
            <v>02</v>
          </cell>
          <cell r="D4801" t="str">
            <v>5</v>
          </cell>
          <cell r="E4801" t="str">
            <v>0057</v>
          </cell>
          <cell r="F4801" t="str">
            <v>0003</v>
          </cell>
          <cell r="G4801" t="str">
            <v>50302</v>
          </cell>
          <cell r="H4801" t="str">
            <v>结转本月销售费用</v>
          </cell>
          <cell r="I4801" t="b">
            <v>0</v>
          </cell>
          <cell r="J4801">
            <v>-28045.65</v>
          </cell>
          <cell r="K4801">
            <v>0</v>
          </cell>
          <cell r="L4801">
            <v>0</v>
          </cell>
        </row>
        <row r="4802">
          <cell r="A4802" t="str">
            <v>03</v>
          </cell>
          <cell r="B4802" t="str">
            <v>17</v>
          </cell>
          <cell r="C4802" t="str">
            <v>03</v>
          </cell>
          <cell r="D4802" t="str">
            <v>4</v>
          </cell>
          <cell r="E4802" t="str">
            <v>0024</v>
          </cell>
          <cell r="F4802" t="str">
            <v>0002</v>
          </cell>
          <cell r="G4802" t="str">
            <v>50302</v>
          </cell>
          <cell r="H4802" t="str">
            <v>付出口海运费(FVE9959.75.76)</v>
          </cell>
          <cell r="I4802" t="b">
            <v>1</v>
          </cell>
          <cell r="J4802">
            <v>509301.25</v>
          </cell>
          <cell r="K4802">
            <v>0</v>
          </cell>
          <cell r="L4802">
            <v>0</v>
          </cell>
        </row>
        <row r="4803">
          <cell r="A4803" t="str">
            <v>03</v>
          </cell>
          <cell r="B4803" t="str">
            <v>28</v>
          </cell>
          <cell r="C4803" t="str">
            <v>03</v>
          </cell>
          <cell r="D4803" t="str">
            <v>5</v>
          </cell>
          <cell r="E4803" t="str">
            <v>0015</v>
          </cell>
          <cell r="F4803" t="str">
            <v>0003</v>
          </cell>
          <cell r="G4803" t="str">
            <v>50302</v>
          </cell>
          <cell r="H4803" t="str">
            <v>转FVE9911发票出口海运费</v>
          </cell>
          <cell r="I4803" t="b">
            <v>1</v>
          </cell>
          <cell r="J4803">
            <v>-148815</v>
          </cell>
          <cell r="K4803">
            <v>0</v>
          </cell>
          <cell r="L4803">
            <v>0</v>
          </cell>
        </row>
        <row r="4804">
          <cell r="A4804" t="str">
            <v>03</v>
          </cell>
          <cell r="B4804" t="str">
            <v>28</v>
          </cell>
          <cell r="C4804" t="str">
            <v>03</v>
          </cell>
          <cell r="D4804" t="str">
            <v>5</v>
          </cell>
          <cell r="E4804" t="str">
            <v>0015</v>
          </cell>
          <cell r="F4804" t="str">
            <v>0006</v>
          </cell>
          <cell r="G4804" t="str">
            <v>50302</v>
          </cell>
          <cell r="H4804" t="str">
            <v>转FVE9912发票出口海运费</v>
          </cell>
          <cell r="I4804" t="b">
            <v>1</v>
          </cell>
          <cell r="J4804">
            <v>-124012.5</v>
          </cell>
          <cell r="K4804">
            <v>0</v>
          </cell>
          <cell r="L4804">
            <v>0</v>
          </cell>
        </row>
        <row r="4805">
          <cell r="A4805" t="str">
            <v>03</v>
          </cell>
          <cell r="B4805" t="str">
            <v>28</v>
          </cell>
          <cell r="C4805" t="str">
            <v>03</v>
          </cell>
          <cell r="D4805" t="str">
            <v>5</v>
          </cell>
          <cell r="E4805" t="str">
            <v>0015</v>
          </cell>
          <cell r="F4805" t="str">
            <v>0009</v>
          </cell>
          <cell r="G4805" t="str">
            <v>50302</v>
          </cell>
          <cell r="H4805" t="str">
            <v>转FVE9920发票出口海运费</v>
          </cell>
          <cell r="I4805" t="b">
            <v>1</v>
          </cell>
          <cell r="J4805">
            <v>-72751.360000000001</v>
          </cell>
          <cell r="K4805">
            <v>0</v>
          </cell>
          <cell r="L4805">
            <v>0</v>
          </cell>
        </row>
        <row r="4806">
          <cell r="A4806" t="str">
            <v>03</v>
          </cell>
          <cell r="B4806" t="str">
            <v>28</v>
          </cell>
          <cell r="C4806" t="str">
            <v>03</v>
          </cell>
          <cell r="D4806" t="str">
            <v>5</v>
          </cell>
          <cell r="E4806" t="str">
            <v>0015</v>
          </cell>
          <cell r="F4806" t="str">
            <v>0012</v>
          </cell>
          <cell r="G4806" t="str">
            <v>50302</v>
          </cell>
          <cell r="H4806" t="str">
            <v>转FVE9954发票出口海运费</v>
          </cell>
          <cell r="I4806" t="b">
            <v>1</v>
          </cell>
          <cell r="J4806">
            <v>-12397.35</v>
          </cell>
          <cell r="K4806">
            <v>0</v>
          </cell>
          <cell r="L4806">
            <v>0</v>
          </cell>
        </row>
        <row r="4807">
          <cell r="A4807" t="str">
            <v>03</v>
          </cell>
          <cell r="B4807" t="str">
            <v>28</v>
          </cell>
          <cell r="C4807" t="str">
            <v>03</v>
          </cell>
          <cell r="D4807" t="str">
            <v>5</v>
          </cell>
          <cell r="E4807" t="str">
            <v>0015</v>
          </cell>
          <cell r="F4807" t="str">
            <v>0015</v>
          </cell>
          <cell r="G4807" t="str">
            <v>50302</v>
          </cell>
          <cell r="H4807" t="str">
            <v>转FVE9957发票出口海运费</v>
          </cell>
          <cell r="I4807" t="b">
            <v>1</v>
          </cell>
          <cell r="J4807">
            <v>-4257.71</v>
          </cell>
          <cell r="K4807">
            <v>0</v>
          </cell>
          <cell r="L4807">
            <v>0</v>
          </cell>
        </row>
        <row r="4808">
          <cell r="A4808" t="str">
            <v>03</v>
          </cell>
          <cell r="B4808" t="str">
            <v>28</v>
          </cell>
          <cell r="C4808" t="str">
            <v>03</v>
          </cell>
          <cell r="D4808" t="str">
            <v>5</v>
          </cell>
          <cell r="E4808" t="str">
            <v>0015</v>
          </cell>
          <cell r="F4808" t="str">
            <v>0018</v>
          </cell>
          <cell r="G4808" t="str">
            <v>50302</v>
          </cell>
          <cell r="H4808" t="str">
            <v>转FVE9961发票出口海运费</v>
          </cell>
          <cell r="I4808" t="b">
            <v>1</v>
          </cell>
          <cell r="J4808">
            <v>-29753.64</v>
          </cell>
          <cell r="K4808">
            <v>0</v>
          </cell>
          <cell r="L4808">
            <v>0</v>
          </cell>
        </row>
        <row r="4809">
          <cell r="A4809" t="str">
            <v>03</v>
          </cell>
          <cell r="B4809" t="str">
            <v>28</v>
          </cell>
          <cell r="C4809" t="str">
            <v>03</v>
          </cell>
          <cell r="D4809" t="str">
            <v>5</v>
          </cell>
          <cell r="E4809" t="str">
            <v>0015</v>
          </cell>
          <cell r="F4809" t="str">
            <v>0021</v>
          </cell>
          <cell r="G4809" t="str">
            <v>50302</v>
          </cell>
          <cell r="H4809" t="str">
            <v>转FVE9963发票出口海运费</v>
          </cell>
          <cell r="I4809" t="b">
            <v>1</v>
          </cell>
          <cell r="J4809">
            <v>-61992.75</v>
          </cell>
          <cell r="K4809">
            <v>0</v>
          </cell>
          <cell r="L4809">
            <v>0</v>
          </cell>
        </row>
        <row r="4810">
          <cell r="A4810" t="str">
            <v>03</v>
          </cell>
          <cell r="B4810" t="str">
            <v>28</v>
          </cell>
          <cell r="C4810" t="str">
            <v>03</v>
          </cell>
          <cell r="D4810" t="str">
            <v>5</v>
          </cell>
          <cell r="E4810" t="str">
            <v>0015</v>
          </cell>
          <cell r="F4810" t="str">
            <v>0024</v>
          </cell>
          <cell r="G4810" t="str">
            <v>50302</v>
          </cell>
          <cell r="H4810" t="str">
            <v>转FVE9971发票出口海运费</v>
          </cell>
          <cell r="I4810" t="b">
            <v>1</v>
          </cell>
          <cell r="J4810">
            <v>-176602.81</v>
          </cell>
          <cell r="K4810">
            <v>0</v>
          </cell>
          <cell r="L4810">
            <v>0</v>
          </cell>
        </row>
        <row r="4811">
          <cell r="A4811" t="str">
            <v>03</v>
          </cell>
          <cell r="B4811" t="str">
            <v>30</v>
          </cell>
          <cell r="C4811" t="str">
            <v>03</v>
          </cell>
          <cell r="D4811" t="str">
            <v>5</v>
          </cell>
          <cell r="E4811" t="str">
            <v>0031</v>
          </cell>
          <cell r="F4811" t="str">
            <v>0003</v>
          </cell>
          <cell r="G4811" t="str">
            <v>50302</v>
          </cell>
          <cell r="H4811" t="str">
            <v>结转本月销售费用</v>
          </cell>
          <cell r="I4811" t="b">
            <v>0</v>
          </cell>
          <cell r="J4811">
            <v>-121281.87</v>
          </cell>
          <cell r="K4811">
            <v>0</v>
          </cell>
          <cell r="L4811">
            <v>0</v>
          </cell>
        </row>
        <row r="4812">
          <cell r="A4812" t="str">
            <v>04</v>
          </cell>
          <cell r="B4812" t="str">
            <v>20</v>
          </cell>
          <cell r="C4812" t="str">
            <v>04</v>
          </cell>
          <cell r="D4812" t="str">
            <v>5</v>
          </cell>
          <cell r="E4812" t="str">
            <v>0004</v>
          </cell>
          <cell r="F4812" t="str">
            <v>0001</v>
          </cell>
          <cell r="G4812" t="str">
            <v>50302</v>
          </cell>
          <cell r="H4812" t="str">
            <v>转付果汁海运费USD112065</v>
          </cell>
          <cell r="I4812" t="b">
            <v>1</v>
          </cell>
          <cell r="J4812">
            <v>926362.91</v>
          </cell>
          <cell r="K4812">
            <v>0</v>
          </cell>
          <cell r="L4812">
            <v>0</v>
          </cell>
        </row>
        <row r="4813">
          <cell r="A4813" t="str">
            <v>04</v>
          </cell>
          <cell r="B4813" t="str">
            <v>20</v>
          </cell>
          <cell r="C4813" t="str">
            <v>04</v>
          </cell>
          <cell r="D4813" t="str">
            <v>5</v>
          </cell>
          <cell r="E4813" t="str">
            <v>0004</v>
          </cell>
          <cell r="F4813" t="str">
            <v>0002</v>
          </cell>
          <cell r="G4813" t="str">
            <v>50302</v>
          </cell>
          <cell r="H4813" t="str">
            <v>转付果汁海运费USD26900</v>
          </cell>
          <cell r="I4813" t="b">
            <v>1</v>
          </cell>
          <cell r="J4813">
            <v>222363.47</v>
          </cell>
          <cell r="K4813">
            <v>0</v>
          </cell>
          <cell r="L4813">
            <v>0</v>
          </cell>
        </row>
        <row r="4814">
          <cell r="A4814" t="str">
            <v>04</v>
          </cell>
          <cell r="B4814" t="str">
            <v>26</v>
          </cell>
          <cell r="C4814" t="str">
            <v>04</v>
          </cell>
          <cell r="D4814" t="str">
            <v>5</v>
          </cell>
          <cell r="E4814" t="str">
            <v>0024</v>
          </cell>
          <cell r="F4814" t="str">
            <v>0003</v>
          </cell>
          <cell r="G4814" t="str">
            <v>50302</v>
          </cell>
          <cell r="H4814" t="str">
            <v>转FVE9966发票出口海运费</v>
          </cell>
          <cell r="I4814" t="b">
            <v>1</v>
          </cell>
          <cell r="J4814">
            <v>-303804.67</v>
          </cell>
          <cell r="K4814">
            <v>0</v>
          </cell>
          <cell r="L4814">
            <v>0</v>
          </cell>
        </row>
        <row r="4815">
          <cell r="A4815" t="str">
            <v>04</v>
          </cell>
          <cell r="B4815" t="str">
            <v>26</v>
          </cell>
          <cell r="C4815" t="str">
            <v>04</v>
          </cell>
          <cell r="D4815" t="str">
            <v>5</v>
          </cell>
          <cell r="E4815" t="str">
            <v>0024</v>
          </cell>
          <cell r="F4815" t="str">
            <v>0006</v>
          </cell>
          <cell r="G4815" t="str">
            <v>50302</v>
          </cell>
          <cell r="H4815" t="str">
            <v>转FVE9968发票出口海运费</v>
          </cell>
          <cell r="I4815" t="b">
            <v>1</v>
          </cell>
          <cell r="J4815">
            <v>-206667.5</v>
          </cell>
          <cell r="K4815">
            <v>0</v>
          </cell>
          <cell r="L4815">
            <v>0</v>
          </cell>
        </row>
        <row r="4816">
          <cell r="A4816" t="str">
            <v>04</v>
          </cell>
          <cell r="B4816" t="str">
            <v>26</v>
          </cell>
          <cell r="C4816" t="str">
            <v>04</v>
          </cell>
          <cell r="D4816" t="str">
            <v>5</v>
          </cell>
          <cell r="E4816" t="str">
            <v>0024</v>
          </cell>
          <cell r="F4816" t="str">
            <v>0009</v>
          </cell>
          <cell r="G4816" t="str">
            <v>50302</v>
          </cell>
          <cell r="H4816" t="str">
            <v>转FVE9969发票出口海运费</v>
          </cell>
          <cell r="I4816" t="b">
            <v>1</v>
          </cell>
          <cell r="J4816">
            <v>-206677.5</v>
          </cell>
          <cell r="K4816">
            <v>0</v>
          </cell>
          <cell r="L4816">
            <v>0</v>
          </cell>
        </row>
        <row r="4817">
          <cell r="A4817" t="str">
            <v>04</v>
          </cell>
          <cell r="B4817" t="str">
            <v>26</v>
          </cell>
          <cell r="C4817" t="str">
            <v>04</v>
          </cell>
          <cell r="D4817" t="str">
            <v>5</v>
          </cell>
          <cell r="E4817" t="str">
            <v>0024</v>
          </cell>
          <cell r="F4817" t="str">
            <v>0012</v>
          </cell>
          <cell r="G4817" t="str">
            <v>50302</v>
          </cell>
          <cell r="H4817" t="str">
            <v>转FVE9975发票出口海运费</v>
          </cell>
          <cell r="I4817" t="b">
            <v>1</v>
          </cell>
          <cell r="J4817">
            <v>-13224.96</v>
          </cell>
          <cell r="K4817">
            <v>0</v>
          </cell>
          <cell r="L4817">
            <v>0</v>
          </cell>
        </row>
        <row r="4818">
          <cell r="A4818" t="str">
            <v>04</v>
          </cell>
          <cell r="B4818" t="str">
            <v>26</v>
          </cell>
          <cell r="C4818" t="str">
            <v>04</v>
          </cell>
          <cell r="D4818" t="str">
            <v>5</v>
          </cell>
          <cell r="E4818" t="str">
            <v>0024</v>
          </cell>
          <cell r="F4818" t="str">
            <v>0015</v>
          </cell>
          <cell r="G4818" t="str">
            <v>50302</v>
          </cell>
          <cell r="H4818" t="str">
            <v>转FVE9981发票出口海运费</v>
          </cell>
          <cell r="I4818" t="b">
            <v>1</v>
          </cell>
          <cell r="J4818">
            <v>-2480.13</v>
          </cell>
          <cell r="K4818">
            <v>0</v>
          </cell>
          <cell r="L4818">
            <v>0</v>
          </cell>
        </row>
        <row r="4819">
          <cell r="A4819" t="str">
            <v>04</v>
          </cell>
          <cell r="B4819" t="str">
            <v>29</v>
          </cell>
          <cell r="C4819" t="str">
            <v>04</v>
          </cell>
          <cell r="D4819" t="str">
            <v>5</v>
          </cell>
          <cell r="E4819" t="str">
            <v>0037</v>
          </cell>
          <cell r="F4819" t="str">
            <v>0003</v>
          </cell>
          <cell r="G4819" t="str">
            <v>50302</v>
          </cell>
          <cell r="H4819" t="str">
            <v>结转本月销售费用</v>
          </cell>
          <cell r="I4819" t="b">
            <v>0</v>
          </cell>
          <cell r="J4819">
            <v>415871.62</v>
          </cell>
          <cell r="K4819">
            <v>0</v>
          </cell>
          <cell r="L4819">
            <v>0</v>
          </cell>
        </row>
        <row r="4820">
          <cell r="A4820" t="str">
            <v>05</v>
          </cell>
          <cell r="B4820" t="str">
            <v>16</v>
          </cell>
          <cell r="C4820" t="str">
            <v>05</v>
          </cell>
          <cell r="D4820" t="str">
            <v>4</v>
          </cell>
          <cell r="E4820" t="str">
            <v>0014</v>
          </cell>
          <cell r="F4820" t="str">
            <v>0001</v>
          </cell>
          <cell r="G4820" t="str">
            <v>50302</v>
          </cell>
          <cell r="H4820" t="str">
            <v>付ZLB02#发票海运费</v>
          </cell>
          <cell r="I4820" t="b">
            <v>1</v>
          </cell>
          <cell r="J4820">
            <v>43404.38</v>
          </cell>
          <cell r="K4820">
            <v>0</v>
          </cell>
          <cell r="L4820">
            <v>0</v>
          </cell>
        </row>
        <row r="4821">
          <cell r="A4821" t="str">
            <v>05</v>
          </cell>
          <cell r="B4821" t="str">
            <v>16</v>
          </cell>
          <cell r="C4821" t="str">
            <v>05</v>
          </cell>
          <cell r="D4821" t="str">
            <v>4</v>
          </cell>
          <cell r="E4821" t="str">
            <v>0014</v>
          </cell>
          <cell r="F4821" t="str">
            <v>0002</v>
          </cell>
          <cell r="G4821" t="str">
            <v>50302</v>
          </cell>
          <cell r="H4821" t="str">
            <v>付FVE9992.9991#发票海运费</v>
          </cell>
          <cell r="I4821" t="b">
            <v>1</v>
          </cell>
          <cell r="J4821">
            <v>66966.75</v>
          </cell>
          <cell r="K4821">
            <v>0</v>
          </cell>
          <cell r="L4821">
            <v>0</v>
          </cell>
        </row>
        <row r="4822">
          <cell r="A4822" t="str">
            <v>05</v>
          </cell>
          <cell r="B4822" t="str">
            <v>16</v>
          </cell>
          <cell r="C4822" t="str">
            <v>05</v>
          </cell>
          <cell r="D4822" t="str">
            <v>4</v>
          </cell>
          <cell r="E4822" t="str">
            <v>0014</v>
          </cell>
          <cell r="F4822" t="str">
            <v>0003</v>
          </cell>
          <cell r="G4822" t="str">
            <v>50302</v>
          </cell>
          <cell r="H4822" t="str">
            <v>付FVE9989.9980#发票海运费</v>
          </cell>
          <cell r="I4822" t="b">
            <v>1</v>
          </cell>
          <cell r="J4822">
            <v>32243.25</v>
          </cell>
          <cell r="K4822">
            <v>0</v>
          </cell>
          <cell r="L4822">
            <v>0</v>
          </cell>
        </row>
        <row r="4823">
          <cell r="A4823" t="str">
            <v>05</v>
          </cell>
          <cell r="B4823" t="str">
            <v>25</v>
          </cell>
          <cell r="C4823" t="str">
            <v>05</v>
          </cell>
          <cell r="D4823" t="str">
            <v>5</v>
          </cell>
          <cell r="E4823" t="str">
            <v>0004</v>
          </cell>
          <cell r="F4823" t="str">
            <v>0003</v>
          </cell>
          <cell r="G4823" t="str">
            <v>50302</v>
          </cell>
          <cell r="H4823" t="str">
            <v>转FVE9959发票出口海运费</v>
          </cell>
          <cell r="I4823" t="b">
            <v>1</v>
          </cell>
          <cell r="J4823">
            <v>-190124.9</v>
          </cell>
          <cell r="K4823">
            <v>0</v>
          </cell>
          <cell r="L4823">
            <v>0</v>
          </cell>
        </row>
        <row r="4824">
          <cell r="A4824" t="str">
            <v>05</v>
          </cell>
          <cell r="B4824" t="str">
            <v>25</v>
          </cell>
          <cell r="C4824" t="str">
            <v>05</v>
          </cell>
          <cell r="D4824" t="str">
            <v>5</v>
          </cell>
          <cell r="E4824" t="str">
            <v>0004</v>
          </cell>
          <cell r="F4824" t="str">
            <v>0006</v>
          </cell>
          <cell r="G4824" t="str">
            <v>50302</v>
          </cell>
          <cell r="H4824" t="str">
            <v>转FVE9964发票出口海运费</v>
          </cell>
          <cell r="I4824" t="b">
            <v>1</v>
          </cell>
          <cell r="J4824">
            <v>-330687.14</v>
          </cell>
          <cell r="K4824">
            <v>0</v>
          </cell>
          <cell r="L4824">
            <v>0</v>
          </cell>
        </row>
        <row r="4825">
          <cell r="A4825" t="str">
            <v>05</v>
          </cell>
          <cell r="B4825" t="str">
            <v>25</v>
          </cell>
          <cell r="C4825" t="str">
            <v>05</v>
          </cell>
          <cell r="D4825" t="str">
            <v>5</v>
          </cell>
          <cell r="E4825" t="str">
            <v>0004</v>
          </cell>
          <cell r="F4825" t="str">
            <v>0009</v>
          </cell>
          <cell r="G4825" t="str">
            <v>50302</v>
          </cell>
          <cell r="H4825" t="str">
            <v>转FVE9970发票出口海运费</v>
          </cell>
          <cell r="I4825" t="b">
            <v>1</v>
          </cell>
          <cell r="J4825">
            <v>-28932.400000000001</v>
          </cell>
          <cell r="K4825">
            <v>0</v>
          </cell>
          <cell r="L4825">
            <v>0</v>
          </cell>
        </row>
        <row r="4826">
          <cell r="A4826" t="str">
            <v>05</v>
          </cell>
          <cell r="B4826" t="str">
            <v>25</v>
          </cell>
          <cell r="C4826" t="str">
            <v>05</v>
          </cell>
          <cell r="D4826" t="str">
            <v>5</v>
          </cell>
          <cell r="E4826" t="str">
            <v>0004</v>
          </cell>
          <cell r="F4826" t="str">
            <v>0012</v>
          </cell>
          <cell r="G4826" t="str">
            <v>50302</v>
          </cell>
          <cell r="H4826" t="str">
            <v>转FVE9972发票出口海运费</v>
          </cell>
          <cell r="I4826" t="b">
            <v>1</v>
          </cell>
          <cell r="J4826">
            <v>-2892.93</v>
          </cell>
          <cell r="K4826">
            <v>0</v>
          </cell>
          <cell r="L4826">
            <v>0</v>
          </cell>
        </row>
        <row r="4827">
          <cell r="A4827" t="str">
            <v>05</v>
          </cell>
          <cell r="B4827" t="str">
            <v>25</v>
          </cell>
          <cell r="C4827" t="str">
            <v>05</v>
          </cell>
          <cell r="D4827" t="str">
            <v>5</v>
          </cell>
          <cell r="E4827" t="str">
            <v>0004</v>
          </cell>
          <cell r="F4827" t="str">
            <v>0015</v>
          </cell>
          <cell r="G4827" t="str">
            <v>50302</v>
          </cell>
          <cell r="H4827" t="str">
            <v>转FVE9977发票出口海运费</v>
          </cell>
          <cell r="I4827" t="b">
            <v>1</v>
          </cell>
          <cell r="J4827">
            <v>-4257.09</v>
          </cell>
          <cell r="K4827">
            <v>0</v>
          </cell>
          <cell r="L4827">
            <v>0</v>
          </cell>
        </row>
        <row r="4828">
          <cell r="A4828" t="str">
            <v>05</v>
          </cell>
          <cell r="B4828" t="str">
            <v>25</v>
          </cell>
          <cell r="C4828" t="str">
            <v>05</v>
          </cell>
          <cell r="D4828" t="str">
            <v>5</v>
          </cell>
          <cell r="E4828" t="str">
            <v>0004</v>
          </cell>
          <cell r="F4828" t="str">
            <v>0018</v>
          </cell>
          <cell r="G4828" t="str">
            <v>50302</v>
          </cell>
          <cell r="H4828" t="str">
            <v>转FVE9979发票出口海运费</v>
          </cell>
          <cell r="I4828" t="b">
            <v>1</v>
          </cell>
          <cell r="J4828">
            <v>-47532.95</v>
          </cell>
          <cell r="K4828">
            <v>0</v>
          </cell>
          <cell r="L4828">
            <v>0</v>
          </cell>
        </row>
        <row r="4829">
          <cell r="A4829" t="str">
            <v>05</v>
          </cell>
          <cell r="B4829" t="str">
            <v>25</v>
          </cell>
          <cell r="C4829" t="str">
            <v>05</v>
          </cell>
          <cell r="D4829" t="str">
            <v>5</v>
          </cell>
          <cell r="E4829" t="str">
            <v>0004</v>
          </cell>
          <cell r="F4829" t="str">
            <v>0021</v>
          </cell>
          <cell r="G4829" t="str">
            <v>50302</v>
          </cell>
          <cell r="H4829" t="str">
            <v>转FVE9986发票出口海运费</v>
          </cell>
          <cell r="I4829" t="b">
            <v>1</v>
          </cell>
          <cell r="J4829">
            <v>-82670</v>
          </cell>
          <cell r="K4829">
            <v>0</v>
          </cell>
          <cell r="L4829">
            <v>0</v>
          </cell>
        </row>
        <row r="4830">
          <cell r="A4830" t="str">
            <v>05</v>
          </cell>
          <cell r="B4830" t="str">
            <v>31</v>
          </cell>
          <cell r="C4830" t="str">
            <v>05</v>
          </cell>
          <cell r="D4830" t="str">
            <v>5</v>
          </cell>
          <cell r="E4830" t="str">
            <v>0038</v>
          </cell>
          <cell r="F4830" t="str">
            <v>0003</v>
          </cell>
          <cell r="G4830" t="str">
            <v>50302</v>
          </cell>
          <cell r="H4830" t="str">
            <v>结转本月销售费用</v>
          </cell>
          <cell r="I4830" t="b">
            <v>0</v>
          </cell>
          <cell r="J4830">
            <v>-544483.03</v>
          </cell>
          <cell r="K4830">
            <v>0</v>
          </cell>
          <cell r="L4830">
            <v>0</v>
          </cell>
        </row>
        <row r="4831">
          <cell r="A4831" t="str">
            <v>06</v>
          </cell>
          <cell r="B4831" t="str">
            <v>20</v>
          </cell>
          <cell r="C4831" t="str">
            <v>06</v>
          </cell>
          <cell r="D4831" t="str">
            <v>5</v>
          </cell>
          <cell r="E4831" t="str">
            <v>0010</v>
          </cell>
          <cell r="F4831" t="str">
            <v>0001</v>
          </cell>
          <cell r="G4831" t="str">
            <v>50302</v>
          </cell>
          <cell r="H4831" t="str">
            <v>转付海运费</v>
          </cell>
          <cell r="I4831" t="b">
            <v>1</v>
          </cell>
          <cell r="J4831">
            <v>697595.2</v>
          </cell>
          <cell r="K4831">
            <v>0</v>
          </cell>
          <cell r="L4831">
            <v>0</v>
          </cell>
        </row>
        <row r="4832">
          <cell r="A4832" t="str">
            <v>06</v>
          </cell>
          <cell r="B4832" t="str">
            <v>23</v>
          </cell>
          <cell r="C4832" t="str">
            <v>06</v>
          </cell>
          <cell r="D4832" t="str">
            <v>5</v>
          </cell>
          <cell r="E4832" t="str">
            <v>0018</v>
          </cell>
          <cell r="F4832" t="str">
            <v>0005</v>
          </cell>
          <cell r="G4832" t="str">
            <v>50302</v>
          </cell>
          <cell r="H4832" t="str">
            <v>转FVE9982发票出口海运费</v>
          </cell>
          <cell r="I4832" t="b">
            <v>1</v>
          </cell>
          <cell r="J4832">
            <v>-77685.37</v>
          </cell>
          <cell r="K4832">
            <v>0</v>
          </cell>
          <cell r="L4832">
            <v>0</v>
          </cell>
        </row>
        <row r="4833">
          <cell r="A4833" t="str">
            <v>06</v>
          </cell>
          <cell r="B4833" t="str">
            <v>23</v>
          </cell>
          <cell r="C4833" t="str">
            <v>06</v>
          </cell>
          <cell r="D4833" t="str">
            <v>5</v>
          </cell>
          <cell r="E4833" t="str">
            <v>0018</v>
          </cell>
          <cell r="F4833" t="str">
            <v>0008</v>
          </cell>
          <cell r="G4833" t="str">
            <v>50302</v>
          </cell>
          <cell r="H4833" t="str">
            <v>转FVE9987发票出口海运费</v>
          </cell>
          <cell r="I4833" t="b">
            <v>1</v>
          </cell>
          <cell r="J4833">
            <v>-144627</v>
          </cell>
          <cell r="K4833">
            <v>0</v>
          </cell>
          <cell r="L4833">
            <v>0</v>
          </cell>
        </row>
        <row r="4834">
          <cell r="A4834" t="str">
            <v>06</v>
          </cell>
          <cell r="B4834" t="str">
            <v>23</v>
          </cell>
          <cell r="C4834" t="str">
            <v>06</v>
          </cell>
          <cell r="D4834" t="str">
            <v>5</v>
          </cell>
          <cell r="E4834" t="str">
            <v>0018</v>
          </cell>
          <cell r="F4834" t="str">
            <v>0011</v>
          </cell>
          <cell r="G4834" t="str">
            <v>50302</v>
          </cell>
          <cell r="H4834" t="str">
            <v>转FVE9989发票出口海运费</v>
          </cell>
          <cell r="I4834" t="b">
            <v>1</v>
          </cell>
          <cell r="J4834">
            <v>-3306.43</v>
          </cell>
          <cell r="K4834">
            <v>0</v>
          </cell>
          <cell r="L4834">
            <v>0</v>
          </cell>
        </row>
        <row r="4835">
          <cell r="A4835" t="str">
            <v>06</v>
          </cell>
          <cell r="B4835" t="str">
            <v>23</v>
          </cell>
          <cell r="C4835" t="str">
            <v>06</v>
          </cell>
          <cell r="D4835" t="str">
            <v>5</v>
          </cell>
          <cell r="E4835" t="str">
            <v>0018</v>
          </cell>
          <cell r="F4835" t="str">
            <v>0014</v>
          </cell>
          <cell r="G4835" t="str">
            <v>50302</v>
          </cell>
          <cell r="H4835" t="str">
            <v>转FVE9992发票出口海运费</v>
          </cell>
          <cell r="I4835" t="b">
            <v>1</v>
          </cell>
          <cell r="J4835">
            <v>-23556.1</v>
          </cell>
          <cell r="K4835">
            <v>0</v>
          </cell>
          <cell r="L4835">
            <v>0</v>
          </cell>
        </row>
        <row r="4836">
          <cell r="A4836" t="str">
            <v>06</v>
          </cell>
          <cell r="B4836" t="str">
            <v>25</v>
          </cell>
          <cell r="C4836" t="str">
            <v>06</v>
          </cell>
          <cell r="D4836" t="str">
            <v>5</v>
          </cell>
          <cell r="E4836" t="str">
            <v>0027</v>
          </cell>
          <cell r="F4836" t="str">
            <v>0003</v>
          </cell>
          <cell r="G4836" t="str">
            <v>50302</v>
          </cell>
          <cell r="H4836" t="str">
            <v>结转本月销售费用</v>
          </cell>
          <cell r="I4836" t="b">
            <v>0</v>
          </cell>
          <cell r="J4836">
            <v>448420.3</v>
          </cell>
          <cell r="K4836">
            <v>0</v>
          </cell>
          <cell r="L4836">
            <v>0</v>
          </cell>
        </row>
        <row r="4837">
          <cell r="A4837" t="str">
            <v>07</v>
          </cell>
          <cell r="B4837" t="str">
            <v>25</v>
          </cell>
          <cell r="C4837" t="str">
            <v>07</v>
          </cell>
          <cell r="D4837" t="str">
            <v>5</v>
          </cell>
          <cell r="E4837" t="str">
            <v>0016</v>
          </cell>
          <cell r="F4837" t="str">
            <v>0001</v>
          </cell>
          <cell r="G4837" t="str">
            <v>50302</v>
          </cell>
          <cell r="H4837" t="str">
            <v>转海运费</v>
          </cell>
          <cell r="I4837" t="b">
            <v>1</v>
          </cell>
          <cell r="J4837">
            <v>146304.66</v>
          </cell>
          <cell r="K4837">
            <v>0</v>
          </cell>
          <cell r="L4837">
            <v>0</v>
          </cell>
        </row>
        <row r="4838">
          <cell r="A4838" t="str">
            <v>07</v>
          </cell>
          <cell r="B4838" t="str">
            <v>27</v>
          </cell>
          <cell r="C4838" t="str">
            <v>07</v>
          </cell>
          <cell r="D4838" t="str">
            <v>5</v>
          </cell>
          <cell r="E4838" t="str">
            <v>0030</v>
          </cell>
          <cell r="F4838" t="str">
            <v>0003</v>
          </cell>
          <cell r="G4838" t="str">
            <v>50302</v>
          </cell>
          <cell r="H4838" t="str">
            <v>转FVE9983发票出口海运费</v>
          </cell>
          <cell r="I4838" t="b">
            <v>1</v>
          </cell>
          <cell r="J4838">
            <v>-222384.99</v>
          </cell>
          <cell r="K4838">
            <v>0</v>
          </cell>
          <cell r="L4838">
            <v>0</v>
          </cell>
        </row>
        <row r="4839">
          <cell r="A4839" t="str">
            <v>07</v>
          </cell>
          <cell r="B4839" t="str">
            <v>27</v>
          </cell>
          <cell r="C4839" t="str">
            <v>07</v>
          </cell>
          <cell r="D4839" t="str">
            <v>5</v>
          </cell>
          <cell r="E4839" t="str">
            <v>0030</v>
          </cell>
          <cell r="F4839" t="str">
            <v>0006</v>
          </cell>
          <cell r="G4839" t="str">
            <v>50302</v>
          </cell>
          <cell r="H4839" t="str">
            <v>转FVE9991发票出口海运费</v>
          </cell>
          <cell r="I4839" t="b">
            <v>1</v>
          </cell>
          <cell r="J4839">
            <v>-43402.28</v>
          </cell>
          <cell r="K4839">
            <v>0</v>
          </cell>
          <cell r="L4839">
            <v>0</v>
          </cell>
        </row>
        <row r="4840">
          <cell r="A4840" t="str">
            <v>07</v>
          </cell>
          <cell r="B4840" t="str">
            <v>29</v>
          </cell>
          <cell r="C4840" t="str">
            <v>07</v>
          </cell>
          <cell r="D4840" t="str">
            <v>5</v>
          </cell>
          <cell r="E4840" t="str">
            <v>0043</v>
          </cell>
          <cell r="F4840" t="str">
            <v>0002</v>
          </cell>
          <cell r="G4840" t="str">
            <v>50302</v>
          </cell>
          <cell r="H4840" t="str">
            <v>结转本月销售费用</v>
          </cell>
          <cell r="I4840" t="b">
            <v>0</v>
          </cell>
          <cell r="J4840">
            <v>-119482.61</v>
          </cell>
          <cell r="K4840">
            <v>0</v>
          </cell>
          <cell r="L4840">
            <v>0</v>
          </cell>
        </row>
        <row r="4841">
          <cell r="A4841" t="str">
            <v>08</v>
          </cell>
          <cell r="B4841" t="str">
            <v>20</v>
          </cell>
          <cell r="C4841" t="str">
            <v>08</v>
          </cell>
          <cell r="D4841" t="str">
            <v>4</v>
          </cell>
          <cell r="E4841" t="str">
            <v>0027</v>
          </cell>
          <cell r="F4841" t="str">
            <v>0001</v>
          </cell>
          <cell r="G4841" t="str">
            <v>50302</v>
          </cell>
          <cell r="H4841" t="str">
            <v>付ZLB05/ZLB06#发票海运费</v>
          </cell>
          <cell r="I4841" t="b">
            <v>1</v>
          </cell>
          <cell r="J4841">
            <v>129623.42</v>
          </cell>
          <cell r="K4841">
            <v>0</v>
          </cell>
          <cell r="L4841">
            <v>0</v>
          </cell>
        </row>
        <row r="4842">
          <cell r="A4842" t="str">
            <v>08</v>
          </cell>
          <cell r="B4842" t="str">
            <v>20</v>
          </cell>
          <cell r="C4842" t="str">
            <v>08</v>
          </cell>
          <cell r="D4842" t="str">
            <v>4</v>
          </cell>
          <cell r="E4842" t="str">
            <v>0027</v>
          </cell>
          <cell r="F4842" t="str">
            <v>0002</v>
          </cell>
          <cell r="G4842" t="str">
            <v>50302</v>
          </cell>
          <cell r="H4842" t="str">
            <v>付FVE99109#发票海运费</v>
          </cell>
          <cell r="I4842" t="b">
            <v>1</v>
          </cell>
          <cell r="J4842">
            <v>78534.600000000006</v>
          </cell>
          <cell r="K4842">
            <v>0</v>
          </cell>
          <cell r="L4842">
            <v>0</v>
          </cell>
        </row>
        <row r="4843">
          <cell r="A4843" t="str">
            <v>08</v>
          </cell>
          <cell r="B4843" t="str">
            <v>20</v>
          </cell>
          <cell r="C4843" t="str">
            <v>08</v>
          </cell>
          <cell r="D4843" t="str">
            <v>4</v>
          </cell>
          <cell r="E4843" t="str">
            <v>0027</v>
          </cell>
          <cell r="F4843" t="str">
            <v>0003</v>
          </cell>
          <cell r="G4843" t="str">
            <v>50302</v>
          </cell>
          <cell r="H4843" t="str">
            <v>付FVE99104#发票海运费</v>
          </cell>
          <cell r="I4843" t="b">
            <v>1</v>
          </cell>
          <cell r="J4843">
            <v>3224.05</v>
          </cell>
          <cell r="K4843">
            <v>0</v>
          </cell>
          <cell r="L4843">
            <v>0</v>
          </cell>
        </row>
        <row r="4844">
          <cell r="A4844" t="str">
            <v>08</v>
          </cell>
          <cell r="B4844" t="str">
            <v>20</v>
          </cell>
          <cell r="C4844" t="str">
            <v>08</v>
          </cell>
          <cell r="D4844" t="str">
            <v>4</v>
          </cell>
          <cell r="E4844" t="str">
            <v>0027</v>
          </cell>
          <cell r="F4844" t="str">
            <v>0004</v>
          </cell>
          <cell r="G4844" t="str">
            <v>50302</v>
          </cell>
          <cell r="H4844" t="str">
            <v>付FVE99112/99113#发票海运费</v>
          </cell>
          <cell r="I4844" t="b">
            <v>1</v>
          </cell>
          <cell r="J4844">
            <v>35133.9</v>
          </cell>
          <cell r="K4844">
            <v>0</v>
          </cell>
          <cell r="L4844">
            <v>0</v>
          </cell>
        </row>
        <row r="4845">
          <cell r="A4845" t="str">
            <v>08</v>
          </cell>
          <cell r="B4845" t="str">
            <v>24</v>
          </cell>
          <cell r="C4845" t="str">
            <v>08</v>
          </cell>
          <cell r="D4845" t="str">
            <v>5</v>
          </cell>
          <cell r="E4845" t="str">
            <v>0009</v>
          </cell>
          <cell r="F4845" t="str">
            <v>0001</v>
          </cell>
          <cell r="G4845" t="str">
            <v>50302</v>
          </cell>
          <cell r="H4845" t="str">
            <v>转FVE99114-16.18出口果汁海运费</v>
          </cell>
          <cell r="I4845" t="b">
            <v>1</v>
          </cell>
          <cell r="J4845">
            <v>234363.78</v>
          </cell>
          <cell r="K4845">
            <v>0</v>
          </cell>
          <cell r="L4845">
            <v>0</v>
          </cell>
        </row>
        <row r="4846">
          <cell r="A4846" t="str">
            <v>08</v>
          </cell>
          <cell r="B4846" t="str">
            <v>27</v>
          </cell>
          <cell r="C4846" t="str">
            <v>08</v>
          </cell>
          <cell r="D4846" t="str">
            <v>5</v>
          </cell>
          <cell r="E4846" t="str">
            <v>0014</v>
          </cell>
          <cell r="F4846" t="str">
            <v>0003</v>
          </cell>
          <cell r="G4846" t="str">
            <v>50302</v>
          </cell>
          <cell r="H4846" t="str">
            <v>转ZLB02发票出口海运费</v>
          </cell>
          <cell r="I4846" t="b">
            <v>1</v>
          </cell>
          <cell r="J4846">
            <v>-43398.6</v>
          </cell>
          <cell r="K4846">
            <v>0</v>
          </cell>
          <cell r="L4846">
            <v>0</v>
          </cell>
        </row>
        <row r="4847">
          <cell r="A4847" t="str">
            <v>08</v>
          </cell>
          <cell r="B4847" t="str">
            <v>27</v>
          </cell>
          <cell r="C4847" t="str">
            <v>08</v>
          </cell>
          <cell r="D4847" t="str">
            <v>5</v>
          </cell>
          <cell r="E4847" t="str">
            <v>0014</v>
          </cell>
          <cell r="F4847" t="str">
            <v>0006</v>
          </cell>
          <cell r="G4847" t="str">
            <v>50302</v>
          </cell>
          <cell r="H4847" t="str">
            <v>转ZLB04发票出口海运费</v>
          </cell>
          <cell r="I4847" t="b">
            <v>1</v>
          </cell>
          <cell r="J4847">
            <v>-10745.02</v>
          </cell>
          <cell r="K4847">
            <v>0</v>
          </cell>
          <cell r="L4847">
            <v>0</v>
          </cell>
        </row>
        <row r="4848">
          <cell r="A4848" t="str">
            <v>08</v>
          </cell>
          <cell r="B4848" t="str">
            <v>27</v>
          </cell>
          <cell r="C4848" t="str">
            <v>08</v>
          </cell>
          <cell r="D4848" t="str">
            <v>5</v>
          </cell>
          <cell r="E4848" t="str">
            <v>0014</v>
          </cell>
          <cell r="F4848" t="str">
            <v>0009</v>
          </cell>
          <cell r="G4848" t="str">
            <v>50302</v>
          </cell>
          <cell r="H4848" t="str">
            <v>转FVE9976发票出口海运费</v>
          </cell>
          <cell r="I4848" t="b">
            <v>1</v>
          </cell>
          <cell r="J4848">
            <v>-344250.47</v>
          </cell>
          <cell r="K4848">
            <v>0</v>
          </cell>
          <cell r="L4848">
            <v>0</v>
          </cell>
        </row>
        <row r="4849">
          <cell r="A4849" t="str">
            <v>08</v>
          </cell>
          <cell r="B4849" t="str">
            <v>27</v>
          </cell>
          <cell r="C4849" t="str">
            <v>08</v>
          </cell>
          <cell r="D4849" t="str">
            <v>5</v>
          </cell>
          <cell r="E4849" t="str">
            <v>0014</v>
          </cell>
          <cell r="F4849" t="str">
            <v>0012</v>
          </cell>
          <cell r="G4849" t="str">
            <v>50302</v>
          </cell>
          <cell r="H4849" t="str">
            <v>转FVE9994发票出口海运费</v>
          </cell>
          <cell r="I4849" t="b">
            <v>1</v>
          </cell>
          <cell r="J4849">
            <v>-43402.8</v>
          </cell>
          <cell r="K4849">
            <v>0</v>
          </cell>
          <cell r="L4849">
            <v>0</v>
          </cell>
        </row>
        <row r="4850">
          <cell r="A4850" t="str">
            <v>08</v>
          </cell>
          <cell r="B4850" t="str">
            <v>27</v>
          </cell>
          <cell r="C4850" t="str">
            <v>08</v>
          </cell>
          <cell r="D4850" t="str">
            <v>5</v>
          </cell>
          <cell r="E4850" t="str">
            <v>0014</v>
          </cell>
          <cell r="F4850" t="str">
            <v>0015</v>
          </cell>
          <cell r="G4850" t="str">
            <v>50302</v>
          </cell>
          <cell r="H4850" t="str">
            <v>转FVE9996发票出口海运费</v>
          </cell>
          <cell r="I4850" t="b">
            <v>1</v>
          </cell>
          <cell r="J4850">
            <v>-32653.47</v>
          </cell>
          <cell r="K4850">
            <v>0</v>
          </cell>
          <cell r="L4850">
            <v>0</v>
          </cell>
        </row>
        <row r="4851">
          <cell r="A4851" t="str">
            <v>08</v>
          </cell>
          <cell r="B4851" t="str">
            <v>27</v>
          </cell>
          <cell r="C4851" t="str">
            <v>08</v>
          </cell>
          <cell r="D4851" t="str">
            <v>5</v>
          </cell>
          <cell r="E4851" t="str">
            <v>0014</v>
          </cell>
          <cell r="F4851" t="str">
            <v>0018</v>
          </cell>
          <cell r="G4851" t="str">
            <v>50302</v>
          </cell>
          <cell r="H4851" t="str">
            <v>转FVE99101发票出口海运费</v>
          </cell>
          <cell r="I4851" t="b">
            <v>1</v>
          </cell>
          <cell r="J4851">
            <v>-2892.54</v>
          </cell>
          <cell r="K4851">
            <v>0</v>
          </cell>
          <cell r="L4851">
            <v>0</v>
          </cell>
        </row>
        <row r="4852">
          <cell r="A4852" t="str">
            <v>08</v>
          </cell>
          <cell r="B4852" t="str">
            <v>27</v>
          </cell>
          <cell r="C4852" t="str">
            <v>08</v>
          </cell>
          <cell r="D4852" t="str">
            <v>5</v>
          </cell>
          <cell r="E4852" t="str">
            <v>0014</v>
          </cell>
          <cell r="F4852" t="str">
            <v>0021</v>
          </cell>
          <cell r="G4852" t="str">
            <v>50302</v>
          </cell>
          <cell r="H4852" t="str">
            <v>转FVE99103发票出口海运费</v>
          </cell>
          <cell r="I4852" t="b">
            <v>1</v>
          </cell>
          <cell r="J4852">
            <v>-78514.649999999994</v>
          </cell>
          <cell r="K4852">
            <v>0</v>
          </cell>
          <cell r="L4852">
            <v>0</v>
          </cell>
        </row>
        <row r="4853">
          <cell r="A4853" t="str">
            <v>08</v>
          </cell>
          <cell r="B4853" t="str">
            <v>27</v>
          </cell>
          <cell r="C4853" t="str">
            <v>08</v>
          </cell>
          <cell r="D4853" t="str">
            <v>5</v>
          </cell>
          <cell r="E4853" t="str">
            <v>0014</v>
          </cell>
          <cell r="F4853" t="str">
            <v>0024</v>
          </cell>
          <cell r="G4853" t="str">
            <v>50302</v>
          </cell>
          <cell r="H4853" t="str">
            <v>转FVE99104发票出口海运费</v>
          </cell>
          <cell r="I4853" t="b">
            <v>1</v>
          </cell>
          <cell r="J4853">
            <v>-3223.82</v>
          </cell>
          <cell r="K4853">
            <v>0</v>
          </cell>
          <cell r="L4853">
            <v>0</v>
          </cell>
        </row>
        <row r="4854">
          <cell r="A4854" t="str">
            <v>08</v>
          </cell>
          <cell r="B4854" t="str">
            <v>27</v>
          </cell>
          <cell r="C4854" t="str">
            <v>08</v>
          </cell>
          <cell r="D4854" t="str">
            <v>5</v>
          </cell>
          <cell r="E4854" t="str">
            <v>0014</v>
          </cell>
          <cell r="F4854" t="str">
            <v>0027</v>
          </cell>
          <cell r="G4854" t="str">
            <v>50302</v>
          </cell>
          <cell r="H4854" t="str">
            <v>转FVE99109发票出口海运费</v>
          </cell>
          <cell r="I4854" t="b">
            <v>1</v>
          </cell>
          <cell r="J4854">
            <v>-78539.350000000006</v>
          </cell>
          <cell r="K4854">
            <v>0</v>
          </cell>
          <cell r="L4854">
            <v>0</v>
          </cell>
        </row>
        <row r="4855">
          <cell r="A4855" t="str">
            <v>08</v>
          </cell>
          <cell r="B4855" t="str">
            <v>31</v>
          </cell>
          <cell r="C4855" t="str">
            <v>08</v>
          </cell>
          <cell r="D4855" t="str">
            <v>5</v>
          </cell>
          <cell r="E4855" t="str">
            <v>0034</v>
          </cell>
          <cell r="F4855" t="str">
            <v>0003</v>
          </cell>
          <cell r="G4855" t="str">
            <v>50302</v>
          </cell>
          <cell r="H4855" t="str">
            <v>结转本月销售费用</v>
          </cell>
          <cell r="I4855" t="b">
            <v>0</v>
          </cell>
          <cell r="J4855">
            <v>-156740.97</v>
          </cell>
          <cell r="K4855">
            <v>0</v>
          </cell>
          <cell r="L4855">
            <v>0</v>
          </cell>
        </row>
        <row r="4856">
          <cell r="A4856" t="str">
            <v>09</v>
          </cell>
          <cell r="B4856" t="str">
            <v>28</v>
          </cell>
          <cell r="C4856" t="str">
            <v>09</v>
          </cell>
          <cell r="D4856" t="str">
            <v>5</v>
          </cell>
          <cell r="E4856" t="str">
            <v>0026</v>
          </cell>
          <cell r="F4856" t="str">
            <v>0003</v>
          </cell>
          <cell r="G4856" t="str">
            <v>50302</v>
          </cell>
          <cell r="H4856" t="str">
            <v>转FVE9984发票出口海运费</v>
          </cell>
          <cell r="I4856" t="b">
            <v>1</v>
          </cell>
          <cell r="J4856">
            <v>-567062.29</v>
          </cell>
          <cell r="K4856">
            <v>0</v>
          </cell>
          <cell r="L4856">
            <v>0</v>
          </cell>
        </row>
        <row r="4857">
          <cell r="A4857" t="str">
            <v>09</v>
          </cell>
          <cell r="B4857" t="str">
            <v>28</v>
          </cell>
          <cell r="C4857" t="str">
            <v>09</v>
          </cell>
          <cell r="D4857" t="str">
            <v>5</v>
          </cell>
          <cell r="E4857" t="str">
            <v>0026</v>
          </cell>
          <cell r="F4857" t="str">
            <v>0006</v>
          </cell>
          <cell r="G4857" t="str">
            <v>50302</v>
          </cell>
          <cell r="H4857" t="str">
            <v>转ZLB01发票出口海运费</v>
          </cell>
          <cell r="I4857" t="b">
            <v>1</v>
          </cell>
          <cell r="J4857">
            <v>-43398.6</v>
          </cell>
          <cell r="K4857">
            <v>0</v>
          </cell>
          <cell r="L4857">
            <v>0</v>
          </cell>
        </row>
        <row r="4858">
          <cell r="A4858" t="str">
            <v>09</v>
          </cell>
          <cell r="B4858" t="str">
            <v>28</v>
          </cell>
          <cell r="C4858" t="str">
            <v>09</v>
          </cell>
          <cell r="D4858" t="str">
            <v>5</v>
          </cell>
          <cell r="E4858" t="str">
            <v>0026</v>
          </cell>
          <cell r="F4858" t="str">
            <v>0009</v>
          </cell>
          <cell r="G4858" t="str">
            <v>50302</v>
          </cell>
          <cell r="H4858" t="str">
            <v>转ZLB03发票出口海运费</v>
          </cell>
          <cell r="I4858" t="b">
            <v>1</v>
          </cell>
          <cell r="J4858">
            <v>-52325.68</v>
          </cell>
          <cell r="K4858">
            <v>0</v>
          </cell>
          <cell r="L4858">
            <v>0</v>
          </cell>
        </row>
        <row r="4859">
          <cell r="A4859" t="str">
            <v>09</v>
          </cell>
          <cell r="B4859" t="str">
            <v>28</v>
          </cell>
          <cell r="C4859" t="str">
            <v>09</v>
          </cell>
          <cell r="D4859" t="str">
            <v>5</v>
          </cell>
          <cell r="E4859" t="str">
            <v>0026</v>
          </cell>
          <cell r="F4859" t="str">
            <v>0012</v>
          </cell>
          <cell r="G4859" t="str">
            <v>50302</v>
          </cell>
          <cell r="H4859" t="str">
            <v>转FVE99102发票出口海运费</v>
          </cell>
          <cell r="I4859" t="b">
            <v>1</v>
          </cell>
          <cell r="J4859">
            <v>-32238.959999999999</v>
          </cell>
          <cell r="K4859">
            <v>0</v>
          </cell>
          <cell r="L4859">
            <v>0</v>
          </cell>
        </row>
        <row r="4860">
          <cell r="A4860" t="str">
            <v>09</v>
          </cell>
          <cell r="B4860" t="str">
            <v>30</v>
          </cell>
          <cell r="C4860" t="str">
            <v>09</v>
          </cell>
          <cell r="D4860" t="str">
            <v>5</v>
          </cell>
          <cell r="E4860" t="str">
            <v>0039</v>
          </cell>
          <cell r="F4860" t="str">
            <v>0003</v>
          </cell>
          <cell r="G4860" t="str">
            <v>50302</v>
          </cell>
          <cell r="H4860" t="str">
            <v>结转本月销售费用</v>
          </cell>
          <cell r="I4860" t="b">
            <v>0</v>
          </cell>
          <cell r="J4860">
            <v>-695025.53</v>
          </cell>
          <cell r="K4860">
            <v>0</v>
          </cell>
          <cell r="L4860">
            <v>0</v>
          </cell>
        </row>
        <row r="4861">
          <cell r="A4861" t="str">
            <v>10</v>
          </cell>
          <cell r="B4861" t="str">
            <v>28</v>
          </cell>
          <cell r="C4861" t="str">
            <v>10</v>
          </cell>
          <cell r="D4861" t="str">
            <v>5</v>
          </cell>
          <cell r="E4861" t="str">
            <v>0025</v>
          </cell>
          <cell r="F4861" t="str">
            <v>0003</v>
          </cell>
          <cell r="G4861" t="str">
            <v>50302</v>
          </cell>
          <cell r="H4861" t="str">
            <v>转FVE9993发票出口海运费</v>
          </cell>
          <cell r="I4861" t="b">
            <v>1</v>
          </cell>
          <cell r="J4861">
            <v>-601778.57999999996</v>
          </cell>
          <cell r="K4861">
            <v>0</v>
          </cell>
          <cell r="L4861">
            <v>0</v>
          </cell>
        </row>
        <row r="4862">
          <cell r="A4862" t="str">
            <v>10</v>
          </cell>
          <cell r="B4862" t="str">
            <v>30</v>
          </cell>
          <cell r="C4862" t="str">
            <v>10</v>
          </cell>
          <cell r="D4862" t="str">
            <v>5</v>
          </cell>
          <cell r="E4862" t="str">
            <v>0033</v>
          </cell>
          <cell r="F4862" t="str">
            <v>0004</v>
          </cell>
          <cell r="G4862" t="str">
            <v>50302</v>
          </cell>
          <cell r="H4862" t="str">
            <v>结转本月销售费用</v>
          </cell>
          <cell r="I4862" t="b">
            <v>0</v>
          </cell>
          <cell r="J4862">
            <v>-601778.57999999996</v>
          </cell>
          <cell r="K4862">
            <v>0</v>
          </cell>
          <cell r="L4862">
            <v>0</v>
          </cell>
        </row>
        <row r="4863">
          <cell r="A4863" t="str">
            <v>11</v>
          </cell>
          <cell r="B4863" t="str">
            <v>30</v>
          </cell>
          <cell r="C4863" t="str">
            <v>11</v>
          </cell>
          <cell r="D4863" t="str">
            <v>5</v>
          </cell>
          <cell r="E4863" t="str">
            <v>0029</v>
          </cell>
          <cell r="F4863" t="str">
            <v>0003</v>
          </cell>
          <cell r="G4863" t="str">
            <v>50302</v>
          </cell>
          <cell r="H4863" t="str">
            <v>转ZLB05发票出口海运费</v>
          </cell>
          <cell r="I4863" t="b">
            <v>1</v>
          </cell>
          <cell r="J4863">
            <v>-52328.21</v>
          </cell>
          <cell r="K4863">
            <v>0</v>
          </cell>
          <cell r="L4863">
            <v>0</v>
          </cell>
        </row>
        <row r="4864">
          <cell r="A4864" t="str">
            <v>11</v>
          </cell>
          <cell r="B4864" t="str">
            <v>30</v>
          </cell>
          <cell r="C4864" t="str">
            <v>11</v>
          </cell>
          <cell r="D4864" t="str">
            <v>5</v>
          </cell>
          <cell r="E4864" t="str">
            <v>0036</v>
          </cell>
          <cell r="F4864" t="str">
            <v>0005</v>
          </cell>
          <cell r="G4864" t="str">
            <v>50302</v>
          </cell>
          <cell r="H4864" t="str">
            <v>结转本月销售费用</v>
          </cell>
          <cell r="I4864" t="b">
            <v>0</v>
          </cell>
          <cell r="J4864">
            <v>-52328.21</v>
          </cell>
          <cell r="K4864">
            <v>0</v>
          </cell>
          <cell r="L4864">
            <v>0</v>
          </cell>
        </row>
        <row r="4865">
          <cell r="A4865" t="str">
            <v>12</v>
          </cell>
          <cell r="B4865" t="str">
            <v>10</v>
          </cell>
          <cell r="C4865" t="str">
            <v>12</v>
          </cell>
          <cell r="D4865" t="str">
            <v>4</v>
          </cell>
          <cell r="E4865" t="str">
            <v>0016</v>
          </cell>
          <cell r="F4865" t="str">
            <v>0002</v>
          </cell>
          <cell r="G4865" t="str">
            <v>50302</v>
          </cell>
          <cell r="H4865" t="str">
            <v>付ZLA00009#发票运费</v>
          </cell>
          <cell r="I4865" t="b">
            <v>1</v>
          </cell>
          <cell r="J4865">
            <v>1674</v>
          </cell>
          <cell r="K4865">
            <v>0</v>
          </cell>
          <cell r="L4865">
            <v>0</v>
          </cell>
        </row>
        <row r="4866">
          <cell r="A4866" t="str">
            <v>12</v>
          </cell>
          <cell r="B4866" t="str">
            <v>28</v>
          </cell>
          <cell r="C4866" t="str">
            <v>12</v>
          </cell>
          <cell r="D4866" t="str">
            <v>5</v>
          </cell>
          <cell r="E4866" t="str">
            <v>0046</v>
          </cell>
          <cell r="F4866" t="str">
            <v>0003</v>
          </cell>
          <cell r="G4866" t="str">
            <v>50302</v>
          </cell>
          <cell r="H4866" t="str">
            <v>转ZLB06发票出口海运费</v>
          </cell>
          <cell r="I4866" t="b">
            <v>1</v>
          </cell>
          <cell r="J4866">
            <v>-77272.14</v>
          </cell>
          <cell r="K4866">
            <v>0</v>
          </cell>
          <cell r="L4866">
            <v>0</v>
          </cell>
        </row>
        <row r="4867">
          <cell r="A4867" t="str">
            <v>12</v>
          </cell>
          <cell r="B4867" t="str">
            <v>28</v>
          </cell>
          <cell r="C4867" t="str">
            <v>12</v>
          </cell>
          <cell r="D4867" t="str">
            <v>5</v>
          </cell>
          <cell r="E4867" t="str">
            <v>0046</v>
          </cell>
          <cell r="F4867" t="str">
            <v>0006</v>
          </cell>
          <cell r="G4867" t="str">
            <v>50302</v>
          </cell>
          <cell r="H4867" t="str">
            <v>转FVE99112发票出口海运费</v>
          </cell>
          <cell r="I4867" t="b">
            <v>1</v>
          </cell>
          <cell r="J4867">
            <v>-14050.67</v>
          </cell>
          <cell r="K4867">
            <v>0</v>
          </cell>
          <cell r="L4867">
            <v>0</v>
          </cell>
        </row>
        <row r="4868">
          <cell r="A4868" t="str">
            <v>12</v>
          </cell>
          <cell r="B4868" t="str">
            <v>28</v>
          </cell>
          <cell r="C4868" t="str">
            <v>12</v>
          </cell>
          <cell r="D4868" t="str">
            <v>5</v>
          </cell>
          <cell r="E4868" t="str">
            <v>0046</v>
          </cell>
          <cell r="F4868" t="str">
            <v>0009</v>
          </cell>
          <cell r="G4868" t="str">
            <v>50302</v>
          </cell>
          <cell r="H4868" t="str">
            <v>转FVE99113发票出口海运费</v>
          </cell>
          <cell r="I4868" t="b">
            <v>1</v>
          </cell>
          <cell r="J4868">
            <v>-21079.07</v>
          </cell>
          <cell r="K4868">
            <v>0</v>
          </cell>
          <cell r="L4868">
            <v>0</v>
          </cell>
        </row>
        <row r="4869">
          <cell r="A4869" t="str">
            <v>12</v>
          </cell>
          <cell r="B4869" t="str">
            <v>28</v>
          </cell>
          <cell r="C4869" t="str">
            <v>12</v>
          </cell>
          <cell r="D4869" t="str">
            <v>5</v>
          </cell>
          <cell r="E4869" t="str">
            <v>0046</v>
          </cell>
          <cell r="F4869" t="str">
            <v>0012</v>
          </cell>
          <cell r="G4869" t="str">
            <v>50302</v>
          </cell>
          <cell r="H4869" t="str">
            <v>转FVE99114发票出口海运费</v>
          </cell>
          <cell r="I4869" t="b">
            <v>1</v>
          </cell>
          <cell r="J4869">
            <v>-2480.25</v>
          </cell>
          <cell r="K4869">
            <v>0</v>
          </cell>
          <cell r="L4869">
            <v>0</v>
          </cell>
        </row>
        <row r="4870">
          <cell r="A4870" t="str">
            <v>12</v>
          </cell>
          <cell r="B4870" t="str">
            <v>28</v>
          </cell>
          <cell r="C4870" t="str">
            <v>12</v>
          </cell>
          <cell r="D4870" t="str">
            <v>5</v>
          </cell>
          <cell r="E4870" t="str">
            <v>0046</v>
          </cell>
          <cell r="F4870" t="str">
            <v>0015</v>
          </cell>
          <cell r="G4870" t="str">
            <v>50302</v>
          </cell>
          <cell r="H4870" t="str">
            <v>转FVE99115发票出口海运费</v>
          </cell>
          <cell r="I4870" t="b">
            <v>1</v>
          </cell>
          <cell r="J4870">
            <v>-84325.440000000002</v>
          </cell>
          <cell r="K4870">
            <v>0</v>
          </cell>
          <cell r="L4870">
            <v>0</v>
          </cell>
        </row>
        <row r="4871">
          <cell r="A4871" t="str">
            <v>12</v>
          </cell>
          <cell r="B4871" t="str">
            <v>28</v>
          </cell>
          <cell r="C4871" t="str">
            <v>12</v>
          </cell>
          <cell r="D4871" t="str">
            <v>5</v>
          </cell>
          <cell r="E4871" t="str">
            <v>0046</v>
          </cell>
          <cell r="F4871" t="str">
            <v>0018</v>
          </cell>
          <cell r="G4871" t="str">
            <v>50302</v>
          </cell>
          <cell r="H4871" t="str">
            <v>转FVE99116发票出口海运费</v>
          </cell>
          <cell r="I4871" t="b">
            <v>1</v>
          </cell>
          <cell r="J4871">
            <v>-63236.43</v>
          </cell>
          <cell r="K4871">
            <v>0</v>
          </cell>
          <cell r="L4871">
            <v>0</v>
          </cell>
        </row>
        <row r="4872">
          <cell r="A4872" t="str">
            <v>12</v>
          </cell>
          <cell r="B4872" t="str">
            <v>28</v>
          </cell>
          <cell r="C4872" t="str">
            <v>12</v>
          </cell>
          <cell r="D4872" t="str">
            <v>5</v>
          </cell>
          <cell r="E4872" t="str">
            <v>0054</v>
          </cell>
          <cell r="F4872" t="str">
            <v>0003</v>
          </cell>
          <cell r="G4872" t="str">
            <v>50302</v>
          </cell>
          <cell r="H4872" t="str">
            <v>转FVE99118发票出口海运费</v>
          </cell>
          <cell r="I4872" t="b">
            <v>1</v>
          </cell>
          <cell r="J4872">
            <v>-84310.14</v>
          </cell>
          <cell r="K4872">
            <v>0</v>
          </cell>
          <cell r="L4872">
            <v>0</v>
          </cell>
        </row>
        <row r="4873">
          <cell r="A4873" t="str">
            <v>12</v>
          </cell>
          <cell r="B4873" t="str">
            <v>31</v>
          </cell>
          <cell r="C4873" t="str">
            <v>12</v>
          </cell>
          <cell r="D4873" t="str">
            <v>5</v>
          </cell>
          <cell r="E4873" t="str">
            <v>0102</v>
          </cell>
          <cell r="F4873" t="str">
            <v>0003</v>
          </cell>
          <cell r="G4873" t="str">
            <v>50302</v>
          </cell>
          <cell r="H4873" t="str">
            <v>结转本月销售费用</v>
          </cell>
          <cell r="I4873" t="b">
            <v>0</v>
          </cell>
          <cell r="J4873">
            <v>-345080.14</v>
          </cell>
          <cell r="K4873">
            <v>0</v>
          </cell>
          <cell r="L4873">
            <v>0</v>
          </cell>
        </row>
        <row r="4874">
          <cell r="A4874" t="str">
            <v>02</v>
          </cell>
          <cell r="B4874" t="str">
            <v>01</v>
          </cell>
          <cell r="C4874" t="str">
            <v>02</v>
          </cell>
          <cell r="D4874" t="str">
            <v>2</v>
          </cell>
          <cell r="E4874" t="str">
            <v>0003</v>
          </cell>
          <cell r="F4874" t="str">
            <v>0003</v>
          </cell>
          <cell r="G4874" t="str">
            <v>50303</v>
          </cell>
          <cell r="H4874" t="str">
            <v>付商检费</v>
          </cell>
          <cell r="I4874" t="b">
            <v>1</v>
          </cell>
          <cell r="J4874">
            <v>5378</v>
          </cell>
          <cell r="K4874">
            <v>0</v>
          </cell>
          <cell r="L4874">
            <v>0</v>
          </cell>
        </row>
        <row r="4875">
          <cell r="A4875" t="str">
            <v>02</v>
          </cell>
          <cell r="B4875" t="str">
            <v>20</v>
          </cell>
          <cell r="C4875" t="str">
            <v>02</v>
          </cell>
          <cell r="D4875" t="str">
            <v>2</v>
          </cell>
          <cell r="E4875" t="str">
            <v>0038</v>
          </cell>
          <cell r="F4875" t="str">
            <v>0001</v>
          </cell>
          <cell r="G4875" t="str">
            <v>50303</v>
          </cell>
          <cell r="H4875" t="str">
            <v>付商检费</v>
          </cell>
          <cell r="I4875" t="b">
            <v>1</v>
          </cell>
          <cell r="J4875">
            <v>4447</v>
          </cell>
          <cell r="K4875">
            <v>0</v>
          </cell>
          <cell r="L4875">
            <v>0</v>
          </cell>
        </row>
        <row r="4876">
          <cell r="A4876" t="str">
            <v>02</v>
          </cell>
          <cell r="B4876" t="str">
            <v>05</v>
          </cell>
          <cell r="C4876" t="str">
            <v>02</v>
          </cell>
          <cell r="D4876" t="str">
            <v>4</v>
          </cell>
          <cell r="E4876" t="str">
            <v>0005</v>
          </cell>
          <cell r="F4876" t="str">
            <v>0001</v>
          </cell>
          <cell r="G4876" t="str">
            <v>50303</v>
          </cell>
          <cell r="H4876" t="str">
            <v>付商检费</v>
          </cell>
          <cell r="I4876" t="b">
            <v>1</v>
          </cell>
          <cell r="J4876">
            <v>21429</v>
          </cell>
          <cell r="K4876">
            <v>0</v>
          </cell>
          <cell r="L4876">
            <v>0</v>
          </cell>
        </row>
        <row r="4877">
          <cell r="A4877" t="str">
            <v>02</v>
          </cell>
          <cell r="B4877" t="str">
            <v>06</v>
          </cell>
          <cell r="C4877" t="str">
            <v>02</v>
          </cell>
          <cell r="D4877" t="str">
            <v>4</v>
          </cell>
          <cell r="E4877" t="str">
            <v>0007</v>
          </cell>
          <cell r="F4877" t="str">
            <v>0002</v>
          </cell>
          <cell r="G4877" t="str">
            <v>50303</v>
          </cell>
          <cell r="H4877" t="str">
            <v>付商检费</v>
          </cell>
          <cell r="I4877" t="b">
            <v>1</v>
          </cell>
          <cell r="J4877">
            <v>55787</v>
          </cell>
          <cell r="K4877">
            <v>0</v>
          </cell>
          <cell r="L4877">
            <v>0</v>
          </cell>
        </row>
        <row r="4878">
          <cell r="A4878" t="str">
            <v>02</v>
          </cell>
          <cell r="B4878" t="str">
            <v>29</v>
          </cell>
          <cell r="C4878" t="str">
            <v>02</v>
          </cell>
          <cell r="D4878" t="str">
            <v>5</v>
          </cell>
          <cell r="E4878" t="str">
            <v>0057</v>
          </cell>
          <cell r="F4878" t="str">
            <v>0004</v>
          </cell>
          <cell r="G4878" t="str">
            <v>50303</v>
          </cell>
          <cell r="H4878" t="str">
            <v>结转本月销售费用</v>
          </cell>
          <cell r="I4878" t="b">
            <v>0</v>
          </cell>
          <cell r="J4878">
            <v>87041</v>
          </cell>
          <cell r="K4878">
            <v>0</v>
          </cell>
          <cell r="L4878">
            <v>0</v>
          </cell>
        </row>
        <row r="4879">
          <cell r="A4879" t="str">
            <v>03</v>
          </cell>
          <cell r="B4879" t="str">
            <v>10</v>
          </cell>
          <cell r="C4879" t="str">
            <v>03</v>
          </cell>
          <cell r="D4879" t="str">
            <v>2</v>
          </cell>
          <cell r="E4879" t="str">
            <v>0007</v>
          </cell>
          <cell r="F4879" t="str">
            <v>0002</v>
          </cell>
          <cell r="G4879" t="str">
            <v>50303</v>
          </cell>
          <cell r="H4879" t="str">
            <v>付商检费</v>
          </cell>
          <cell r="I4879" t="b">
            <v>1</v>
          </cell>
          <cell r="J4879">
            <v>1242</v>
          </cell>
          <cell r="K4879">
            <v>0</v>
          </cell>
          <cell r="L4879">
            <v>0</v>
          </cell>
        </row>
        <row r="4880">
          <cell r="A4880" t="str">
            <v>03</v>
          </cell>
          <cell r="B4880" t="str">
            <v>17</v>
          </cell>
          <cell r="C4880" t="str">
            <v>03</v>
          </cell>
          <cell r="D4880" t="str">
            <v>2</v>
          </cell>
          <cell r="E4880" t="str">
            <v>0017</v>
          </cell>
          <cell r="F4880" t="str">
            <v>0001</v>
          </cell>
          <cell r="G4880" t="str">
            <v>50303</v>
          </cell>
          <cell r="H4880" t="str">
            <v>付商检费</v>
          </cell>
          <cell r="I4880" t="b">
            <v>1</v>
          </cell>
          <cell r="J4880">
            <v>3246</v>
          </cell>
          <cell r="K4880">
            <v>0</v>
          </cell>
          <cell r="L4880">
            <v>0</v>
          </cell>
        </row>
        <row r="4881">
          <cell r="A4881" t="str">
            <v>03</v>
          </cell>
          <cell r="B4881" t="str">
            <v>30</v>
          </cell>
          <cell r="C4881" t="str">
            <v>03</v>
          </cell>
          <cell r="D4881" t="str">
            <v>5</v>
          </cell>
          <cell r="E4881" t="str">
            <v>0031</v>
          </cell>
          <cell r="F4881" t="str">
            <v>0004</v>
          </cell>
          <cell r="G4881" t="str">
            <v>50303</v>
          </cell>
          <cell r="H4881" t="str">
            <v>结转本月销售费用</v>
          </cell>
          <cell r="I4881" t="b">
            <v>0</v>
          </cell>
          <cell r="J4881">
            <v>4488</v>
          </cell>
          <cell r="K4881">
            <v>0</v>
          </cell>
          <cell r="L4881">
            <v>0</v>
          </cell>
        </row>
        <row r="4882">
          <cell r="A4882" t="str">
            <v>04</v>
          </cell>
          <cell r="B4882" t="str">
            <v>20</v>
          </cell>
          <cell r="C4882" t="str">
            <v>04</v>
          </cell>
          <cell r="D4882" t="str">
            <v>4</v>
          </cell>
          <cell r="E4882" t="str">
            <v>0023</v>
          </cell>
          <cell r="F4882" t="str">
            <v>0002</v>
          </cell>
          <cell r="G4882" t="str">
            <v>50303</v>
          </cell>
          <cell r="H4882" t="str">
            <v>付商检费</v>
          </cell>
          <cell r="I4882" t="b">
            <v>1</v>
          </cell>
          <cell r="J4882">
            <v>3957</v>
          </cell>
          <cell r="K4882">
            <v>0</v>
          </cell>
          <cell r="L4882">
            <v>0</v>
          </cell>
        </row>
        <row r="4883">
          <cell r="A4883" t="str">
            <v>04</v>
          </cell>
          <cell r="B4883" t="str">
            <v>20</v>
          </cell>
          <cell r="C4883" t="str">
            <v>04</v>
          </cell>
          <cell r="D4883" t="str">
            <v>5</v>
          </cell>
          <cell r="E4883" t="str">
            <v>0002</v>
          </cell>
          <cell r="F4883" t="str">
            <v>0001</v>
          </cell>
          <cell r="G4883" t="str">
            <v>50303</v>
          </cell>
          <cell r="H4883" t="str">
            <v>转报销商检费</v>
          </cell>
          <cell r="I4883" t="b">
            <v>1</v>
          </cell>
          <cell r="J4883">
            <v>16900</v>
          </cell>
          <cell r="K4883">
            <v>0</v>
          </cell>
          <cell r="L4883">
            <v>0</v>
          </cell>
        </row>
        <row r="4884">
          <cell r="A4884" t="str">
            <v>04</v>
          </cell>
          <cell r="B4884" t="str">
            <v>29</v>
          </cell>
          <cell r="C4884" t="str">
            <v>04</v>
          </cell>
          <cell r="D4884" t="str">
            <v>5</v>
          </cell>
          <cell r="E4884" t="str">
            <v>0037</v>
          </cell>
          <cell r="F4884" t="str">
            <v>0004</v>
          </cell>
          <cell r="G4884" t="str">
            <v>50303</v>
          </cell>
          <cell r="H4884" t="str">
            <v>结转本月销售费用</v>
          </cell>
          <cell r="I4884" t="b">
            <v>0</v>
          </cell>
          <cell r="J4884">
            <v>20857</v>
          </cell>
          <cell r="K4884">
            <v>0</v>
          </cell>
          <cell r="L4884">
            <v>0</v>
          </cell>
        </row>
        <row r="4885">
          <cell r="A4885" t="str">
            <v>05</v>
          </cell>
          <cell r="B4885" t="str">
            <v>20</v>
          </cell>
          <cell r="C4885" t="str">
            <v>05</v>
          </cell>
          <cell r="D4885" t="str">
            <v>2</v>
          </cell>
          <cell r="E4885" t="str">
            <v>0013</v>
          </cell>
          <cell r="F4885" t="str">
            <v>0003</v>
          </cell>
          <cell r="G4885" t="str">
            <v>50303</v>
          </cell>
          <cell r="H4885" t="str">
            <v>付商检费</v>
          </cell>
          <cell r="I4885" t="b">
            <v>1</v>
          </cell>
          <cell r="J4885">
            <v>24146</v>
          </cell>
          <cell r="K4885">
            <v>0</v>
          </cell>
          <cell r="L4885">
            <v>0</v>
          </cell>
        </row>
        <row r="4886">
          <cell r="A4886" t="str">
            <v>05</v>
          </cell>
          <cell r="B4886" t="str">
            <v>31</v>
          </cell>
          <cell r="C4886" t="str">
            <v>05</v>
          </cell>
          <cell r="D4886" t="str">
            <v>5</v>
          </cell>
          <cell r="E4886" t="str">
            <v>0038</v>
          </cell>
          <cell r="F4886" t="str">
            <v>0004</v>
          </cell>
          <cell r="G4886" t="str">
            <v>50303</v>
          </cell>
          <cell r="H4886" t="str">
            <v>结转本月销售费用</v>
          </cell>
          <cell r="I4886" t="b">
            <v>0</v>
          </cell>
          <cell r="J4886">
            <v>24146</v>
          </cell>
          <cell r="K4886">
            <v>0</v>
          </cell>
          <cell r="L4886">
            <v>0</v>
          </cell>
        </row>
        <row r="4887">
          <cell r="A4887" t="str">
            <v>06</v>
          </cell>
          <cell r="B4887" t="str">
            <v>05</v>
          </cell>
          <cell r="C4887" t="str">
            <v>06</v>
          </cell>
          <cell r="D4887" t="str">
            <v>2</v>
          </cell>
          <cell r="E4887" t="str">
            <v>0003</v>
          </cell>
          <cell r="F4887" t="str">
            <v>0002</v>
          </cell>
          <cell r="G4887" t="str">
            <v>50303</v>
          </cell>
          <cell r="H4887" t="str">
            <v>付商检费</v>
          </cell>
          <cell r="I4887" t="b">
            <v>1</v>
          </cell>
          <cell r="J4887">
            <v>4164</v>
          </cell>
          <cell r="K4887">
            <v>0</v>
          </cell>
          <cell r="L4887">
            <v>0</v>
          </cell>
        </row>
        <row r="4888">
          <cell r="A4888" t="str">
            <v>06</v>
          </cell>
          <cell r="B4888" t="str">
            <v>25</v>
          </cell>
          <cell r="C4888" t="str">
            <v>06</v>
          </cell>
          <cell r="D4888" t="str">
            <v>5</v>
          </cell>
          <cell r="E4888" t="str">
            <v>0027</v>
          </cell>
          <cell r="F4888" t="str">
            <v>0004</v>
          </cell>
          <cell r="G4888" t="str">
            <v>50303</v>
          </cell>
          <cell r="H4888" t="str">
            <v>结转本月销售费用</v>
          </cell>
          <cell r="I4888" t="b">
            <v>0</v>
          </cell>
          <cell r="J4888">
            <v>4164</v>
          </cell>
          <cell r="K4888">
            <v>0</v>
          </cell>
          <cell r="L4888">
            <v>0</v>
          </cell>
        </row>
        <row r="4889">
          <cell r="A4889" t="str">
            <v>08</v>
          </cell>
          <cell r="B4889" t="str">
            <v>03</v>
          </cell>
          <cell r="C4889" t="str">
            <v>08</v>
          </cell>
          <cell r="D4889" t="str">
            <v>2</v>
          </cell>
          <cell r="E4889" t="str">
            <v>0002</v>
          </cell>
          <cell r="F4889" t="str">
            <v>0003</v>
          </cell>
          <cell r="G4889" t="str">
            <v>50303</v>
          </cell>
          <cell r="H4889" t="str">
            <v>付商检费</v>
          </cell>
          <cell r="I4889" t="b">
            <v>1</v>
          </cell>
          <cell r="J4889">
            <v>2428</v>
          </cell>
          <cell r="K4889">
            <v>0</v>
          </cell>
          <cell r="L4889">
            <v>0</v>
          </cell>
        </row>
        <row r="4890">
          <cell r="A4890" t="str">
            <v>08</v>
          </cell>
          <cell r="B4890" t="str">
            <v>05</v>
          </cell>
          <cell r="C4890" t="str">
            <v>08</v>
          </cell>
          <cell r="D4890" t="str">
            <v>4</v>
          </cell>
          <cell r="E4890" t="str">
            <v>0007</v>
          </cell>
          <cell r="F4890" t="str">
            <v>0002</v>
          </cell>
          <cell r="G4890" t="str">
            <v>50303</v>
          </cell>
          <cell r="H4890" t="str">
            <v>付商检费</v>
          </cell>
          <cell r="I4890" t="b">
            <v>1</v>
          </cell>
          <cell r="J4890">
            <v>6648</v>
          </cell>
          <cell r="K4890">
            <v>0</v>
          </cell>
          <cell r="L4890">
            <v>0</v>
          </cell>
        </row>
        <row r="4891">
          <cell r="A4891" t="str">
            <v>08</v>
          </cell>
          <cell r="B4891" t="str">
            <v>31</v>
          </cell>
          <cell r="C4891" t="str">
            <v>08</v>
          </cell>
          <cell r="D4891" t="str">
            <v>5</v>
          </cell>
          <cell r="E4891" t="str">
            <v>0034</v>
          </cell>
          <cell r="F4891" t="str">
            <v>0004</v>
          </cell>
          <cell r="G4891" t="str">
            <v>50303</v>
          </cell>
          <cell r="H4891" t="str">
            <v>结转本月销售费用</v>
          </cell>
          <cell r="I4891" t="b">
            <v>0</v>
          </cell>
          <cell r="J4891">
            <v>9076</v>
          </cell>
          <cell r="K4891">
            <v>0</v>
          </cell>
          <cell r="L4891">
            <v>0</v>
          </cell>
        </row>
        <row r="4892">
          <cell r="A4892" t="str">
            <v>11</v>
          </cell>
          <cell r="B4892" t="str">
            <v>08</v>
          </cell>
          <cell r="C4892" t="str">
            <v>11</v>
          </cell>
          <cell r="D4892" t="str">
            <v>2</v>
          </cell>
          <cell r="E4892" t="str">
            <v>0011</v>
          </cell>
          <cell r="F4892" t="str">
            <v>0002</v>
          </cell>
          <cell r="G4892" t="str">
            <v>50303</v>
          </cell>
          <cell r="H4892" t="str">
            <v>付商检费</v>
          </cell>
          <cell r="I4892" t="b">
            <v>1</v>
          </cell>
          <cell r="J4892">
            <v>633</v>
          </cell>
          <cell r="K4892">
            <v>0</v>
          </cell>
          <cell r="L4892">
            <v>0</v>
          </cell>
        </row>
        <row r="4893">
          <cell r="A4893" t="str">
            <v>11</v>
          </cell>
          <cell r="B4893" t="str">
            <v>01</v>
          </cell>
          <cell r="C4893" t="str">
            <v>11</v>
          </cell>
          <cell r="D4893" t="str">
            <v>4</v>
          </cell>
          <cell r="E4893" t="str">
            <v>0002</v>
          </cell>
          <cell r="F4893" t="str">
            <v>0001</v>
          </cell>
          <cell r="G4893" t="str">
            <v>50303</v>
          </cell>
          <cell r="H4893" t="str">
            <v>付商检费</v>
          </cell>
          <cell r="I4893" t="b">
            <v>1</v>
          </cell>
          <cell r="J4893">
            <v>12559</v>
          </cell>
          <cell r="K4893">
            <v>0</v>
          </cell>
          <cell r="L4893">
            <v>0</v>
          </cell>
        </row>
        <row r="4894">
          <cell r="A4894" t="str">
            <v>11</v>
          </cell>
          <cell r="B4894" t="str">
            <v>18</v>
          </cell>
          <cell r="C4894" t="str">
            <v>11</v>
          </cell>
          <cell r="D4894" t="str">
            <v>4</v>
          </cell>
          <cell r="E4894" t="str">
            <v>0030</v>
          </cell>
          <cell r="F4894" t="str">
            <v>0001</v>
          </cell>
          <cell r="G4894" t="str">
            <v>50303</v>
          </cell>
          <cell r="H4894" t="str">
            <v>付商检费</v>
          </cell>
          <cell r="I4894" t="b">
            <v>1</v>
          </cell>
          <cell r="J4894">
            <v>1427</v>
          </cell>
          <cell r="K4894">
            <v>0</v>
          </cell>
          <cell r="L4894">
            <v>0</v>
          </cell>
        </row>
        <row r="4895">
          <cell r="A4895" t="str">
            <v>11</v>
          </cell>
          <cell r="B4895" t="str">
            <v>30</v>
          </cell>
          <cell r="C4895" t="str">
            <v>11</v>
          </cell>
          <cell r="D4895" t="str">
            <v>5</v>
          </cell>
          <cell r="E4895" t="str">
            <v>0036</v>
          </cell>
          <cell r="F4895" t="str">
            <v>0003</v>
          </cell>
          <cell r="G4895" t="str">
            <v>50303</v>
          </cell>
          <cell r="H4895" t="str">
            <v>结转本月销售费用</v>
          </cell>
          <cell r="I4895" t="b">
            <v>0</v>
          </cell>
          <cell r="J4895">
            <v>14619</v>
          </cell>
          <cell r="K4895">
            <v>0</v>
          </cell>
          <cell r="L4895">
            <v>0</v>
          </cell>
        </row>
        <row r="4896">
          <cell r="A4896" t="str">
            <v>12</v>
          </cell>
          <cell r="B4896" t="str">
            <v>05</v>
          </cell>
          <cell r="C4896" t="str">
            <v>12</v>
          </cell>
          <cell r="D4896" t="str">
            <v>2</v>
          </cell>
          <cell r="E4896" t="str">
            <v>0005</v>
          </cell>
          <cell r="F4896" t="str">
            <v>0002</v>
          </cell>
          <cell r="G4896" t="str">
            <v>50303</v>
          </cell>
          <cell r="H4896" t="str">
            <v>付商检费</v>
          </cell>
          <cell r="I4896" t="b">
            <v>1</v>
          </cell>
          <cell r="J4896">
            <v>11006</v>
          </cell>
          <cell r="K4896">
            <v>0</v>
          </cell>
          <cell r="L4896">
            <v>0</v>
          </cell>
        </row>
        <row r="4897">
          <cell r="A4897" t="str">
            <v>12</v>
          </cell>
          <cell r="B4897" t="str">
            <v>15</v>
          </cell>
          <cell r="C4897" t="str">
            <v>12</v>
          </cell>
          <cell r="D4897" t="str">
            <v>4</v>
          </cell>
          <cell r="E4897" t="str">
            <v>0023</v>
          </cell>
          <cell r="F4897" t="str">
            <v>0002</v>
          </cell>
          <cell r="G4897" t="str">
            <v>50303</v>
          </cell>
          <cell r="H4897" t="str">
            <v>付商检费</v>
          </cell>
          <cell r="I4897" t="b">
            <v>1</v>
          </cell>
          <cell r="J4897">
            <v>34873</v>
          </cell>
          <cell r="K4897">
            <v>0</v>
          </cell>
          <cell r="L4897">
            <v>0</v>
          </cell>
        </row>
        <row r="4898">
          <cell r="A4898" t="str">
            <v>12</v>
          </cell>
          <cell r="B4898" t="str">
            <v>26</v>
          </cell>
          <cell r="C4898" t="str">
            <v>12</v>
          </cell>
          <cell r="D4898" t="str">
            <v>5</v>
          </cell>
          <cell r="E4898" t="str">
            <v>0030</v>
          </cell>
          <cell r="F4898" t="str">
            <v>0001</v>
          </cell>
          <cell r="G4898" t="str">
            <v>50303</v>
          </cell>
          <cell r="H4898" t="str">
            <v>转出口果汁商检费</v>
          </cell>
          <cell r="I4898" t="b">
            <v>1</v>
          </cell>
          <cell r="J4898">
            <v>6648</v>
          </cell>
          <cell r="K4898">
            <v>0</v>
          </cell>
          <cell r="L4898">
            <v>0</v>
          </cell>
        </row>
        <row r="4899">
          <cell r="A4899" t="str">
            <v>12</v>
          </cell>
          <cell r="B4899" t="str">
            <v>31</v>
          </cell>
          <cell r="C4899" t="str">
            <v>12</v>
          </cell>
          <cell r="D4899" t="str">
            <v>5</v>
          </cell>
          <cell r="E4899" t="str">
            <v>0102</v>
          </cell>
          <cell r="F4899" t="str">
            <v>0004</v>
          </cell>
          <cell r="G4899" t="str">
            <v>50303</v>
          </cell>
          <cell r="H4899" t="str">
            <v>结转本月销售费用</v>
          </cell>
          <cell r="I4899" t="b">
            <v>0</v>
          </cell>
          <cell r="J4899">
            <v>52527</v>
          </cell>
          <cell r="K4899">
            <v>0</v>
          </cell>
          <cell r="L4899">
            <v>0</v>
          </cell>
        </row>
        <row r="4900">
          <cell r="A4900" t="str">
            <v>02</v>
          </cell>
          <cell r="B4900" t="str">
            <v>01</v>
          </cell>
          <cell r="C4900" t="str">
            <v>02</v>
          </cell>
          <cell r="D4900" t="str">
            <v>2</v>
          </cell>
          <cell r="E4900" t="str">
            <v>0003</v>
          </cell>
          <cell r="F4900" t="str">
            <v>0002</v>
          </cell>
          <cell r="G4900" t="str">
            <v>50306</v>
          </cell>
          <cell r="H4900" t="str">
            <v>付吊车装卸费</v>
          </cell>
          <cell r="I4900" t="b">
            <v>1</v>
          </cell>
          <cell r="J4900">
            <v>734.9</v>
          </cell>
          <cell r="K4900">
            <v>0</v>
          </cell>
          <cell r="L4900">
            <v>0</v>
          </cell>
        </row>
        <row r="4901">
          <cell r="A4901" t="str">
            <v>02</v>
          </cell>
          <cell r="B4901" t="str">
            <v>22</v>
          </cell>
          <cell r="C4901" t="str">
            <v>02</v>
          </cell>
          <cell r="D4901" t="str">
            <v>2</v>
          </cell>
          <cell r="E4901" t="str">
            <v>0044</v>
          </cell>
          <cell r="F4901" t="str">
            <v>0001</v>
          </cell>
          <cell r="G4901" t="str">
            <v>50306</v>
          </cell>
          <cell r="H4901" t="str">
            <v>付奖金USD7000.00*8.28</v>
          </cell>
          <cell r="I4901" t="b">
            <v>1</v>
          </cell>
          <cell r="J4901">
            <v>57960</v>
          </cell>
          <cell r="K4901">
            <v>0</v>
          </cell>
          <cell r="L4901">
            <v>0</v>
          </cell>
        </row>
        <row r="4902">
          <cell r="A4902" t="str">
            <v>02</v>
          </cell>
          <cell r="B4902" t="str">
            <v>18</v>
          </cell>
          <cell r="C4902" t="str">
            <v>02</v>
          </cell>
          <cell r="D4902" t="str">
            <v>4</v>
          </cell>
          <cell r="E4902" t="str">
            <v>0023</v>
          </cell>
          <cell r="F4902" t="str">
            <v>0001</v>
          </cell>
          <cell r="G4902" t="str">
            <v>50306</v>
          </cell>
          <cell r="H4902" t="str">
            <v>付FVE9954.58#发票运杂费</v>
          </cell>
          <cell r="I4902" t="b">
            <v>1</v>
          </cell>
          <cell r="J4902">
            <v>2625</v>
          </cell>
          <cell r="K4902">
            <v>0</v>
          </cell>
          <cell r="L4902">
            <v>0</v>
          </cell>
        </row>
        <row r="4903">
          <cell r="A4903" t="str">
            <v>02</v>
          </cell>
          <cell r="B4903" t="str">
            <v>20</v>
          </cell>
          <cell r="C4903" t="str">
            <v>02</v>
          </cell>
          <cell r="D4903" t="str">
            <v>4</v>
          </cell>
          <cell r="E4903" t="str">
            <v>0028</v>
          </cell>
          <cell r="F4903" t="str">
            <v>0001</v>
          </cell>
          <cell r="G4903" t="str">
            <v>50306</v>
          </cell>
          <cell r="H4903" t="str">
            <v>付FUR9963.9964#发票运杂费</v>
          </cell>
          <cell r="I4903" t="b">
            <v>1</v>
          </cell>
          <cell r="J4903">
            <v>14071.5</v>
          </cell>
          <cell r="K4903">
            <v>0</v>
          </cell>
          <cell r="L4903">
            <v>0</v>
          </cell>
        </row>
        <row r="4904">
          <cell r="A4904" t="str">
            <v>02</v>
          </cell>
          <cell r="B4904" t="str">
            <v>20</v>
          </cell>
          <cell r="C4904" t="str">
            <v>02</v>
          </cell>
          <cell r="D4904" t="str">
            <v>4</v>
          </cell>
          <cell r="E4904" t="str">
            <v>0031</v>
          </cell>
          <cell r="F4904" t="str">
            <v>0002</v>
          </cell>
          <cell r="G4904" t="str">
            <v>50306</v>
          </cell>
          <cell r="H4904" t="str">
            <v>付果汁广告费</v>
          </cell>
          <cell r="I4904" t="b">
            <v>1</v>
          </cell>
          <cell r="J4904">
            <v>188897.94</v>
          </cell>
          <cell r="K4904">
            <v>0</v>
          </cell>
          <cell r="L4904">
            <v>0</v>
          </cell>
        </row>
        <row r="4905">
          <cell r="A4905" t="str">
            <v>02</v>
          </cell>
          <cell r="B4905" t="str">
            <v>22</v>
          </cell>
          <cell r="C4905" t="str">
            <v>02</v>
          </cell>
          <cell r="D4905" t="str">
            <v>4</v>
          </cell>
          <cell r="E4905" t="str">
            <v>0034</v>
          </cell>
          <cell r="F4905" t="str">
            <v>0002</v>
          </cell>
          <cell r="G4905" t="str">
            <v>50306</v>
          </cell>
          <cell r="H4905" t="str">
            <v>付FVE9961.9955#发票运杂费</v>
          </cell>
          <cell r="I4905" t="b">
            <v>1</v>
          </cell>
          <cell r="J4905">
            <v>2200</v>
          </cell>
          <cell r="K4905">
            <v>0</v>
          </cell>
          <cell r="L4905">
            <v>0</v>
          </cell>
        </row>
        <row r="4906">
          <cell r="A4906" t="str">
            <v>02</v>
          </cell>
          <cell r="B4906" t="str">
            <v>22</v>
          </cell>
          <cell r="C4906" t="str">
            <v>02</v>
          </cell>
          <cell r="D4906" t="str">
            <v>4</v>
          </cell>
          <cell r="E4906" t="str">
            <v>0035</v>
          </cell>
          <cell r="F4906" t="str">
            <v>0002</v>
          </cell>
          <cell r="G4906" t="str">
            <v>50306</v>
          </cell>
          <cell r="H4906" t="str">
            <v>付FVE9960.95.62#发票运杂费</v>
          </cell>
          <cell r="I4906" t="b">
            <v>1</v>
          </cell>
          <cell r="J4906">
            <v>7200</v>
          </cell>
          <cell r="K4906">
            <v>0</v>
          </cell>
          <cell r="L4906">
            <v>0</v>
          </cell>
        </row>
        <row r="4907">
          <cell r="A4907" t="str">
            <v>02</v>
          </cell>
          <cell r="B4907" t="str">
            <v>22</v>
          </cell>
          <cell r="C4907" t="str">
            <v>02</v>
          </cell>
          <cell r="D4907" t="str">
            <v>4</v>
          </cell>
          <cell r="E4907" t="str">
            <v>0036</v>
          </cell>
          <cell r="F4907" t="str">
            <v>0002</v>
          </cell>
          <cell r="G4907" t="str">
            <v>50306</v>
          </cell>
          <cell r="H4907" t="str">
            <v>付FVE9967#发票运杂费</v>
          </cell>
          <cell r="I4907" t="b">
            <v>1</v>
          </cell>
          <cell r="J4907">
            <v>12000</v>
          </cell>
          <cell r="K4907">
            <v>0</v>
          </cell>
          <cell r="L4907">
            <v>0</v>
          </cell>
        </row>
        <row r="4908">
          <cell r="A4908" t="str">
            <v>02</v>
          </cell>
          <cell r="B4908" t="str">
            <v>22</v>
          </cell>
          <cell r="C4908" t="str">
            <v>02</v>
          </cell>
          <cell r="D4908" t="str">
            <v>4</v>
          </cell>
          <cell r="E4908" t="str">
            <v>0037</v>
          </cell>
          <cell r="F4908" t="str">
            <v>0002</v>
          </cell>
          <cell r="G4908" t="str">
            <v>50306</v>
          </cell>
          <cell r="H4908" t="str">
            <v>付FVE9957#发票运杂费</v>
          </cell>
          <cell r="I4908" t="b">
            <v>1</v>
          </cell>
          <cell r="J4908">
            <v>594</v>
          </cell>
          <cell r="K4908">
            <v>0</v>
          </cell>
          <cell r="L4908">
            <v>0</v>
          </cell>
        </row>
        <row r="4909">
          <cell r="A4909" t="str">
            <v>02</v>
          </cell>
          <cell r="B4909" t="str">
            <v>22</v>
          </cell>
          <cell r="C4909" t="str">
            <v>02</v>
          </cell>
          <cell r="D4909" t="str">
            <v>4</v>
          </cell>
          <cell r="E4909" t="str">
            <v>0038</v>
          </cell>
          <cell r="F4909" t="str">
            <v>0001</v>
          </cell>
          <cell r="G4909" t="str">
            <v>50306</v>
          </cell>
          <cell r="H4909" t="str">
            <v>付FVE9968/69#发票运杂费</v>
          </cell>
          <cell r="I4909" t="b">
            <v>1</v>
          </cell>
          <cell r="J4909">
            <v>8604</v>
          </cell>
          <cell r="K4909">
            <v>0</v>
          </cell>
          <cell r="L4909">
            <v>0</v>
          </cell>
        </row>
        <row r="4910">
          <cell r="A4910" t="str">
            <v>02</v>
          </cell>
          <cell r="B4910" t="str">
            <v>22</v>
          </cell>
          <cell r="C4910" t="str">
            <v>02</v>
          </cell>
          <cell r="D4910" t="str">
            <v>4</v>
          </cell>
          <cell r="E4910" t="str">
            <v>0039</v>
          </cell>
          <cell r="F4910" t="str">
            <v>0002</v>
          </cell>
          <cell r="G4910" t="str">
            <v>50306</v>
          </cell>
          <cell r="H4910" t="str">
            <v>付FVE9968/70#发票运杂费</v>
          </cell>
          <cell r="I4910" t="b">
            <v>1</v>
          </cell>
          <cell r="J4910">
            <v>20923.400000000001</v>
          </cell>
          <cell r="K4910">
            <v>0</v>
          </cell>
          <cell r="L4910">
            <v>0</v>
          </cell>
        </row>
        <row r="4911">
          <cell r="A4911" t="str">
            <v>02</v>
          </cell>
          <cell r="B4911" t="str">
            <v>29</v>
          </cell>
          <cell r="C4911" t="str">
            <v>02</v>
          </cell>
          <cell r="D4911" t="str">
            <v>5</v>
          </cell>
          <cell r="E4911" t="str">
            <v>0057</v>
          </cell>
          <cell r="F4911" t="str">
            <v>0005</v>
          </cell>
          <cell r="G4911" t="str">
            <v>50306</v>
          </cell>
          <cell r="H4911" t="str">
            <v>结转本月销售费用</v>
          </cell>
          <cell r="I4911" t="b">
            <v>0</v>
          </cell>
          <cell r="J4911">
            <v>315810.74</v>
          </cell>
          <cell r="K4911">
            <v>0</v>
          </cell>
          <cell r="L4911">
            <v>0</v>
          </cell>
        </row>
        <row r="4912">
          <cell r="A4912" t="str">
            <v>03</v>
          </cell>
          <cell r="B4912" t="str">
            <v>10</v>
          </cell>
          <cell r="C4912" t="str">
            <v>03</v>
          </cell>
          <cell r="D4912" t="str">
            <v>2</v>
          </cell>
          <cell r="E4912" t="str">
            <v>0007</v>
          </cell>
          <cell r="F4912" t="str">
            <v>0001</v>
          </cell>
          <cell r="G4912" t="str">
            <v>50306</v>
          </cell>
          <cell r="H4912" t="str">
            <v>付产地证费</v>
          </cell>
          <cell r="I4912" t="b">
            <v>1</v>
          </cell>
          <cell r="J4912">
            <v>1237</v>
          </cell>
          <cell r="K4912">
            <v>0</v>
          </cell>
          <cell r="L4912">
            <v>0</v>
          </cell>
        </row>
        <row r="4913">
          <cell r="A4913" t="str">
            <v>03</v>
          </cell>
          <cell r="B4913" t="str">
            <v>17</v>
          </cell>
          <cell r="C4913" t="str">
            <v>03</v>
          </cell>
          <cell r="D4913" t="str">
            <v>2</v>
          </cell>
          <cell r="E4913" t="str">
            <v>0017</v>
          </cell>
          <cell r="F4913" t="str">
            <v>0002</v>
          </cell>
          <cell r="G4913" t="str">
            <v>50306</v>
          </cell>
          <cell r="H4913" t="str">
            <v>付产地证费</v>
          </cell>
          <cell r="I4913" t="b">
            <v>1</v>
          </cell>
          <cell r="J4913">
            <v>480</v>
          </cell>
          <cell r="K4913">
            <v>0</v>
          </cell>
          <cell r="L4913">
            <v>0</v>
          </cell>
        </row>
        <row r="4914">
          <cell r="A4914" t="str">
            <v>03</v>
          </cell>
          <cell r="B4914" t="str">
            <v>02</v>
          </cell>
          <cell r="C4914" t="str">
            <v>03</v>
          </cell>
          <cell r="D4914" t="str">
            <v>4</v>
          </cell>
          <cell r="E4914" t="str">
            <v>0006</v>
          </cell>
          <cell r="F4914" t="str">
            <v>0002</v>
          </cell>
          <cell r="G4914" t="str">
            <v>50306</v>
          </cell>
          <cell r="H4914" t="str">
            <v>付海运保险费(FVE9965.60.71)</v>
          </cell>
          <cell r="I4914" t="b">
            <v>1</v>
          </cell>
          <cell r="J4914">
            <v>18194.419999999998</v>
          </cell>
          <cell r="K4914">
            <v>0</v>
          </cell>
          <cell r="L4914">
            <v>0</v>
          </cell>
        </row>
        <row r="4915">
          <cell r="A4915" t="str">
            <v>03</v>
          </cell>
          <cell r="B4915" t="str">
            <v>03</v>
          </cell>
          <cell r="C4915" t="str">
            <v>03</v>
          </cell>
          <cell r="D4915" t="str">
            <v>4</v>
          </cell>
          <cell r="E4915" t="str">
            <v>0009</v>
          </cell>
          <cell r="F4915" t="str">
            <v>0001</v>
          </cell>
          <cell r="G4915" t="str">
            <v>50306</v>
          </cell>
          <cell r="H4915" t="str">
            <v>付特快专递费</v>
          </cell>
          <cell r="I4915" t="b">
            <v>1</v>
          </cell>
          <cell r="J4915">
            <v>12283</v>
          </cell>
          <cell r="K4915">
            <v>0</v>
          </cell>
          <cell r="L4915">
            <v>0</v>
          </cell>
        </row>
        <row r="4916">
          <cell r="A4916" t="str">
            <v>03</v>
          </cell>
          <cell r="B4916" t="str">
            <v>14</v>
          </cell>
          <cell r="C4916" t="str">
            <v>03</v>
          </cell>
          <cell r="D4916" t="str">
            <v>4</v>
          </cell>
          <cell r="E4916" t="str">
            <v>0018</v>
          </cell>
          <cell r="F4916" t="str">
            <v>0003</v>
          </cell>
          <cell r="G4916" t="str">
            <v>50306</v>
          </cell>
          <cell r="H4916" t="str">
            <v>付港杂费(FVE9975.59.76.ZLB01)</v>
          </cell>
          <cell r="I4916" t="b">
            <v>1</v>
          </cell>
          <cell r="J4916">
            <v>25260</v>
          </cell>
          <cell r="K4916">
            <v>0</v>
          </cell>
          <cell r="L4916">
            <v>0</v>
          </cell>
        </row>
        <row r="4917">
          <cell r="A4917" t="str">
            <v>03</v>
          </cell>
          <cell r="B4917" t="str">
            <v>15</v>
          </cell>
          <cell r="C4917" t="str">
            <v>03</v>
          </cell>
          <cell r="D4917" t="str">
            <v>4</v>
          </cell>
          <cell r="E4917" t="str">
            <v>0020</v>
          </cell>
          <cell r="F4917" t="str">
            <v>0002</v>
          </cell>
          <cell r="G4917" t="str">
            <v>50306</v>
          </cell>
          <cell r="H4917" t="str">
            <v>付出口港杂费(FVE9971.72)</v>
          </cell>
          <cell r="I4917" t="b">
            <v>1</v>
          </cell>
          <cell r="J4917">
            <v>12000</v>
          </cell>
          <cell r="K4917">
            <v>0</v>
          </cell>
          <cell r="L4917">
            <v>0</v>
          </cell>
        </row>
        <row r="4918">
          <cell r="A4918" t="str">
            <v>03</v>
          </cell>
          <cell r="B4918" t="str">
            <v>30</v>
          </cell>
          <cell r="C4918" t="str">
            <v>03</v>
          </cell>
          <cell r="D4918" t="str">
            <v>5</v>
          </cell>
          <cell r="E4918" t="str">
            <v>0031</v>
          </cell>
          <cell r="F4918" t="str">
            <v>0005</v>
          </cell>
          <cell r="G4918" t="str">
            <v>50306</v>
          </cell>
          <cell r="H4918" t="str">
            <v>结转本月销售费用</v>
          </cell>
          <cell r="I4918" t="b">
            <v>0</v>
          </cell>
          <cell r="J4918">
            <v>69454.42</v>
          </cell>
          <cell r="K4918">
            <v>0</v>
          </cell>
          <cell r="L4918">
            <v>0</v>
          </cell>
        </row>
        <row r="4919">
          <cell r="A4919" t="str">
            <v>04</v>
          </cell>
          <cell r="B4919" t="str">
            <v>05</v>
          </cell>
          <cell r="C4919" t="str">
            <v>04</v>
          </cell>
          <cell r="D4919" t="str">
            <v>2</v>
          </cell>
          <cell r="E4919" t="str">
            <v>0004</v>
          </cell>
          <cell r="F4919" t="str">
            <v>0002</v>
          </cell>
          <cell r="G4919" t="str">
            <v>50306</v>
          </cell>
          <cell r="H4919" t="str">
            <v>付产地证费.邮费</v>
          </cell>
          <cell r="I4919" t="b">
            <v>1</v>
          </cell>
          <cell r="J4919">
            <v>480.4</v>
          </cell>
          <cell r="K4919">
            <v>0</v>
          </cell>
          <cell r="L4919">
            <v>0</v>
          </cell>
        </row>
        <row r="4920">
          <cell r="A4920" t="str">
            <v>04</v>
          </cell>
          <cell r="B4920" t="str">
            <v>16</v>
          </cell>
          <cell r="C4920" t="str">
            <v>04</v>
          </cell>
          <cell r="D4920" t="str">
            <v>4</v>
          </cell>
          <cell r="E4920" t="str">
            <v>0015</v>
          </cell>
          <cell r="F4920" t="str">
            <v>0002</v>
          </cell>
          <cell r="G4920" t="str">
            <v>50306</v>
          </cell>
          <cell r="H4920" t="str">
            <v>付FVE9977#.9987#发票运杂费</v>
          </cell>
          <cell r="I4920" t="b">
            <v>1</v>
          </cell>
          <cell r="J4920">
            <v>4076</v>
          </cell>
          <cell r="K4920">
            <v>0</v>
          </cell>
          <cell r="L4920">
            <v>0</v>
          </cell>
        </row>
        <row r="4921">
          <cell r="A4921" t="str">
            <v>04</v>
          </cell>
          <cell r="B4921" t="str">
            <v>16</v>
          </cell>
          <cell r="C4921" t="str">
            <v>04</v>
          </cell>
          <cell r="D4921" t="str">
            <v>4</v>
          </cell>
          <cell r="E4921" t="str">
            <v>0016</v>
          </cell>
          <cell r="F4921" t="str">
            <v>0002</v>
          </cell>
          <cell r="G4921" t="str">
            <v>50306</v>
          </cell>
          <cell r="H4921" t="str">
            <v>付FVE9986#.9979#发票运杂费</v>
          </cell>
          <cell r="I4921" t="b">
            <v>1</v>
          </cell>
          <cell r="J4921">
            <v>9355</v>
          </cell>
          <cell r="K4921">
            <v>0</v>
          </cell>
          <cell r="L4921">
            <v>0</v>
          </cell>
        </row>
        <row r="4922">
          <cell r="A4922" t="str">
            <v>04</v>
          </cell>
          <cell r="B4922" t="str">
            <v>16</v>
          </cell>
          <cell r="C4922" t="str">
            <v>04</v>
          </cell>
          <cell r="D4922" t="str">
            <v>4</v>
          </cell>
          <cell r="E4922" t="str">
            <v>0017</v>
          </cell>
          <cell r="F4922" t="str">
            <v>0002</v>
          </cell>
          <cell r="G4922" t="str">
            <v>50306</v>
          </cell>
          <cell r="H4922" t="str">
            <v>付FVE9984#.9982#发票运杂费</v>
          </cell>
          <cell r="I4922" t="b">
            <v>1</v>
          </cell>
          <cell r="J4922">
            <v>19200</v>
          </cell>
          <cell r="K4922">
            <v>0</v>
          </cell>
          <cell r="L4922">
            <v>0</v>
          </cell>
        </row>
        <row r="4923">
          <cell r="A4923" t="str">
            <v>04</v>
          </cell>
          <cell r="B4923" t="str">
            <v>19</v>
          </cell>
          <cell r="C4923" t="str">
            <v>04</v>
          </cell>
          <cell r="D4923" t="str">
            <v>4</v>
          </cell>
          <cell r="E4923" t="str">
            <v>0018</v>
          </cell>
          <cell r="F4923" t="str">
            <v>0001</v>
          </cell>
          <cell r="G4923" t="str">
            <v>50306</v>
          </cell>
          <cell r="H4923" t="str">
            <v>付FVE9983#.9981#发票运杂费</v>
          </cell>
          <cell r="I4923" t="b">
            <v>1</v>
          </cell>
          <cell r="J4923">
            <v>9055</v>
          </cell>
          <cell r="K4923">
            <v>0</v>
          </cell>
          <cell r="L4923">
            <v>0</v>
          </cell>
        </row>
        <row r="4924">
          <cell r="A4924" t="str">
            <v>04</v>
          </cell>
          <cell r="B4924" t="str">
            <v>19</v>
          </cell>
          <cell r="C4924" t="str">
            <v>04</v>
          </cell>
          <cell r="D4924" t="str">
            <v>4</v>
          </cell>
          <cell r="E4924" t="str">
            <v>0020</v>
          </cell>
          <cell r="F4924" t="str">
            <v>0001</v>
          </cell>
          <cell r="G4924" t="str">
            <v>50306</v>
          </cell>
          <cell r="H4924" t="str">
            <v>付ZLB01#发票运杂费等</v>
          </cell>
          <cell r="I4924" t="b">
            <v>1</v>
          </cell>
          <cell r="J4924">
            <v>147199</v>
          </cell>
          <cell r="K4924">
            <v>0</v>
          </cell>
          <cell r="L4924">
            <v>0</v>
          </cell>
        </row>
        <row r="4925">
          <cell r="A4925" t="str">
            <v>04</v>
          </cell>
          <cell r="B4925" t="str">
            <v>20</v>
          </cell>
          <cell r="C4925" t="str">
            <v>04</v>
          </cell>
          <cell r="D4925" t="str">
            <v>4</v>
          </cell>
          <cell r="E4925" t="str">
            <v>0023</v>
          </cell>
          <cell r="F4925" t="str">
            <v>0001</v>
          </cell>
          <cell r="G4925" t="str">
            <v>50306</v>
          </cell>
          <cell r="H4925" t="str">
            <v>付叉车费</v>
          </cell>
          <cell r="I4925" t="b">
            <v>1</v>
          </cell>
          <cell r="J4925">
            <v>3740</v>
          </cell>
          <cell r="K4925">
            <v>0</v>
          </cell>
          <cell r="L4925">
            <v>0</v>
          </cell>
        </row>
        <row r="4926">
          <cell r="A4926" t="str">
            <v>04</v>
          </cell>
          <cell r="B4926" t="str">
            <v>20</v>
          </cell>
          <cell r="C4926" t="str">
            <v>04</v>
          </cell>
          <cell r="D4926" t="str">
            <v>4</v>
          </cell>
          <cell r="E4926" t="str">
            <v>0031</v>
          </cell>
          <cell r="F4926" t="str">
            <v>0001</v>
          </cell>
          <cell r="G4926" t="str">
            <v>50306</v>
          </cell>
          <cell r="H4926" t="str">
            <v>付佣金</v>
          </cell>
          <cell r="I4926" t="b">
            <v>1</v>
          </cell>
          <cell r="J4926">
            <v>7956.31</v>
          </cell>
          <cell r="K4926">
            <v>0</v>
          </cell>
          <cell r="L4926">
            <v>0</v>
          </cell>
        </row>
        <row r="4927">
          <cell r="A4927" t="str">
            <v>04</v>
          </cell>
          <cell r="B4927" t="str">
            <v>20</v>
          </cell>
          <cell r="C4927" t="str">
            <v>04</v>
          </cell>
          <cell r="D4927" t="str">
            <v>5</v>
          </cell>
          <cell r="E4927" t="str">
            <v>0002</v>
          </cell>
          <cell r="F4927" t="str">
            <v>0002</v>
          </cell>
          <cell r="G4927" t="str">
            <v>50306</v>
          </cell>
          <cell r="H4927" t="str">
            <v>转报销产地证费</v>
          </cell>
          <cell r="I4927" t="b">
            <v>1</v>
          </cell>
          <cell r="J4927">
            <v>434</v>
          </cell>
          <cell r="K4927">
            <v>0</v>
          </cell>
          <cell r="L4927">
            <v>0</v>
          </cell>
        </row>
        <row r="4928">
          <cell r="A4928" t="str">
            <v>04</v>
          </cell>
          <cell r="B4928" t="str">
            <v>29</v>
          </cell>
          <cell r="C4928" t="str">
            <v>04</v>
          </cell>
          <cell r="D4928" t="str">
            <v>5</v>
          </cell>
          <cell r="E4928" t="str">
            <v>0037</v>
          </cell>
          <cell r="F4928" t="str">
            <v>0005</v>
          </cell>
          <cell r="G4928" t="str">
            <v>50306</v>
          </cell>
          <cell r="H4928" t="str">
            <v>结转本月销售费用</v>
          </cell>
          <cell r="I4928" t="b">
            <v>0</v>
          </cell>
          <cell r="J4928">
            <v>201495.71</v>
          </cell>
          <cell r="K4928">
            <v>0</v>
          </cell>
          <cell r="L4928">
            <v>0</v>
          </cell>
        </row>
        <row r="4929">
          <cell r="A4929" t="str">
            <v>05</v>
          </cell>
          <cell r="B4929" t="str">
            <v>11</v>
          </cell>
          <cell r="C4929" t="str">
            <v>05</v>
          </cell>
          <cell r="D4929" t="str">
            <v>4</v>
          </cell>
          <cell r="E4929" t="str">
            <v>0004</v>
          </cell>
          <cell r="F4929" t="str">
            <v>0001</v>
          </cell>
          <cell r="G4929" t="str">
            <v>50306</v>
          </cell>
          <cell r="H4929" t="str">
            <v>付ZLB02#发票运费</v>
          </cell>
          <cell r="I4929" t="b">
            <v>1</v>
          </cell>
          <cell r="J4929">
            <v>3050</v>
          </cell>
          <cell r="K4929">
            <v>0</v>
          </cell>
          <cell r="L4929">
            <v>0</v>
          </cell>
        </row>
        <row r="4930">
          <cell r="A4930" t="str">
            <v>05</v>
          </cell>
          <cell r="B4930" t="str">
            <v>15</v>
          </cell>
          <cell r="C4930" t="str">
            <v>05</v>
          </cell>
          <cell r="D4930" t="str">
            <v>4</v>
          </cell>
          <cell r="E4930" t="str">
            <v>0009</v>
          </cell>
          <cell r="F4930" t="str">
            <v>0001</v>
          </cell>
          <cell r="G4930" t="str">
            <v>50306</v>
          </cell>
          <cell r="H4930" t="str">
            <v>付FVE9992#.9989#发票运杂费</v>
          </cell>
          <cell r="I4930" t="b">
            <v>1</v>
          </cell>
          <cell r="J4930">
            <v>1386</v>
          </cell>
          <cell r="K4930">
            <v>0</v>
          </cell>
          <cell r="L4930">
            <v>0</v>
          </cell>
        </row>
        <row r="4931">
          <cell r="A4931" t="str">
            <v>05</v>
          </cell>
          <cell r="B4931" t="str">
            <v>16</v>
          </cell>
          <cell r="C4931" t="str">
            <v>05</v>
          </cell>
          <cell r="D4931" t="str">
            <v>4</v>
          </cell>
          <cell r="E4931" t="str">
            <v>0013</v>
          </cell>
          <cell r="F4931" t="str">
            <v>0002</v>
          </cell>
          <cell r="G4931" t="str">
            <v>50306</v>
          </cell>
          <cell r="H4931" t="str">
            <v>付美洲费用</v>
          </cell>
          <cell r="I4931" t="b">
            <v>1</v>
          </cell>
          <cell r="J4931">
            <v>154190.85999999999</v>
          </cell>
          <cell r="K4931">
            <v>0</v>
          </cell>
          <cell r="L4931">
            <v>0</v>
          </cell>
        </row>
        <row r="4932">
          <cell r="A4932" t="str">
            <v>05</v>
          </cell>
          <cell r="B4932" t="str">
            <v>17</v>
          </cell>
          <cell r="C4932" t="str">
            <v>05</v>
          </cell>
          <cell r="D4932" t="str">
            <v>4</v>
          </cell>
          <cell r="E4932" t="str">
            <v>0016</v>
          </cell>
          <cell r="F4932" t="str">
            <v>0001</v>
          </cell>
          <cell r="G4932" t="str">
            <v>50306</v>
          </cell>
          <cell r="H4932" t="str">
            <v>付FVE9993#.9994#发票运杂费</v>
          </cell>
          <cell r="I4932" t="b">
            <v>1</v>
          </cell>
          <cell r="J4932">
            <v>12304</v>
          </cell>
          <cell r="K4932">
            <v>0</v>
          </cell>
          <cell r="L4932">
            <v>0</v>
          </cell>
        </row>
        <row r="4933">
          <cell r="A4933" t="str">
            <v>05</v>
          </cell>
          <cell r="B4933" t="str">
            <v>24</v>
          </cell>
          <cell r="C4933" t="str">
            <v>05</v>
          </cell>
          <cell r="D4933" t="str">
            <v>4</v>
          </cell>
          <cell r="E4933" t="str">
            <v>0026</v>
          </cell>
          <cell r="F4933" t="str">
            <v>0001</v>
          </cell>
          <cell r="G4933" t="str">
            <v>50306</v>
          </cell>
          <cell r="H4933" t="str">
            <v>付手续费</v>
          </cell>
          <cell r="I4933" t="b">
            <v>1</v>
          </cell>
          <cell r="J4933">
            <v>127319.5</v>
          </cell>
          <cell r="K4933">
            <v>0</v>
          </cell>
          <cell r="L4933">
            <v>0</v>
          </cell>
        </row>
        <row r="4934">
          <cell r="A4934" t="str">
            <v>05</v>
          </cell>
          <cell r="B4934" t="str">
            <v>31</v>
          </cell>
          <cell r="C4934" t="str">
            <v>05</v>
          </cell>
          <cell r="D4934" t="str">
            <v>5</v>
          </cell>
          <cell r="E4934" t="str">
            <v>0038</v>
          </cell>
          <cell r="F4934" t="str">
            <v>0005</v>
          </cell>
          <cell r="G4934" t="str">
            <v>50306</v>
          </cell>
          <cell r="H4934" t="str">
            <v>结转本月销售费用</v>
          </cell>
          <cell r="I4934" t="b">
            <v>0</v>
          </cell>
          <cell r="J4934">
            <v>298250.36</v>
          </cell>
          <cell r="K4934">
            <v>0</v>
          </cell>
          <cell r="L4934">
            <v>0</v>
          </cell>
        </row>
        <row r="4935">
          <cell r="A4935" t="str">
            <v>06</v>
          </cell>
          <cell r="B4935" t="str">
            <v>05</v>
          </cell>
          <cell r="C4935" t="str">
            <v>06</v>
          </cell>
          <cell r="D4935" t="str">
            <v>2</v>
          </cell>
          <cell r="E4935" t="str">
            <v>0003</v>
          </cell>
          <cell r="F4935" t="str">
            <v>0001</v>
          </cell>
          <cell r="G4935" t="str">
            <v>50306</v>
          </cell>
          <cell r="H4935" t="str">
            <v>付产地证费</v>
          </cell>
          <cell r="I4935" t="b">
            <v>1</v>
          </cell>
          <cell r="J4935">
            <v>63704</v>
          </cell>
          <cell r="K4935">
            <v>0</v>
          </cell>
          <cell r="L4935">
            <v>0</v>
          </cell>
        </row>
        <row r="4936">
          <cell r="A4936" t="str">
            <v>06</v>
          </cell>
          <cell r="B4936" t="str">
            <v>15</v>
          </cell>
          <cell r="C4936" t="str">
            <v>06</v>
          </cell>
          <cell r="D4936" t="str">
            <v>4</v>
          </cell>
          <cell r="E4936" t="str">
            <v>0001</v>
          </cell>
          <cell r="F4936" t="str">
            <v>0003</v>
          </cell>
          <cell r="G4936" t="str">
            <v>50306</v>
          </cell>
          <cell r="H4936" t="str">
            <v>付ZLB03#发票运费.推销费等</v>
          </cell>
          <cell r="I4936" t="b">
            <v>1</v>
          </cell>
          <cell r="J4936">
            <v>45750.95</v>
          </cell>
          <cell r="K4936">
            <v>0</v>
          </cell>
          <cell r="L4936">
            <v>0</v>
          </cell>
        </row>
        <row r="4937">
          <cell r="A4937" t="str">
            <v>06</v>
          </cell>
          <cell r="B4937" t="str">
            <v>15</v>
          </cell>
          <cell r="C4937" t="str">
            <v>06</v>
          </cell>
          <cell r="D4937" t="str">
            <v>4</v>
          </cell>
          <cell r="E4937" t="str">
            <v>0002</v>
          </cell>
          <cell r="F4937" t="str">
            <v>0003</v>
          </cell>
          <cell r="G4937" t="str">
            <v>50306</v>
          </cell>
          <cell r="H4937" t="str">
            <v>付运杂费</v>
          </cell>
          <cell r="I4937" t="b">
            <v>1</v>
          </cell>
          <cell r="J4937">
            <v>8480</v>
          </cell>
          <cell r="K4937">
            <v>0</v>
          </cell>
          <cell r="L4937">
            <v>0</v>
          </cell>
        </row>
        <row r="4938">
          <cell r="A4938" t="str">
            <v>06</v>
          </cell>
          <cell r="B4938" t="str">
            <v>15</v>
          </cell>
          <cell r="C4938" t="str">
            <v>06</v>
          </cell>
          <cell r="D4938" t="str">
            <v>4</v>
          </cell>
          <cell r="E4938" t="str">
            <v>0003</v>
          </cell>
          <cell r="F4938" t="str">
            <v>0002</v>
          </cell>
          <cell r="G4938" t="str">
            <v>50306</v>
          </cell>
          <cell r="H4938" t="str">
            <v>付FVE99101#等发票运杂费</v>
          </cell>
          <cell r="I4938" t="b">
            <v>1</v>
          </cell>
          <cell r="J4938">
            <v>2417</v>
          </cell>
          <cell r="K4938">
            <v>0</v>
          </cell>
          <cell r="L4938">
            <v>0</v>
          </cell>
        </row>
        <row r="4939">
          <cell r="A4939" t="str">
            <v>06</v>
          </cell>
          <cell r="B4939" t="str">
            <v>25</v>
          </cell>
          <cell r="C4939" t="str">
            <v>06</v>
          </cell>
          <cell r="D4939" t="str">
            <v>5</v>
          </cell>
          <cell r="E4939" t="str">
            <v>0027</v>
          </cell>
          <cell r="F4939" t="str">
            <v>0005</v>
          </cell>
          <cell r="G4939" t="str">
            <v>50306</v>
          </cell>
          <cell r="H4939" t="str">
            <v>结转本月销售费用</v>
          </cell>
          <cell r="I4939" t="b">
            <v>0</v>
          </cell>
          <cell r="J4939">
            <v>120351.95</v>
          </cell>
          <cell r="K4939">
            <v>0</v>
          </cell>
          <cell r="L4939">
            <v>0</v>
          </cell>
        </row>
        <row r="4940">
          <cell r="A4940" t="str">
            <v>07</v>
          </cell>
          <cell r="B4940" t="str">
            <v>18</v>
          </cell>
          <cell r="C4940" t="str">
            <v>07</v>
          </cell>
          <cell r="D4940" t="str">
            <v>2</v>
          </cell>
          <cell r="E4940" t="str">
            <v>0015</v>
          </cell>
          <cell r="F4940" t="str">
            <v>0003</v>
          </cell>
          <cell r="G4940" t="str">
            <v>50306</v>
          </cell>
          <cell r="H4940" t="str">
            <v>付认证费</v>
          </cell>
          <cell r="I4940" t="b">
            <v>1</v>
          </cell>
          <cell r="J4940">
            <v>13</v>
          </cell>
          <cell r="K4940">
            <v>0</v>
          </cell>
          <cell r="L4940">
            <v>0</v>
          </cell>
        </row>
        <row r="4941">
          <cell r="A4941" t="str">
            <v>07</v>
          </cell>
          <cell r="B4941" t="str">
            <v>15</v>
          </cell>
          <cell r="C4941" t="str">
            <v>07</v>
          </cell>
          <cell r="D4941" t="str">
            <v>4</v>
          </cell>
          <cell r="E4941" t="str">
            <v>0010</v>
          </cell>
          <cell r="F4941" t="str">
            <v>0001</v>
          </cell>
          <cell r="G4941" t="str">
            <v>50306</v>
          </cell>
          <cell r="H4941" t="str">
            <v>付ZLB05#发票运费</v>
          </cell>
          <cell r="I4941" t="b">
            <v>1</v>
          </cell>
          <cell r="J4941">
            <v>2735</v>
          </cell>
          <cell r="K4941">
            <v>0</v>
          </cell>
          <cell r="L4941">
            <v>0</v>
          </cell>
        </row>
        <row r="4942">
          <cell r="A4942" t="str">
            <v>07</v>
          </cell>
          <cell r="B4942" t="str">
            <v>15</v>
          </cell>
          <cell r="C4942" t="str">
            <v>07</v>
          </cell>
          <cell r="D4942" t="str">
            <v>4</v>
          </cell>
          <cell r="E4942" t="str">
            <v>0010</v>
          </cell>
          <cell r="F4942" t="str">
            <v>0002</v>
          </cell>
          <cell r="G4942" t="str">
            <v>50306</v>
          </cell>
          <cell r="H4942" t="str">
            <v>付认证费</v>
          </cell>
          <cell r="I4942" t="b">
            <v>1</v>
          </cell>
          <cell r="J4942">
            <v>18060.89</v>
          </cell>
          <cell r="K4942">
            <v>0</v>
          </cell>
          <cell r="L4942">
            <v>0</v>
          </cell>
        </row>
        <row r="4943">
          <cell r="A4943" t="str">
            <v>07</v>
          </cell>
          <cell r="B4943" t="str">
            <v>19</v>
          </cell>
          <cell r="C4943" t="str">
            <v>07</v>
          </cell>
          <cell r="D4943" t="str">
            <v>4</v>
          </cell>
          <cell r="E4943" t="str">
            <v>0019</v>
          </cell>
          <cell r="F4943" t="str">
            <v>0003</v>
          </cell>
          <cell r="G4943" t="str">
            <v>50306</v>
          </cell>
          <cell r="H4943" t="str">
            <v>付邮递费</v>
          </cell>
          <cell r="I4943" t="b">
            <v>1</v>
          </cell>
          <cell r="J4943">
            <v>2321</v>
          </cell>
          <cell r="K4943">
            <v>0</v>
          </cell>
          <cell r="L4943">
            <v>0</v>
          </cell>
        </row>
        <row r="4944">
          <cell r="A4944" t="str">
            <v>07</v>
          </cell>
          <cell r="B4944" t="str">
            <v>29</v>
          </cell>
          <cell r="C4944" t="str">
            <v>07</v>
          </cell>
          <cell r="D4944" t="str">
            <v>5</v>
          </cell>
          <cell r="E4944" t="str">
            <v>0043</v>
          </cell>
          <cell r="F4944" t="str">
            <v>0003</v>
          </cell>
          <cell r="G4944" t="str">
            <v>50306</v>
          </cell>
          <cell r="H4944" t="str">
            <v>结转本月销售费用</v>
          </cell>
          <cell r="I4944" t="b">
            <v>0</v>
          </cell>
          <cell r="J4944">
            <v>23129.89</v>
          </cell>
          <cell r="K4944">
            <v>0</v>
          </cell>
          <cell r="L4944">
            <v>0</v>
          </cell>
        </row>
        <row r="4945">
          <cell r="A4945" t="str">
            <v>08</v>
          </cell>
          <cell r="B4945" t="str">
            <v>03</v>
          </cell>
          <cell r="C4945" t="str">
            <v>08</v>
          </cell>
          <cell r="D4945" t="str">
            <v>2</v>
          </cell>
          <cell r="E4945" t="str">
            <v>0002</v>
          </cell>
          <cell r="F4945" t="str">
            <v>0001</v>
          </cell>
          <cell r="G4945" t="str">
            <v>50306</v>
          </cell>
          <cell r="H4945" t="str">
            <v>付业务费.广告费</v>
          </cell>
          <cell r="I4945" t="b">
            <v>1</v>
          </cell>
          <cell r="J4945">
            <v>5282.5</v>
          </cell>
          <cell r="K4945">
            <v>0</v>
          </cell>
          <cell r="L4945">
            <v>0</v>
          </cell>
        </row>
        <row r="4946">
          <cell r="A4946" t="str">
            <v>08</v>
          </cell>
          <cell r="B4946" t="str">
            <v>05</v>
          </cell>
          <cell r="C4946" t="str">
            <v>08</v>
          </cell>
          <cell r="D4946" t="str">
            <v>2</v>
          </cell>
          <cell r="E4946" t="str">
            <v>0011</v>
          </cell>
          <cell r="F4946" t="str">
            <v>0002</v>
          </cell>
          <cell r="G4946" t="str">
            <v>50306</v>
          </cell>
          <cell r="H4946" t="str">
            <v>付一部邮寄费等</v>
          </cell>
          <cell r="I4946" t="b">
            <v>1</v>
          </cell>
          <cell r="J4946">
            <v>2405</v>
          </cell>
          <cell r="K4946">
            <v>0</v>
          </cell>
          <cell r="L4946">
            <v>0</v>
          </cell>
        </row>
        <row r="4947">
          <cell r="A4947" t="str">
            <v>08</v>
          </cell>
          <cell r="B4947" t="str">
            <v>05</v>
          </cell>
          <cell r="C4947" t="str">
            <v>08</v>
          </cell>
          <cell r="D4947" t="str">
            <v>2</v>
          </cell>
          <cell r="E4947" t="str">
            <v>0013</v>
          </cell>
          <cell r="F4947" t="str">
            <v>0001</v>
          </cell>
          <cell r="G4947" t="str">
            <v>50306</v>
          </cell>
          <cell r="H4947" t="str">
            <v>付销售信息费</v>
          </cell>
          <cell r="I4947" t="b">
            <v>1</v>
          </cell>
          <cell r="J4947">
            <v>31801</v>
          </cell>
          <cell r="K4947">
            <v>0</v>
          </cell>
          <cell r="L4947">
            <v>0</v>
          </cell>
        </row>
        <row r="4948">
          <cell r="A4948" t="str">
            <v>08</v>
          </cell>
          <cell r="B4948" t="str">
            <v>05</v>
          </cell>
          <cell r="C4948" t="str">
            <v>08</v>
          </cell>
          <cell r="D4948" t="str">
            <v>4</v>
          </cell>
          <cell r="E4948" t="str">
            <v>0007</v>
          </cell>
          <cell r="F4948" t="str">
            <v>0001</v>
          </cell>
          <cell r="G4948" t="str">
            <v>50306</v>
          </cell>
          <cell r="H4948" t="str">
            <v>付工本费</v>
          </cell>
          <cell r="I4948" t="b">
            <v>1</v>
          </cell>
          <cell r="J4948">
            <v>10</v>
          </cell>
          <cell r="K4948">
            <v>0</v>
          </cell>
          <cell r="L4948">
            <v>0</v>
          </cell>
        </row>
        <row r="4949">
          <cell r="A4949" t="str">
            <v>08</v>
          </cell>
          <cell r="B4949" t="str">
            <v>06</v>
          </cell>
          <cell r="C4949" t="str">
            <v>08</v>
          </cell>
          <cell r="D4949" t="str">
            <v>4</v>
          </cell>
          <cell r="E4949" t="str">
            <v>0011</v>
          </cell>
          <cell r="F4949" t="str">
            <v>0001</v>
          </cell>
          <cell r="G4949" t="str">
            <v>50306</v>
          </cell>
          <cell r="H4949" t="str">
            <v>付信息费.认证费</v>
          </cell>
          <cell r="I4949" t="b">
            <v>1</v>
          </cell>
          <cell r="J4949">
            <v>23402.09</v>
          </cell>
          <cell r="K4949">
            <v>0</v>
          </cell>
          <cell r="L4949">
            <v>0</v>
          </cell>
        </row>
        <row r="4950">
          <cell r="A4950" t="str">
            <v>08</v>
          </cell>
          <cell r="B4950" t="str">
            <v>06</v>
          </cell>
          <cell r="C4950" t="str">
            <v>08</v>
          </cell>
          <cell r="D4950" t="str">
            <v>4</v>
          </cell>
          <cell r="E4950" t="str">
            <v>0012</v>
          </cell>
          <cell r="F4950" t="str">
            <v>0001</v>
          </cell>
          <cell r="G4950" t="str">
            <v>50306</v>
          </cell>
          <cell r="H4950" t="str">
            <v>付ZLB06#发票港杂费</v>
          </cell>
          <cell r="I4950" t="b">
            <v>1</v>
          </cell>
          <cell r="J4950">
            <v>2275</v>
          </cell>
          <cell r="K4950">
            <v>0</v>
          </cell>
          <cell r="L4950">
            <v>0</v>
          </cell>
        </row>
        <row r="4951">
          <cell r="A4951" t="str">
            <v>08</v>
          </cell>
          <cell r="B4951" t="str">
            <v>06</v>
          </cell>
          <cell r="C4951" t="str">
            <v>08</v>
          </cell>
          <cell r="D4951" t="str">
            <v>4</v>
          </cell>
          <cell r="E4951" t="str">
            <v>0012</v>
          </cell>
          <cell r="F4951" t="str">
            <v>0002</v>
          </cell>
          <cell r="G4951" t="str">
            <v>50306</v>
          </cell>
          <cell r="H4951" t="str">
            <v>付FVE99113#发票运杂费</v>
          </cell>
          <cell r="I4951" t="b">
            <v>1</v>
          </cell>
          <cell r="J4951">
            <v>605</v>
          </cell>
          <cell r="K4951">
            <v>0</v>
          </cell>
          <cell r="L4951">
            <v>0</v>
          </cell>
        </row>
        <row r="4952">
          <cell r="A4952" t="str">
            <v>08</v>
          </cell>
          <cell r="B4952" t="str">
            <v>06</v>
          </cell>
          <cell r="C4952" t="str">
            <v>08</v>
          </cell>
          <cell r="D4952" t="str">
            <v>4</v>
          </cell>
          <cell r="E4952" t="str">
            <v>0012</v>
          </cell>
          <cell r="F4952" t="str">
            <v>0003</v>
          </cell>
          <cell r="G4952" t="str">
            <v>50306</v>
          </cell>
          <cell r="H4952" t="str">
            <v>付FVE99112#发票运杂费</v>
          </cell>
          <cell r="I4952" t="b">
            <v>1</v>
          </cell>
          <cell r="J4952">
            <v>605</v>
          </cell>
          <cell r="K4952">
            <v>0</v>
          </cell>
          <cell r="L4952">
            <v>0</v>
          </cell>
        </row>
        <row r="4953">
          <cell r="A4953" t="str">
            <v>08</v>
          </cell>
          <cell r="B4953" t="str">
            <v>06</v>
          </cell>
          <cell r="C4953" t="str">
            <v>08</v>
          </cell>
          <cell r="D4953" t="str">
            <v>4</v>
          </cell>
          <cell r="E4953" t="str">
            <v>0012</v>
          </cell>
          <cell r="F4953" t="str">
            <v>0004</v>
          </cell>
          <cell r="G4953" t="str">
            <v>50306</v>
          </cell>
          <cell r="H4953" t="str">
            <v>付FVE99104#发票运杂费</v>
          </cell>
          <cell r="I4953" t="b">
            <v>1</v>
          </cell>
          <cell r="J4953">
            <v>605</v>
          </cell>
          <cell r="K4953">
            <v>0</v>
          </cell>
          <cell r="L4953">
            <v>0</v>
          </cell>
        </row>
        <row r="4954">
          <cell r="A4954" t="str">
            <v>08</v>
          </cell>
          <cell r="B4954" t="str">
            <v>06</v>
          </cell>
          <cell r="C4954" t="str">
            <v>08</v>
          </cell>
          <cell r="D4954" t="str">
            <v>4</v>
          </cell>
          <cell r="E4954" t="str">
            <v>0013</v>
          </cell>
          <cell r="F4954" t="str">
            <v>0002</v>
          </cell>
          <cell r="G4954" t="str">
            <v>50306</v>
          </cell>
          <cell r="H4954" t="str">
            <v>付FVE99109#发票运杂费</v>
          </cell>
          <cell r="I4954" t="b">
            <v>1</v>
          </cell>
          <cell r="J4954">
            <v>6780</v>
          </cell>
          <cell r="K4954">
            <v>0</v>
          </cell>
          <cell r="L4954">
            <v>0</v>
          </cell>
        </row>
        <row r="4955">
          <cell r="A4955" t="str">
            <v>08</v>
          </cell>
          <cell r="B4955" t="str">
            <v>18</v>
          </cell>
          <cell r="C4955" t="str">
            <v>08</v>
          </cell>
          <cell r="D4955" t="str">
            <v>4</v>
          </cell>
          <cell r="E4955" t="str">
            <v>0021</v>
          </cell>
          <cell r="F4955" t="str">
            <v>0001</v>
          </cell>
          <cell r="G4955" t="str">
            <v>50306</v>
          </cell>
          <cell r="H4955" t="str">
            <v>付FVE99114/99115#发票运杂费</v>
          </cell>
          <cell r="I4955" t="b">
            <v>1</v>
          </cell>
          <cell r="J4955">
            <v>2445</v>
          </cell>
          <cell r="K4955">
            <v>0</v>
          </cell>
          <cell r="L4955">
            <v>0</v>
          </cell>
        </row>
        <row r="4956">
          <cell r="A4956" t="str">
            <v>08</v>
          </cell>
          <cell r="B4956" t="str">
            <v>18</v>
          </cell>
          <cell r="C4956" t="str">
            <v>08</v>
          </cell>
          <cell r="D4956" t="str">
            <v>4</v>
          </cell>
          <cell r="E4956" t="str">
            <v>0021</v>
          </cell>
          <cell r="F4956" t="str">
            <v>0002</v>
          </cell>
          <cell r="G4956" t="str">
            <v>50306</v>
          </cell>
          <cell r="H4956" t="str">
            <v>付FVE99118#发票运杂费</v>
          </cell>
          <cell r="I4956" t="b">
            <v>1</v>
          </cell>
          <cell r="J4956">
            <v>1820</v>
          </cell>
          <cell r="K4956">
            <v>0</v>
          </cell>
          <cell r="L4956">
            <v>0</v>
          </cell>
        </row>
        <row r="4957">
          <cell r="A4957" t="str">
            <v>08</v>
          </cell>
          <cell r="B4957" t="str">
            <v>18</v>
          </cell>
          <cell r="C4957" t="str">
            <v>08</v>
          </cell>
          <cell r="D4957" t="str">
            <v>4</v>
          </cell>
          <cell r="E4957" t="str">
            <v>0021</v>
          </cell>
          <cell r="F4957" t="str">
            <v>0003</v>
          </cell>
          <cell r="G4957" t="str">
            <v>50306</v>
          </cell>
          <cell r="H4957" t="str">
            <v>付FVE99116#发票运杂费</v>
          </cell>
          <cell r="I4957" t="b">
            <v>1</v>
          </cell>
          <cell r="J4957">
            <v>1415</v>
          </cell>
          <cell r="K4957">
            <v>0</v>
          </cell>
          <cell r="L4957">
            <v>0</v>
          </cell>
        </row>
        <row r="4958">
          <cell r="A4958" t="str">
            <v>08</v>
          </cell>
          <cell r="B4958" t="str">
            <v>20</v>
          </cell>
          <cell r="C4958" t="str">
            <v>08</v>
          </cell>
          <cell r="D4958" t="str">
            <v>4</v>
          </cell>
          <cell r="E4958" t="str">
            <v>0024</v>
          </cell>
          <cell r="F4958" t="str">
            <v>0001</v>
          </cell>
          <cell r="G4958" t="str">
            <v>50306</v>
          </cell>
          <cell r="H4958" t="str">
            <v>付邮寄费</v>
          </cell>
          <cell r="I4958" t="b">
            <v>1</v>
          </cell>
          <cell r="J4958">
            <v>2319</v>
          </cell>
          <cell r="K4958">
            <v>0</v>
          </cell>
          <cell r="L4958">
            <v>0</v>
          </cell>
        </row>
        <row r="4959">
          <cell r="A4959" t="str">
            <v>08</v>
          </cell>
          <cell r="B4959" t="str">
            <v>20</v>
          </cell>
          <cell r="C4959" t="str">
            <v>08</v>
          </cell>
          <cell r="D4959" t="str">
            <v>4</v>
          </cell>
          <cell r="E4959" t="str">
            <v>0028</v>
          </cell>
          <cell r="F4959" t="str">
            <v>0001</v>
          </cell>
          <cell r="G4959" t="str">
            <v>50306</v>
          </cell>
          <cell r="H4959" t="str">
            <v>付费用USD21498.67</v>
          </cell>
          <cell r="I4959" t="b">
            <v>1</v>
          </cell>
          <cell r="J4959">
            <v>177703.41</v>
          </cell>
          <cell r="K4959">
            <v>0</v>
          </cell>
          <cell r="L4959">
            <v>0</v>
          </cell>
        </row>
        <row r="4960">
          <cell r="A4960" t="str">
            <v>08</v>
          </cell>
          <cell r="B4960" t="str">
            <v>31</v>
          </cell>
          <cell r="C4960" t="str">
            <v>08</v>
          </cell>
          <cell r="D4960" t="str">
            <v>5</v>
          </cell>
          <cell r="E4960" t="str">
            <v>0034</v>
          </cell>
          <cell r="F4960" t="str">
            <v>0005</v>
          </cell>
          <cell r="G4960" t="str">
            <v>50306</v>
          </cell>
          <cell r="H4960" t="str">
            <v>结转本月销售费用</v>
          </cell>
          <cell r="I4960" t="b">
            <v>0</v>
          </cell>
          <cell r="J4960">
            <v>259473</v>
          </cell>
          <cell r="K4960">
            <v>0</v>
          </cell>
          <cell r="L4960">
            <v>0</v>
          </cell>
        </row>
        <row r="4961">
          <cell r="A4961" t="str">
            <v>09</v>
          </cell>
          <cell r="B4961" t="str">
            <v>20</v>
          </cell>
          <cell r="C4961" t="str">
            <v>09</v>
          </cell>
          <cell r="D4961" t="str">
            <v>2</v>
          </cell>
          <cell r="E4961" t="str">
            <v>0014</v>
          </cell>
          <cell r="F4961" t="str">
            <v>0001</v>
          </cell>
          <cell r="G4961" t="str">
            <v>50306</v>
          </cell>
          <cell r="H4961" t="str">
            <v>付快递费</v>
          </cell>
          <cell r="I4961" t="b">
            <v>1</v>
          </cell>
          <cell r="J4961">
            <v>4788</v>
          </cell>
          <cell r="K4961">
            <v>0</v>
          </cell>
          <cell r="L4961">
            <v>0</v>
          </cell>
        </row>
        <row r="4962">
          <cell r="A4962" t="str">
            <v>09</v>
          </cell>
          <cell r="B4962" t="str">
            <v>12</v>
          </cell>
          <cell r="C4962" t="str">
            <v>09</v>
          </cell>
          <cell r="D4962" t="str">
            <v>4</v>
          </cell>
          <cell r="E4962" t="str">
            <v>0013</v>
          </cell>
          <cell r="F4962" t="str">
            <v>0001</v>
          </cell>
          <cell r="G4962" t="str">
            <v>50306</v>
          </cell>
          <cell r="H4962" t="str">
            <v>付ZLB07#发票港口费用</v>
          </cell>
          <cell r="I4962" t="b">
            <v>1</v>
          </cell>
          <cell r="J4962">
            <v>1778</v>
          </cell>
          <cell r="K4962">
            <v>0</v>
          </cell>
          <cell r="L4962">
            <v>0</v>
          </cell>
        </row>
        <row r="4963">
          <cell r="A4963" t="str">
            <v>09</v>
          </cell>
          <cell r="B4963" t="str">
            <v>12</v>
          </cell>
          <cell r="C4963" t="str">
            <v>09</v>
          </cell>
          <cell r="D4963" t="str">
            <v>4</v>
          </cell>
          <cell r="E4963" t="str">
            <v>0013</v>
          </cell>
          <cell r="F4963" t="str">
            <v>0002</v>
          </cell>
          <cell r="G4963" t="str">
            <v>50306</v>
          </cell>
          <cell r="H4963" t="str">
            <v>付FVE99117#发票港杂费</v>
          </cell>
          <cell r="I4963" t="b">
            <v>1</v>
          </cell>
          <cell r="J4963">
            <v>2630</v>
          </cell>
          <cell r="K4963">
            <v>0</v>
          </cell>
          <cell r="L4963">
            <v>0</v>
          </cell>
        </row>
        <row r="4964">
          <cell r="A4964" t="str">
            <v>09</v>
          </cell>
          <cell r="B4964" t="str">
            <v>12</v>
          </cell>
          <cell r="C4964" t="str">
            <v>09</v>
          </cell>
          <cell r="D4964" t="str">
            <v>4</v>
          </cell>
          <cell r="E4964" t="str">
            <v>0013</v>
          </cell>
          <cell r="F4964" t="str">
            <v>0003</v>
          </cell>
          <cell r="G4964" t="str">
            <v>50306</v>
          </cell>
          <cell r="H4964" t="str">
            <v>付FVE99119#发票港杂费</v>
          </cell>
          <cell r="I4964" t="b">
            <v>1</v>
          </cell>
          <cell r="J4964">
            <v>1415</v>
          </cell>
          <cell r="K4964">
            <v>0</v>
          </cell>
          <cell r="L4964">
            <v>0</v>
          </cell>
        </row>
        <row r="4965">
          <cell r="A4965" t="str">
            <v>09</v>
          </cell>
          <cell r="B4965" t="str">
            <v>12</v>
          </cell>
          <cell r="C4965" t="str">
            <v>09</v>
          </cell>
          <cell r="D4965" t="str">
            <v>4</v>
          </cell>
          <cell r="E4965" t="str">
            <v>0013</v>
          </cell>
          <cell r="F4965" t="str">
            <v>0004</v>
          </cell>
          <cell r="G4965" t="str">
            <v>50306</v>
          </cell>
          <cell r="H4965" t="str">
            <v>付ZLA00001/00002#发票港杂费</v>
          </cell>
          <cell r="I4965" t="b">
            <v>1</v>
          </cell>
          <cell r="J4965">
            <v>3235</v>
          </cell>
          <cell r="K4965">
            <v>0</v>
          </cell>
          <cell r="L4965">
            <v>0</v>
          </cell>
        </row>
        <row r="4966">
          <cell r="A4966" t="str">
            <v>09</v>
          </cell>
          <cell r="B4966" t="str">
            <v>12</v>
          </cell>
          <cell r="C4966" t="str">
            <v>09</v>
          </cell>
          <cell r="D4966" t="str">
            <v>4</v>
          </cell>
          <cell r="E4966" t="str">
            <v>0014</v>
          </cell>
          <cell r="F4966" t="str">
            <v>0001</v>
          </cell>
          <cell r="G4966" t="str">
            <v>50306</v>
          </cell>
          <cell r="H4966" t="str">
            <v>付FVE99121#发票港杂费</v>
          </cell>
          <cell r="I4966" t="b">
            <v>1</v>
          </cell>
          <cell r="J4966">
            <v>2630</v>
          </cell>
          <cell r="K4966">
            <v>0</v>
          </cell>
          <cell r="L4966">
            <v>0</v>
          </cell>
        </row>
        <row r="4967">
          <cell r="A4967" t="str">
            <v>09</v>
          </cell>
          <cell r="B4967" t="str">
            <v>12</v>
          </cell>
          <cell r="C4967" t="str">
            <v>09</v>
          </cell>
          <cell r="D4967" t="str">
            <v>4</v>
          </cell>
          <cell r="E4967" t="str">
            <v>0014</v>
          </cell>
          <cell r="F4967" t="str">
            <v>0002</v>
          </cell>
          <cell r="G4967" t="str">
            <v>50306</v>
          </cell>
          <cell r="H4967" t="str">
            <v>付ZLA00005/00006#发票港杂费</v>
          </cell>
          <cell r="I4967" t="b">
            <v>1</v>
          </cell>
          <cell r="J4967">
            <v>2425</v>
          </cell>
          <cell r="K4967">
            <v>0</v>
          </cell>
          <cell r="L4967">
            <v>0</v>
          </cell>
        </row>
        <row r="4968">
          <cell r="A4968" t="str">
            <v>09</v>
          </cell>
          <cell r="B4968" t="str">
            <v>12</v>
          </cell>
          <cell r="C4968" t="str">
            <v>09</v>
          </cell>
          <cell r="D4968" t="str">
            <v>4</v>
          </cell>
          <cell r="E4968" t="str">
            <v>0014</v>
          </cell>
          <cell r="F4968" t="str">
            <v>0003</v>
          </cell>
          <cell r="G4968" t="str">
            <v>50306</v>
          </cell>
          <cell r="H4968" t="str">
            <v>付ZLA00003#发票港杂费</v>
          </cell>
          <cell r="I4968" t="b">
            <v>1</v>
          </cell>
          <cell r="J4968">
            <v>2225</v>
          </cell>
          <cell r="K4968">
            <v>0</v>
          </cell>
          <cell r="L4968">
            <v>0</v>
          </cell>
        </row>
        <row r="4969">
          <cell r="A4969" t="str">
            <v>09</v>
          </cell>
          <cell r="B4969" t="str">
            <v>23</v>
          </cell>
          <cell r="C4969" t="str">
            <v>09</v>
          </cell>
          <cell r="D4969" t="str">
            <v>4</v>
          </cell>
          <cell r="E4969" t="str">
            <v>0025</v>
          </cell>
          <cell r="F4969" t="str">
            <v>0001</v>
          </cell>
          <cell r="G4969" t="str">
            <v>50306</v>
          </cell>
          <cell r="H4969" t="str">
            <v>付ZLA00007#发票港杂费</v>
          </cell>
          <cell r="I4969" t="b">
            <v>1</v>
          </cell>
          <cell r="J4969">
            <v>605</v>
          </cell>
          <cell r="K4969">
            <v>0</v>
          </cell>
          <cell r="L4969">
            <v>0</v>
          </cell>
        </row>
        <row r="4970">
          <cell r="A4970" t="str">
            <v>09</v>
          </cell>
          <cell r="B4970" t="str">
            <v>23</v>
          </cell>
          <cell r="C4970" t="str">
            <v>09</v>
          </cell>
          <cell r="D4970" t="str">
            <v>4</v>
          </cell>
          <cell r="E4970" t="str">
            <v>0025</v>
          </cell>
          <cell r="F4970" t="str">
            <v>0002</v>
          </cell>
          <cell r="G4970" t="str">
            <v>50306</v>
          </cell>
          <cell r="H4970" t="str">
            <v>付ZLA00009#发票港杂费</v>
          </cell>
          <cell r="I4970" t="b">
            <v>1</v>
          </cell>
          <cell r="J4970">
            <v>2225</v>
          </cell>
          <cell r="K4970">
            <v>0</v>
          </cell>
          <cell r="L4970">
            <v>0</v>
          </cell>
        </row>
        <row r="4971">
          <cell r="A4971" t="str">
            <v>09</v>
          </cell>
          <cell r="B4971" t="str">
            <v>23</v>
          </cell>
          <cell r="C4971" t="str">
            <v>09</v>
          </cell>
          <cell r="D4971" t="str">
            <v>4</v>
          </cell>
          <cell r="E4971" t="str">
            <v>0025</v>
          </cell>
          <cell r="F4971" t="str">
            <v>0003</v>
          </cell>
          <cell r="G4971" t="str">
            <v>50306</v>
          </cell>
          <cell r="H4971" t="str">
            <v>付FVE99122#发票港杂费</v>
          </cell>
          <cell r="I4971" t="b">
            <v>1</v>
          </cell>
          <cell r="J4971">
            <v>1415</v>
          </cell>
          <cell r="K4971">
            <v>0</v>
          </cell>
          <cell r="L4971">
            <v>0</v>
          </cell>
        </row>
        <row r="4972">
          <cell r="A4972" t="str">
            <v>09</v>
          </cell>
          <cell r="B4972" t="str">
            <v>23</v>
          </cell>
          <cell r="C4972" t="str">
            <v>09</v>
          </cell>
          <cell r="D4972" t="str">
            <v>4</v>
          </cell>
          <cell r="E4972" t="str">
            <v>0025</v>
          </cell>
          <cell r="F4972" t="str">
            <v>0004</v>
          </cell>
          <cell r="G4972" t="str">
            <v>50306</v>
          </cell>
          <cell r="H4972" t="str">
            <v>付ZLA00008#发票港杂费</v>
          </cell>
          <cell r="I4972" t="b">
            <v>1</v>
          </cell>
          <cell r="J4972">
            <v>605</v>
          </cell>
          <cell r="K4972">
            <v>0</v>
          </cell>
          <cell r="L4972">
            <v>0</v>
          </cell>
        </row>
        <row r="4973">
          <cell r="A4973" t="str">
            <v>09</v>
          </cell>
          <cell r="B4973" t="str">
            <v>23</v>
          </cell>
          <cell r="C4973" t="str">
            <v>09</v>
          </cell>
          <cell r="D4973" t="str">
            <v>4</v>
          </cell>
          <cell r="E4973" t="str">
            <v>0025</v>
          </cell>
          <cell r="F4973" t="str">
            <v>0005</v>
          </cell>
          <cell r="G4973" t="str">
            <v>50306</v>
          </cell>
          <cell r="H4973" t="str">
            <v>付FVE99123#发票港杂费</v>
          </cell>
          <cell r="I4973" t="b">
            <v>1</v>
          </cell>
          <cell r="J4973">
            <v>1415</v>
          </cell>
          <cell r="K4973">
            <v>0</v>
          </cell>
          <cell r="L4973">
            <v>0</v>
          </cell>
        </row>
        <row r="4974">
          <cell r="A4974" t="str">
            <v>09</v>
          </cell>
          <cell r="B4974" t="str">
            <v>23</v>
          </cell>
          <cell r="C4974" t="str">
            <v>09</v>
          </cell>
          <cell r="D4974" t="str">
            <v>4</v>
          </cell>
          <cell r="E4974" t="str">
            <v>0025</v>
          </cell>
          <cell r="F4974" t="str">
            <v>0006</v>
          </cell>
          <cell r="G4974" t="str">
            <v>50306</v>
          </cell>
          <cell r="H4974" t="str">
            <v>付FVE99124#发票港杂费</v>
          </cell>
          <cell r="I4974" t="b">
            <v>1</v>
          </cell>
          <cell r="J4974">
            <v>625</v>
          </cell>
          <cell r="K4974">
            <v>0</v>
          </cell>
          <cell r="L4974">
            <v>0</v>
          </cell>
        </row>
        <row r="4975">
          <cell r="A4975" t="str">
            <v>09</v>
          </cell>
          <cell r="B4975" t="str">
            <v>23</v>
          </cell>
          <cell r="C4975" t="str">
            <v>09</v>
          </cell>
          <cell r="D4975" t="str">
            <v>4</v>
          </cell>
          <cell r="E4975" t="str">
            <v>0027</v>
          </cell>
          <cell r="F4975" t="str">
            <v>0001</v>
          </cell>
          <cell r="G4975" t="str">
            <v>50306</v>
          </cell>
          <cell r="H4975" t="str">
            <v>付ZLB01.02.03#发票港杂费</v>
          </cell>
          <cell r="I4975" t="b">
            <v>1</v>
          </cell>
          <cell r="J4975">
            <v>157530.9</v>
          </cell>
          <cell r="K4975">
            <v>0</v>
          </cell>
          <cell r="L4975">
            <v>0</v>
          </cell>
        </row>
        <row r="4976">
          <cell r="A4976" t="str">
            <v>09</v>
          </cell>
          <cell r="B4976" t="str">
            <v>30</v>
          </cell>
          <cell r="C4976" t="str">
            <v>09</v>
          </cell>
          <cell r="D4976" t="str">
            <v>5</v>
          </cell>
          <cell r="E4976" t="str">
            <v>0039</v>
          </cell>
          <cell r="F4976" t="str">
            <v>0004</v>
          </cell>
          <cell r="G4976" t="str">
            <v>50306</v>
          </cell>
          <cell r="H4976" t="str">
            <v>结转本月销售费用</v>
          </cell>
          <cell r="I4976" t="b">
            <v>0</v>
          </cell>
          <cell r="J4976">
            <v>185546.9</v>
          </cell>
          <cell r="K4976">
            <v>0</v>
          </cell>
          <cell r="L4976">
            <v>0</v>
          </cell>
        </row>
        <row r="4977">
          <cell r="A4977" t="str">
            <v>10</v>
          </cell>
          <cell r="B4977" t="str">
            <v>07</v>
          </cell>
          <cell r="C4977" t="str">
            <v>10</v>
          </cell>
          <cell r="D4977" t="str">
            <v>4</v>
          </cell>
          <cell r="E4977" t="str">
            <v>0010</v>
          </cell>
          <cell r="F4977" t="str">
            <v>0001</v>
          </cell>
          <cell r="G4977" t="str">
            <v>50306</v>
          </cell>
          <cell r="H4977" t="str">
            <v>付业务费</v>
          </cell>
          <cell r="I4977" t="b">
            <v>1</v>
          </cell>
          <cell r="J4977">
            <v>51705.98</v>
          </cell>
          <cell r="K4977">
            <v>0</v>
          </cell>
          <cell r="L4977">
            <v>0</v>
          </cell>
        </row>
        <row r="4978">
          <cell r="A4978" t="str">
            <v>10</v>
          </cell>
          <cell r="B4978" t="str">
            <v>21</v>
          </cell>
          <cell r="C4978" t="str">
            <v>10</v>
          </cell>
          <cell r="D4978" t="str">
            <v>4</v>
          </cell>
          <cell r="E4978" t="str">
            <v>0020</v>
          </cell>
          <cell r="F4978" t="str">
            <v>0003</v>
          </cell>
          <cell r="G4978" t="str">
            <v>50306</v>
          </cell>
          <cell r="H4978" t="str">
            <v>付ZLA00012.13.FVE99125#运杂费</v>
          </cell>
          <cell r="I4978" t="b">
            <v>1</v>
          </cell>
          <cell r="J4978">
            <v>2845</v>
          </cell>
          <cell r="K4978">
            <v>0</v>
          </cell>
          <cell r="L4978">
            <v>0</v>
          </cell>
        </row>
        <row r="4979">
          <cell r="A4979" t="str">
            <v>10</v>
          </cell>
          <cell r="B4979" t="str">
            <v>21</v>
          </cell>
          <cell r="C4979" t="str">
            <v>10</v>
          </cell>
          <cell r="D4979" t="str">
            <v>4</v>
          </cell>
          <cell r="E4979" t="str">
            <v>0021</v>
          </cell>
          <cell r="F4979" t="str">
            <v>0003</v>
          </cell>
          <cell r="G4979" t="str">
            <v>50306</v>
          </cell>
          <cell r="H4979" t="str">
            <v>付ZLA00014#发票运杂费</v>
          </cell>
          <cell r="I4979" t="b">
            <v>1</v>
          </cell>
          <cell r="J4979">
            <v>6675</v>
          </cell>
          <cell r="K4979">
            <v>0</v>
          </cell>
          <cell r="L4979">
            <v>0</v>
          </cell>
        </row>
        <row r="4980">
          <cell r="A4980" t="str">
            <v>10</v>
          </cell>
          <cell r="B4980" t="str">
            <v>22</v>
          </cell>
          <cell r="C4980" t="str">
            <v>10</v>
          </cell>
          <cell r="D4980" t="str">
            <v>4</v>
          </cell>
          <cell r="E4980" t="str">
            <v>0030</v>
          </cell>
          <cell r="F4980" t="str">
            <v>0001</v>
          </cell>
          <cell r="G4980" t="str">
            <v>50306</v>
          </cell>
          <cell r="H4980" t="str">
            <v>付费用</v>
          </cell>
          <cell r="I4980" t="b">
            <v>1</v>
          </cell>
          <cell r="J4980">
            <v>188526.56</v>
          </cell>
          <cell r="K4980">
            <v>0</v>
          </cell>
          <cell r="L4980">
            <v>0</v>
          </cell>
        </row>
        <row r="4981">
          <cell r="A4981" t="str">
            <v>10</v>
          </cell>
          <cell r="B4981" t="str">
            <v>30</v>
          </cell>
          <cell r="C4981" t="str">
            <v>10</v>
          </cell>
          <cell r="D4981" t="str">
            <v>5</v>
          </cell>
          <cell r="E4981" t="str">
            <v>0033</v>
          </cell>
          <cell r="F4981" t="str">
            <v>0003</v>
          </cell>
          <cell r="G4981" t="str">
            <v>50306</v>
          </cell>
          <cell r="H4981" t="str">
            <v>结转本月销售费用</v>
          </cell>
          <cell r="I4981" t="b">
            <v>0</v>
          </cell>
          <cell r="J4981">
            <v>249752.54</v>
          </cell>
          <cell r="K4981">
            <v>0</v>
          </cell>
          <cell r="L4981">
            <v>0</v>
          </cell>
        </row>
        <row r="4982">
          <cell r="A4982" t="str">
            <v>11</v>
          </cell>
          <cell r="B4982" t="str">
            <v>07</v>
          </cell>
          <cell r="C4982" t="str">
            <v>11</v>
          </cell>
          <cell r="D4982" t="str">
            <v>2</v>
          </cell>
          <cell r="E4982" t="str">
            <v>0009</v>
          </cell>
          <cell r="F4982" t="str">
            <v>0002</v>
          </cell>
          <cell r="G4982" t="str">
            <v>50306</v>
          </cell>
          <cell r="H4982" t="str">
            <v>付一部招待费</v>
          </cell>
          <cell r="I4982" t="b">
            <v>1</v>
          </cell>
          <cell r="J4982">
            <v>5411.6</v>
          </cell>
          <cell r="K4982">
            <v>0</v>
          </cell>
          <cell r="L4982">
            <v>0</v>
          </cell>
        </row>
        <row r="4983">
          <cell r="A4983" t="str">
            <v>11</v>
          </cell>
          <cell r="B4983" t="str">
            <v>08</v>
          </cell>
          <cell r="C4983" t="str">
            <v>11</v>
          </cell>
          <cell r="D4983" t="str">
            <v>2</v>
          </cell>
          <cell r="E4983" t="str">
            <v>0011</v>
          </cell>
          <cell r="F4983" t="str">
            <v>0001</v>
          </cell>
          <cell r="G4983" t="str">
            <v>50306</v>
          </cell>
          <cell r="H4983" t="str">
            <v>付报关费</v>
          </cell>
          <cell r="I4983" t="b">
            <v>1</v>
          </cell>
          <cell r="J4983">
            <v>180</v>
          </cell>
          <cell r="K4983">
            <v>0</v>
          </cell>
          <cell r="L4983">
            <v>0</v>
          </cell>
        </row>
        <row r="4984">
          <cell r="A4984" t="str">
            <v>11</v>
          </cell>
          <cell r="B4984" t="str">
            <v>10</v>
          </cell>
          <cell r="C4984" t="str">
            <v>11</v>
          </cell>
          <cell r="D4984" t="str">
            <v>2</v>
          </cell>
          <cell r="E4984" t="str">
            <v>0014</v>
          </cell>
          <cell r="F4984" t="str">
            <v>0002</v>
          </cell>
          <cell r="G4984" t="str">
            <v>50306</v>
          </cell>
          <cell r="H4984" t="str">
            <v>付一部差旅费</v>
          </cell>
          <cell r="I4984" t="b">
            <v>1</v>
          </cell>
          <cell r="J4984">
            <v>1059.5999999999999</v>
          </cell>
          <cell r="K4984">
            <v>0</v>
          </cell>
          <cell r="L4984">
            <v>0</v>
          </cell>
        </row>
        <row r="4985">
          <cell r="A4985" t="str">
            <v>11</v>
          </cell>
          <cell r="B4985" t="str">
            <v>18</v>
          </cell>
          <cell r="C4985" t="str">
            <v>11</v>
          </cell>
          <cell r="D4985" t="str">
            <v>2</v>
          </cell>
          <cell r="E4985" t="str">
            <v>0021</v>
          </cell>
          <cell r="F4985" t="str">
            <v>0001</v>
          </cell>
          <cell r="G4985" t="str">
            <v>50306</v>
          </cell>
          <cell r="H4985" t="str">
            <v>付一部房费</v>
          </cell>
          <cell r="I4985" t="b">
            <v>1</v>
          </cell>
          <cell r="J4985">
            <v>280</v>
          </cell>
          <cell r="K4985">
            <v>0</v>
          </cell>
          <cell r="L4985">
            <v>0</v>
          </cell>
        </row>
        <row r="4986">
          <cell r="A4986" t="str">
            <v>11</v>
          </cell>
          <cell r="B4986" t="str">
            <v>13</v>
          </cell>
          <cell r="C4986" t="str">
            <v>11</v>
          </cell>
          <cell r="D4986" t="str">
            <v>4</v>
          </cell>
          <cell r="E4986" t="str">
            <v>0011</v>
          </cell>
          <cell r="F4986" t="str">
            <v>0004</v>
          </cell>
          <cell r="G4986" t="str">
            <v>50306</v>
          </cell>
          <cell r="H4986" t="str">
            <v>付杂费</v>
          </cell>
          <cell r="I4986" t="b">
            <v>1</v>
          </cell>
          <cell r="J4986">
            <v>205</v>
          </cell>
          <cell r="K4986">
            <v>0</v>
          </cell>
          <cell r="L4986">
            <v>0</v>
          </cell>
        </row>
        <row r="4987">
          <cell r="A4987" t="str">
            <v>11</v>
          </cell>
          <cell r="B4987" t="str">
            <v>13</v>
          </cell>
          <cell r="C4987" t="str">
            <v>11</v>
          </cell>
          <cell r="D4987" t="str">
            <v>4</v>
          </cell>
          <cell r="E4987" t="str">
            <v>0013</v>
          </cell>
          <cell r="F4987" t="str">
            <v>0002</v>
          </cell>
          <cell r="G4987" t="str">
            <v>50306</v>
          </cell>
          <cell r="H4987" t="str">
            <v>付ZLA00024#发票运杂费</v>
          </cell>
          <cell r="I4987" t="b">
            <v>1</v>
          </cell>
          <cell r="J4987">
            <v>1010</v>
          </cell>
          <cell r="K4987">
            <v>0</v>
          </cell>
          <cell r="L4987">
            <v>0</v>
          </cell>
        </row>
        <row r="4988">
          <cell r="A4988" t="str">
            <v>11</v>
          </cell>
          <cell r="B4988" t="str">
            <v>13</v>
          </cell>
          <cell r="C4988" t="str">
            <v>11</v>
          </cell>
          <cell r="D4988" t="str">
            <v>4</v>
          </cell>
          <cell r="E4988" t="str">
            <v>0013</v>
          </cell>
          <cell r="F4988" t="str">
            <v>0003</v>
          </cell>
          <cell r="G4988" t="str">
            <v>50306</v>
          </cell>
          <cell r="H4988" t="str">
            <v>付FVE99127#发票运杂费</v>
          </cell>
          <cell r="I4988" t="b">
            <v>1</v>
          </cell>
          <cell r="J4988">
            <v>605</v>
          </cell>
          <cell r="K4988">
            <v>0</v>
          </cell>
          <cell r="L4988">
            <v>0</v>
          </cell>
        </row>
        <row r="4989">
          <cell r="A4989" t="str">
            <v>11</v>
          </cell>
          <cell r="B4989" t="str">
            <v>13</v>
          </cell>
          <cell r="C4989" t="str">
            <v>11</v>
          </cell>
          <cell r="D4989" t="str">
            <v>4</v>
          </cell>
          <cell r="E4989" t="str">
            <v>0014</v>
          </cell>
          <cell r="F4989" t="str">
            <v>0001</v>
          </cell>
          <cell r="G4989" t="str">
            <v>50306</v>
          </cell>
          <cell r="H4989" t="str">
            <v>付ZLA00025.ZLA00022/23#杂费</v>
          </cell>
          <cell r="I4989" t="b">
            <v>1</v>
          </cell>
          <cell r="J4989">
            <v>31393</v>
          </cell>
          <cell r="K4989">
            <v>0</v>
          </cell>
          <cell r="L4989">
            <v>0</v>
          </cell>
        </row>
        <row r="4990">
          <cell r="A4990" t="str">
            <v>11</v>
          </cell>
          <cell r="B4990" t="str">
            <v>15</v>
          </cell>
          <cell r="C4990" t="str">
            <v>11</v>
          </cell>
          <cell r="D4990" t="str">
            <v>4</v>
          </cell>
          <cell r="E4990" t="str">
            <v>0017</v>
          </cell>
          <cell r="F4990" t="str">
            <v>0001</v>
          </cell>
          <cell r="G4990" t="str">
            <v>50306</v>
          </cell>
          <cell r="H4990" t="str">
            <v>付邮递费</v>
          </cell>
          <cell r="I4990" t="b">
            <v>1</v>
          </cell>
          <cell r="J4990">
            <v>11353</v>
          </cell>
          <cell r="K4990">
            <v>0</v>
          </cell>
          <cell r="L4990">
            <v>0</v>
          </cell>
        </row>
        <row r="4991">
          <cell r="A4991" t="str">
            <v>11</v>
          </cell>
          <cell r="B4991" t="str">
            <v>15</v>
          </cell>
          <cell r="C4991" t="str">
            <v>11</v>
          </cell>
          <cell r="D4991" t="str">
            <v>4</v>
          </cell>
          <cell r="E4991" t="str">
            <v>0018</v>
          </cell>
          <cell r="F4991" t="str">
            <v>0001</v>
          </cell>
          <cell r="G4991" t="str">
            <v>50306</v>
          </cell>
          <cell r="H4991" t="str">
            <v>付ZLA00027.00026P#发票运杂费</v>
          </cell>
          <cell r="I4991" t="b">
            <v>1</v>
          </cell>
          <cell r="J4991">
            <v>5765</v>
          </cell>
          <cell r="K4991">
            <v>0</v>
          </cell>
          <cell r="L4991">
            <v>0</v>
          </cell>
        </row>
        <row r="4992">
          <cell r="A4992" t="str">
            <v>11</v>
          </cell>
          <cell r="B4992" t="str">
            <v>15</v>
          </cell>
          <cell r="C4992" t="str">
            <v>11</v>
          </cell>
          <cell r="D4992" t="str">
            <v>4</v>
          </cell>
          <cell r="E4992" t="str">
            <v>0018</v>
          </cell>
          <cell r="F4992" t="str">
            <v>0002</v>
          </cell>
          <cell r="G4992" t="str">
            <v>50306</v>
          </cell>
          <cell r="H4992" t="str">
            <v>付ZLA00030#发票运杂费</v>
          </cell>
          <cell r="I4992" t="b">
            <v>1</v>
          </cell>
          <cell r="J4992">
            <v>1315</v>
          </cell>
          <cell r="K4992">
            <v>0</v>
          </cell>
          <cell r="L4992">
            <v>0</v>
          </cell>
        </row>
        <row r="4993">
          <cell r="A4993" t="str">
            <v>11</v>
          </cell>
          <cell r="B4993" t="str">
            <v>15</v>
          </cell>
          <cell r="C4993" t="str">
            <v>11</v>
          </cell>
          <cell r="D4993" t="str">
            <v>4</v>
          </cell>
          <cell r="E4993" t="str">
            <v>0018</v>
          </cell>
          <cell r="F4993" t="str">
            <v>0003</v>
          </cell>
          <cell r="G4993" t="str">
            <v>50306</v>
          </cell>
          <cell r="H4993" t="str">
            <v>付ZLA00028/00029P#发票运杂费</v>
          </cell>
          <cell r="I4993" t="b">
            <v>1</v>
          </cell>
          <cell r="J4993">
            <v>3680</v>
          </cell>
          <cell r="K4993">
            <v>0</v>
          </cell>
          <cell r="L4993">
            <v>0</v>
          </cell>
        </row>
        <row r="4994">
          <cell r="A4994" t="str">
            <v>11</v>
          </cell>
          <cell r="B4994" t="str">
            <v>15</v>
          </cell>
          <cell r="C4994" t="str">
            <v>11</v>
          </cell>
          <cell r="D4994" t="str">
            <v>4</v>
          </cell>
          <cell r="E4994" t="str">
            <v>0026</v>
          </cell>
          <cell r="F4994" t="str">
            <v>0001</v>
          </cell>
          <cell r="G4994" t="str">
            <v>50306</v>
          </cell>
          <cell r="H4994" t="str">
            <v>付费用</v>
          </cell>
          <cell r="I4994" t="b">
            <v>1</v>
          </cell>
          <cell r="J4994">
            <v>160005.97</v>
          </cell>
          <cell r="K4994">
            <v>0</v>
          </cell>
          <cell r="L4994">
            <v>0</v>
          </cell>
        </row>
        <row r="4995">
          <cell r="A4995" t="str">
            <v>11</v>
          </cell>
          <cell r="B4995" t="str">
            <v>16</v>
          </cell>
          <cell r="C4995" t="str">
            <v>11</v>
          </cell>
          <cell r="D4995" t="str">
            <v>5</v>
          </cell>
          <cell r="E4995" t="str">
            <v>0012</v>
          </cell>
          <cell r="F4995" t="str">
            <v>0001</v>
          </cell>
          <cell r="G4995" t="str">
            <v>50306</v>
          </cell>
          <cell r="H4995" t="str">
            <v>转报销港杂费等</v>
          </cell>
          <cell r="I4995" t="b">
            <v>1</v>
          </cell>
          <cell r="J4995">
            <v>1328</v>
          </cell>
          <cell r="K4995">
            <v>0</v>
          </cell>
          <cell r="L4995">
            <v>0</v>
          </cell>
        </row>
        <row r="4996">
          <cell r="A4996" t="str">
            <v>11</v>
          </cell>
          <cell r="B4996" t="str">
            <v>30</v>
          </cell>
          <cell r="C4996" t="str">
            <v>11</v>
          </cell>
          <cell r="D4996" t="str">
            <v>5</v>
          </cell>
          <cell r="E4996" t="str">
            <v>0036</v>
          </cell>
          <cell r="F4996" t="str">
            <v>0004</v>
          </cell>
          <cell r="G4996" t="str">
            <v>50306</v>
          </cell>
          <cell r="H4996" t="str">
            <v>结转本月销售费用</v>
          </cell>
          <cell r="I4996" t="b">
            <v>0</v>
          </cell>
          <cell r="J4996">
            <v>223591.17</v>
          </cell>
          <cell r="K4996">
            <v>0</v>
          </cell>
          <cell r="L4996">
            <v>0</v>
          </cell>
        </row>
        <row r="4997">
          <cell r="A4997" t="str">
            <v>12</v>
          </cell>
          <cell r="B4997" t="str">
            <v>05</v>
          </cell>
          <cell r="C4997" t="str">
            <v>12</v>
          </cell>
          <cell r="D4997" t="str">
            <v>2</v>
          </cell>
          <cell r="E4997" t="str">
            <v>0005</v>
          </cell>
          <cell r="F4997" t="str">
            <v>0001</v>
          </cell>
          <cell r="G4997" t="str">
            <v>50306</v>
          </cell>
          <cell r="H4997" t="str">
            <v>付改证费</v>
          </cell>
          <cell r="I4997" t="b">
            <v>1</v>
          </cell>
          <cell r="J4997">
            <v>13</v>
          </cell>
          <cell r="K4997">
            <v>0</v>
          </cell>
          <cell r="L4997">
            <v>0</v>
          </cell>
        </row>
        <row r="4998">
          <cell r="A4998" t="str">
            <v>12</v>
          </cell>
          <cell r="B4998" t="str">
            <v>12</v>
          </cell>
          <cell r="C4998" t="str">
            <v>12</v>
          </cell>
          <cell r="D4998" t="str">
            <v>2</v>
          </cell>
          <cell r="E4998" t="str">
            <v>0014</v>
          </cell>
          <cell r="F4998" t="str">
            <v>0001</v>
          </cell>
          <cell r="G4998" t="str">
            <v>50306</v>
          </cell>
          <cell r="H4998" t="str">
            <v>付一部招待费</v>
          </cell>
          <cell r="I4998" t="b">
            <v>1</v>
          </cell>
          <cell r="J4998">
            <v>13607.3</v>
          </cell>
          <cell r="K4998">
            <v>0</v>
          </cell>
          <cell r="L4998">
            <v>0</v>
          </cell>
        </row>
        <row r="4999">
          <cell r="A4999" t="str">
            <v>12</v>
          </cell>
          <cell r="B4999" t="str">
            <v>12</v>
          </cell>
          <cell r="C4999" t="str">
            <v>12</v>
          </cell>
          <cell r="D4999" t="str">
            <v>2</v>
          </cell>
          <cell r="E4999" t="str">
            <v>0014</v>
          </cell>
          <cell r="F4999" t="str">
            <v>0002</v>
          </cell>
          <cell r="G4999" t="str">
            <v>50306</v>
          </cell>
          <cell r="H4999" t="str">
            <v>付报刊费</v>
          </cell>
          <cell r="I4999" t="b">
            <v>1</v>
          </cell>
          <cell r="J4999">
            <v>302</v>
          </cell>
          <cell r="K4999">
            <v>0</v>
          </cell>
          <cell r="L4999">
            <v>0</v>
          </cell>
        </row>
        <row r="5000">
          <cell r="A5000" t="str">
            <v>12</v>
          </cell>
          <cell r="B5000" t="str">
            <v>12</v>
          </cell>
          <cell r="C5000" t="str">
            <v>12</v>
          </cell>
          <cell r="D5000" t="str">
            <v>2</v>
          </cell>
          <cell r="E5000" t="str">
            <v>0014</v>
          </cell>
          <cell r="F5000" t="str">
            <v>0003</v>
          </cell>
          <cell r="G5000" t="str">
            <v>50306</v>
          </cell>
          <cell r="H5000" t="str">
            <v>付差旅费</v>
          </cell>
          <cell r="I5000" t="b">
            <v>1</v>
          </cell>
          <cell r="J5000">
            <v>2109</v>
          </cell>
          <cell r="K5000">
            <v>0</v>
          </cell>
          <cell r="L5000">
            <v>0</v>
          </cell>
        </row>
        <row r="5001">
          <cell r="A5001" t="str">
            <v>12</v>
          </cell>
          <cell r="B5001" t="str">
            <v>20</v>
          </cell>
          <cell r="C5001" t="str">
            <v>12</v>
          </cell>
          <cell r="D5001" t="str">
            <v>2</v>
          </cell>
          <cell r="E5001" t="str">
            <v>0019</v>
          </cell>
          <cell r="F5001" t="str">
            <v>0001</v>
          </cell>
          <cell r="G5001" t="str">
            <v>50306</v>
          </cell>
          <cell r="H5001" t="str">
            <v>付快递费</v>
          </cell>
          <cell r="I5001" t="b">
            <v>1</v>
          </cell>
          <cell r="J5001">
            <v>255</v>
          </cell>
          <cell r="K5001">
            <v>0</v>
          </cell>
          <cell r="L5001">
            <v>0</v>
          </cell>
        </row>
        <row r="5002">
          <cell r="A5002" t="str">
            <v>12</v>
          </cell>
          <cell r="B5002" t="str">
            <v>20</v>
          </cell>
          <cell r="C5002" t="str">
            <v>12</v>
          </cell>
          <cell r="D5002" t="str">
            <v>2</v>
          </cell>
          <cell r="E5002" t="str">
            <v>0020</v>
          </cell>
          <cell r="F5002" t="str">
            <v>0001</v>
          </cell>
          <cell r="G5002" t="str">
            <v>50306</v>
          </cell>
          <cell r="H5002" t="str">
            <v>付快递费</v>
          </cell>
          <cell r="I5002" t="b">
            <v>1</v>
          </cell>
          <cell r="J5002">
            <v>6710</v>
          </cell>
          <cell r="K5002">
            <v>0</v>
          </cell>
          <cell r="L5002">
            <v>0</v>
          </cell>
        </row>
        <row r="5003">
          <cell r="A5003" t="str">
            <v>12</v>
          </cell>
          <cell r="B5003" t="str">
            <v>20</v>
          </cell>
          <cell r="C5003" t="str">
            <v>12</v>
          </cell>
          <cell r="D5003" t="str">
            <v>2</v>
          </cell>
          <cell r="E5003" t="str">
            <v>0022</v>
          </cell>
          <cell r="F5003" t="str">
            <v>0001</v>
          </cell>
          <cell r="G5003" t="str">
            <v>50306</v>
          </cell>
          <cell r="H5003" t="str">
            <v>付快递费</v>
          </cell>
          <cell r="I5003" t="b">
            <v>1</v>
          </cell>
          <cell r="J5003">
            <v>9115</v>
          </cell>
          <cell r="K5003">
            <v>0</v>
          </cell>
          <cell r="L5003">
            <v>0</v>
          </cell>
        </row>
        <row r="5004">
          <cell r="A5004" t="str">
            <v>12</v>
          </cell>
          <cell r="B5004" t="str">
            <v>04</v>
          </cell>
          <cell r="C5004" t="str">
            <v>12</v>
          </cell>
          <cell r="D5004" t="str">
            <v>4</v>
          </cell>
          <cell r="E5004" t="str">
            <v>0003</v>
          </cell>
          <cell r="F5004" t="str">
            <v>0001</v>
          </cell>
          <cell r="G5004" t="str">
            <v>50306</v>
          </cell>
          <cell r="H5004" t="str">
            <v>付业务推销费</v>
          </cell>
          <cell r="I5004" t="b">
            <v>1</v>
          </cell>
          <cell r="J5004">
            <v>19250</v>
          </cell>
          <cell r="K5004">
            <v>0</v>
          </cell>
          <cell r="L5004">
            <v>0</v>
          </cell>
        </row>
        <row r="5005">
          <cell r="A5005" t="str">
            <v>12</v>
          </cell>
          <cell r="B5005" t="str">
            <v>15</v>
          </cell>
          <cell r="C5005" t="str">
            <v>12</v>
          </cell>
          <cell r="D5005" t="str">
            <v>4</v>
          </cell>
          <cell r="E5005" t="str">
            <v>0023</v>
          </cell>
          <cell r="F5005" t="str">
            <v>0001</v>
          </cell>
          <cell r="G5005" t="str">
            <v>50306</v>
          </cell>
          <cell r="H5005" t="str">
            <v>付工本费</v>
          </cell>
          <cell r="I5005" t="b">
            <v>1</v>
          </cell>
          <cell r="J5005">
            <v>60</v>
          </cell>
          <cell r="K5005">
            <v>0</v>
          </cell>
          <cell r="L5005">
            <v>0</v>
          </cell>
        </row>
        <row r="5006">
          <cell r="A5006" t="str">
            <v>12</v>
          </cell>
          <cell r="B5006" t="str">
            <v>19</v>
          </cell>
          <cell r="C5006" t="str">
            <v>12</v>
          </cell>
          <cell r="D5006" t="str">
            <v>4</v>
          </cell>
          <cell r="E5006" t="str">
            <v>0032</v>
          </cell>
          <cell r="F5006" t="str">
            <v>0001</v>
          </cell>
          <cell r="G5006" t="str">
            <v>50306</v>
          </cell>
          <cell r="H5006" t="str">
            <v>付邮递费</v>
          </cell>
          <cell r="I5006" t="b">
            <v>1</v>
          </cell>
          <cell r="J5006">
            <v>29029</v>
          </cell>
          <cell r="K5006">
            <v>0</v>
          </cell>
          <cell r="L5006">
            <v>0</v>
          </cell>
        </row>
        <row r="5007">
          <cell r="A5007" t="str">
            <v>12</v>
          </cell>
          <cell r="B5007" t="str">
            <v>20</v>
          </cell>
          <cell r="C5007" t="str">
            <v>12</v>
          </cell>
          <cell r="D5007" t="str">
            <v>4</v>
          </cell>
          <cell r="E5007" t="str">
            <v>0035</v>
          </cell>
          <cell r="F5007" t="str">
            <v>0001</v>
          </cell>
          <cell r="G5007" t="str">
            <v>50306</v>
          </cell>
          <cell r="H5007" t="str">
            <v>付ZLA00043#发票港杂费</v>
          </cell>
          <cell r="I5007" t="b">
            <v>1</v>
          </cell>
          <cell r="J5007">
            <v>2330</v>
          </cell>
          <cell r="K5007">
            <v>0</v>
          </cell>
          <cell r="L5007">
            <v>0</v>
          </cell>
        </row>
        <row r="5008">
          <cell r="A5008" t="str">
            <v>12</v>
          </cell>
          <cell r="B5008" t="str">
            <v>20</v>
          </cell>
          <cell r="C5008" t="str">
            <v>12</v>
          </cell>
          <cell r="D5008" t="str">
            <v>4</v>
          </cell>
          <cell r="E5008" t="str">
            <v>0036</v>
          </cell>
          <cell r="F5008" t="str">
            <v>0001</v>
          </cell>
          <cell r="G5008" t="str">
            <v>50306</v>
          </cell>
          <cell r="H5008" t="str">
            <v>付ZLA00040#发票港杂费</v>
          </cell>
          <cell r="I5008" t="b">
            <v>1</v>
          </cell>
          <cell r="J5008">
            <v>625</v>
          </cell>
          <cell r="K5008">
            <v>0</v>
          </cell>
          <cell r="L5008">
            <v>0</v>
          </cell>
        </row>
        <row r="5009">
          <cell r="A5009" t="str">
            <v>12</v>
          </cell>
          <cell r="B5009" t="str">
            <v>20</v>
          </cell>
          <cell r="C5009" t="str">
            <v>12</v>
          </cell>
          <cell r="D5009" t="str">
            <v>4</v>
          </cell>
          <cell r="E5009" t="str">
            <v>0036</v>
          </cell>
          <cell r="F5009" t="str">
            <v>0002</v>
          </cell>
          <cell r="G5009" t="str">
            <v>50306</v>
          </cell>
          <cell r="H5009" t="str">
            <v>付ZLA00041#发票港杂费</v>
          </cell>
          <cell r="I5009" t="b">
            <v>1</v>
          </cell>
          <cell r="J5009">
            <v>1030</v>
          </cell>
          <cell r="K5009">
            <v>0</v>
          </cell>
          <cell r="L5009">
            <v>0</v>
          </cell>
        </row>
        <row r="5010">
          <cell r="A5010" t="str">
            <v>12</v>
          </cell>
          <cell r="B5010" t="str">
            <v>20</v>
          </cell>
          <cell r="C5010" t="str">
            <v>12</v>
          </cell>
          <cell r="D5010" t="str">
            <v>4</v>
          </cell>
          <cell r="E5010" t="str">
            <v>0036</v>
          </cell>
          <cell r="F5010" t="str">
            <v>0003</v>
          </cell>
          <cell r="G5010" t="str">
            <v>50306</v>
          </cell>
          <cell r="H5010" t="str">
            <v>付ZLA00042P#发票港杂费</v>
          </cell>
          <cell r="I5010" t="b">
            <v>1</v>
          </cell>
          <cell r="J5010">
            <v>2650</v>
          </cell>
          <cell r="K5010">
            <v>0</v>
          </cell>
          <cell r="L5010">
            <v>0</v>
          </cell>
        </row>
        <row r="5011">
          <cell r="A5011" t="str">
            <v>12</v>
          </cell>
          <cell r="B5011" t="str">
            <v>20</v>
          </cell>
          <cell r="C5011" t="str">
            <v>12</v>
          </cell>
          <cell r="D5011" t="str">
            <v>4</v>
          </cell>
          <cell r="E5011" t="str">
            <v>0036</v>
          </cell>
          <cell r="F5011" t="str">
            <v>0004</v>
          </cell>
          <cell r="G5011" t="str">
            <v>50306</v>
          </cell>
          <cell r="H5011" t="str">
            <v>付ZLA00044#发票港杂费</v>
          </cell>
          <cell r="I5011" t="b">
            <v>1</v>
          </cell>
          <cell r="J5011">
            <v>625</v>
          </cell>
          <cell r="K5011">
            <v>0</v>
          </cell>
          <cell r="L5011">
            <v>0</v>
          </cell>
        </row>
        <row r="5012">
          <cell r="A5012" t="str">
            <v>12</v>
          </cell>
          <cell r="B5012" t="str">
            <v>20</v>
          </cell>
          <cell r="C5012" t="str">
            <v>12</v>
          </cell>
          <cell r="D5012" t="str">
            <v>4</v>
          </cell>
          <cell r="E5012" t="str">
            <v>0036</v>
          </cell>
          <cell r="F5012" t="str">
            <v>0005</v>
          </cell>
          <cell r="G5012" t="str">
            <v>50306</v>
          </cell>
          <cell r="H5012" t="str">
            <v>付ZLA00045#发票港杂费</v>
          </cell>
          <cell r="I5012" t="b">
            <v>1</v>
          </cell>
          <cell r="J5012">
            <v>1435</v>
          </cell>
          <cell r="K5012">
            <v>0</v>
          </cell>
          <cell r="L5012">
            <v>0</v>
          </cell>
        </row>
        <row r="5013">
          <cell r="A5013" t="str">
            <v>12</v>
          </cell>
          <cell r="B5013" t="str">
            <v>20</v>
          </cell>
          <cell r="C5013" t="str">
            <v>12</v>
          </cell>
          <cell r="D5013" t="str">
            <v>4</v>
          </cell>
          <cell r="E5013" t="str">
            <v>0036</v>
          </cell>
          <cell r="F5013" t="str">
            <v>0006</v>
          </cell>
          <cell r="G5013" t="str">
            <v>50306</v>
          </cell>
          <cell r="H5013" t="str">
            <v>付ZLA00046#发票港杂费</v>
          </cell>
          <cell r="I5013" t="b">
            <v>1</v>
          </cell>
          <cell r="J5013">
            <v>1840</v>
          </cell>
          <cell r="K5013">
            <v>0</v>
          </cell>
          <cell r="L5013">
            <v>0</v>
          </cell>
        </row>
        <row r="5014">
          <cell r="A5014" t="str">
            <v>12</v>
          </cell>
          <cell r="B5014" t="str">
            <v>20</v>
          </cell>
          <cell r="C5014" t="str">
            <v>12</v>
          </cell>
          <cell r="D5014" t="str">
            <v>4</v>
          </cell>
          <cell r="E5014" t="str">
            <v>0036</v>
          </cell>
          <cell r="F5014" t="str">
            <v>0007</v>
          </cell>
          <cell r="G5014" t="str">
            <v>50306</v>
          </cell>
          <cell r="H5014" t="str">
            <v>付ZLA00047P#发票港杂费</v>
          </cell>
          <cell r="I5014" t="b">
            <v>1</v>
          </cell>
          <cell r="J5014">
            <v>2650</v>
          </cell>
          <cell r="K5014">
            <v>0</v>
          </cell>
          <cell r="L5014">
            <v>0</v>
          </cell>
        </row>
        <row r="5015">
          <cell r="A5015" t="str">
            <v>12</v>
          </cell>
          <cell r="B5015" t="str">
            <v>20</v>
          </cell>
          <cell r="C5015" t="str">
            <v>12</v>
          </cell>
          <cell r="D5015" t="str">
            <v>4</v>
          </cell>
          <cell r="E5015" t="str">
            <v>0036</v>
          </cell>
          <cell r="F5015" t="str">
            <v>0008</v>
          </cell>
          <cell r="G5015" t="str">
            <v>50306</v>
          </cell>
          <cell r="H5015" t="str">
            <v>付ZLA00039#发票港杂费</v>
          </cell>
          <cell r="I5015" t="b">
            <v>1</v>
          </cell>
          <cell r="J5015">
            <v>830</v>
          </cell>
          <cell r="K5015">
            <v>0</v>
          </cell>
          <cell r="L5015">
            <v>0</v>
          </cell>
        </row>
        <row r="5016">
          <cell r="A5016" t="str">
            <v>12</v>
          </cell>
          <cell r="B5016" t="str">
            <v>20</v>
          </cell>
          <cell r="C5016" t="str">
            <v>12</v>
          </cell>
          <cell r="D5016" t="str">
            <v>4</v>
          </cell>
          <cell r="E5016" t="str">
            <v>0040</v>
          </cell>
          <cell r="F5016" t="str">
            <v>0002</v>
          </cell>
          <cell r="G5016" t="str">
            <v>50306</v>
          </cell>
          <cell r="H5016" t="str">
            <v>付ZLA00032#发票运杂费</v>
          </cell>
          <cell r="I5016" t="b">
            <v>1</v>
          </cell>
          <cell r="J5016">
            <v>1445</v>
          </cell>
          <cell r="K5016">
            <v>0</v>
          </cell>
          <cell r="L5016">
            <v>0</v>
          </cell>
        </row>
        <row r="5017">
          <cell r="A5017" t="str">
            <v>12</v>
          </cell>
          <cell r="B5017" t="str">
            <v>20</v>
          </cell>
          <cell r="C5017" t="str">
            <v>12</v>
          </cell>
          <cell r="D5017" t="str">
            <v>4</v>
          </cell>
          <cell r="E5017" t="str">
            <v>0041</v>
          </cell>
          <cell r="F5017" t="str">
            <v>0001</v>
          </cell>
          <cell r="G5017" t="str">
            <v>50306</v>
          </cell>
          <cell r="H5017" t="str">
            <v>付ZLA00035#发票运杂费</v>
          </cell>
          <cell r="I5017" t="b">
            <v>1</v>
          </cell>
          <cell r="J5017">
            <v>1030</v>
          </cell>
          <cell r="K5017">
            <v>0</v>
          </cell>
          <cell r="L5017">
            <v>0</v>
          </cell>
        </row>
        <row r="5018">
          <cell r="A5018" t="str">
            <v>12</v>
          </cell>
          <cell r="B5018" t="str">
            <v>20</v>
          </cell>
          <cell r="C5018" t="str">
            <v>12</v>
          </cell>
          <cell r="D5018" t="str">
            <v>4</v>
          </cell>
          <cell r="E5018" t="str">
            <v>0041</v>
          </cell>
          <cell r="F5018" t="str">
            <v>0002</v>
          </cell>
          <cell r="G5018" t="str">
            <v>50306</v>
          </cell>
          <cell r="H5018" t="str">
            <v>付ZLA00034#发票运杂费</v>
          </cell>
          <cell r="I5018" t="b">
            <v>1</v>
          </cell>
          <cell r="J5018">
            <v>625</v>
          </cell>
          <cell r="K5018">
            <v>0</v>
          </cell>
          <cell r="L5018">
            <v>0</v>
          </cell>
        </row>
        <row r="5019">
          <cell r="A5019" t="str">
            <v>12</v>
          </cell>
          <cell r="B5019" t="str">
            <v>20</v>
          </cell>
          <cell r="C5019" t="str">
            <v>12</v>
          </cell>
          <cell r="D5019" t="str">
            <v>4</v>
          </cell>
          <cell r="E5019" t="str">
            <v>0041</v>
          </cell>
          <cell r="F5019" t="str">
            <v>0003</v>
          </cell>
          <cell r="G5019" t="str">
            <v>50306</v>
          </cell>
          <cell r="H5019" t="str">
            <v>付ZLA00033#发票运杂费</v>
          </cell>
          <cell r="I5019" t="b">
            <v>1</v>
          </cell>
          <cell r="J5019">
            <v>1435</v>
          </cell>
          <cell r="K5019">
            <v>0</v>
          </cell>
          <cell r="L5019">
            <v>0</v>
          </cell>
        </row>
        <row r="5020">
          <cell r="A5020" t="str">
            <v>12</v>
          </cell>
          <cell r="B5020" t="str">
            <v>20</v>
          </cell>
          <cell r="C5020" t="str">
            <v>12</v>
          </cell>
          <cell r="D5020" t="str">
            <v>4</v>
          </cell>
          <cell r="E5020" t="str">
            <v>0041</v>
          </cell>
          <cell r="F5020" t="str">
            <v>0004</v>
          </cell>
          <cell r="G5020" t="str">
            <v>50306</v>
          </cell>
          <cell r="H5020" t="str">
            <v>付ZLA00031P#发票运杂费</v>
          </cell>
          <cell r="I5020" t="b">
            <v>1</v>
          </cell>
          <cell r="J5020">
            <v>2650</v>
          </cell>
          <cell r="K5020">
            <v>0</v>
          </cell>
          <cell r="L5020">
            <v>0</v>
          </cell>
        </row>
        <row r="5021">
          <cell r="A5021" t="str">
            <v>12</v>
          </cell>
          <cell r="B5021" t="str">
            <v>20</v>
          </cell>
          <cell r="C5021" t="str">
            <v>12</v>
          </cell>
          <cell r="D5021" t="str">
            <v>4</v>
          </cell>
          <cell r="E5021" t="str">
            <v>0041</v>
          </cell>
          <cell r="F5021" t="str">
            <v>0005</v>
          </cell>
          <cell r="G5021" t="str">
            <v>50306</v>
          </cell>
          <cell r="H5021" t="str">
            <v>付ZLA00038#发票运杂费</v>
          </cell>
          <cell r="I5021" t="b">
            <v>1</v>
          </cell>
          <cell r="J5021">
            <v>605</v>
          </cell>
          <cell r="K5021">
            <v>0</v>
          </cell>
          <cell r="L5021">
            <v>0</v>
          </cell>
        </row>
        <row r="5022">
          <cell r="A5022" t="str">
            <v>12</v>
          </cell>
          <cell r="B5022" t="str">
            <v>20</v>
          </cell>
          <cell r="C5022" t="str">
            <v>12</v>
          </cell>
          <cell r="D5022" t="str">
            <v>4</v>
          </cell>
          <cell r="E5022" t="str">
            <v>0041</v>
          </cell>
          <cell r="F5022" t="str">
            <v>0006</v>
          </cell>
          <cell r="G5022" t="str">
            <v>50306</v>
          </cell>
          <cell r="H5022" t="str">
            <v>付ZLA00036P#发票运杂费</v>
          </cell>
          <cell r="I5022" t="b">
            <v>1</v>
          </cell>
          <cell r="J5022">
            <v>1030</v>
          </cell>
          <cell r="K5022">
            <v>0</v>
          </cell>
          <cell r="L5022">
            <v>0</v>
          </cell>
        </row>
        <row r="5023">
          <cell r="A5023" t="str">
            <v>12</v>
          </cell>
          <cell r="B5023" t="str">
            <v>20</v>
          </cell>
          <cell r="C5023" t="str">
            <v>12</v>
          </cell>
          <cell r="D5023" t="str">
            <v>4</v>
          </cell>
          <cell r="E5023" t="str">
            <v>0041</v>
          </cell>
          <cell r="F5023" t="str">
            <v>0007</v>
          </cell>
          <cell r="G5023" t="str">
            <v>50306</v>
          </cell>
          <cell r="H5023" t="str">
            <v>付ZLA00037P#发票运杂费</v>
          </cell>
          <cell r="I5023" t="b">
            <v>1</v>
          </cell>
          <cell r="J5023">
            <v>2650</v>
          </cell>
          <cell r="K5023">
            <v>0</v>
          </cell>
          <cell r="L5023">
            <v>0</v>
          </cell>
        </row>
        <row r="5024">
          <cell r="A5024" t="str">
            <v>12</v>
          </cell>
          <cell r="B5024" t="str">
            <v>20</v>
          </cell>
          <cell r="C5024" t="str">
            <v>12</v>
          </cell>
          <cell r="D5024" t="str">
            <v>5</v>
          </cell>
          <cell r="E5024" t="str">
            <v>0006</v>
          </cell>
          <cell r="F5024" t="str">
            <v>0003</v>
          </cell>
          <cell r="G5024" t="str">
            <v>50306</v>
          </cell>
          <cell r="H5024" t="str">
            <v>转报销发箱用电池.业务费等</v>
          </cell>
          <cell r="I5024" t="b">
            <v>1</v>
          </cell>
          <cell r="J5024">
            <v>3514</v>
          </cell>
          <cell r="K5024">
            <v>0</v>
          </cell>
          <cell r="L5024">
            <v>0</v>
          </cell>
        </row>
        <row r="5025">
          <cell r="A5025" t="str">
            <v>12</v>
          </cell>
          <cell r="B5025" t="str">
            <v>22</v>
          </cell>
          <cell r="C5025" t="str">
            <v>12</v>
          </cell>
          <cell r="D5025" t="str">
            <v>5</v>
          </cell>
          <cell r="E5025" t="str">
            <v>0019</v>
          </cell>
          <cell r="F5025" t="str">
            <v>0002</v>
          </cell>
          <cell r="G5025" t="str">
            <v>50306</v>
          </cell>
          <cell r="H5025" t="str">
            <v>转报产地证费等</v>
          </cell>
          <cell r="I5025" t="b">
            <v>1</v>
          </cell>
          <cell r="J5025">
            <v>115</v>
          </cell>
          <cell r="K5025">
            <v>0</v>
          </cell>
          <cell r="L5025">
            <v>0</v>
          </cell>
        </row>
        <row r="5026">
          <cell r="A5026" t="str">
            <v>12</v>
          </cell>
          <cell r="B5026" t="str">
            <v>22</v>
          </cell>
          <cell r="C5026" t="str">
            <v>12</v>
          </cell>
          <cell r="D5026" t="str">
            <v>5</v>
          </cell>
          <cell r="E5026" t="str">
            <v>0020</v>
          </cell>
          <cell r="F5026" t="str">
            <v>0001</v>
          </cell>
          <cell r="G5026" t="str">
            <v>50306</v>
          </cell>
          <cell r="H5026" t="str">
            <v>转报销果汁运费</v>
          </cell>
          <cell r="I5026" t="b">
            <v>1</v>
          </cell>
          <cell r="J5026">
            <v>139.5</v>
          </cell>
          <cell r="K5026">
            <v>0</v>
          </cell>
          <cell r="L5026">
            <v>0</v>
          </cell>
        </row>
        <row r="5027">
          <cell r="A5027" t="str">
            <v>12</v>
          </cell>
          <cell r="B5027" t="str">
            <v>31</v>
          </cell>
          <cell r="C5027" t="str">
            <v>12</v>
          </cell>
          <cell r="D5027" t="str">
            <v>5</v>
          </cell>
          <cell r="E5027" t="str">
            <v>0102</v>
          </cell>
          <cell r="F5027" t="str">
            <v>0005</v>
          </cell>
          <cell r="G5027" t="str">
            <v>50306</v>
          </cell>
          <cell r="H5027" t="str">
            <v>结转本月销售费用</v>
          </cell>
          <cell r="I5027" t="b">
            <v>0</v>
          </cell>
          <cell r="J5027">
            <v>109703.8</v>
          </cell>
          <cell r="K5027">
            <v>0</v>
          </cell>
          <cell r="L5027">
            <v>0</v>
          </cell>
        </row>
        <row r="5028">
          <cell r="A5028" t="str">
            <v>02</v>
          </cell>
          <cell r="B5028" t="str">
            <v>20</v>
          </cell>
          <cell r="C5028" t="str">
            <v>02</v>
          </cell>
          <cell r="D5028" t="str">
            <v>2</v>
          </cell>
          <cell r="E5028" t="str">
            <v>0038</v>
          </cell>
          <cell r="F5028" t="str">
            <v>0002</v>
          </cell>
          <cell r="G5028" t="str">
            <v>50307</v>
          </cell>
          <cell r="H5028" t="str">
            <v>付商检费</v>
          </cell>
          <cell r="I5028" t="b">
            <v>1</v>
          </cell>
          <cell r="J5028">
            <v>6260</v>
          </cell>
          <cell r="K5028">
            <v>0</v>
          </cell>
          <cell r="L5028">
            <v>0</v>
          </cell>
        </row>
        <row r="5029">
          <cell r="A5029" t="str">
            <v>02</v>
          </cell>
          <cell r="B5029" t="str">
            <v>29</v>
          </cell>
          <cell r="C5029" t="str">
            <v>02</v>
          </cell>
          <cell r="D5029" t="str">
            <v>5</v>
          </cell>
          <cell r="E5029" t="str">
            <v>0057</v>
          </cell>
          <cell r="F5029" t="str">
            <v>0006</v>
          </cell>
          <cell r="G5029" t="str">
            <v>50307</v>
          </cell>
          <cell r="H5029" t="str">
            <v>结转本月销售费用</v>
          </cell>
          <cell r="I5029" t="b">
            <v>0</v>
          </cell>
          <cell r="J5029">
            <v>6260</v>
          </cell>
          <cell r="K5029">
            <v>0</v>
          </cell>
          <cell r="L5029">
            <v>0</v>
          </cell>
        </row>
        <row r="5030">
          <cell r="A5030" t="str">
            <v>03</v>
          </cell>
          <cell r="B5030" t="str">
            <v>10</v>
          </cell>
          <cell r="C5030" t="str">
            <v>03</v>
          </cell>
          <cell r="D5030" t="str">
            <v>2</v>
          </cell>
          <cell r="E5030" t="str">
            <v>0007</v>
          </cell>
          <cell r="F5030" t="str">
            <v>0003</v>
          </cell>
          <cell r="G5030" t="str">
            <v>50307</v>
          </cell>
          <cell r="H5030" t="str">
            <v>付商检费</v>
          </cell>
          <cell r="I5030" t="b">
            <v>1</v>
          </cell>
          <cell r="J5030">
            <v>2179</v>
          </cell>
          <cell r="K5030">
            <v>0</v>
          </cell>
          <cell r="L5030">
            <v>0</v>
          </cell>
        </row>
        <row r="5031">
          <cell r="A5031" t="str">
            <v>03</v>
          </cell>
          <cell r="B5031" t="str">
            <v>30</v>
          </cell>
          <cell r="C5031" t="str">
            <v>03</v>
          </cell>
          <cell r="D5031" t="str">
            <v>5</v>
          </cell>
          <cell r="E5031" t="str">
            <v>0031</v>
          </cell>
          <cell r="F5031" t="str">
            <v>0006</v>
          </cell>
          <cell r="G5031" t="str">
            <v>50307</v>
          </cell>
          <cell r="H5031" t="str">
            <v>结转本月销售费用</v>
          </cell>
          <cell r="I5031" t="b">
            <v>0</v>
          </cell>
          <cell r="J5031">
            <v>2179</v>
          </cell>
          <cell r="K5031">
            <v>0</v>
          </cell>
          <cell r="L5031">
            <v>0</v>
          </cell>
        </row>
        <row r="5032">
          <cell r="A5032" t="str">
            <v>05</v>
          </cell>
          <cell r="B5032" t="str">
            <v>20</v>
          </cell>
          <cell r="C5032" t="str">
            <v>05</v>
          </cell>
          <cell r="D5032" t="str">
            <v>2</v>
          </cell>
          <cell r="E5032" t="str">
            <v>0013</v>
          </cell>
          <cell r="F5032" t="str">
            <v>0002</v>
          </cell>
          <cell r="G5032" t="str">
            <v>50307</v>
          </cell>
          <cell r="H5032" t="str">
            <v>付商检费</v>
          </cell>
          <cell r="I5032" t="b">
            <v>1</v>
          </cell>
          <cell r="J5032">
            <v>1201</v>
          </cell>
          <cell r="K5032">
            <v>0</v>
          </cell>
          <cell r="L5032">
            <v>0</v>
          </cell>
        </row>
        <row r="5033">
          <cell r="A5033" t="str">
            <v>05</v>
          </cell>
          <cell r="B5033" t="str">
            <v>16</v>
          </cell>
          <cell r="C5033" t="str">
            <v>05</v>
          </cell>
          <cell r="D5033" t="str">
            <v>4</v>
          </cell>
          <cell r="E5033" t="str">
            <v>0013</v>
          </cell>
          <cell r="F5033" t="str">
            <v>0001</v>
          </cell>
          <cell r="G5033" t="str">
            <v>50307</v>
          </cell>
          <cell r="H5033" t="str">
            <v>付费用</v>
          </cell>
          <cell r="I5033" t="b">
            <v>1</v>
          </cell>
          <cell r="J5033">
            <v>30001.1</v>
          </cell>
          <cell r="K5033">
            <v>0</v>
          </cell>
          <cell r="L5033">
            <v>0</v>
          </cell>
        </row>
        <row r="5034">
          <cell r="A5034" t="str">
            <v>05</v>
          </cell>
          <cell r="B5034" t="str">
            <v>25</v>
          </cell>
          <cell r="C5034" t="str">
            <v>05</v>
          </cell>
          <cell r="D5034" t="str">
            <v>5</v>
          </cell>
          <cell r="E5034" t="str">
            <v>0008</v>
          </cell>
          <cell r="F5034" t="str">
            <v>0001</v>
          </cell>
          <cell r="G5034" t="str">
            <v>50307</v>
          </cell>
          <cell r="H5034" t="str">
            <v>转报销芮城费用</v>
          </cell>
          <cell r="I5034" t="b">
            <v>1</v>
          </cell>
          <cell r="J5034">
            <v>10439</v>
          </cell>
          <cell r="K5034">
            <v>0</v>
          </cell>
          <cell r="L5034">
            <v>0</v>
          </cell>
        </row>
        <row r="5035">
          <cell r="A5035" t="str">
            <v>05</v>
          </cell>
          <cell r="B5035" t="str">
            <v>31</v>
          </cell>
          <cell r="C5035" t="str">
            <v>05</v>
          </cell>
          <cell r="D5035" t="str">
            <v>5</v>
          </cell>
          <cell r="E5035" t="str">
            <v>0038</v>
          </cell>
          <cell r="F5035" t="str">
            <v>0006</v>
          </cell>
          <cell r="G5035" t="str">
            <v>50307</v>
          </cell>
          <cell r="H5035" t="str">
            <v>结转本月销售费用</v>
          </cell>
          <cell r="I5035" t="b">
            <v>0</v>
          </cell>
          <cell r="J5035">
            <v>41641.1</v>
          </cell>
          <cell r="K5035">
            <v>0</v>
          </cell>
          <cell r="L5035">
            <v>0</v>
          </cell>
        </row>
        <row r="5036">
          <cell r="A5036" t="str">
            <v>07</v>
          </cell>
          <cell r="B5036" t="str">
            <v>19</v>
          </cell>
          <cell r="C5036" t="str">
            <v>07</v>
          </cell>
          <cell r="D5036" t="str">
            <v>4</v>
          </cell>
          <cell r="E5036" t="str">
            <v>0019</v>
          </cell>
          <cell r="F5036" t="str">
            <v>0004</v>
          </cell>
          <cell r="G5036" t="str">
            <v>50307</v>
          </cell>
          <cell r="H5036" t="str">
            <v>付邮递费</v>
          </cell>
          <cell r="I5036" t="b">
            <v>1</v>
          </cell>
          <cell r="J5036">
            <v>5602</v>
          </cell>
          <cell r="K5036">
            <v>0</v>
          </cell>
          <cell r="L5036">
            <v>0</v>
          </cell>
        </row>
        <row r="5037">
          <cell r="A5037" t="str">
            <v>07</v>
          </cell>
          <cell r="B5037" t="str">
            <v>29</v>
          </cell>
          <cell r="C5037" t="str">
            <v>07</v>
          </cell>
          <cell r="D5037" t="str">
            <v>5</v>
          </cell>
          <cell r="E5037" t="str">
            <v>0043</v>
          </cell>
          <cell r="F5037" t="str">
            <v>0004</v>
          </cell>
          <cell r="G5037" t="str">
            <v>50307</v>
          </cell>
          <cell r="H5037" t="str">
            <v>结转本月销售费用</v>
          </cell>
          <cell r="I5037" t="b">
            <v>0</v>
          </cell>
          <cell r="J5037">
            <v>5602</v>
          </cell>
          <cell r="K5037">
            <v>0</v>
          </cell>
          <cell r="L5037">
            <v>0</v>
          </cell>
        </row>
        <row r="5038">
          <cell r="A5038" t="str">
            <v>02</v>
          </cell>
          <cell r="B5038" t="str">
            <v>01</v>
          </cell>
          <cell r="C5038" t="str">
            <v>02</v>
          </cell>
          <cell r="D5038" t="str">
            <v>2</v>
          </cell>
          <cell r="E5038" t="str">
            <v>0003</v>
          </cell>
          <cell r="F5038" t="str">
            <v>0001</v>
          </cell>
          <cell r="G5038" t="str">
            <v>50308</v>
          </cell>
          <cell r="H5038" t="str">
            <v>付佣金</v>
          </cell>
          <cell r="I5038" t="b">
            <v>1</v>
          </cell>
          <cell r="J5038">
            <v>5497.5</v>
          </cell>
          <cell r="K5038">
            <v>0</v>
          </cell>
          <cell r="L5038">
            <v>0</v>
          </cell>
        </row>
        <row r="5039">
          <cell r="A5039" t="str">
            <v>02</v>
          </cell>
          <cell r="B5039" t="str">
            <v>06</v>
          </cell>
          <cell r="C5039" t="str">
            <v>02</v>
          </cell>
          <cell r="D5039" t="str">
            <v>4</v>
          </cell>
          <cell r="E5039" t="str">
            <v>0007</v>
          </cell>
          <cell r="F5039" t="str">
            <v>0001</v>
          </cell>
          <cell r="G5039" t="str">
            <v>50308</v>
          </cell>
          <cell r="H5039" t="str">
            <v>付佣金</v>
          </cell>
          <cell r="I5039" t="b">
            <v>1</v>
          </cell>
          <cell r="J5039">
            <v>9540.2999999999993</v>
          </cell>
          <cell r="K5039">
            <v>0</v>
          </cell>
          <cell r="L5039">
            <v>0</v>
          </cell>
        </row>
        <row r="5040">
          <cell r="A5040" t="str">
            <v>02</v>
          </cell>
          <cell r="B5040" t="str">
            <v>29</v>
          </cell>
          <cell r="C5040" t="str">
            <v>02</v>
          </cell>
          <cell r="D5040" t="str">
            <v>5</v>
          </cell>
          <cell r="E5040" t="str">
            <v>0057</v>
          </cell>
          <cell r="F5040" t="str">
            <v>0007</v>
          </cell>
          <cell r="G5040" t="str">
            <v>50308</v>
          </cell>
          <cell r="H5040" t="str">
            <v>结转本月销售费用</v>
          </cell>
          <cell r="I5040" t="b">
            <v>0</v>
          </cell>
          <cell r="J5040">
            <v>15037.8</v>
          </cell>
          <cell r="K5040">
            <v>0</v>
          </cell>
          <cell r="L5040">
            <v>0</v>
          </cell>
        </row>
        <row r="5041">
          <cell r="A5041" t="str">
            <v>03</v>
          </cell>
          <cell r="B5041" t="str">
            <v>17</v>
          </cell>
          <cell r="C5041" t="str">
            <v>03</v>
          </cell>
          <cell r="D5041" t="str">
            <v>2</v>
          </cell>
          <cell r="E5041" t="str">
            <v>0014</v>
          </cell>
          <cell r="F5041" t="str">
            <v>0001</v>
          </cell>
          <cell r="G5041" t="str">
            <v>50308</v>
          </cell>
          <cell r="H5041" t="str">
            <v>付佣金</v>
          </cell>
          <cell r="I5041" t="b">
            <v>1</v>
          </cell>
          <cell r="J5041">
            <v>2775</v>
          </cell>
          <cell r="K5041">
            <v>0</v>
          </cell>
          <cell r="L5041">
            <v>0</v>
          </cell>
        </row>
        <row r="5042">
          <cell r="A5042" t="str">
            <v>03</v>
          </cell>
          <cell r="B5042" t="str">
            <v>13</v>
          </cell>
          <cell r="C5042" t="str">
            <v>03</v>
          </cell>
          <cell r="D5042" t="str">
            <v>4</v>
          </cell>
          <cell r="E5042" t="str">
            <v>0017</v>
          </cell>
          <cell r="F5042" t="str">
            <v>0003</v>
          </cell>
          <cell r="G5042" t="str">
            <v>50308</v>
          </cell>
          <cell r="H5042" t="str">
            <v>付佣金</v>
          </cell>
          <cell r="I5042" t="b">
            <v>1</v>
          </cell>
          <cell r="J5042">
            <v>1170</v>
          </cell>
          <cell r="K5042">
            <v>0</v>
          </cell>
          <cell r="L5042">
            <v>0</v>
          </cell>
        </row>
        <row r="5043">
          <cell r="A5043" t="str">
            <v>03</v>
          </cell>
          <cell r="B5043" t="str">
            <v>16</v>
          </cell>
          <cell r="C5043" t="str">
            <v>03</v>
          </cell>
          <cell r="D5043" t="str">
            <v>4</v>
          </cell>
          <cell r="E5043" t="str">
            <v>0023</v>
          </cell>
          <cell r="F5043" t="str">
            <v>0001</v>
          </cell>
          <cell r="G5043" t="str">
            <v>50308</v>
          </cell>
          <cell r="H5043" t="str">
            <v>付佣金</v>
          </cell>
          <cell r="I5043" t="b">
            <v>1</v>
          </cell>
          <cell r="J5043">
            <v>240588.41</v>
          </cell>
          <cell r="K5043">
            <v>0</v>
          </cell>
          <cell r="L5043">
            <v>0</v>
          </cell>
        </row>
        <row r="5044">
          <cell r="A5044" t="str">
            <v>03</v>
          </cell>
          <cell r="B5044" t="str">
            <v>30</v>
          </cell>
          <cell r="C5044" t="str">
            <v>03</v>
          </cell>
          <cell r="D5044" t="str">
            <v>5</v>
          </cell>
          <cell r="E5044" t="str">
            <v>0031</v>
          </cell>
          <cell r="F5044" t="str">
            <v>0007</v>
          </cell>
          <cell r="G5044" t="str">
            <v>50308</v>
          </cell>
          <cell r="H5044" t="str">
            <v>结转本月销售费用</v>
          </cell>
          <cell r="I5044" t="b">
            <v>0</v>
          </cell>
          <cell r="J5044">
            <v>244533.41</v>
          </cell>
          <cell r="K5044">
            <v>0</v>
          </cell>
          <cell r="L5044">
            <v>0</v>
          </cell>
        </row>
        <row r="5045">
          <cell r="A5045" t="str">
            <v>03</v>
          </cell>
          <cell r="B5045" t="str">
            <v>30</v>
          </cell>
          <cell r="C5045" t="str">
            <v>03</v>
          </cell>
          <cell r="D5045" t="str">
            <v>5</v>
          </cell>
          <cell r="E5045" t="str">
            <v>0028</v>
          </cell>
          <cell r="F5045" t="str">
            <v>0001</v>
          </cell>
          <cell r="G5045" t="str">
            <v>504</v>
          </cell>
          <cell r="H5045" t="str">
            <v>转1-3月份营业税应提城建及附加</v>
          </cell>
          <cell r="I5045" t="b">
            <v>1</v>
          </cell>
          <cell r="J5045">
            <v>20</v>
          </cell>
          <cell r="K5045">
            <v>0</v>
          </cell>
          <cell r="L5045">
            <v>0</v>
          </cell>
        </row>
        <row r="5046">
          <cell r="A5046" t="str">
            <v>03</v>
          </cell>
          <cell r="B5046" t="str">
            <v>30</v>
          </cell>
          <cell r="C5046" t="str">
            <v>03</v>
          </cell>
          <cell r="D5046" t="str">
            <v>5</v>
          </cell>
          <cell r="E5046" t="str">
            <v>0033</v>
          </cell>
          <cell r="F5046" t="str">
            <v>0002</v>
          </cell>
          <cell r="G5046" t="str">
            <v>504</v>
          </cell>
          <cell r="H5046" t="str">
            <v>结转本月产品销售税金及附加</v>
          </cell>
          <cell r="I5046" t="b">
            <v>0</v>
          </cell>
          <cell r="J5046">
            <v>20</v>
          </cell>
          <cell r="K5046">
            <v>0</v>
          </cell>
          <cell r="L5046">
            <v>0</v>
          </cell>
        </row>
        <row r="5047">
          <cell r="A5047" t="str">
            <v>04</v>
          </cell>
          <cell r="B5047" t="str">
            <v>25</v>
          </cell>
          <cell r="C5047" t="str">
            <v>04</v>
          </cell>
          <cell r="D5047" t="str">
            <v>5</v>
          </cell>
          <cell r="E5047" t="str">
            <v>0022</v>
          </cell>
          <cell r="F5047" t="str">
            <v>0003</v>
          </cell>
          <cell r="G5047" t="str">
            <v>504</v>
          </cell>
          <cell r="H5047" t="str">
            <v>转补提99年应交教育费附加</v>
          </cell>
          <cell r="I5047" t="b">
            <v>1</v>
          </cell>
          <cell r="J5047">
            <v>9.59</v>
          </cell>
          <cell r="K5047">
            <v>0</v>
          </cell>
          <cell r="L5047">
            <v>0</v>
          </cell>
        </row>
        <row r="5048">
          <cell r="A5048" t="str">
            <v>04</v>
          </cell>
          <cell r="B5048" t="str">
            <v>25</v>
          </cell>
          <cell r="C5048" t="str">
            <v>04</v>
          </cell>
          <cell r="D5048" t="str">
            <v>5</v>
          </cell>
          <cell r="E5048" t="str">
            <v>0022</v>
          </cell>
          <cell r="F5048" t="str">
            <v>0005</v>
          </cell>
          <cell r="G5048" t="str">
            <v>504</v>
          </cell>
          <cell r="H5048" t="str">
            <v>转补提99年应交城建税</v>
          </cell>
          <cell r="I5048" t="b">
            <v>1</v>
          </cell>
          <cell r="J5048">
            <v>22.38</v>
          </cell>
          <cell r="K5048">
            <v>0</v>
          </cell>
          <cell r="L5048">
            <v>0</v>
          </cell>
        </row>
        <row r="5049">
          <cell r="A5049" t="str">
            <v>04</v>
          </cell>
          <cell r="B5049" t="str">
            <v>29</v>
          </cell>
          <cell r="C5049" t="str">
            <v>04</v>
          </cell>
          <cell r="D5049" t="str">
            <v>5</v>
          </cell>
          <cell r="E5049" t="str">
            <v>0039</v>
          </cell>
          <cell r="F5049" t="str">
            <v>0002</v>
          </cell>
          <cell r="G5049" t="str">
            <v>504</v>
          </cell>
          <cell r="H5049" t="str">
            <v>结转本月产品销售税金及附加</v>
          </cell>
          <cell r="I5049" t="b">
            <v>0</v>
          </cell>
          <cell r="J5049">
            <v>31.97</v>
          </cell>
          <cell r="K5049">
            <v>0</v>
          </cell>
          <cell r="L5049">
            <v>0</v>
          </cell>
        </row>
        <row r="5050">
          <cell r="A5050" t="str">
            <v>12</v>
          </cell>
          <cell r="B5050" t="str">
            <v>28</v>
          </cell>
          <cell r="C5050" t="str">
            <v>12</v>
          </cell>
          <cell r="D5050" t="str">
            <v>5</v>
          </cell>
          <cell r="E5050" t="str">
            <v>0074</v>
          </cell>
          <cell r="F5050" t="str">
            <v>0001</v>
          </cell>
          <cell r="G5050" t="str">
            <v>504</v>
          </cell>
          <cell r="H5050" t="str">
            <v>转按7%计提营业税应交城建税</v>
          </cell>
          <cell r="I5050" t="b">
            <v>1</v>
          </cell>
          <cell r="J5050">
            <v>22.4</v>
          </cell>
          <cell r="K5050">
            <v>0</v>
          </cell>
          <cell r="L5050">
            <v>0</v>
          </cell>
        </row>
        <row r="5051">
          <cell r="A5051" t="str">
            <v>12</v>
          </cell>
          <cell r="B5051" t="str">
            <v>28</v>
          </cell>
          <cell r="C5051" t="str">
            <v>12</v>
          </cell>
          <cell r="D5051" t="str">
            <v>5</v>
          </cell>
          <cell r="E5051" t="str">
            <v>0074</v>
          </cell>
          <cell r="F5051" t="str">
            <v>0002</v>
          </cell>
          <cell r="G5051" t="str">
            <v>504</v>
          </cell>
          <cell r="H5051" t="str">
            <v>转按3%计提营业税应交教育费附加</v>
          </cell>
          <cell r="I5051" t="b">
            <v>1</v>
          </cell>
          <cell r="J5051">
            <v>9.6</v>
          </cell>
          <cell r="K5051">
            <v>0</v>
          </cell>
          <cell r="L5051">
            <v>0</v>
          </cell>
        </row>
        <row r="5052">
          <cell r="A5052" t="str">
            <v>12</v>
          </cell>
          <cell r="B5052" t="str">
            <v>31</v>
          </cell>
          <cell r="C5052" t="str">
            <v>12</v>
          </cell>
          <cell r="D5052" t="str">
            <v>5</v>
          </cell>
          <cell r="E5052" t="str">
            <v>0107</v>
          </cell>
          <cell r="F5052" t="str">
            <v>0001</v>
          </cell>
          <cell r="G5052" t="str">
            <v>504</v>
          </cell>
          <cell r="H5052" t="str">
            <v>结转本年产品销售税金及附加</v>
          </cell>
          <cell r="I5052" t="b">
            <v>0</v>
          </cell>
          <cell r="J5052">
            <v>32</v>
          </cell>
          <cell r="K5052">
            <v>0</v>
          </cell>
          <cell r="L5052">
            <v>0</v>
          </cell>
        </row>
        <row r="5053">
          <cell r="A5053" t="str">
            <v>02</v>
          </cell>
          <cell r="B5053" t="str">
            <v>05</v>
          </cell>
          <cell r="C5053" t="str">
            <v>02</v>
          </cell>
          <cell r="D5053" t="str">
            <v>1</v>
          </cell>
          <cell r="E5053" t="str">
            <v>0004</v>
          </cell>
          <cell r="F5053" t="str">
            <v>0002</v>
          </cell>
          <cell r="G5053" t="str">
            <v>511</v>
          </cell>
          <cell r="H5053" t="str">
            <v>收10-11月份理发室租金</v>
          </cell>
          <cell r="I5053" t="b">
            <v>0</v>
          </cell>
          <cell r="J5053">
            <v>1520</v>
          </cell>
          <cell r="K5053">
            <v>0</v>
          </cell>
          <cell r="L5053">
            <v>0</v>
          </cell>
        </row>
        <row r="5054">
          <cell r="A5054" t="str">
            <v>02</v>
          </cell>
          <cell r="B5054" t="str">
            <v>05</v>
          </cell>
          <cell r="C5054" t="str">
            <v>02</v>
          </cell>
          <cell r="D5054" t="str">
            <v>1</v>
          </cell>
          <cell r="E5054" t="str">
            <v>0004</v>
          </cell>
          <cell r="F5054" t="str">
            <v>0004</v>
          </cell>
          <cell r="G5054" t="str">
            <v>511</v>
          </cell>
          <cell r="H5054" t="str">
            <v>收旧袋款</v>
          </cell>
          <cell r="I5054" t="b">
            <v>0</v>
          </cell>
          <cell r="J5054">
            <v>803.42</v>
          </cell>
          <cell r="K5054">
            <v>0</v>
          </cell>
          <cell r="L5054">
            <v>0</v>
          </cell>
        </row>
        <row r="5055">
          <cell r="A5055" t="str">
            <v>02</v>
          </cell>
          <cell r="B5055" t="str">
            <v>16</v>
          </cell>
          <cell r="C5055" t="str">
            <v>02</v>
          </cell>
          <cell r="D5055" t="str">
            <v>1</v>
          </cell>
          <cell r="E5055" t="str">
            <v>0009</v>
          </cell>
          <cell r="F5055" t="str">
            <v>0002</v>
          </cell>
          <cell r="G5055" t="str">
            <v>511</v>
          </cell>
          <cell r="H5055" t="str">
            <v>收月租费</v>
          </cell>
          <cell r="I5055" t="b">
            <v>0</v>
          </cell>
          <cell r="J5055">
            <v>760</v>
          </cell>
          <cell r="K5055">
            <v>0</v>
          </cell>
          <cell r="L5055">
            <v>0</v>
          </cell>
        </row>
        <row r="5056">
          <cell r="A5056" t="str">
            <v>02</v>
          </cell>
          <cell r="B5056" t="str">
            <v>16</v>
          </cell>
          <cell r="C5056" t="str">
            <v>02</v>
          </cell>
          <cell r="D5056" t="str">
            <v>1</v>
          </cell>
          <cell r="E5056" t="str">
            <v>0009</v>
          </cell>
          <cell r="F5056" t="str">
            <v>0004</v>
          </cell>
          <cell r="G5056" t="str">
            <v>511</v>
          </cell>
          <cell r="H5056" t="str">
            <v>收旧袋款</v>
          </cell>
          <cell r="I5056" t="b">
            <v>0</v>
          </cell>
          <cell r="J5056">
            <v>427.35</v>
          </cell>
          <cell r="K5056">
            <v>0</v>
          </cell>
          <cell r="L5056">
            <v>0</v>
          </cell>
        </row>
        <row r="5057">
          <cell r="A5057" t="str">
            <v>02</v>
          </cell>
          <cell r="B5057" t="str">
            <v>16</v>
          </cell>
          <cell r="C5057" t="str">
            <v>02</v>
          </cell>
          <cell r="D5057" t="str">
            <v>1</v>
          </cell>
          <cell r="E5057" t="str">
            <v>0010</v>
          </cell>
          <cell r="F5057" t="str">
            <v>0002</v>
          </cell>
          <cell r="G5057" t="str">
            <v>511</v>
          </cell>
          <cell r="H5057" t="str">
            <v>销硅藻土</v>
          </cell>
          <cell r="I5057" t="b">
            <v>0</v>
          </cell>
          <cell r="J5057">
            <v>170.94</v>
          </cell>
          <cell r="K5057">
            <v>0</v>
          </cell>
          <cell r="L5057">
            <v>0</v>
          </cell>
        </row>
        <row r="5058">
          <cell r="A5058" t="str">
            <v>02</v>
          </cell>
          <cell r="B5058" t="str">
            <v>20</v>
          </cell>
          <cell r="C5058" t="str">
            <v>02</v>
          </cell>
          <cell r="D5058" t="str">
            <v>5</v>
          </cell>
          <cell r="E5058" t="str">
            <v>0005</v>
          </cell>
          <cell r="F5058" t="str">
            <v>0001</v>
          </cell>
          <cell r="G5058" t="str">
            <v>511</v>
          </cell>
          <cell r="H5058" t="str">
            <v>转销明胶及其他材料</v>
          </cell>
          <cell r="I5058" t="b">
            <v>0</v>
          </cell>
          <cell r="J5058">
            <v>19019</v>
          </cell>
          <cell r="K5058">
            <v>0</v>
          </cell>
          <cell r="L5058">
            <v>0</v>
          </cell>
        </row>
        <row r="5059">
          <cell r="A5059" t="str">
            <v>02</v>
          </cell>
          <cell r="B5059" t="str">
            <v>28</v>
          </cell>
          <cell r="C5059" t="str">
            <v>02</v>
          </cell>
          <cell r="D5059" t="str">
            <v>5</v>
          </cell>
          <cell r="E5059" t="str">
            <v>0024</v>
          </cell>
          <cell r="F5059" t="str">
            <v>0004</v>
          </cell>
          <cell r="G5059" t="str">
            <v>511</v>
          </cell>
          <cell r="H5059" t="str">
            <v>转各厂本月耗材料款</v>
          </cell>
          <cell r="I5059" t="b">
            <v>0</v>
          </cell>
          <cell r="J5059">
            <v>762709.45</v>
          </cell>
          <cell r="K5059">
            <v>0</v>
          </cell>
          <cell r="L5059">
            <v>0</v>
          </cell>
        </row>
        <row r="5060">
          <cell r="A5060" t="str">
            <v>02</v>
          </cell>
          <cell r="B5060" t="str">
            <v>29</v>
          </cell>
          <cell r="C5060" t="str">
            <v>02</v>
          </cell>
          <cell r="D5060" t="str">
            <v>5</v>
          </cell>
          <cell r="E5060" t="str">
            <v>0044</v>
          </cell>
          <cell r="F5060" t="str">
            <v>0002</v>
          </cell>
          <cell r="G5060" t="str">
            <v>511</v>
          </cell>
          <cell r="H5060" t="str">
            <v>转销旧塑料桶8个</v>
          </cell>
          <cell r="I5060" t="b">
            <v>0</v>
          </cell>
          <cell r="J5060">
            <v>478.63</v>
          </cell>
          <cell r="K5060">
            <v>0</v>
          </cell>
          <cell r="L5060">
            <v>0</v>
          </cell>
        </row>
        <row r="5061">
          <cell r="A5061" t="str">
            <v>02</v>
          </cell>
          <cell r="B5061" t="str">
            <v>29</v>
          </cell>
          <cell r="C5061" t="str">
            <v>02</v>
          </cell>
          <cell r="D5061" t="str">
            <v>5</v>
          </cell>
          <cell r="E5061" t="str">
            <v>0045</v>
          </cell>
          <cell r="F5061" t="str">
            <v>0001</v>
          </cell>
          <cell r="G5061" t="str">
            <v>511</v>
          </cell>
          <cell r="H5061" t="str">
            <v>结转本月业务收入</v>
          </cell>
          <cell r="I5061" t="b">
            <v>1</v>
          </cell>
          <cell r="J5061">
            <v>785888.79</v>
          </cell>
          <cell r="K5061">
            <v>0</v>
          </cell>
          <cell r="L5061">
            <v>0</v>
          </cell>
        </row>
        <row r="5062">
          <cell r="A5062" t="str">
            <v>03</v>
          </cell>
          <cell r="B5062" t="str">
            <v>17</v>
          </cell>
          <cell r="C5062" t="str">
            <v>03</v>
          </cell>
          <cell r="D5062" t="str">
            <v>1</v>
          </cell>
          <cell r="E5062" t="str">
            <v>0002</v>
          </cell>
          <cell r="F5062" t="str">
            <v>0004</v>
          </cell>
          <cell r="G5062" t="str">
            <v>511</v>
          </cell>
          <cell r="H5062" t="str">
            <v>销硅藻土.塑料桶</v>
          </cell>
          <cell r="I5062" t="b">
            <v>0</v>
          </cell>
          <cell r="J5062">
            <v>178.63</v>
          </cell>
          <cell r="K5062">
            <v>0</v>
          </cell>
          <cell r="L5062">
            <v>0</v>
          </cell>
        </row>
        <row r="5063">
          <cell r="A5063" t="str">
            <v>03</v>
          </cell>
          <cell r="B5063" t="str">
            <v>21</v>
          </cell>
          <cell r="C5063" t="str">
            <v>03</v>
          </cell>
          <cell r="D5063" t="str">
            <v>1</v>
          </cell>
          <cell r="E5063" t="str">
            <v>0003</v>
          </cell>
          <cell r="F5063" t="str">
            <v>0003</v>
          </cell>
          <cell r="G5063" t="str">
            <v>511</v>
          </cell>
          <cell r="H5063" t="str">
            <v>收理发室1-2月份房租</v>
          </cell>
          <cell r="I5063" t="b">
            <v>0</v>
          </cell>
          <cell r="J5063">
            <v>1520</v>
          </cell>
          <cell r="K5063">
            <v>0</v>
          </cell>
          <cell r="L5063">
            <v>0</v>
          </cell>
        </row>
        <row r="5064">
          <cell r="A5064" t="str">
            <v>03</v>
          </cell>
          <cell r="B5064" t="str">
            <v>27</v>
          </cell>
          <cell r="C5064" t="str">
            <v>03</v>
          </cell>
          <cell r="D5064" t="str">
            <v>1</v>
          </cell>
          <cell r="E5064" t="str">
            <v>0005</v>
          </cell>
          <cell r="F5064" t="str">
            <v>0002</v>
          </cell>
          <cell r="G5064" t="str">
            <v>511</v>
          </cell>
          <cell r="H5064" t="str">
            <v>销果渣款</v>
          </cell>
          <cell r="I5064" t="b">
            <v>0</v>
          </cell>
          <cell r="J5064">
            <v>97590.6</v>
          </cell>
          <cell r="K5064">
            <v>0</v>
          </cell>
          <cell r="L5064">
            <v>0</v>
          </cell>
        </row>
        <row r="5065">
          <cell r="A5065" t="str">
            <v>03</v>
          </cell>
          <cell r="B5065" t="str">
            <v>12</v>
          </cell>
          <cell r="C5065" t="str">
            <v>03</v>
          </cell>
          <cell r="D5065" t="str">
            <v>3</v>
          </cell>
          <cell r="E5065" t="str">
            <v>0007</v>
          </cell>
          <cell r="F5065" t="str">
            <v>0004</v>
          </cell>
          <cell r="G5065" t="str">
            <v>511</v>
          </cell>
          <cell r="H5065" t="str">
            <v>内销1吨果渣</v>
          </cell>
          <cell r="I5065" t="b">
            <v>0</v>
          </cell>
          <cell r="J5065">
            <v>769.23</v>
          </cell>
          <cell r="K5065">
            <v>0</v>
          </cell>
          <cell r="L5065">
            <v>0</v>
          </cell>
        </row>
        <row r="5066">
          <cell r="A5066" t="str">
            <v>03</v>
          </cell>
          <cell r="B5066" t="str">
            <v>28</v>
          </cell>
          <cell r="C5066" t="str">
            <v>03</v>
          </cell>
          <cell r="D5066" t="str">
            <v>5</v>
          </cell>
          <cell r="E5066" t="str">
            <v>0018</v>
          </cell>
          <cell r="F5066" t="str">
            <v>0001</v>
          </cell>
          <cell r="G5066" t="str">
            <v>511</v>
          </cell>
          <cell r="H5066" t="str">
            <v>结转本月业务收入</v>
          </cell>
          <cell r="I5066" t="b">
            <v>1</v>
          </cell>
          <cell r="J5066">
            <v>100058.46</v>
          </cell>
          <cell r="K5066">
            <v>0</v>
          </cell>
          <cell r="L5066">
            <v>0</v>
          </cell>
        </row>
        <row r="5067">
          <cell r="A5067" t="str">
            <v>04</v>
          </cell>
          <cell r="B5067" t="str">
            <v>17</v>
          </cell>
          <cell r="C5067" t="str">
            <v>04</v>
          </cell>
          <cell r="D5067" t="str">
            <v>1</v>
          </cell>
          <cell r="E5067" t="str">
            <v>0003</v>
          </cell>
          <cell r="F5067" t="str">
            <v>0002</v>
          </cell>
          <cell r="G5067" t="str">
            <v>511</v>
          </cell>
          <cell r="H5067" t="str">
            <v>销旧桶.旧电瓶.果渣款</v>
          </cell>
          <cell r="I5067" t="b">
            <v>0</v>
          </cell>
          <cell r="J5067">
            <v>79599.56</v>
          </cell>
          <cell r="K5067">
            <v>0</v>
          </cell>
          <cell r="L5067">
            <v>0</v>
          </cell>
        </row>
        <row r="5068">
          <cell r="A5068" t="str">
            <v>04</v>
          </cell>
          <cell r="B5068" t="str">
            <v>24</v>
          </cell>
          <cell r="C5068" t="str">
            <v>04</v>
          </cell>
          <cell r="D5068" t="str">
            <v>5</v>
          </cell>
          <cell r="E5068" t="str">
            <v>0012</v>
          </cell>
          <cell r="F5068" t="str">
            <v>0004</v>
          </cell>
          <cell r="G5068" t="str">
            <v>511</v>
          </cell>
          <cell r="H5068" t="str">
            <v>转3月份各厂耗材料</v>
          </cell>
          <cell r="I5068" t="b">
            <v>0</v>
          </cell>
          <cell r="J5068">
            <v>839216.15</v>
          </cell>
          <cell r="K5068">
            <v>0</v>
          </cell>
          <cell r="L5068">
            <v>0</v>
          </cell>
        </row>
        <row r="5069">
          <cell r="A5069" t="str">
            <v>04</v>
          </cell>
          <cell r="B5069" t="str">
            <v>25</v>
          </cell>
          <cell r="C5069" t="str">
            <v>04</v>
          </cell>
          <cell r="D5069" t="str">
            <v>5</v>
          </cell>
          <cell r="E5069" t="str">
            <v>0019</v>
          </cell>
          <cell r="F5069" t="str">
            <v>0002</v>
          </cell>
          <cell r="G5069" t="str">
            <v>511</v>
          </cell>
          <cell r="H5069" t="str">
            <v>转销材料</v>
          </cell>
          <cell r="I5069" t="b">
            <v>0</v>
          </cell>
          <cell r="J5069">
            <v>192173.68</v>
          </cell>
          <cell r="K5069">
            <v>0</v>
          </cell>
          <cell r="L5069">
            <v>0</v>
          </cell>
        </row>
        <row r="5070">
          <cell r="A5070" t="str">
            <v>04</v>
          </cell>
          <cell r="B5070" t="str">
            <v>25</v>
          </cell>
          <cell r="C5070" t="str">
            <v>04</v>
          </cell>
          <cell r="D5070" t="str">
            <v>5</v>
          </cell>
          <cell r="E5070" t="str">
            <v>0023</v>
          </cell>
          <cell r="F5070" t="str">
            <v>0001</v>
          </cell>
          <cell r="G5070" t="str">
            <v>511</v>
          </cell>
          <cell r="H5070" t="str">
            <v>结转本月业务收入</v>
          </cell>
          <cell r="I5070" t="b">
            <v>1</v>
          </cell>
          <cell r="J5070">
            <v>1110989.3899999999</v>
          </cell>
          <cell r="K5070">
            <v>0</v>
          </cell>
          <cell r="L5070">
            <v>0</v>
          </cell>
        </row>
        <row r="5071">
          <cell r="A5071" t="str">
            <v>05</v>
          </cell>
          <cell r="B5071" t="str">
            <v>19</v>
          </cell>
          <cell r="C5071" t="str">
            <v>05</v>
          </cell>
          <cell r="D5071" t="str">
            <v>1</v>
          </cell>
          <cell r="E5071" t="str">
            <v>0002</v>
          </cell>
          <cell r="F5071" t="str">
            <v>0003</v>
          </cell>
          <cell r="G5071" t="str">
            <v>511</v>
          </cell>
          <cell r="H5071" t="str">
            <v>收租金</v>
          </cell>
          <cell r="I5071" t="b">
            <v>0</v>
          </cell>
          <cell r="J5071">
            <v>760</v>
          </cell>
          <cell r="K5071">
            <v>0</v>
          </cell>
          <cell r="L5071">
            <v>0</v>
          </cell>
        </row>
        <row r="5072">
          <cell r="A5072" t="str">
            <v>05</v>
          </cell>
          <cell r="B5072" t="str">
            <v>20</v>
          </cell>
          <cell r="C5072" t="str">
            <v>05</v>
          </cell>
          <cell r="D5072" t="str">
            <v>1</v>
          </cell>
          <cell r="E5072" t="str">
            <v>0003</v>
          </cell>
          <cell r="F5072" t="str">
            <v>0002</v>
          </cell>
          <cell r="G5072" t="str">
            <v>511</v>
          </cell>
          <cell r="H5072" t="str">
            <v>销干果渣</v>
          </cell>
          <cell r="I5072" t="b">
            <v>0</v>
          </cell>
          <cell r="J5072">
            <v>17809.23</v>
          </cell>
          <cell r="K5072">
            <v>0</v>
          </cell>
          <cell r="L5072">
            <v>0</v>
          </cell>
        </row>
        <row r="5073">
          <cell r="A5073" t="str">
            <v>05</v>
          </cell>
          <cell r="B5073" t="str">
            <v>26</v>
          </cell>
          <cell r="C5073" t="str">
            <v>05</v>
          </cell>
          <cell r="D5073" t="str">
            <v>5</v>
          </cell>
          <cell r="E5073" t="str">
            <v>0016</v>
          </cell>
          <cell r="F5073" t="str">
            <v>0003</v>
          </cell>
          <cell r="G5073" t="str">
            <v>511</v>
          </cell>
          <cell r="H5073" t="str">
            <v>转5月份各厂耗材料</v>
          </cell>
          <cell r="I5073" t="b">
            <v>0</v>
          </cell>
          <cell r="J5073">
            <v>100860.42</v>
          </cell>
          <cell r="K5073">
            <v>0</v>
          </cell>
          <cell r="L5073">
            <v>0</v>
          </cell>
        </row>
        <row r="5074">
          <cell r="A5074" t="str">
            <v>05</v>
          </cell>
          <cell r="B5074" t="str">
            <v>29</v>
          </cell>
          <cell r="C5074" t="str">
            <v>05</v>
          </cell>
          <cell r="D5074" t="str">
            <v>5</v>
          </cell>
          <cell r="E5074" t="str">
            <v>0033</v>
          </cell>
          <cell r="F5074" t="str">
            <v>0001</v>
          </cell>
          <cell r="G5074" t="str">
            <v>511</v>
          </cell>
          <cell r="H5074" t="str">
            <v>结转本月业务收入</v>
          </cell>
          <cell r="I5074" t="b">
            <v>1</v>
          </cell>
          <cell r="J5074">
            <v>119429.65</v>
          </cell>
          <cell r="K5074">
            <v>0</v>
          </cell>
          <cell r="L5074">
            <v>0</v>
          </cell>
        </row>
        <row r="5075">
          <cell r="A5075" t="str">
            <v>06</v>
          </cell>
          <cell r="B5075" t="str">
            <v>01</v>
          </cell>
          <cell r="C5075" t="str">
            <v>06</v>
          </cell>
          <cell r="D5075" t="str">
            <v>1</v>
          </cell>
          <cell r="E5075" t="str">
            <v>0001</v>
          </cell>
          <cell r="F5075" t="str">
            <v>0002</v>
          </cell>
          <cell r="G5075" t="str">
            <v>511</v>
          </cell>
          <cell r="H5075" t="str">
            <v>收理发室月租费</v>
          </cell>
          <cell r="I5075" t="b">
            <v>0</v>
          </cell>
          <cell r="J5075">
            <v>760</v>
          </cell>
          <cell r="K5075">
            <v>0</v>
          </cell>
          <cell r="L5075">
            <v>0</v>
          </cell>
        </row>
        <row r="5076">
          <cell r="A5076" t="str">
            <v>06</v>
          </cell>
          <cell r="B5076" t="str">
            <v>10</v>
          </cell>
          <cell r="C5076" t="str">
            <v>06</v>
          </cell>
          <cell r="D5076" t="str">
            <v>3</v>
          </cell>
          <cell r="E5076" t="str">
            <v>0001</v>
          </cell>
          <cell r="F5076" t="str">
            <v>0002</v>
          </cell>
          <cell r="G5076" t="str">
            <v>511</v>
          </cell>
          <cell r="H5076" t="str">
            <v>销旧桶</v>
          </cell>
          <cell r="I5076" t="b">
            <v>0</v>
          </cell>
          <cell r="J5076">
            <v>18461.54</v>
          </cell>
          <cell r="K5076">
            <v>0</v>
          </cell>
          <cell r="L5076">
            <v>0</v>
          </cell>
        </row>
        <row r="5077">
          <cell r="A5077" t="str">
            <v>06</v>
          </cell>
          <cell r="B5077" t="str">
            <v>16</v>
          </cell>
          <cell r="C5077" t="str">
            <v>06</v>
          </cell>
          <cell r="D5077" t="str">
            <v>5</v>
          </cell>
          <cell r="E5077" t="str">
            <v>0006</v>
          </cell>
          <cell r="F5077" t="str">
            <v>0001</v>
          </cell>
          <cell r="G5077" t="str">
            <v>511</v>
          </cell>
          <cell r="H5077" t="str">
            <v>结转本月业务收入</v>
          </cell>
          <cell r="I5077" t="b">
            <v>1</v>
          </cell>
          <cell r="J5077">
            <v>19221.54</v>
          </cell>
          <cell r="K5077">
            <v>0</v>
          </cell>
          <cell r="L5077">
            <v>0</v>
          </cell>
        </row>
        <row r="5078">
          <cell r="A5078" t="str">
            <v>07</v>
          </cell>
          <cell r="B5078" t="str">
            <v>26</v>
          </cell>
          <cell r="C5078" t="str">
            <v>07</v>
          </cell>
          <cell r="D5078" t="str">
            <v>3</v>
          </cell>
          <cell r="E5078" t="str">
            <v>0006</v>
          </cell>
          <cell r="F5078" t="str">
            <v>0002</v>
          </cell>
          <cell r="G5078" t="str">
            <v>511</v>
          </cell>
          <cell r="H5078" t="str">
            <v>收果楂款</v>
          </cell>
          <cell r="I5078" t="b">
            <v>0</v>
          </cell>
          <cell r="J5078">
            <v>75934.66</v>
          </cell>
          <cell r="K5078">
            <v>0</v>
          </cell>
          <cell r="L5078">
            <v>0</v>
          </cell>
        </row>
        <row r="5079">
          <cell r="A5079" t="str">
            <v>07</v>
          </cell>
          <cell r="B5079" t="str">
            <v>27</v>
          </cell>
          <cell r="C5079" t="str">
            <v>07</v>
          </cell>
          <cell r="D5079" t="str">
            <v>5</v>
          </cell>
          <cell r="E5079" t="str">
            <v>0029</v>
          </cell>
          <cell r="F5079" t="str">
            <v>0004</v>
          </cell>
          <cell r="G5079" t="str">
            <v>511</v>
          </cell>
          <cell r="H5079" t="str">
            <v>转7月份各厂耗材料</v>
          </cell>
          <cell r="I5079" t="b">
            <v>0</v>
          </cell>
          <cell r="J5079">
            <v>252053.04</v>
          </cell>
          <cell r="K5079">
            <v>0</v>
          </cell>
          <cell r="L5079">
            <v>0</v>
          </cell>
        </row>
        <row r="5080">
          <cell r="A5080" t="str">
            <v>07</v>
          </cell>
          <cell r="B5080" t="str">
            <v>28</v>
          </cell>
          <cell r="C5080" t="str">
            <v>07</v>
          </cell>
          <cell r="D5080" t="str">
            <v>5</v>
          </cell>
          <cell r="E5080" t="str">
            <v>0038</v>
          </cell>
          <cell r="F5080" t="str">
            <v>0001</v>
          </cell>
          <cell r="G5080" t="str">
            <v>511</v>
          </cell>
          <cell r="H5080" t="str">
            <v>结转本月业务收入</v>
          </cell>
          <cell r="I5080" t="b">
            <v>1</v>
          </cell>
          <cell r="J5080">
            <v>327987.7</v>
          </cell>
          <cell r="K5080">
            <v>0</v>
          </cell>
          <cell r="L5080">
            <v>0</v>
          </cell>
        </row>
        <row r="5081">
          <cell r="A5081" t="str">
            <v>08</v>
          </cell>
          <cell r="B5081" t="str">
            <v>03</v>
          </cell>
          <cell r="C5081" t="str">
            <v>08</v>
          </cell>
          <cell r="D5081" t="str">
            <v>1</v>
          </cell>
          <cell r="E5081" t="str">
            <v>0002</v>
          </cell>
          <cell r="F5081" t="str">
            <v>0002</v>
          </cell>
          <cell r="G5081" t="str">
            <v>511</v>
          </cell>
          <cell r="H5081" t="str">
            <v>销果渣</v>
          </cell>
          <cell r="I5081" t="b">
            <v>0</v>
          </cell>
          <cell r="J5081">
            <v>137803.07999999999</v>
          </cell>
          <cell r="K5081">
            <v>0</v>
          </cell>
          <cell r="L5081">
            <v>0</v>
          </cell>
        </row>
        <row r="5082">
          <cell r="A5082" t="str">
            <v>08</v>
          </cell>
          <cell r="B5082" t="str">
            <v>08</v>
          </cell>
          <cell r="C5082" t="str">
            <v>08</v>
          </cell>
          <cell r="D5082" t="str">
            <v>1</v>
          </cell>
          <cell r="E5082" t="str">
            <v>0004</v>
          </cell>
          <cell r="F5082" t="str">
            <v>0002</v>
          </cell>
          <cell r="G5082" t="str">
            <v>511</v>
          </cell>
          <cell r="H5082" t="str">
            <v>销干果渣.旧铁桶</v>
          </cell>
          <cell r="I5082" t="b">
            <v>0</v>
          </cell>
          <cell r="J5082">
            <v>43081.64</v>
          </cell>
          <cell r="K5082">
            <v>0</v>
          </cell>
          <cell r="L5082">
            <v>0</v>
          </cell>
        </row>
        <row r="5083">
          <cell r="A5083" t="str">
            <v>08</v>
          </cell>
          <cell r="B5083" t="str">
            <v>23</v>
          </cell>
          <cell r="C5083" t="str">
            <v>08</v>
          </cell>
          <cell r="D5083" t="str">
            <v>1</v>
          </cell>
          <cell r="E5083" t="str">
            <v>0007</v>
          </cell>
          <cell r="F5083" t="str">
            <v>0002</v>
          </cell>
          <cell r="G5083" t="str">
            <v>511</v>
          </cell>
          <cell r="H5083" t="str">
            <v>销活性炭</v>
          </cell>
          <cell r="I5083" t="b">
            <v>0</v>
          </cell>
          <cell r="J5083">
            <v>5811.97</v>
          </cell>
          <cell r="K5083">
            <v>0</v>
          </cell>
          <cell r="L5083">
            <v>0</v>
          </cell>
        </row>
        <row r="5084">
          <cell r="A5084" t="str">
            <v>08</v>
          </cell>
          <cell r="B5084" t="str">
            <v>27</v>
          </cell>
          <cell r="C5084" t="str">
            <v>08</v>
          </cell>
          <cell r="D5084" t="str">
            <v>5</v>
          </cell>
          <cell r="E5084" t="str">
            <v>0016</v>
          </cell>
          <cell r="F5084" t="str">
            <v>0005</v>
          </cell>
          <cell r="G5084" t="str">
            <v>511</v>
          </cell>
          <cell r="H5084" t="str">
            <v>转各分公司本月耗材料</v>
          </cell>
          <cell r="I5084" t="b">
            <v>0</v>
          </cell>
          <cell r="J5084">
            <v>850106.9</v>
          </cell>
          <cell r="K5084">
            <v>0</v>
          </cell>
          <cell r="L5084">
            <v>0</v>
          </cell>
        </row>
        <row r="5085">
          <cell r="A5085" t="str">
            <v>08</v>
          </cell>
          <cell r="B5085" t="str">
            <v>28</v>
          </cell>
          <cell r="C5085" t="str">
            <v>08</v>
          </cell>
          <cell r="D5085" t="str">
            <v>5</v>
          </cell>
          <cell r="E5085" t="str">
            <v>0030</v>
          </cell>
          <cell r="F5085" t="str">
            <v>0001</v>
          </cell>
          <cell r="G5085" t="str">
            <v>511</v>
          </cell>
          <cell r="H5085" t="str">
            <v>结转本月业务收入</v>
          </cell>
          <cell r="I5085" t="b">
            <v>1</v>
          </cell>
          <cell r="J5085">
            <v>1036803.59</v>
          </cell>
          <cell r="K5085">
            <v>0</v>
          </cell>
          <cell r="L5085">
            <v>0</v>
          </cell>
        </row>
        <row r="5086">
          <cell r="A5086" t="str">
            <v>09</v>
          </cell>
          <cell r="B5086" t="str">
            <v>03</v>
          </cell>
          <cell r="C5086" t="str">
            <v>09</v>
          </cell>
          <cell r="D5086" t="str">
            <v>1</v>
          </cell>
          <cell r="E5086" t="str">
            <v>0002</v>
          </cell>
          <cell r="F5086" t="str">
            <v>0002</v>
          </cell>
          <cell r="G5086" t="str">
            <v>511</v>
          </cell>
          <cell r="H5086" t="str">
            <v>收理发室月租费</v>
          </cell>
          <cell r="I5086" t="b">
            <v>0</v>
          </cell>
          <cell r="J5086">
            <v>1520</v>
          </cell>
          <cell r="K5086">
            <v>0</v>
          </cell>
          <cell r="L5086">
            <v>0</v>
          </cell>
        </row>
        <row r="5087">
          <cell r="A5087" t="str">
            <v>09</v>
          </cell>
          <cell r="B5087" t="str">
            <v>03</v>
          </cell>
          <cell r="C5087" t="str">
            <v>09</v>
          </cell>
          <cell r="D5087" t="str">
            <v>1</v>
          </cell>
          <cell r="E5087" t="str">
            <v>0002</v>
          </cell>
          <cell r="F5087" t="str">
            <v>0004</v>
          </cell>
          <cell r="G5087" t="str">
            <v>511</v>
          </cell>
          <cell r="H5087" t="str">
            <v>收废铁款</v>
          </cell>
          <cell r="I5087" t="b">
            <v>0</v>
          </cell>
          <cell r="J5087">
            <v>6923.08</v>
          </cell>
          <cell r="K5087">
            <v>0</v>
          </cell>
          <cell r="L5087">
            <v>0</v>
          </cell>
        </row>
        <row r="5088">
          <cell r="A5088" t="str">
            <v>09</v>
          </cell>
          <cell r="B5088" t="str">
            <v>28</v>
          </cell>
          <cell r="C5088" t="str">
            <v>09</v>
          </cell>
          <cell r="D5088" t="str">
            <v>5</v>
          </cell>
          <cell r="E5088" t="str">
            <v>0023</v>
          </cell>
          <cell r="F5088" t="str">
            <v>0003</v>
          </cell>
          <cell r="G5088" t="str">
            <v>511</v>
          </cell>
          <cell r="H5088" t="str">
            <v>转韩城.宝鸡分公司8月份耗材料款</v>
          </cell>
          <cell r="I5088" t="b">
            <v>0</v>
          </cell>
          <cell r="J5088">
            <v>556627.75</v>
          </cell>
          <cell r="K5088">
            <v>0</v>
          </cell>
          <cell r="L5088">
            <v>0</v>
          </cell>
        </row>
        <row r="5089">
          <cell r="A5089" t="str">
            <v>09</v>
          </cell>
          <cell r="B5089" t="str">
            <v>28</v>
          </cell>
          <cell r="C5089" t="str">
            <v>09</v>
          </cell>
          <cell r="D5089" t="str">
            <v>5</v>
          </cell>
          <cell r="E5089" t="str">
            <v>0024</v>
          </cell>
          <cell r="F5089" t="str">
            <v>0007</v>
          </cell>
          <cell r="G5089" t="str">
            <v>511</v>
          </cell>
          <cell r="H5089" t="str">
            <v>转本月各分公司耗材料</v>
          </cell>
          <cell r="I5089" t="b">
            <v>0</v>
          </cell>
          <cell r="J5089">
            <v>1424469.45</v>
          </cell>
          <cell r="K5089">
            <v>0</v>
          </cell>
          <cell r="L5089">
            <v>0</v>
          </cell>
        </row>
        <row r="5090">
          <cell r="A5090" t="str">
            <v>09</v>
          </cell>
          <cell r="B5090" t="str">
            <v>28</v>
          </cell>
          <cell r="C5090" t="str">
            <v>09</v>
          </cell>
          <cell r="D5090" t="str">
            <v>5</v>
          </cell>
          <cell r="E5090" t="str">
            <v>0025</v>
          </cell>
          <cell r="F5090" t="str">
            <v>0001</v>
          </cell>
          <cell r="G5090" t="str">
            <v>511</v>
          </cell>
          <cell r="H5090" t="str">
            <v>结转本月业务收入</v>
          </cell>
          <cell r="I5090" t="b">
            <v>1</v>
          </cell>
          <cell r="J5090">
            <v>1989540.28</v>
          </cell>
          <cell r="K5090">
            <v>0</v>
          </cell>
          <cell r="L5090">
            <v>0</v>
          </cell>
        </row>
        <row r="5091">
          <cell r="A5091" t="str">
            <v>10</v>
          </cell>
          <cell r="B5091" t="str">
            <v>04</v>
          </cell>
          <cell r="C5091" t="str">
            <v>10</v>
          </cell>
          <cell r="D5091" t="str">
            <v>1</v>
          </cell>
          <cell r="E5091" t="str">
            <v>0002</v>
          </cell>
          <cell r="F5091" t="str">
            <v>0002</v>
          </cell>
          <cell r="G5091" t="str">
            <v>511</v>
          </cell>
          <cell r="H5091" t="str">
            <v>收理发室月租费</v>
          </cell>
          <cell r="I5091" t="b">
            <v>0</v>
          </cell>
          <cell r="J5091">
            <v>1520</v>
          </cell>
          <cell r="K5091">
            <v>0</v>
          </cell>
          <cell r="L5091">
            <v>0</v>
          </cell>
        </row>
        <row r="5092">
          <cell r="A5092" t="str">
            <v>10</v>
          </cell>
          <cell r="B5092" t="str">
            <v>04</v>
          </cell>
          <cell r="C5092" t="str">
            <v>10</v>
          </cell>
          <cell r="D5092" t="str">
            <v>1</v>
          </cell>
          <cell r="E5092" t="str">
            <v>0002</v>
          </cell>
          <cell r="F5092" t="str">
            <v>0004</v>
          </cell>
          <cell r="G5092" t="str">
            <v>511</v>
          </cell>
          <cell r="H5092" t="str">
            <v>收果渣款.旧桶款</v>
          </cell>
          <cell r="I5092" t="b">
            <v>0</v>
          </cell>
          <cell r="J5092">
            <v>46782.91</v>
          </cell>
          <cell r="K5092">
            <v>0</v>
          </cell>
          <cell r="L5092">
            <v>0</v>
          </cell>
        </row>
        <row r="5093">
          <cell r="A5093" t="str">
            <v>10</v>
          </cell>
          <cell r="B5093" t="str">
            <v>20</v>
          </cell>
          <cell r="C5093" t="str">
            <v>10</v>
          </cell>
          <cell r="D5093" t="str">
            <v>1</v>
          </cell>
          <cell r="E5093" t="str">
            <v>0006</v>
          </cell>
          <cell r="F5093" t="str">
            <v>0002</v>
          </cell>
          <cell r="G5093" t="str">
            <v>511</v>
          </cell>
          <cell r="H5093" t="str">
            <v>收编织袋.果渣款</v>
          </cell>
          <cell r="I5093" t="b">
            <v>0</v>
          </cell>
          <cell r="J5093">
            <v>39744.75</v>
          </cell>
          <cell r="K5093">
            <v>0</v>
          </cell>
          <cell r="L5093">
            <v>0</v>
          </cell>
        </row>
        <row r="5094">
          <cell r="A5094" t="str">
            <v>10</v>
          </cell>
          <cell r="B5094" t="str">
            <v>24</v>
          </cell>
          <cell r="C5094" t="str">
            <v>10</v>
          </cell>
          <cell r="D5094" t="str">
            <v>5</v>
          </cell>
          <cell r="E5094" t="str">
            <v>0003</v>
          </cell>
          <cell r="F5094" t="str">
            <v>0002</v>
          </cell>
          <cell r="G5094" t="str">
            <v>511</v>
          </cell>
          <cell r="H5094" t="str">
            <v>转滕州分公司9月份用材料</v>
          </cell>
          <cell r="I5094" t="b">
            <v>0</v>
          </cell>
          <cell r="J5094">
            <v>249846.7</v>
          </cell>
          <cell r="K5094">
            <v>0</v>
          </cell>
          <cell r="L5094">
            <v>0</v>
          </cell>
        </row>
        <row r="5095">
          <cell r="A5095" t="str">
            <v>10</v>
          </cell>
          <cell r="B5095" t="str">
            <v>26</v>
          </cell>
          <cell r="C5095" t="str">
            <v>10</v>
          </cell>
          <cell r="D5095" t="str">
            <v>5</v>
          </cell>
          <cell r="E5095" t="str">
            <v>0014</v>
          </cell>
          <cell r="F5095" t="str">
            <v>0007</v>
          </cell>
          <cell r="G5095" t="str">
            <v>511</v>
          </cell>
          <cell r="H5095" t="str">
            <v>转各分公司本月耗材料</v>
          </cell>
          <cell r="I5095" t="b">
            <v>0</v>
          </cell>
          <cell r="J5095">
            <v>932633.45</v>
          </cell>
          <cell r="K5095">
            <v>0</v>
          </cell>
          <cell r="L5095">
            <v>0</v>
          </cell>
        </row>
        <row r="5096">
          <cell r="A5096" t="str">
            <v>10</v>
          </cell>
          <cell r="B5096" t="str">
            <v>28</v>
          </cell>
          <cell r="C5096" t="str">
            <v>10</v>
          </cell>
          <cell r="D5096" t="str">
            <v>5</v>
          </cell>
          <cell r="E5096" t="str">
            <v>0026</v>
          </cell>
          <cell r="F5096" t="str">
            <v>0001</v>
          </cell>
          <cell r="G5096" t="str">
            <v>511</v>
          </cell>
          <cell r="H5096" t="str">
            <v>结转本月业务收入</v>
          </cell>
          <cell r="I5096" t="b">
            <v>1</v>
          </cell>
          <cell r="J5096">
            <v>1270527.81</v>
          </cell>
          <cell r="K5096">
            <v>0</v>
          </cell>
          <cell r="L5096">
            <v>0</v>
          </cell>
        </row>
        <row r="5097">
          <cell r="A5097" t="str">
            <v>11</v>
          </cell>
          <cell r="B5097" t="str">
            <v>16</v>
          </cell>
          <cell r="C5097" t="str">
            <v>11</v>
          </cell>
          <cell r="D5097" t="str">
            <v>1</v>
          </cell>
          <cell r="E5097" t="str">
            <v>0002</v>
          </cell>
          <cell r="F5097" t="str">
            <v>0002</v>
          </cell>
          <cell r="G5097" t="str">
            <v>511</v>
          </cell>
          <cell r="H5097" t="str">
            <v>收材料款</v>
          </cell>
          <cell r="I5097" t="b">
            <v>0</v>
          </cell>
          <cell r="J5097">
            <v>1448.16</v>
          </cell>
          <cell r="K5097">
            <v>0</v>
          </cell>
          <cell r="L5097">
            <v>0</v>
          </cell>
        </row>
        <row r="5098">
          <cell r="A5098" t="str">
            <v>11</v>
          </cell>
          <cell r="B5098" t="str">
            <v>18</v>
          </cell>
          <cell r="C5098" t="str">
            <v>11</v>
          </cell>
          <cell r="D5098" t="str">
            <v>5</v>
          </cell>
          <cell r="E5098" t="str">
            <v>0016</v>
          </cell>
          <cell r="F5098" t="str">
            <v>0002</v>
          </cell>
          <cell r="G5098" t="str">
            <v>511</v>
          </cell>
          <cell r="H5098" t="str">
            <v>转订正99年10月1-4#凭证错制</v>
          </cell>
          <cell r="I5098" t="b">
            <v>0</v>
          </cell>
          <cell r="J5098">
            <v>119.66</v>
          </cell>
          <cell r="K5098">
            <v>0</v>
          </cell>
          <cell r="L5098">
            <v>0</v>
          </cell>
        </row>
        <row r="5099">
          <cell r="A5099" t="str">
            <v>11</v>
          </cell>
          <cell r="B5099" t="str">
            <v>29</v>
          </cell>
          <cell r="C5099" t="str">
            <v>11</v>
          </cell>
          <cell r="D5099" t="str">
            <v>5</v>
          </cell>
          <cell r="E5099" t="str">
            <v>0022</v>
          </cell>
          <cell r="F5099" t="str">
            <v>0009</v>
          </cell>
          <cell r="G5099" t="str">
            <v>511</v>
          </cell>
          <cell r="H5099" t="str">
            <v>转11月份各分公司耗材料</v>
          </cell>
          <cell r="I5099" t="b">
            <v>0</v>
          </cell>
          <cell r="J5099">
            <v>1388433.52</v>
          </cell>
          <cell r="K5099">
            <v>0</v>
          </cell>
          <cell r="L5099">
            <v>0</v>
          </cell>
        </row>
        <row r="5100">
          <cell r="A5100" t="str">
            <v>11</v>
          </cell>
          <cell r="B5100" t="str">
            <v>30</v>
          </cell>
          <cell r="C5100" t="str">
            <v>11</v>
          </cell>
          <cell r="D5100" t="str">
            <v>5</v>
          </cell>
          <cell r="E5100" t="str">
            <v>0033</v>
          </cell>
          <cell r="F5100" t="str">
            <v>0001</v>
          </cell>
          <cell r="G5100" t="str">
            <v>511</v>
          </cell>
          <cell r="H5100" t="str">
            <v>结转本月业务收入</v>
          </cell>
          <cell r="I5100" t="b">
            <v>1</v>
          </cell>
          <cell r="J5100">
            <v>1390001.34</v>
          </cell>
          <cell r="K5100">
            <v>0</v>
          </cell>
          <cell r="L5100">
            <v>0</v>
          </cell>
        </row>
        <row r="5101">
          <cell r="A5101" t="str">
            <v>12</v>
          </cell>
          <cell r="B5101" t="str">
            <v>01</v>
          </cell>
          <cell r="C5101" t="str">
            <v>12</v>
          </cell>
          <cell r="D5101" t="str">
            <v>1</v>
          </cell>
          <cell r="E5101" t="str">
            <v>0001</v>
          </cell>
          <cell r="F5101" t="str">
            <v>0002</v>
          </cell>
          <cell r="G5101" t="str">
            <v>511</v>
          </cell>
          <cell r="H5101" t="str">
            <v>销果渣</v>
          </cell>
          <cell r="I5101" t="b">
            <v>0</v>
          </cell>
          <cell r="J5101">
            <v>19870.09</v>
          </cell>
          <cell r="K5101">
            <v>0</v>
          </cell>
          <cell r="L5101">
            <v>0</v>
          </cell>
        </row>
        <row r="5102">
          <cell r="A5102" t="str">
            <v>12</v>
          </cell>
          <cell r="B5102" t="str">
            <v>20</v>
          </cell>
          <cell r="C5102" t="str">
            <v>12</v>
          </cell>
          <cell r="D5102" t="str">
            <v>1</v>
          </cell>
          <cell r="E5102" t="str">
            <v>0005</v>
          </cell>
          <cell r="F5102" t="str">
            <v>0002</v>
          </cell>
          <cell r="G5102" t="str">
            <v>511</v>
          </cell>
          <cell r="H5102" t="str">
            <v>收理发室月租费</v>
          </cell>
          <cell r="I5102" t="b">
            <v>0</v>
          </cell>
          <cell r="J5102">
            <v>1520</v>
          </cell>
          <cell r="K5102">
            <v>0</v>
          </cell>
          <cell r="L5102">
            <v>0</v>
          </cell>
        </row>
        <row r="5103">
          <cell r="A5103" t="str">
            <v>12</v>
          </cell>
          <cell r="B5103" t="str">
            <v>20</v>
          </cell>
          <cell r="C5103" t="str">
            <v>12</v>
          </cell>
          <cell r="D5103" t="str">
            <v>1</v>
          </cell>
          <cell r="E5103" t="str">
            <v>0005</v>
          </cell>
          <cell r="F5103" t="str">
            <v>0004</v>
          </cell>
          <cell r="G5103" t="str">
            <v>511</v>
          </cell>
          <cell r="H5103" t="str">
            <v>收旧铁桶款</v>
          </cell>
          <cell r="I5103" t="b">
            <v>0</v>
          </cell>
          <cell r="J5103">
            <v>4645.3</v>
          </cell>
          <cell r="K5103">
            <v>0</v>
          </cell>
          <cell r="L5103">
            <v>0</v>
          </cell>
        </row>
        <row r="5104">
          <cell r="A5104" t="str">
            <v>12</v>
          </cell>
          <cell r="B5104" t="str">
            <v>28</v>
          </cell>
          <cell r="C5104" t="str">
            <v>12</v>
          </cell>
          <cell r="D5104" t="str">
            <v>5</v>
          </cell>
          <cell r="E5104" t="str">
            <v>0042</v>
          </cell>
          <cell r="F5104" t="str">
            <v>0004</v>
          </cell>
          <cell r="G5104" t="str">
            <v>511</v>
          </cell>
          <cell r="H5104" t="str">
            <v>转各厂耗水电款</v>
          </cell>
          <cell r="I5104" t="b">
            <v>0</v>
          </cell>
          <cell r="J5104">
            <v>2364858.33</v>
          </cell>
          <cell r="K5104">
            <v>0</v>
          </cell>
          <cell r="L5104">
            <v>0</v>
          </cell>
        </row>
        <row r="5105">
          <cell r="A5105" t="str">
            <v>12</v>
          </cell>
          <cell r="B5105" t="str">
            <v>28</v>
          </cell>
          <cell r="C5105" t="str">
            <v>12</v>
          </cell>
          <cell r="D5105" t="str">
            <v>5</v>
          </cell>
          <cell r="E5105" t="str">
            <v>0043</v>
          </cell>
          <cell r="F5105" t="str">
            <v>0005</v>
          </cell>
          <cell r="G5105" t="str">
            <v>511</v>
          </cell>
          <cell r="H5105" t="str">
            <v>转各厂本月耗材料</v>
          </cell>
          <cell r="I5105" t="b">
            <v>0</v>
          </cell>
          <cell r="J5105">
            <v>794078.56</v>
          </cell>
          <cell r="K5105">
            <v>0</v>
          </cell>
          <cell r="L5105">
            <v>0</v>
          </cell>
        </row>
        <row r="5106">
          <cell r="A5106" t="str">
            <v>12</v>
          </cell>
          <cell r="B5106" t="str">
            <v>29</v>
          </cell>
          <cell r="C5106" t="str">
            <v>12</v>
          </cell>
          <cell r="D5106" t="str">
            <v>5</v>
          </cell>
          <cell r="E5106" t="str">
            <v>0084</v>
          </cell>
          <cell r="F5106" t="str">
            <v>0001</v>
          </cell>
          <cell r="G5106" t="str">
            <v>511</v>
          </cell>
          <cell r="H5106" t="str">
            <v>结转本月业务收入</v>
          </cell>
          <cell r="I5106" t="b">
            <v>1</v>
          </cell>
          <cell r="J5106">
            <v>3184972.28</v>
          </cell>
          <cell r="K5106">
            <v>0</v>
          </cell>
          <cell r="L5106">
            <v>0</v>
          </cell>
        </row>
        <row r="5107">
          <cell r="A5107" t="str">
            <v>02</v>
          </cell>
          <cell r="B5107" t="str">
            <v>29</v>
          </cell>
          <cell r="C5107" t="str">
            <v>02</v>
          </cell>
          <cell r="D5107" t="str">
            <v>5</v>
          </cell>
          <cell r="E5107" t="str">
            <v>0045</v>
          </cell>
          <cell r="F5107" t="str">
            <v>0003</v>
          </cell>
          <cell r="G5107" t="str">
            <v>512</v>
          </cell>
          <cell r="H5107" t="str">
            <v>结转本月业务支出成本</v>
          </cell>
          <cell r="I5107" t="b">
            <v>1</v>
          </cell>
          <cell r="J5107">
            <v>781758.45</v>
          </cell>
          <cell r="K5107">
            <v>0</v>
          </cell>
          <cell r="L5107">
            <v>0</v>
          </cell>
        </row>
        <row r="5108">
          <cell r="A5108" t="str">
            <v>02</v>
          </cell>
          <cell r="B5108" t="str">
            <v>29</v>
          </cell>
          <cell r="C5108" t="str">
            <v>02</v>
          </cell>
          <cell r="D5108" t="str">
            <v>5</v>
          </cell>
          <cell r="E5108" t="str">
            <v>0045</v>
          </cell>
          <cell r="F5108" t="str">
            <v>0006</v>
          </cell>
          <cell r="G5108" t="str">
            <v>512</v>
          </cell>
          <cell r="H5108" t="str">
            <v>结转本月业务支出</v>
          </cell>
          <cell r="I5108" t="b">
            <v>0</v>
          </cell>
          <cell r="J5108">
            <v>781758.45</v>
          </cell>
          <cell r="K5108">
            <v>0</v>
          </cell>
          <cell r="L5108">
            <v>0</v>
          </cell>
        </row>
        <row r="5109">
          <cell r="A5109" t="str">
            <v>03</v>
          </cell>
          <cell r="B5109" t="str">
            <v>28</v>
          </cell>
          <cell r="C5109" t="str">
            <v>03</v>
          </cell>
          <cell r="D5109" t="str">
            <v>5</v>
          </cell>
          <cell r="E5109" t="str">
            <v>0018</v>
          </cell>
          <cell r="F5109" t="str">
            <v>0003</v>
          </cell>
          <cell r="G5109" t="str">
            <v>512</v>
          </cell>
          <cell r="H5109" t="str">
            <v>结转本月业务支出成本</v>
          </cell>
          <cell r="I5109" t="b">
            <v>1</v>
          </cell>
          <cell r="J5109">
            <v>162</v>
          </cell>
          <cell r="K5109">
            <v>0</v>
          </cell>
          <cell r="L5109">
            <v>0</v>
          </cell>
        </row>
        <row r="5110">
          <cell r="A5110" t="str">
            <v>03</v>
          </cell>
          <cell r="B5110" t="str">
            <v>28</v>
          </cell>
          <cell r="C5110" t="str">
            <v>03</v>
          </cell>
          <cell r="D5110" t="str">
            <v>5</v>
          </cell>
          <cell r="E5110" t="str">
            <v>0018</v>
          </cell>
          <cell r="F5110" t="str">
            <v>0006</v>
          </cell>
          <cell r="G5110" t="str">
            <v>512</v>
          </cell>
          <cell r="H5110" t="str">
            <v>结转本月业务支出</v>
          </cell>
          <cell r="I5110" t="b">
            <v>0</v>
          </cell>
          <cell r="J5110">
            <v>162</v>
          </cell>
          <cell r="K5110">
            <v>0</v>
          </cell>
          <cell r="L5110">
            <v>0</v>
          </cell>
        </row>
        <row r="5111">
          <cell r="A5111" t="str">
            <v>04</v>
          </cell>
          <cell r="B5111" t="str">
            <v>25</v>
          </cell>
          <cell r="C5111" t="str">
            <v>04</v>
          </cell>
          <cell r="D5111" t="str">
            <v>5</v>
          </cell>
          <cell r="E5111" t="str">
            <v>0023</v>
          </cell>
          <cell r="F5111" t="str">
            <v>0003</v>
          </cell>
          <cell r="G5111" t="str">
            <v>512</v>
          </cell>
          <cell r="H5111" t="str">
            <v>结转本月业务支出成本</v>
          </cell>
          <cell r="I5111" t="b">
            <v>1</v>
          </cell>
          <cell r="J5111">
            <v>1030152.15</v>
          </cell>
          <cell r="K5111">
            <v>0</v>
          </cell>
          <cell r="L5111">
            <v>0</v>
          </cell>
        </row>
        <row r="5112">
          <cell r="A5112" t="str">
            <v>04</v>
          </cell>
          <cell r="B5112" t="str">
            <v>25</v>
          </cell>
          <cell r="C5112" t="str">
            <v>04</v>
          </cell>
          <cell r="D5112" t="str">
            <v>5</v>
          </cell>
          <cell r="E5112" t="str">
            <v>0023</v>
          </cell>
          <cell r="F5112" t="str">
            <v>0006</v>
          </cell>
          <cell r="G5112" t="str">
            <v>512</v>
          </cell>
          <cell r="H5112" t="str">
            <v>结转本月业务支出</v>
          </cell>
          <cell r="I5112" t="b">
            <v>0</v>
          </cell>
          <cell r="J5112">
            <v>1030152.15</v>
          </cell>
          <cell r="K5112">
            <v>0</v>
          </cell>
          <cell r="L5112">
            <v>0</v>
          </cell>
        </row>
        <row r="5113">
          <cell r="A5113" t="str">
            <v>05</v>
          </cell>
          <cell r="B5113" t="str">
            <v>29</v>
          </cell>
          <cell r="C5113" t="str">
            <v>05</v>
          </cell>
          <cell r="D5113" t="str">
            <v>5</v>
          </cell>
          <cell r="E5113" t="str">
            <v>0033</v>
          </cell>
          <cell r="F5113" t="str">
            <v>0003</v>
          </cell>
          <cell r="G5113" t="str">
            <v>512</v>
          </cell>
          <cell r="H5113" t="str">
            <v>结转本月业务支出成本</v>
          </cell>
          <cell r="I5113" t="b">
            <v>1</v>
          </cell>
          <cell r="J5113">
            <v>100860.42</v>
          </cell>
          <cell r="K5113">
            <v>0</v>
          </cell>
          <cell r="L5113">
            <v>0</v>
          </cell>
        </row>
        <row r="5114">
          <cell r="A5114" t="str">
            <v>05</v>
          </cell>
          <cell r="B5114" t="str">
            <v>29</v>
          </cell>
          <cell r="C5114" t="str">
            <v>05</v>
          </cell>
          <cell r="D5114" t="str">
            <v>5</v>
          </cell>
          <cell r="E5114" t="str">
            <v>0033</v>
          </cell>
          <cell r="F5114" t="str">
            <v>0006</v>
          </cell>
          <cell r="G5114" t="str">
            <v>512</v>
          </cell>
          <cell r="H5114" t="str">
            <v>结转本月业务支出</v>
          </cell>
          <cell r="I5114" t="b">
            <v>0</v>
          </cell>
          <cell r="J5114">
            <v>100860.42</v>
          </cell>
          <cell r="K5114">
            <v>0</v>
          </cell>
          <cell r="L5114">
            <v>0</v>
          </cell>
        </row>
        <row r="5115">
          <cell r="A5115" t="str">
            <v>07</v>
          </cell>
          <cell r="B5115" t="str">
            <v>28</v>
          </cell>
          <cell r="C5115" t="str">
            <v>07</v>
          </cell>
          <cell r="D5115" t="str">
            <v>5</v>
          </cell>
          <cell r="E5115" t="str">
            <v>0038</v>
          </cell>
          <cell r="F5115" t="str">
            <v>0003</v>
          </cell>
          <cell r="G5115" t="str">
            <v>512</v>
          </cell>
          <cell r="H5115" t="str">
            <v>结转本月业务支出成本</v>
          </cell>
          <cell r="I5115" t="b">
            <v>1</v>
          </cell>
          <cell r="J5115">
            <v>252053.04</v>
          </cell>
          <cell r="K5115">
            <v>0</v>
          </cell>
          <cell r="L5115">
            <v>0</v>
          </cell>
        </row>
        <row r="5116">
          <cell r="A5116" t="str">
            <v>07</v>
          </cell>
          <cell r="B5116" t="str">
            <v>28</v>
          </cell>
          <cell r="C5116" t="str">
            <v>07</v>
          </cell>
          <cell r="D5116" t="str">
            <v>5</v>
          </cell>
          <cell r="E5116" t="str">
            <v>0038</v>
          </cell>
          <cell r="F5116" t="str">
            <v>0006</v>
          </cell>
          <cell r="G5116" t="str">
            <v>512</v>
          </cell>
          <cell r="H5116" t="str">
            <v>结转本月业务支出</v>
          </cell>
          <cell r="I5116" t="b">
            <v>0</v>
          </cell>
          <cell r="J5116">
            <v>252053.04</v>
          </cell>
          <cell r="K5116">
            <v>0</v>
          </cell>
          <cell r="L5116">
            <v>0</v>
          </cell>
        </row>
        <row r="5117">
          <cell r="A5117" t="str">
            <v>08</v>
          </cell>
          <cell r="B5117" t="str">
            <v>28</v>
          </cell>
          <cell r="C5117" t="str">
            <v>08</v>
          </cell>
          <cell r="D5117" t="str">
            <v>5</v>
          </cell>
          <cell r="E5117" t="str">
            <v>0030</v>
          </cell>
          <cell r="F5117" t="str">
            <v>0003</v>
          </cell>
          <cell r="G5117" t="str">
            <v>512</v>
          </cell>
          <cell r="H5117" t="str">
            <v>结转本月业务支出成本</v>
          </cell>
          <cell r="I5117" t="b">
            <v>1</v>
          </cell>
          <cell r="J5117">
            <v>856606.9</v>
          </cell>
          <cell r="K5117">
            <v>0</v>
          </cell>
          <cell r="L5117">
            <v>0</v>
          </cell>
        </row>
        <row r="5118">
          <cell r="A5118" t="str">
            <v>08</v>
          </cell>
          <cell r="B5118" t="str">
            <v>28</v>
          </cell>
          <cell r="C5118" t="str">
            <v>08</v>
          </cell>
          <cell r="D5118" t="str">
            <v>5</v>
          </cell>
          <cell r="E5118" t="str">
            <v>0030</v>
          </cell>
          <cell r="F5118" t="str">
            <v>0006</v>
          </cell>
          <cell r="G5118" t="str">
            <v>512</v>
          </cell>
          <cell r="H5118" t="str">
            <v>结转本月业务支出</v>
          </cell>
          <cell r="I5118" t="b">
            <v>0</v>
          </cell>
          <cell r="J5118">
            <v>856606.9</v>
          </cell>
          <cell r="K5118">
            <v>0</v>
          </cell>
          <cell r="L5118">
            <v>0</v>
          </cell>
        </row>
        <row r="5119">
          <cell r="A5119" t="str">
            <v>09</v>
          </cell>
          <cell r="B5119" t="str">
            <v>28</v>
          </cell>
          <cell r="C5119" t="str">
            <v>09</v>
          </cell>
          <cell r="D5119" t="str">
            <v>5</v>
          </cell>
          <cell r="E5119" t="str">
            <v>0025</v>
          </cell>
          <cell r="F5119" t="str">
            <v>0003</v>
          </cell>
          <cell r="G5119" t="str">
            <v>512</v>
          </cell>
          <cell r="H5119" t="str">
            <v>结转本月业务支出成本</v>
          </cell>
          <cell r="I5119" t="b">
            <v>1</v>
          </cell>
          <cell r="J5119">
            <v>1981097.2</v>
          </cell>
          <cell r="K5119">
            <v>0</v>
          </cell>
          <cell r="L5119">
            <v>0</v>
          </cell>
        </row>
        <row r="5120">
          <cell r="A5120" t="str">
            <v>09</v>
          </cell>
          <cell r="B5120" t="str">
            <v>28</v>
          </cell>
          <cell r="C5120" t="str">
            <v>09</v>
          </cell>
          <cell r="D5120" t="str">
            <v>5</v>
          </cell>
          <cell r="E5120" t="str">
            <v>0025</v>
          </cell>
          <cell r="F5120" t="str">
            <v>0006</v>
          </cell>
          <cell r="G5120" t="str">
            <v>512</v>
          </cell>
          <cell r="H5120" t="str">
            <v>结转本月业务支出</v>
          </cell>
          <cell r="I5120" t="b">
            <v>0</v>
          </cell>
          <cell r="J5120">
            <v>1981097.2</v>
          </cell>
          <cell r="K5120">
            <v>0</v>
          </cell>
          <cell r="L5120">
            <v>0</v>
          </cell>
        </row>
        <row r="5121">
          <cell r="A5121" t="str">
            <v>10</v>
          </cell>
          <cell r="B5121" t="str">
            <v>28</v>
          </cell>
          <cell r="C5121" t="str">
            <v>10</v>
          </cell>
          <cell r="D5121" t="str">
            <v>5</v>
          </cell>
          <cell r="E5121" t="str">
            <v>0026</v>
          </cell>
          <cell r="F5121" t="str">
            <v>0003</v>
          </cell>
          <cell r="G5121" t="str">
            <v>512</v>
          </cell>
          <cell r="H5121" t="str">
            <v>结转本月业务支出成本</v>
          </cell>
          <cell r="I5121" t="b">
            <v>1</v>
          </cell>
          <cell r="J5121">
            <v>1182620.1499999999</v>
          </cell>
          <cell r="K5121">
            <v>0</v>
          </cell>
          <cell r="L5121">
            <v>0</v>
          </cell>
        </row>
        <row r="5122">
          <cell r="A5122" t="str">
            <v>10</v>
          </cell>
          <cell r="B5122" t="str">
            <v>28</v>
          </cell>
          <cell r="C5122" t="str">
            <v>10</v>
          </cell>
          <cell r="D5122" t="str">
            <v>5</v>
          </cell>
          <cell r="E5122" t="str">
            <v>0026</v>
          </cell>
          <cell r="F5122" t="str">
            <v>0006</v>
          </cell>
          <cell r="G5122" t="str">
            <v>512</v>
          </cell>
          <cell r="H5122" t="str">
            <v>结转本月业务支出</v>
          </cell>
          <cell r="I5122" t="b">
            <v>0</v>
          </cell>
          <cell r="J5122">
            <v>1182620.1499999999</v>
          </cell>
          <cell r="K5122">
            <v>0</v>
          </cell>
          <cell r="L5122">
            <v>0</v>
          </cell>
        </row>
        <row r="5123">
          <cell r="A5123" t="str">
            <v>11</v>
          </cell>
          <cell r="B5123" t="str">
            <v>30</v>
          </cell>
          <cell r="C5123" t="str">
            <v>11</v>
          </cell>
          <cell r="D5123" t="str">
            <v>5</v>
          </cell>
          <cell r="E5123" t="str">
            <v>0033</v>
          </cell>
          <cell r="F5123" t="str">
            <v>0003</v>
          </cell>
          <cell r="G5123" t="str">
            <v>512</v>
          </cell>
          <cell r="H5123" t="str">
            <v>结转本月业务支出成本</v>
          </cell>
          <cell r="I5123" t="b">
            <v>1</v>
          </cell>
          <cell r="J5123">
            <v>1388433.52</v>
          </cell>
          <cell r="K5123">
            <v>0</v>
          </cell>
          <cell r="L5123">
            <v>0</v>
          </cell>
        </row>
        <row r="5124">
          <cell r="A5124" t="str">
            <v>11</v>
          </cell>
          <cell r="B5124" t="str">
            <v>30</v>
          </cell>
          <cell r="C5124" t="str">
            <v>11</v>
          </cell>
          <cell r="D5124" t="str">
            <v>5</v>
          </cell>
          <cell r="E5124" t="str">
            <v>0033</v>
          </cell>
          <cell r="F5124" t="str">
            <v>0006</v>
          </cell>
          <cell r="G5124" t="str">
            <v>512</v>
          </cell>
          <cell r="H5124" t="str">
            <v>结转本月业务支出</v>
          </cell>
          <cell r="I5124" t="b">
            <v>0</v>
          </cell>
          <cell r="J5124">
            <v>1388433.52</v>
          </cell>
          <cell r="K5124">
            <v>0</v>
          </cell>
          <cell r="L5124">
            <v>0</v>
          </cell>
        </row>
        <row r="5125">
          <cell r="A5125" t="str">
            <v>12</v>
          </cell>
          <cell r="B5125" t="str">
            <v>29</v>
          </cell>
          <cell r="C5125" t="str">
            <v>12</v>
          </cell>
          <cell r="D5125" t="str">
            <v>5</v>
          </cell>
          <cell r="E5125" t="str">
            <v>0084</v>
          </cell>
          <cell r="F5125" t="str">
            <v>0003</v>
          </cell>
          <cell r="G5125" t="str">
            <v>512</v>
          </cell>
          <cell r="H5125" t="str">
            <v>结转本月业务支出成本</v>
          </cell>
          <cell r="I5125" t="b">
            <v>1</v>
          </cell>
          <cell r="J5125">
            <v>2182116.89</v>
          </cell>
          <cell r="K5125">
            <v>0</v>
          </cell>
          <cell r="L5125">
            <v>0</v>
          </cell>
        </row>
        <row r="5126">
          <cell r="A5126" t="str">
            <v>12</v>
          </cell>
          <cell r="B5126" t="str">
            <v>29</v>
          </cell>
          <cell r="C5126" t="str">
            <v>12</v>
          </cell>
          <cell r="D5126" t="str">
            <v>5</v>
          </cell>
          <cell r="E5126" t="str">
            <v>0084</v>
          </cell>
          <cell r="F5126" t="str">
            <v>0007</v>
          </cell>
          <cell r="G5126" t="str">
            <v>512</v>
          </cell>
          <cell r="H5126" t="str">
            <v>结转本月业务支出成本</v>
          </cell>
          <cell r="I5126" t="b">
            <v>0</v>
          </cell>
          <cell r="J5126">
            <v>2182116.89</v>
          </cell>
          <cell r="K5126">
            <v>0</v>
          </cell>
          <cell r="L5126">
            <v>0</v>
          </cell>
        </row>
        <row r="5127">
          <cell r="A5127" t="str">
            <v>02</v>
          </cell>
          <cell r="B5127" t="str">
            <v>10</v>
          </cell>
          <cell r="C5127" t="str">
            <v>02</v>
          </cell>
          <cell r="D5127" t="str">
            <v>2</v>
          </cell>
          <cell r="E5127" t="str">
            <v>0024</v>
          </cell>
          <cell r="F5127" t="str">
            <v>0001</v>
          </cell>
          <cell r="G5127" t="str">
            <v>52101</v>
          </cell>
          <cell r="H5127" t="str">
            <v>付临时工工资等</v>
          </cell>
          <cell r="I5127" t="b">
            <v>1</v>
          </cell>
          <cell r="J5127">
            <v>30695.200000000001</v>
          </cell>
          <cell r="K5127">
            <v>0</v>
          </cell>
          <cell r="L5127">
            <v>0</v>
          </cell>
        </row>
        <row r="5128">
          <cell r="A5128" t="str">
            <v>02</v>
          </cell>
          <cell r="B5128" t="str">
            <v>19</v>
          </cell>
          <cell r="C5128" t="str">
            <v>02</v>
          </cell>
          <cell r="D5128" t="str">
            <v>2</v>
          </cell>
          <cell r="E5128" t="str">
            <v>0032</v>
          </cell>
          <cell r="F5128" t="str">
            <v>0001</v>
          </cell>
          <cell r="G5128" t="str">
            <v>52101</v>
          </cell>
          <cell r="H5128" t="str">
            <v>付临时工工人工资</v>
          </cell>
          <cell r="I5128" t="b">
            <v>1</v>
          </cell>
          <cell r="J5128">
            <v>50065.45</v>
          </cell>
          <cell r="K5128">
            <v>0</v>
          </cell>
          <cell r="L5128">
            <v>0</v>
          </cell>
        </row>
        <row r="5129">
          <cell r="A5129" t="str">
            <v>02</v>
          </cell>
          <cell r="B5129" t="str">
            <v>14</v>
          </cell>
          <cell r="C5129" t="str">
            <v>02</v>
          </cell>
          <cell r="D5129" t="str">
            <v>4</v>
          </cell>
          <cell r="E5129" t="str">
            <v>0015</v>
          </cell>
          <cell r="F5129" t="str">
            <v>0005</v>
          </cell>
          <cell r="G5129" t="str">
            <v>52101</v>
          </cell>
          <cell r="H5129" t="str">
            <v>付1月份遗属补助费</v>
          </cell>
          <cell r="I5129" t="b">
            <v>1</v>
          </cell>
          <cell r="J5129">
            <v>401.43</v>
          </cell>
          <cell r="K5129">
            <v>0</v>
          </cell>
          <cell r="L5129">
            <v>0</v>
          </cell>
        </row>
        <row r="5130">
          <cell r="A5130" t="str">
            <v>02</v>
          </cell>
          <cell r="B5130" t="str">
            <v>18</v>
          </cell>
          <cell r="C5130" t="str">
            <v>02</v>
          </cell>
          <cell r="D5130" t="str">
            <v>4</v>
          </cell>
          <cell r="E5130" t="str">
            <v>0022</v>
          </cell>
          <cell r="F5130" t="str">
            <v>0006</v>
          </cell>
          <cell r="G5130" t="str">
            <v>52101</v>
          </cell>
          <cell r="H5130" t="str">
            <v>付本月遗属补助费</v>
          </cell>
          <cell r="I5130" t="b">
            <v>1</v>
          </cell>
          <cell r="J5130">
            <v>407.77</v>
          </cell>
          <cell r="K5130">
            <v>0</v>
          </cell>
          <cell r="L5130">
            <v>0</v>
          </cell>
        </row>
        <row r="5131">
          <cell r="A5131" t="str">
            <v>02</v>
          </cell>
          <cell r="B5131" t="str">
            <v>20</v>
          </cell>
          <cell r="C5131" t="str">
            <v>02</v>
          </cell>
          <cell r="D5131" t="str">
            <v>5</v>
          </cell>
          <cell r="E5131" t="str">
            <v>0001</v>
          </cell>
          <cell r="F5131" t="str">
            <v>0001</v>
          </cell>
          <cell r="G5131" t="str">
            <v>52101</v>
          </cell>
          <cell r="H5131" t="str">
            <v>转99年12月份管理部门工人工资</v>
          </cell>
          <cell r="I5131" t="b">
            <v>1</v>
          </cell>
          <cell r="J5131">
            <v>35923</v>
          </cell>
          <cell r="K5131">
            <v>0</v>
          </cell>
          <cell r="L5131">
            <v>0</v>
          </cell>
        </row>
        <row r="5132">
          <cell r="A5132" t="str">
            <v>02</v>
          </cell>
          <cell r="B5132" t="str">
            <v>20</v>
          </cell>
          <cell r="C5132" t="str">
            <v>02</v>
          </cell>
          <cell r="D5132" t="str">
            <v>5</v>
          </cell>
          <cell r="E5132" t="str">
            <v>0003</v>
          </cell>
          <cell r="F5132" t="str">
            <v>0001</v>
          </cell>
          <cell r="G5132" t="str">
            <v>52101</v>
          </cell>
          <cell r="H5132" t="str">
            <v>转1月份管理部门工人工资</v>
          </cell>
          <cell r="I5132" t="b">
            <v>1</v>
          </cell>
          <cell r="J5132">
            <v>31155</v>
          </cell>
          <cell r="K5132">
            <v>0</v>
          </cell>
          <cell r="L5132">
            <v>0</v>
          </cell>
        </row>
        <row r="5133">
          <cell r="A5133" t="str">
            <v>02</v>
          </cell>
          <cell r="B5133" t="str">
            <v>29</v>
          </cell>
          <cell r="C5133" t="str">
            <v>02</v>
          </cell>
          <cell r="D5133" t="str">
            <v>5</v>
          </cell>
          <cell r="E5133" t="str">
            <v>0058</v>
          </cell>
          <cell r="F5133" t="str">
            <v>0002</v>
          </cell>
          <cell r="G5133" t="str">
            <v>52101</v>
          </cell>
          <cell r="H5133" t="str">
            <v>结转本月管理费用</v>
          </cell>
          <cell r="I5133" t="b">
            <v>0</v>
          </cell>
          <cell r="J5133">
            <v>148647.85</v>
          </cell>
          <cell r="K5133">
            <v>0</v>
          </cell>
          <cell r="L5133">
            <v>0</v>
          </cell>
        </row>
        <row r="5134">
          <cell r="A5134" t="str">
            <v>03</v>
          </cell>
          <cell r="B5134" t="str">
            <v>20</v>
          </cell>
          <cell r="C5134" t="str">
            <v>03</v>
          </cell>
          <cell r="D5134" t="str">
            <v>2</v>
          </cell>
          <cell r="E5134" t="str">
            <v>0019</v>
          </cell>
          <cell r="F5134" t="str">
            <v>0001</v>
          </cell>
          <cell r="G5134" t="str">
            <v>52101</v>
          </cell>
          <cell r="H5134" t="str">
            <v>付临时工工资</v>
          </cell>
          <cell r="I5134" t="b">
            <v>1</v>
          </cell>
          <cell r="J5134">
            <v>19857.48</v>
          </cell>
          <cell r="K5134">
            <v>0</v>
          </cell>
          <cell r="L5134">
            <v>0</v>
          </cell>
        </row>
        <row r="5135">
          <cell r="A5135" t="str">
            <v>03</v>
          </cell>
          <cell r="B5135" t="str">
            <v>20</v>
          </cell>
          <cell r="C5135" t="str">
            <v>03</v>
          </cell>
          <cell r="D5135" t="str">
            <v>4</v>
          </cell>
          <cell r="E5135" t="str">
            <v>0028</v>
          </cell>
          <cell r="F5135" t="str">
            <v>0005</v>
          </cell>
          <cell r="G5135" t="str">
            <v>52101</v>
          </cell>
          <cell r="H5135" t="str">
            <v>付本月遗属补助</v>
          </cell>
          <cell r="I5135" t="b">
            <v>1</v>
          </cell>
          <cell r="J5135">
            <v>350</v>
          </cell>
          <cell r="K5135">
            <v>0</v>
          </cell>
          <cell r="L5135">
            <v>0</v>
          </cell>
        </row>
        <row r="5136">
          <cell r="A5136" t="str">
            <v>03</v>
          </cell>
          <cell r="B5136" t="str">
            <v>27</v>
          </cell>
          <cell r="C5136" t="str">
            <v>03</v>
          </cell>
          <cell r="D5136" t="str">
            <v>5</v>
          </cell>
          <cell r="E5136" t="str">
            <v>0011</v>
          </cell>
          <cell r="F5136" t="str">
            <v>0001</v>
          </cell>
          <cell r="G5136" t="str">
            <v>52101</v>
          </cell>
          <cell r="H5136" t="str">
            <v>转工人工资</v>
          </cell>
          <cell r="I5136" t="b">
            <v>1</v>
          </cell>
          <cell r="J5136">
            <v>28211</v>
          </cell>
          <cell r="K5136">
            <v>0</v>
          </cell>
          <cell r="L5136">
            <v>0</v>
          </cell>
        </row>
        <row r="5137">
          <cell r="A5137" t="str">
            <v>03</v>
          </cell>
          <cell r="B5137" t="str">
            <v>27</v>
          </cell>
          <cell r="C5137" t="str">
            <v>03</v>
          </cell>
          <cell r="D5137" t="str">
            <v>5</v>
          </cell>
          <cell r="E5137" t="str">
            <v>0013</v>
          </cell>
          <cell r="F5137" t="str">
            <v>0001</v>
          </cell>
          <cell r="G5137" t="str">
            <v>52101</v>
          </cell>
          <cell r="H5137" t="str">
            <v>转本月管理部门工人工资</v>
          </cell>
          <cell r="I5137" t="b">
            <v>1</v>
          </cell>
          <cell r="J5137">
            <v>27566.63</v>
          </cell>
          <cell r="K5137">
            <v>0</v>
          </cell>
          <cell r="L5137">
            <v>0</v>
          </cell>
        </row>
        <row r="5138">
          <cell r="A5138" t="str">
            <v>03</v>
          </cell>
          <cell r="B5138" t="str">
            <v>30</v>
          </cell>
          <cell r="C5138" t="str">
            <v>03</v>
          </cell>
          <cell r="D5138" t="str">
            <v>5</v>
          </cell>
          <cell r="E5138" t="str">
            <v>0032</v>
          </cell>
          <cell r="F5138" t="str">
            <v>0002</v>
          </cell>
          <cell r="G5138" t="str">
            <v>52101</v>
          </cell>
          <cell r="H5138" t="str">
            <v>结转本月管理费用</v>
          </cell>
          <cell r="I5138" t="b">
            <v>0</v>
          </cell>
          <cell r="J5138">
            <v>75985.11</v>
          </cell>
          <cell r="K5138">
            <v>0</v>
          </cell>
          <cell r="L5138">
            <v>0</v>
          </cell>
        </row>
        <row r="5139">
          <cell r="A5139" t="str">
            <v>04</v>
          </cell>
          <cell r="B5139" t="str">
            <v>19</v>
          </cell>
          <cell r="C5139" t="str">
            <v>04</v>
          </cell>
          <cell r="D5139" t="str">
            <v>4</v>
          </cell>
          <cell r="E5139" t="str">
            <v>0022</v>
          </cell>
          <cell r="F5139" t="str">
            <v>0005</v>
          </cell>
          <cell r="G5139" t="str">
            <v>52101</v>
          </cell>
          <cell r="H5139" t="str">
            <v>付本月遗属补助费</v>
          </cell>
          <cell r="I5139" t="b">
            <v>1</v>
          </cell>
          <cell r="J5139">
            <v>313.05</v>
          </cell>
          <cell r="K5139">
            <v>0</v>
          </cell>
          <cell r="L5139">
            <v>0</v>
          </cell>
        </row>
        <row r="5140">
          <cell r="A5140" t="str">
            <v>04</v>
          </cell>
          <cell r="B5140" t="str">
            <v>24</v>
          </cell>
          <cell r="C5140" t="str">
            <v>04</v>
          </cell>
          <cell r="D5140" t="str">
            <v>5</v>
          </cell>
          <cell r="E5140" t="str">
            <v>0014</v>
          </cell>
          <cell r="F5140" t="str">
            <v>0001</v>
          </cell>
          <cell r="G5140" t="str">
            <v>52101</v>
          </cell>
          <cell r="H5140" t="str">
            <v>转本月管理部门工人工资</v>
          </cell>
          <cell r="I5140" t="b">
            <v>1</v>
          </cell>
          <cell r="J5140">
            <v>28108</v>
          </cell>
          <cell r="K5140">
            <v>0</v>
          </cell>
          <cell r="L5140">
            <v>0</v>
          </cell>
        </row>
        <row r="5141">
          <cell r="A5141" t="str">
            <v>04</v>
          </cell>
          <cell r="B5141" t="str">
            <v>29</v>
          </cell>
          <cell r="C5141" t="str">
            <v>04</v>
          </cell>
          <cell r="D5141" t="str">
            <v>5</v>
          </cell>
          <cell r="E5141" t="str">
            <v>0038</v>
          </cell>
          <cell r="F5141" t="str">
            <v>0002</v>
          </cell>
          <cell r="G5141" t="str">
            <v>52101</v>
          </cell>
          <cell r="H5141" t="str">
            <v>结转本月管理费用</v>
          </cell>
          <cell r="I5141" t="b">
            <v>0</v>
          </cell>
          <cell r="J5141">
            <v>28421.05</v>
          </cell>
          <cell r="K5141">
            <v>0</v>
          </cell>
          <cell r="L5141">
            <v>0</v>
          </cell>
        </row>
        <row r="5142">
          <cell r="A5142" t="str">
            <v>05</v>
          </cell>
          <cell r="B5142" t="str">
            <v>20</v>
          </cell>
          <cell r="C5142" t="str">
            <v>05</v>
          </cell>
          <cell r="D5142" t="str">
            <v>2</v>
          </cell>
          <cell r="E5142" t="str">
            <v>0015</v>
          </cell>
          <cell r="F5142" t="str">
            <v>0001</v>
          </cell>
          <cell r="G5142" t="str">
            <v>52101</v>
          </cell>
          <cell r="H5142" t="str">
            <v>付临时工工资</v>
          </cell>
          <cell r="I5142" t="b">
            <v>1</v>
          </cell>
          <cell r="J5142">
            <v>36478.35</v>
          </cell>
          <cell r="K5142">
            <v>0</v>
          </cell>
          <cell r="L5142">
            <v>0</v>
          </cell>
        </row>
        <row r="5143">
          <cell r="A5143" t="str">
            <v>05</v>
          </cell>
          <cell r="B5143" t="str">
            <v>25</v>
          </cell>
          <cell r="C5143" t="str">
            <v>05</v>
          </cell>
          <cell r="D5143" t="str">
            <v>4</v>
          </cell>
          <cell r="E5143" t="str">
            <v>0027</v>
          </cell>
          <cell r="F5143" t="str">
            <v>0005</v>
          </cell>
          <cell r="G5143" t="str">
            <v>52101</v>
          </cell>
          <cell r="H5143" t="str">
            <v>付本月遗属补助费</v>
          </cell>
          <cell r="I5143" t="b">
            <v>1</v>
          </cell>
          <cell r="J5143">
            <v>340.83</v>
          </cell>
          <cell r="K5143">
            <v>0</v>
          </cell>
          <cell r="L5143">
            <v>0</v>
          </cell>
        </row>
        <row r="5144">
          <cell r="A5144" t="str">
            <v>05</v>
          </cell>
          <cell r="B5144" t="str">
            <v>02</v>
          </cell>
          <cell r="C5144" t="str">
            <v>05</v>
          </cell>
          <cell r="D5144" t="str">
            <v>5</v>
          </cell>
          <cell r="E5144" t="str">
            <v>0001</v>
          </cell>
          <cell r="F5144" t="str">
            <v>0001</v>
          </cell>
          <cell r="G5144" t="str">
            <v>52101</v>
          </cell>
          <cell r="H5144" t="str">
            <v>转本月管理部门工人工资</v>
          </cell>
          <cell r="I5144" t="b">
            <v>1</v>
          </cell>
          <cell r="J5144">
            <v>107334.1</v>
          </cell>
          <cell r="K5144">
            <v>0</v>
          </cell>
          <cell r="L5144">
            <v>0</v>
          </cell>
        </row>
        <row r="5145">
          <cell r="A5145" t="str">
            <v>05</v>
          </cell>
          <cell r="B5145" t="str">
            <v>31</v>
          </cell>
          <cell r="C5145" t="str">
            <v>05</v>
          </cell>
          <cell r="D5145" t="str">
            <v>5</v>
          </cell>
          <cell r="E5145" t="str">
            <v>0039</v>
          </cell>
          <cell r="F5145" t="str">
            <v>0002</v>
          </cell>
          <cell r="G5145" t="str">
            <v>52101</v>
          </cell>
          <cell r="H5145" t="str">
            <v>结转本月管理费用</v>
          </cell>
          <cell r="I5145" t="b">
            <v>0</v>
          </cell>
          <cell r="J5145">
            <v>144153.28</v>
          </cell>
          <cell r="K5145">
            <v>0</v>
          </cell>
          <cell r="L5145">
            <v>0</v>
          </cell>
        </row>
        <row r="5146">
          <cell r="A5146" t="str">
            <v>06</v>
          </cell>
          <cell r="B5146" t="str">
            <v>08</v>
          </cell>
          <cell r="C5146" t="str">
            <v>06</v>
          </cell>
          <cell r="D5146" t="str">
            <v>2</v>
          </cell>
          <cell r="E5146" t="str">
            <v>0008</v>
          </cell>
          <cell r="F5146" t="str">
            <v>0003</v>
          </cell>
          <cell r="G5146" t="str">
            <v>52101</v>
          </cell>
          <cell r="H5146" t="str">
            <v>补铲车班司机油价差额.工资</v>
          </cell>
          <cell r="I5146" t="b">
            <v>1</v>
          </cell>
          <cell r="J5146">
            <v>2611.71</v>
          </cell>
          <cell r="K5146">
            <v>0</v>
          </cell>
          <cell r="L5146">
            <v>0</v>
          </cell>
        </row>
        <row r="5147">
          <cell r="A5147" t="str">
            <v>06</v>
          </cell>
          <cell r="B5147" t="str">
            <v>20</v>
          </cell>
          <cell r="C5147" t="str">
            <v>06</v>
          </cell>
          <cell r="D5147" t="str">
            <v>4</v>
          </cell>
          <cell r="E5147" t="str">
            <v>0013</v>
          </cell>
          <cell r="F5147" t="str">
            <v>0005</v>
          </cell>
          <cell r="G5147" t="str">
            <v>52101</v>
          </cell>
          <cell r="H5147" t="str">
            <v>付本月退休人员.遗属补助费</v>
          </cell>
          <cell r="I5147" t="b">
            <v>1</v>
          </cell>
          <cell r="J5147">
            <v>2837.63</v>
          </cell>
          <cell r="K5147">
            <v>0</v>
          </cell>
          <cell r="L5147">
            <v>0</v>
          </cell>
        </row>
        <row r="5148">
          <cell r="A5148" t="str">
            <v>06</v>
          </cell>
          <cell r="B5148" t="str">
            <v>20</v>
          </cell>
          <cell r="C5148" t="str">
            <v>06</v>
          </cell>
          <cell r="D5148" t="str">
            <v>5</v>
          </cell>
          <cell r="E5148" t="str">
            <v>0007</v>
          </cell>
          <cell r="F5148" t="str">
            <v>0001</v>
          </cell>
          <cell r="G5148" t="str">
            <v>52101</v>
          </cell>
          <cell r="H5148" t="str">
            <v>转本月管理部门工人工资</v>
          </cell>
          <cell r="I5148" t="b">
            <v>1</v>
          </cell>
          <cell r="J5148">
            <v>41699.4</v>
          </cell>
          <cell r="K5148">
            <v>0</v>
          </cell>
          <cell r="L5148">
            <v>0</v>
          </cell>
        </row>
        <row r="5149">
          <cell r="A5149" t="str">
            <v>06</v>
          </cell>
          <cell r="B5149" t="str">
            <v>25</v>
          </cell>
          <cell r="C5149" t="str">
            <v>06</v>
          </cell>
          <cell r="D5149" t="str">
            <v>5</v>
          </cell>
          <cell r="E5149" t="str">
            <v>0028</v>
          </cell>
          <cell r="F5149" t="str">
            <v>0002</v>
          </cell>
          <cell r="G5149" t="str">
            <v>52101</v>
          </cell>
          <cell r="H5149" t="str">
            <v>结转本月管理费用</v>
          </cell>
          <cell r="I5149" t="b">
            <v>0</v>
          </cell>
          <cell r="J5149">
            <v>47148.74</v>
          </cell>
          <cell r="K5149">
            <v>0</v>
          </cell>
          <cell r="L5149">
            <v>0</v>
          </cell>
        </row>
        <row r="5150">
          <cell r="A5150" t="str">
            <v>07</v>
          </cell>
          <cell r="B5150" t="str">
            <v>17</v>
          </cell>
          <cell r="C5150" t="str">
            <v>07</v>
          </cell>
          <cell r="D5150" t="str">
            <v>2</v>
          </cell>
          <cell r="E5150" t="str">
            <v>0012</v>
          </cell>
          <cell r="F5150" t="str">
            <v>0001</v>
          </cell>
          <cell r="G5150" t="str">
            <v>52101</v>
          </cell>
          <cell r="H5150" t="str">
            <v>付临时工工资</v>
          </cell>
          <cell r="I5150" t="b">
            <v>1</v>
          </cell>
          <cell r="J5150">
            <v>33697.599999999999</v>
          </cell>
          <cell r="K5150">
            <v>0</v>
          </cell>
          <cell r="L5150">
            <v>0</v>
          </cell>
        </row>
        <row r="5151">
          <cell r="A5151" t="str">
            <v>07</v>
          </cell>
          <cell r="B5151" t="str">
            <v>12</v>
          </cell>
          <cell r="C5151" t="str">
            <v>07</v>
          </cell>
          <cell r="D5151" t="str">
            <v>4</v>
          </cell>
          <cell r="E5151" t="str">
            <v>0009</v>
          </cell>
          <cell r="F5151" t="str">
            <v>0004</v>
          </cell>
          <cell r="G5151" t="str">
            <v>52101</v>
          </cell>
          <cell r="H5151" t="str">
            <v>付临时工工资</v>
          </cell>
          <cell r="I5151" t="b">
            <v>1</v>
          </cell>
          <cell r="J5151">
            <v>2645.68</v>
          </cell>
          <cell r="K5151">
            <v>0</v>
          </cell>
          <cell r="L5151">
            <v>0</v>
          </cell>
        </row>
        <row r="5152">
          <cell r="A5152" t="str">
            <v>07</v>
          </cell>
          <cell r="B5152" t="str">
            <v>12</v>
          </cell>
          <cell r="C5152" t="str">
            <v>07</v>
          </cell>
          <cell r="D5152" t="str">
            <v>5</v>
          </cell>
          <cell r="E5152" t="str">
            <v>0001</v>
          </cell>
          <cell r="F5152" t="str">
            <v>0001</v>
          </cell>
          <cell r="G5152" t="str">
            <v>52101</v>
          </cell>
          <cell r="H5152" t="str">
            <v>转本月管理部门工人工资</v>
          </cell>
          <cell r="I5152" t="b">
            <v>1</v>
          </cell>
          <cell r="J5152">
            <v>17362</v>
          </cell>
          <cell r="K5152">
            <v>0</v>
          </cell>
          <cell r="L5152">
            <v>0</v>
          </cell>
        </row>
        <row r="5153">
          <cell r="A5153" t="str">
            <v>07</v>
          </cell>
          <cell r="B5153" t="str">
            <v>29</v>
          </cell>
          <cell r="C5153" t="str">
            <v>07</v>
          </cell>
          <cell r="D5153" t="str">
            <v>5</v>
          </cell>
          <cell r="E5153" t="str">
            <v>0044</v>
          </cell>
          <cell r="F5153" t="str">
            <v>0002</v>
          </cell>
          <cell r="G5153" t="str">
            <v>52101</v>
          </cell>
          <cell r="H5153" t="str">
            <v>结转本月管理费用</v>
          </cell>
          <cell r="I5153" t="b">
            <v>0</v>
          </cell>
          <cell r="J5153">
            <v>53705.279999999999</v>
          </cell>
          <cell r="K5153">
            <v>0</v>
          </cell>
          <cell r="L5153">
            <v>0</v>
          </cell>
        </row>
        <row r="5154">
          <cell r="A5154" t="str">
            <v>08</v>
          </cell>
          <cell r="B5154" t="str">
            <v>15</v>
          </cell>
          <cell r="C5154" t="str">
            <v>08</v>
          </cell>
          <cell r="D5154" t="str">
            <v>2</v>
          </cell>
          <cell r="E5154" t="str">
            <v>0016</v>
          </cell>
          <cell r="F5154" t="str">
            <v>0001</v>
          </cell>
          <cell r="G5154" t="str">
            <v>52101</v>
          </cell>
          <cell r="H5154" t="str">
            <v>付司机补助.临时工工资等</v>
          </cell>
          <cell r="I5154" t="b">
            <v>1</v>
          </cell>
          <cell r="J5154">
            <v>8286.7000000000007</v>
          </cell>
          <cell r="K5154">
            <v>0</v>
          </cell>
          <cell r="L5154">
            <v>0</v>
          </cell>
        </row>
        <row r="5155">
          <cell r="A5155" t="str">
            <v>08</v>
          </cell>
          <cell r="B5155" t="str">
            <v>08</v>
          </cell>
          <cell r="C5155" t="str">
            <v>08</v>
          </cell>
          <cell r="D5155" t="str">
            <v>5</v>
          </cell>
          <cell r="E5155" t="str">
            <v>0001</v>
          </cell>
          <cell r="F5155" t="str">
            <v>0001</v>
          </cell>
          <cell r="G5155" t="str">
            <v>52101</v>
          </cell>
          <cell r="H5155" t="str">
            <v>转本月管理部门工人工资</v>
          </cell>
          <cell r="I5155" t="b">
            <v>1</v>
          </cell>
          <cell r="J5155">
            <v>35843.1</v>
          </cell>
          <cell r="K5155">
            <v>0</v>
          </cell>
          <cell r="L5155">
            <v>0</v>
          </cell>
        </row>
        <row r="5156">
          <cell r="A5156" t="str">
            <v>08</v>
          </cell>
          <cell r="B5156" t="str">
            <v>31</v>
          </cell>
          <cell r="C5156" t="str">
            <v>08</v>
          </cell>
          <cell r="D5156" t="str">
            <v>5</v>
          </cell>
          <cell r="E5156" t="str">
            <v>0035</v>
          </cell>
          <cell r="F5156" t="str">
            <v>0002</v>
          </cell>
          <cell r="G5156" t="str">
            <v>52101</v>
          </cell>
          <cell r="H5156" t="str">
            <v>结转本月管理费用</v>
          </cell>
          <cell r="I5156" t="b">
            <v>0</v>
          </cell>
          <cell r="J5156">
            <v>44129.8</v>
          </cell>
          <cell r="K5156">
            <v>0</v>
          </cell>
          <cell r="L5156">
            <v>0</v>
          </cell>
        </row>
        <row r="5157">
          <cell r="A5157" t="str">
            <v>09</v>
          </cell>
          <cell r="B5157" t="str">
            <v>05</v>
          </cell>
          <cell r="C5157" t="str">
            <v>09</v>
          </cell>
          <cell r="D5157" t="str">
            <v>1</v>
          </cell>
          <cell r="E5157" t="str">
            <v>0003</v>
          </cell>
          <cell r="F5157" t="str">
            <v>0003</v>
          </cell>
          <cell r="G5157" t="str">
            <v>52101</v>
          </cell>
          <cell r="H5157" t="str">
            <v>收回潘丛英工资</v>
          </cell>
          <cell r="I5157" t="b">
            <v>1</v>
          </cell>
          <cell r="J5157">
            <v>-251</v>
          </cell>
          <cell r="K5157">
            <v>0</v>
          </cell>
          <cell r="L5157">
            <v>0</v>
          </cell>
        </row>
        <row r="5158">
          <cell r="A5158" t="str">
            <v>09</v>
          </cell>
          <cell r="B5158" t="str">
            <v>20</v>
          </cell>
          <cell r="C5158" t="str">
            <v>09</v>
          </cell>
          <cell r="D5158" t="str">
            <v>2</v>
          </cell>
          <cell r="E5158" t="str">
            <v>0017</v>
          </cell>
          <cell r="F5158" t="str">
            <v>0001</v>
          </cell>
          <cell r="G5158" t="str">
            <v>52101</v>
          </cell>
          <cell r="H5158" t="str">
            <v>付临时工工资等</v>
          </cell>
          <cell r="I5158" t="b">
            <v>1</v>
          </cell>
          <cell r="J5158">
            <v>60789.09</v>
          </cell>
          <cell r="K5158">
            <v>0</v>
          </cell>
          <cell r="L5158">
            <v>0</v>
          </cell>
        </row>
        <row r="5159">
          <cell r="A5159" t="str">
            <v>09</v>
          </cell>
          <cell r="B5159" t="str">
            <v>06</v>
          </cell>
          <cell r="C5159" t="str">
            <v>09</v>
          </cell>
          <cell r="D5159" t="str">
            <v>5</v>
          </cell>
          <cell r="E5159" t="str">
            <v>0001</v>
          </cell>
          <cell r="F5159" t="str">
            <v>0001</v>
          </cell>
          <cell r="G5159" t="str">
            <v>52101</v>
          </cell>
          <cell r="H5159" t="str">
            <v>转本月管理部门工人工资</v>
          </cell>
          <cell r="I5159" t="b">
            <v>1</v>
          </cell>
          <cell r="J5159">
            <v>54985.3</v>
          </cell>
          <cell r="K5159">
            <v>0</v>
          </cell>
          <cell r="L5159">
            <v>0</v>
          </cell>
        </row>
        <row r="5160">
          <cell r="A5160" t="str">
            <v>09</v>
          </cell>
          <cell r="B5160" t="str">
            <v>30</v>
          </cell>
          <cell r="C5160" t="str">
            <v>09</v>
          </cell>
          <cell r="D5160" t="str">
            <v>5</v>
          </cell>
          <cell r="E5160" t="str">
            <v>0040</v>
          </cell>
          <cell r="F5160" t="str">
            <v>0002</v>
          </cell>
          <cell r="G5160" t="str">
            <v>52101</v>
          </cell>
          <cell r="H5160" t="str">
            <v>结转本月管理费用</v>
          </cell>
          <cell r="I5160" t="b">
            <v>0</v>
          </cell>
          <cell r="J5160">
            <v>115523.39</v>
          </cell>
          <cell r="K5160">
            <v>0</v>
          </cell>
          <cell r="L5160">
            <v>0</v>
          </cell>
        </row>
        <row r="5161">
          <cell r="A5161" t="str">
            <v>10</v>
          </cell>
          <cell r="B5161" t="str">
            <v>12</v>
          </cell>
          <cell r="C5161" t="str">
            <v>10</v>
          </cell>
          <cell r="D5161" t="str">
            <v>2</v>
          </cell>
          <cell r="E5161" t="str">
            <v>0011</v>
          </cell>
          <cell r="F5161" t="str">
            <v>0001</v>
          </cell>
          <cell r="G5161" t="str">
            <v>52101</v>
          </cell>
          <cell r="H5161" t="str">
            <v>付临时工工资</v>
          </cell>
          <cell r="I5161" t="b">
            <v>1</v>
          </cell>
          <cell r="J5161">
            <v>82263.72</v>
          </cell>
          <cell r="K5161">
            <v>0</v>
          </cell>
          <cell r="L5161">
            <v>0</v>
          </cell>
        </row>
        <row r="5162">
          <cell r="A5162" t="str">
            <v>10</v>
          </cell>
          <cell r="B5162" t="str">
            <v>24</v>
          </cell>
          <cell r="C5162" t="str">
            <v>10</v>
          </cell>
          <cell r="D5162" t="str">
            <v>5</v>
          </cell>
          <cell r="E5162" t="str">
            <v>0012</v>
          </cell>
          <cell r="F5162" t="str">
            <v>0001</v>
          </cell>
          <cell r="G5162" t="str">
            <v>52101</v>
          </cell>
          <cell r="H5162" t="str">
            <v>转本月管理部门工人工资</v>
          </cell>
          <cell r="I5162" t="b">
            <v>1</v>
          </cell>
          <cell r="J5162">
            <v>58255.19</v>
          </cell>
          <cell r="K5162">
            <v>0</v>
          </cell>
          <cell r="L5162">
            <v>0</v>
          </cell>
        </row>
        <row r="5163">
          <cell r="A5163" t="str">
            <v>10</v>
          </cell>
          <cell r="B5163" t="str">
            <v>30</v>
          </cell>
          <cell r="C5163" t="str">
            <v>10</v>
          </cell>
          <cell r="D5163" t="str">
            <v>5</v>
          </cell>
          <cell r="E5163" t="str">
            <v>0034</v>
          </cell>
          <cell r="F5163" t="str">
            <v>0002</v>
          </cell>
          <cell r="G5163" t="str">
            <v>52101</v>
          </cell>
          <cell r="H5163" t="str">
            <v>结转本月管理费用</v>
          </cell>
          <cell r="I5163" t="b">
            <v>0</v>
          </cell>
          <cell r="J5163">
            <v>140518.91</v>
          </cell>
          <cell r="K5163">
            <v>0</v>
          </cell>
          <cell r="L5163">
            <v>0</v>
          </cell>
        </row>
        <row r="5164">
          <cell r="A5164" t="str">
            <v>11</v>
          </cell>
          <cell r="B5164" t="str">
            <v>25</v>
          </cell>
          <cell r="C5164" t="str">
            <v>11</v>
          </cell>
          <cell r="D5164" t="str">
            <v>2</v>
          </cell>
          <cell r="E5164" t="str">
            <v>0027</v>
          </cell>
          <cell r="F5164" t="str">
            <v>0001</v>
          </cell>
          <cell r="G5164" t="str">
            <v>52101</v>
          </cell>
          <cell r="H5164" t="str">
            <v>付临时工工资</v>
          </cell>
          <cell r="I5164" t="b">
            <v>1</v>
          </cell>
          <cell r="J5164">
            <v>27845.96</v>
          </cell>
          <cell r="K5164">
            <v>0</v>
          </cell>
          <cell r="L5164">
            <v>0</v>
          </cell>
        </row>
        <row r="5165">
          <cell r="A5165" t="str">
            <v>11</v>
          </cell>
          <cell r="B5165" t="str">
            <v>18</v>
          </cell>
          <cell r="C5165" t="str">
            <v>11</v>
          </cell>
          <cell r="D5165" t="str">
            <v>5</v>
          </cell>
          <cell r="E5165" t="str">
            <v>0014</v>
          </cell>
          <cell r="F5165" t="str">
            <v>0001</v>
          </cell>
          <cell r="G5165" t="str">
            <v>52101</v>
          </cell>
          <cell r="H5165" t="str">
            <v>转本月工人工资</v>
          </cell>
          <cell r="I5165" t="b">
            <v>1</v>
          </cell>
          <cell r="J5165">
            <v>58608.51</v>
          </cell>
          <cell r="K5165">
            <v>0</v>
          </cell>
          <cell r="L5165">
            <v>0</v>
          </cell>
        </row>
        <row r="5166">
          <cell r="A5166" t="str">
            <v>11</v>
          </cell>
          <cell r="B5166" t="str">
            <v>30</v>
          </cell>
          <cell r="C5166" t="str">
            <v>11</v>
          </cell>
          <cell r="D5166" t="str">
            <v>5</v>
          </cell>
          <cell r="E5166" t="str">
            <v>0037</v>
          </cell>
          <cell r="F5166" t="str">
            <v>0002</v>
          </cell>
          <cell r="G5166" t="str">
            <v>52101</v>
          </cell>
          <cell r="H5166" t="str">
            <v>结转本月管理费用</v>
          </cell>
          <cell r="I5166" t="b">
            <v>0</v>
          </cell>
          <cell r="J5166">
            <v>86454.47</v>
          </cell>
          <cell r="K5166">
            <v>0</v>
          </cell>
          <cell r="L5166">
            <v>0</v>
          </cell>
        </row>
        <row r="5167">
          <cell r="A5167" t="str">
            <v>12</v>
          </cell>
          <cell r="B5167" t="str">
            <v>10</v>
          </cell>
          <cell r="C5167" t="str">
            <v>12</v>
          </cell>
          <cell r="D5167" t="str">
            <v>2</v>
          </cell>
          <cell r="E5167" t="str">
            <v>0012</v>
          </cell>
          <cell r="F5167" t="str">
            <v>0001</v>
          </cell>
          <cell r="G5167" t="str">
            <v>52101</v>
          </cell>
          <cell r="H5167" t="str">
            <v>付司机补助.临时工工资等</v>
          </cell>
          <cell r="I5167" t="b">
            <v>1</v>
          </cell>
          <cell r="J5167">
            <v>17606.3</v>
          </cell>
          <cell r="K5167">
            <v>0</v>
          </cell>
          <cell r="L5167">
            <v>0</v>
          </cell>
        </row>
        <row r="5168">
          <cell r="A5168" t="str">
            <v>12</v>
          </cell>
          <cell r="B5168" t="str">
            <v>08</v>
          </cell>
          <cell r="C5168" t="str">
            <v>12</v>
          </cell>
          <cell r="D5168" t="str">
            <v>5</v>
          </cell>
          <cell r="E5168" t="str">
            <v>0001</v>
          </cell>
          <cell r="F5168" t="str">
            <v>0001</v>
          </cell>
          <cell r="G5168" t="str">
            <v>52101</v>
          </cell>
          <cell r="H5168" t="str">
            <v>转管理部门工人工资</v>
          </cell>
          <cell r="I5168" t="b">
            <v>1</v>
          </cell>
          <cell r="J5168">
            <v>58916.25</v>
          </cell>
          <cell r="K5168">
            <v>0</v>
          </cell>
          <cell r="L5168">
            <v>0</v>
          </cell>
        </row>
        <row r="5169">
          <cell r="A5169" t="str">
            <v>12</v>
          </cell>
          <cell r="B5169" t="str">
            <v>27</v>
          </cell>
          <cell r="C5169" t="str">
            <v>12</v>
          </cell>
          <cell r="D5169" t="str">
            <v>5</v>
          </cell>
          <cell r="E5169" t="str">
            <v>0040</v>
          </cell>
          <cell r="F5169" t="str">
            <v>0003</v>
          </cell>
          <cell r="G5169" t="str">
            <v>52101</v>
          </cell>
          <cell r="H5169" t="str">
            <v>转分公司代扣多发工资</v>
          </cell>
          <cell r="I5169" t="b">
            <v>1</v>
          </cell>
          <cell r="J5169">
            <v>-10</v>
          </cell>
          <cell r="K5169">
            <v>0</v>
          </cell>
          <cell r="L5169">
            <v>0</v>
          </cell>
        </row>
        <row r="5170">
          <cell r="A5170" t="str">
            <v>12</v>
          </cell>
          <cell r="B5170" t="str">
            <v>30</v>
          </cell>
          <cell r="C5170" t="str">
            <v>12</v>
          </cell>
          <cell r="D5170" t="str">
            <v>5</v>
          </cell>
          <cell r="E5170" t="str">
            <v>0089</v>
          </cell>
          <cell r="F5170" t="str">
            <v>0001</v>
          </cell>
          <cell r="G5170" t="str">
            <v>52101</v>
          </cell>
          <cell r="H5170" t="str">
            <v>转工人工资</v>
          </cell>
          <cell r="I5170" t="b">
            <v>1</v>
          </cell>
          <cell r="J5170">
            <v>38861.5</v>
          </cell>
          <cell r="K5170">
            <v>0</v>
          </cell>
          <cell r="L5170">
            <v>0</v>
          </cell>
        </row>
        <row r="5171">
          <cell r="A5171" t="str">
            <v>12</v>
          </cell>
          <cell r="B5171" t="str">
            <v>31</v>
          </cell>
          <cell r="C5171" t="str">
            <v>12</v>
          </cell>
          <cell r="D5171" t="str">
            <v>5</v>
          </cell>
          <cell r="E5171" t="str">
            <v>0099</v>
          </cell>
          <cell r="F5171" t="str">
            <v>0001</v>
          </cell>
          <cell r="G5171" t="str">
            <v>52101</v>
          </cell>
          <cell r="H5171" t="str">
            <v>转预提2000年效益工资及综合奖</v>
          </cell>
          <cell r="I5171" t="b">
            <v>1</v>
          </cell>
          <cell r="J5171">
            <v>1110000</v>
          </cell>
          <cell r="K5171">
            <v>0</v>
          </cell>
          <cell r="L5171">
            <v>0</v>
          </cell>
        </row>
        <row r="5172">
          <cell r="A5172" t="str">
            <v>12</v>
          </cell>
          <cell r="B5172" t="str">
            <v>31</v>
          </cell>
          <cell r="C5172" t="str">
            <v>12</v>
          </cell>
          <cell r="D5172" t="str">
            <v>5</v>
          </cell>
          <cell r="E5172" t="str">
            <v>0103</v>
          </cell>
          <cell r="F5172" t="str">
            <v>0002</v>
          </cell>
          <cell r="G5172" t="str">
            <v>52101</v>
          </cell>
          <cell r="H5172" t="str">
            <v>结转本月管理费用</v>
          </cell>
          <cell r="I5172" t="b">
            <v>0</v>
          </cell>
          <cell r="J5172">
            <v>1225374.05</v>
          </cell>
          <cell r="K5172">
            <v>0</v>
          </cell>
          <cell r="L5172">
            <v>0</v>
          </cell>
        </row>
        <row r="5173">
          <cell r="A5173" t="str">
            <v>02</v>
          </cell>
          <cell r="B5173" t="str">
            <v>20</v>
          </cell>
          <cell r="C5173" t="str">
            <v>02</v>
          </cell>
          <cell r="D5173" t="str">
            <v>5</v>
          </cell>
          <cell r="E5173" t="str">
            <v>0002</v>
          </cell>
          <cell r="F5173" t="str">
            <v>0001</v>
          </cell>
          <cell r="G5173" t="str">
            <v>52102</v>
          </cell>
          <cell r="H5173" t="str">
            <v>计提99年12月份管理部门福利费</v>
          </cell>
          <cell r="I5173" t="b">
            <v>1</v>
          </cell>
          <cell r="J5173">
            <v>5828.26</v>
          </cell>
          <cell r="K5173">
            <v>0</v>
          </cell>
          <cell r="L5173">
            <v>0</v>
          </cell>
        </row>
        <row r="5174">
          <cell r="A5174" t="str">
            <v>02</v>
          </cell>
          <cell r="B5174" t="str">
            <v>20</v>
          </cell>
          <cell r="C5174" t="str">
            <v>02</v>
          </cell>
          <cell r="D5174" t="str">
            <v>5</v>
          </cell>
          <cell r="E5174" t="str">
            <v>0004</v>
          </cell>
          <cell r="F5174" t="str">
            <v>0001</v>
          </cell>
          <cell r="G5174" t="str">
            <v>52102</v>
          </cell>
          <cell r="H5174" t="str">
            <v>计提1月份管理部门职工福利费</v>
          </cell>
          <cell r="I5174" t="b">
            <v>1</v>
          </cell>
          <cell r="J5174">
            <v>5063.24</v>
          </cell>
          <cell r="K5174">
            <v>0</v>
          </cell>
          <cell r="L5174">
            <v>0</v>
          </cell>
        </row>
        <row r="5175">
          <cell r="A5175" t="str">
            <v>02</v>
          </cell>
          <cell r="B5175" t="str">
            <v>29</v>
          </cell>
          <cell r="C5175" t="str">
            <v>02</v>
          </cell>
          <cell r="D5175" t="str">
            <v>5</v>
          </cell>
          <cell r="E5175" t="str">
            <v>0058</v>
          </cell>
          <cell r="F5175" t="str">
            <v>0003</v>
          </cell>
          <cell r="G5175" t="str">
            <v>52102</v>
          </cell>
          <cell r="H5175" t="str">
            <v>结转本月管理费用</v>
          </cell>
          <cell r="I5175" t="b">
            <v>0</v>
          </cell>
          <cell r="J5175">
            <v>10891.5</v>
          </cell>
          <cell r="K5175">
            <v>0</v>
          </cell>
          <cell r="L5175">
            <v>0</v>
          </cell>
        </row>
        <row r="5176">
          <cell r="A5176" t="str">
            <v>03</v>
          </cell>
          <cell r="B5176" t="str">
            <v>27</v>
          </cell>
          <cell r="C5176" t="str">
            <v>03</v>
          </cell>
          <cell r="D5176" t="str">
            <v>5</v>
          </cell>
          <cell r="E5176" t="str">
            <v>0012</v>
          </cell>
          <cell r="F5176" t="str">
            <v>0001</v>
          </cell>
          <cell r="G5176" t="str">
            <v>52102</v>
          </cell>
          <cell r="H5176" t="str">
            <v>计提福利费</v>
          </cell>
          <cell r="I5176" t="b">
            <v>1</v>
          </cell>
          <cell r="J5176">
            <v>3949.54</v>
          </cell>
          <cell r="K5176">
            <v>0</v>
          </cell>
          <cell r="L5176">
            <v>0</v>
          </cell>
        </row>
        <row r="5177">
          <cell r="A5177" t="str">
            <v>03</v>
          </cell>
          <cell r="B5177" t="str">
            <v>27</v>
          </cell>
          <cell r="C5177" t="str">
            <v>03</v>
          </cell>
          <cell r="D5177" t="str">
            <v>5</v>
          </cell>
          <cell r="E5177" t="str">
            <v>0014</v>
          </cell>
          <cell r="F5177" t="str">
            <v>0001</v>
          </cell>
          <cell r="G5177" t="str">
            <v>52102</v>
          </cell>
          <cell r="H5177" t="str">
            <v>计提本月管理部门福利费</v>
          </cell>
          <cell r="I5177" t="b">
            <v>1</v>
          </cell>
          <cell r="J5177">
            <v>4492.83</v>
          </cell>
          <cell r="K5177">
            <v>0</v>
          </cell>
          <cell r="L5177">
            <v>0</v>
          </cell>
        </row>
        <row r="5178">
          <cell r="A5178" t="str">
            <v>03</v>
          </cell>
          <cell r="B5178" t="str">
            <v>30</v>
          </cell>
          <cell r="C5178" t="str">
            <v>03</v>
          </cell>
          <cell r="D5178" t="str">
            <v>5</v>
          </cell>
          <cell r="E5178" t="str">
            <v>0032</v>
          </cell>
          <cell r="F5178" t="str">
            <v>0003</v>
          </cell>
          <cell r="G5178" t="str">
            <v>52102</v>
          </cell>
          <cell r="H5178" t="str">
            <v>结转本月管理费用</v>
          </cell>
          <cell r="I5178" t="b">
            <v>0</v>
          </cell>
          <cell r="J5178">
            <v>8442.3700000000008</v>
          </cell>
          <cell r="K5178">
            <v>0</v>
          </cell>
          <cell r="L5178">
            <v>0</v>
          </cell>
        </row>
        <row r="5179">
          <cell r="A5179" t="str">
            <v>04</v>
          </cell>
          <cell r="B5179" t="str">
            <v>24</v>
          </cell>
          <cell r="C5179" t="str">
            <v>04</v>
          </cell>
          <cell r="D5179" t="str">
            <v>5</v>
          </cell>
          <cell r="E5179" t="str">
            <v>0015</v>
          </cell>
          <cell r="F5179" t="str">
            <v>0001</v>
          </cell>
          <cell r="G5179" t="str">
            <v>52102</v>
          </cell>
          <cell r="H5179" t="str">
            <v>计提本月管理部门职工福利费</v>
          </cell>
          <cell r="I5179" t="b">
            <v>1</v>
          </cell>
          <cell r="J5179">
            <v>4631.4799999999996</v>
          </cell>
          <cell r="K5179">
            <v>0</v>
          </cell>
          <cell r="L5179">
            <v>0</v>
          </cell>
        </row>
        <row r="5180">
          <cell r="A5180" t="str">
            <v>04</v>
          </cell>
          <cell r="B5180" t="str">
            <v>29</v>
          </cell>
          <cell r="C5180" t="str">
            <v>04</v>
          </cell>
          <cell r="D5180" t="str">
            <v>5</v>
          </cell>
          <cell r="E5180" t="str">
            <v>0038</v>
          </cell>
          <cell r="F5180" t="str">
            <v>0003</v>
          </cell>
          <cell r="G5180" t="str">
            <v>52102</v>
          </cell>
          <cell r="H5180" t="str">
            <v>结转本月管理费用</v>
          </cell>
          <cell r="I5180" t="b">
            <v>0</v>
          </cell>
          <cell r="J5180">
            <v>4631.4799999999996</v>
          </cell>
          <cell r="K5180">
            <v>0</v>
          </cell>
          <cell r="L5180">
            <v>0</v>
          </cell>
        </row>
        <row r="5181">
          <cell r="A5181" t="str">
            <v>05</v>
          </cell>
          <cell r="B5181" t="str">
            <v>25</v>
          </cell>
          <cell r="C5181" t="str">
            <v>05</v>
          </cell>
          <cell r="D5181" t="str">
            <v>5</v>
          </cell>
          <cell r="E5181" t="str">
            <v>0002</v>
          </cell>
          <cell r="F5181" t="str">
            <v>0001</v>
          </cell>
          <cell r="G5181" t="str">
            <v>52102</v>
          </cell>
          <cell r="H5181" t="str">
            <v>计提本月管理部门职工福利费</v>
          </cell>
          <cell r="I5181" t="b">
            <v>1</v>
          </cell>
          <cell r="J5181">
            <v>15600.35</v>
          </cell>
          <cell r="K5181">
            <v>0</v>
          </cell>
          <cell r="L5181">
            <v>0</v>
          </cell>
        </row>
        <row r="5182">
          <cell r="A5182" t="str">
            <v>05</v>
          </cell>
          <cell r="B5182" t="str">
            <v>31</v>
          </cell>
          <cell r="C5182" t="str">
            <v>05</v>
          </cell>
          <cell r="D5182" t="str">
            <v>5</v>
          </cell>
          <cell r="E5182" t="str">
            <v>0039</v>
          </cell>
          <cell r="F5182" t="str">
            <v>0003</v>
          </cell>
          <cell r="G5182" t="str">
            <v>52102</v>
          </cell>
          <cell r="H5182" t="str">
            <v>结转本月管理费用</v>
          </cell>
          <cell r="I5182" t="b">
            <v>0</v>
          </cell>
          <cell r="J5182">
            <v>15600.35</v>
          </cell>
          <cell r="K5182">
            <v>0</v>
          </cell>
          <cell r="L5182">
            <v>0</v>
          </cell>
        </row>
        <row r="5183">
          <cell r="A5183" t="str">
            <v>06</v>
          </cell>
          <cell r="B5183" t="str">
            <v>20</v>
          </cell>
          <cell r="C5183" t="str">
            <v>06</v>
          </cell>
          <cell r="D5183" t="str">
            <v>5</v>
          </cell>
          <cell r="E5183" t="str">
            <v>0008</v>
          </cell>
          <cell r="F5183" t="str">
            <v>0001</v>
          </cell>
          <cell r="G5183" t="str">
            <v>52102</v>
          </cell>
          <cell r="H5183" t="str">
            <v>计提本月管理部门职工福利费</v>
          </cell>
          <cell r="I5183" t="b">
            <v>1</v>
          </cell>
          <cell r="J5183">
            <v>6609.04</v>
          </cell>
          <cell r="K5183">
            <v>0</v>
          </cell>
          <cell r="L5183">
            <v>0</v>
          </cell>
        </row>
        <row r="5184">
          <cell r="A5184" t="str">
            <v>06</v>
          </cell>
          <cell r="B5184" t="str">
            <v>25</v>
          </cell>
          <cell r="C5184" t="str">
            <v>06</v>
          </cell>
          <cell r="D5184" t="str">
            <v>5</v>
          </cell>
          <cell r="E5184" t="str">
            <v>0028</v>
          </cell>
          <cell r="F5184" t="str">
            <v>0003</v>
          </cell>
          <cell r="G5184" t="str">
            <v>52102</v>
          </cell>
          <cell r="H5184" t="str">
            <v>结转本月管理费用</v>
          </cell>
          <cell r="I5184" t="b">
            <v>0</v>
          </cell>
          <cell r="J5184">
            <v>6609.04</v>
          </cell>
          <cell r="K5184">
            <v>0</v>
          </cell>
          <cell r="L5184">
            <v>0</v>
          </cell>
        </row>
        <row r="5185">
          <cell r="A5185" t="str">
            <v>07</v>
          </cell>
          <cell r="B5185" t="str">
            <v>12</v>
          </cell>
          <cell r="C5185" t="str">
            <v>07</v>
          </cell>
          <cell r="D5185" t="str">
            <v>5</v>
          </cell>
          <cell r="E5185" t="str">
            <v>0002</v>
          </cell>
          <cell r="F5185" t="str">
            <v>0001</v>
          </cell>
          <cell r="G5185" t="str">
            <v>52102</v>
          </cell>
          <cell r="H5185" t="str">
            <v>计提管理部门职工福利费</v>
          </cell>
          <cell r="I5185" t="b">
            <v>1</v>
          </cell>
          <cell r="J5185">
            <v>6047.66</v>
          </cell>
          <cell r="K5185">
            <v>0</v>
          </cell>
          <cell r="L5185">
            <v>0</v>
          </cell>
        </row>
        <row r="5186">
          <cell r="A5186" t="str">
            <v>07</v>
          </cell>
          <cell r="B5186" t="str">
            <v>29</v>
          </cell>
          <cell r="C5186" t="str">
            <v>07</v>
          </cell>
          <cell r="D5186" t="str">
            <v>5</v>
          </cell>
          <cell r="E5186" t="str">
            <v>0044</v>
          </cell>
          <cell r="F5186" t="str">
            <v>0003</v>
          </cell>
          <cell r="G5186" t="str">
            <v>52102</v>
          </cell>
          <cell r="H5186" t="str">
            <v>结转本月管理费用</v>
          </cell>
          <cell r="I5186" t="b">
            <v>0</v>
          </cell>
          <cell r="J5186">
            <v>6047.66</v>
          </cell>
          <cell r="K5186">
            <v>0</v>
          </cell>
          <cell r="L5186">
            <v>0</v>
          </cell>
        </row>
        <row r="5187">
          <cell r="A5187" t="str">
            <v>08</v>
          </cell>
          <cell r="B5187" t="str">
            <v>08</v>
          </cell>
          <cell r="C5187" t="str">
            <v>08</v>
          </cell>
          <cell r="D5187" t="str">
            <v>5</v>
          </cell>
          <cell r="E5187" t="str">
            <v>0002</v>
          </cell>
          <cell r="F5187" t="str">
            <v>0001</v>
          </cell>
          <cell r="G5187" t="str">
            <v>52102</v>
          </cell>
          <cell r="H5187" t="str">
            <v>计提本月管理部门福利费</v>
          </cell>
          <cell r="I5187" t="b">
            <v>1</v>
          </cell>
          <cell r="J5187">
            <v>5281.93</v>
          </cell>
          <cell r="K5187">
            <v>0</v>
          </cell>
          <cell r="L5187">
            <v>0</v>
          </cell>
        </row>
        <row r="5188">
          <cell r="A5188" t="str">
            <v>08</v>
          </cell>
          <cell r="B5188" t="str">
            <v>31</v>
          </cell>
          <cell r="C5188" t="str">
            <v>08</v>
          </cell>
          <cell r="D5188" t="str">
            <v>5</v>
          </cell>
          <cell r="E5188" t="str">
            <v>0035</v>
          </cell>
          <cell r="F5188" t="str">
            <v>0003</v>
          </cell>
          <cell r="G5188" t="str">
            <v>52102</v>
          </cell>
          <cell r="H5188" t="str">
            <v>结转本月管理费用</v>
          </cell>
          <cell r="I5188" t="b">
            <v>0</v>
          </cell>
          <cell r="J5188">
            <v>5281.93</v>
          </cell>
          <cell r="K5188">
            <v>0</v>
          </cell>
          <cell r="L5188">
            <v>0</v>
          </cell>
        </row>
        <row r="5189">
          <cell r="A5189" t="str">
            <v>09</v>
          </cell>
          <cell r="B5189" t="str">
            <v>06</v>
          </cell>
          <cell r="C5189" t="str">
            <v>09</v>
          </cell>
          <cell r="D5189" t="str">
            <v>5</v>
          </cell>
          <cell r="E5189" t="str">
            <v>0002</v>
          </cell>
          <cell r="F5189" t="str">
            <v>0001</v>
          </cell>
          <cell r="G5189" t="str">
            <v>52102</v>
          </cell>
          <cell r="H5189" t="str">
            <v>计提本月职工福利费</v>
          </cell>
          <cell r="I5189" t="b">
            <v>1</v>
          </cell>
          <cell r="J5189">
            <v>8326.26</v>
          </cell>
          <cell r="K5189">
            <v>0</v>
          </cell>
          <cell r="L5189">
            <v>0</v>
          </cell>
        </row>
        <row r="5190">
          <cell r="A5190" t="str">
            <v>09</v>
          </cell>
          <cell r="B5190" t="str">
            <v>30</v>
          </cell>
          <cell r="C5190" t="str">
            <v>09</v>
          </cell>
          <cell r="D5190" t="str">
            <v>5</v>
          </cell>
          <cell r="E5190" t="str">
            <v>0040</v>
          </cell>
          <cell r="F5190" t="str">
            <v>0003</v>
          </cell>
          <cell r="G5190" t="str">
            <v>52102</v>
          </cell>
          <cell r="H5190" t="str">
            <v>结转本月管理费用</v>
          </cell>
          <cell r="I5190" t="b">
            <v>0</v>
          </cell>
          <cell r="J5190">
            <v>8326.26</v>
          </cell>
          <cell r="K5190">
            <v>0</v>
          </cell>
          <cell r="L5190">
            <v>0</v>
          </cell>
        </row>
        <row r="5191">
          <cell r="A5191" t="str">
            <v>10</v>
          </cell>
          <cell r="B5191" t="str">
            <v>24</v>
          </cell>
          <cell r="C5191" t="str">
            <v>10</v>
          </cell>
          <cell r="D5191" t="str">
            <v>5</v>
          </cell>
          <cell r="E5191" t="str">
            <v>0013</v>
          </cell>
          <cell r="F5191" t="str">
            <v>0001</v>
          </cell>
          <cell r="G5191" t="str">
            <v>52102</v>
          </cell>
          <cell r="H5191" t="str">
            <v>提取本月职工福利费</v>
          </cell>
          <cell r="I5191" t="b">
            <v>1</v>
          </cell>
          <cell r="J5191">
            <v>8802</v>
          </cell>
          <cell r="K5191">
            <v>0</v>
          </cell>
          <cell r="L5191">
            <v>0</v>
          </cell>
        </row>
        <row r="5192">
          <cell r="A5192" t="str">
            <v>10</v>
          </cell>
          <cell r="B5192" t="str">
            <v>30</v>
          </cell>
          <cell r="C5192" t="str">
            <v>10</v>
          </cell>
          <cell r="D5192" t="str">
            <v>5</v>
          </cell>
          <cell r="E5192" t="str">
            <v>0034</v>
          </cell>
          <cell r="F5192" t="str">
            <v>0003</v>
          </cell>
          <cell r="G5192" t="str">
            <v>52102</v>
          </cell>
          <cell r="H5192" t="str">
            <v>结转本月管理费用</v>
          </cell>
          <cell r="I5192" t="b">
            <v>0</v>
          </cell>
          <cell r="J5192">
            <v>8802</v>
          </cell>
          <cell r="K5192">
            <v>0</v>
          </cell>
          <cell r="L5192">
            <v>0</v>
          </cell>
        </row>
        <row r="5193">
          <cell r="A5193" t="str">
            <v>11</v>
          </cell>
          <cell r="B5193" t="str">
            <v>18</v>
          </cell>
          <cell r="C5193" t="str">
            <v>11</v>
          </cell>
          <cell r="D5193" t="str">
            <v>5</v>
          </cell>
          <cell r="E5193" t="str">
            <v>0015</v>
          </cell>
          <cell r="F5193" t="str">
            <v>0001</v>
          </cell>
          <cell r="G5193" t="str">
            <v>52102</v>
          </cell>
          <cell r="H5193" t="str">
            <v>提取本月福利费</v>
          </cell>
          <cell r="I5193" t="b">
            <v>1</v>
          </cell>
          <cell r="J5193">
            <v>8823.2900000000009</v>
          </cell>
          <cell r="K5193">
            <v>0</v>
          </cell>
          <cell r="L5193">
            <v>0</v>
          </cell>
        </row>
        <row r="5194">
          <cell r="A5194" t="str">
            <v>11</v>
          </cell>
          <cell r="B5194" t="str">
            <v>30</v>
          </cell>
          <cell r="C5194" t="str">
            <v>11</v>
          </cell>
          <cell r="D5194" t="str">
            <v>5</v>
          </cell>
          <cell r="E5194" t="str">
            <v>0037</v>
          </cell>
          <cell r="F5194" t="str">
            <v>0003</v>
          </cell>
          <cell r="G5194" t="str">
            <v>52102</v>
          </cell>
          <cell r="H5194" t="str">
            <v>结转本月管理费用</v>
          </cell>
          <cell r="I5194" t="b">
            <v>0</v>
          </cell>
          <cell r="J5194">
            <v>8823.2900000000009</v>
          </cell>
          <cell r="K5194">
            <v>0</v>
          </cell>
          <cell r="L5194">
            <v>0</v>
          </cell>
        </row>
        <row r="5195">
          <cell r="A5195" t="str">
            <v>12</v>
          </cell>
          <cell r="B5195" t="str">
            <v>08</v>
          </cell>
          <cell r="C5195" t="str">
            <v>12</v>
          </cell>
          <cell r="D5195" t="str">
            <v>5</v>
          </cell>
          <cell r="E5195" t="str">
            <v>0002</v>
          </cell>
          <cell r="F5195" t="str">
            <v>0001</v>
          </cell>
          <cell r="G5195" t="str">
            <v>52102</v>
          </cell>
          <cell r="H5195" t="str">
            <v>提取职工福利费</v>
          </cell>
          <cell r="I5195" t="b">
            <v>1</v>
          </cell>
          <cell r="J5195">
            <v>8946.4599999999991</v>
          </cell>
          <cell r="K5195">
            <v>0</v>
          </cell>
          <cell r="L5195">
            <v>0</v>
          </cell>
        </row>
        <row r="5196">
          <cell r="A5196" t="str">
            <v>12</v>
          </cell>
          <cell r="B5196" t="str">
            <v>30</v>
          </cell>
          <cell r="C5196" t="str">
            <v>12</v>
          </cell>
          <cell r="D5196" t="str">
            <v>5</v>
          </cell>
          <cell r="E5196" t="str">
            <v>0090</v>
          </cell>
          <cell r="F5196" t="str">
            <v>0001</v>
          </cell>
          <cell r="G5196" t="str">
            <v>52102</v>
          </cell>
          <cell r="H5196" t="str">
            <v>提取职工福利费</v>
          </cell>
          <cell r="I5196" t="b">
            <v>1</v>
          </cell>
          <cell r="J5196">
            <v>5742.59</v>
          </cell>
          <cell r="K5196">
            <v>0</v>
          </cell>
          <cell r="L5196">
            <v>0</v>
          </cell>
        </row>
        <row r="5197">
          <cell r="A5197" t="str">
            <v>12</v>
          </cell>
          <cell r="B5197" t="str">
            <v>31</v>
          </cell>
          <cell r="C5197" t="str">
            <v>12</v>
          </cell>
          <cell r="D5197" t="str">
            <v>5</v>
          </cell>
          <cell r="E5197" t="str">
            <v>0103</v>
          </cell>
          <cell r="F5197" t="str">
            <v>0003</v>
          </cell>
          <cell r="G5197" t="str">
            <v>52102</v>
          </cell>
          <cell r="H5197" t="str">
            <v>结转本月管理费用</v>
          </cell>
          <cell r="I5197" t="b">
            <v>0</v>
          </cell>
          <cell r="J5197">
            <v>14689.05</v>
          </cell>
          <cell r="K5197">
            <v>0</v>
          </cell>
          <cell r="L5197">
            <v>0</v>
          </cell>
        </row>
        <row r="5198">
          <cell r="A5198" t="str">
            <v>02</v>
          </cell>
          <cell r="B5198" t="str">
            <v>01</v>
          </cell>
          <cell r="C5198" t="str">
            <v>02</v>
          </cell>
          <cell r="D5198" t="str">
            <v>2</v>
          </cell>
          <cell r="E5198" t="str">
            <v>0004</v>
          </cell>
          <cell r="F5198" t="str">
            <v>0002</v>
          </cell>
          <cell r="G5198" t="str">
            <v>52103</v>
          </cell>
          <cell r="H5198" t="str">
            <v>付差旅费</v>
          </cell>
          <cell r="I5198" t="b">
            <v>1</v>
          </cell>
          <cell r="J5198">
            <v>427.6</v>
          </cell>
          <cell r="K5198">
            <v>0</v>
          </cell>
          <cell r="L5198">
            <v>0</v>
          </cell>
        </row>
        <row r="5199">
          <cell r="A5199" t="str">
            <v>02</v>
          </cell>
          <cell r="B5199" t="str">
            <v>06</v>
          </cell>
          <cell r="C5199" t="str">
            <v>02</v>
          </cell>
          <cell r="D5199" t="str">
            <v>2</v>
          </cell>
          <cell r="E5199" t="str">
            <v>0012</v>
          </cell>
          <cell r="F5199" t="str">
            <v>0001</v>
          </cell>
          <cell r="G5199" t="str">
            <v>52103</v>
          </cell>
          <cell r="H5199" t="str">
            <v>付差旅费</v>
          </cell>
          <cell r="I5199" t="b">
            <v>1</v>
          </cell>
          <cell r="J5199">
            <v>628</v>
          </cell>
          <cell r="K5199">
            <v>0</v>
          </cell>
          <cell r="L5199">
            <v>0</v>
          </cell>
        </row>
        <row r="5200">
          <cell r="A5200" t="str">
            <v>02</v>
          </cell>
          <cell r="B5200" t="str">
            <v>06</v>
          </cell>
          <cell r="C5200" t="str">
            <v>02</v>
          </cell>
          <cell r="D5200" t="str">
            <v>2</v>
          </cell>
          <cell r="E5200" t="str">
            <v>0013</v>
          </cell>
          <cell r="F5200" t="str">
            <v>0001</v>
          </cell>
          <cell r="G5200" t="str">
            <v>52103</v>
          </cell>
          <cell r="H5200" t="str">
            <v>付差旅费</v>
          </cell>
          <cell r="I5200" t="b">
            <v>1</v>
          </cell>
          <cell r="J5200">
            <v>1830</v>
          </cell>
          <cell r="K5200">
            <v>0</v>
          </cell>
          <cell r="L5200">
            <v>0</v>
          </cell>
        </row>
        <row r="5201">
          <cell r="A5201" t="str">
            <v>02</v>
          </cell>
          <cell r="B5201" t="str">
            <v>06</v>
          </cell>
          <cell r="C5201" t="str">
            <v>02</v>
          </cell>
          <cell r="D5201" t="str">
            <v>2</v>
          </cell>
          <cell r="E5201" t="str">
            <v>0014</v>
          </cell>
          <cell r="F5201" t="str">
            <v>0001</v>
          </cell>
          <cell r="G5201" t="str">
            <v>52103</v>
          </cell>
          <cell r="H5201" t="str">
            <v>报销差旅费</v>
          </cell>
          <cell r="I5201" t="b">
            <v>1</v>
          </cell>
          <cell r="J5201">
            <v>11830</v>
          </cell>
          <cell r="K5201">
            <v>0</v>
          </cell>
          <cell r="L5201">
            <v>0</v>
          </cell>
        </row>
        <row r="5202">
          <cell r="A5202" t="str">
            <v>02</v>
          </cell>
          <cell r="B5202" t="str">
            <v>19</v>
          </cell>
          <cell r="C5202" t="str">
            <v>02</v>
          </cell>
          <cell r="D5202" t="str">
            <v>2</v>
          </cell>
          <cell r="E5202" t="str">
            <v>0033</v>
          </cell>
          <cell r="F5202" t="str">
            <v>0003</v>
          </cell>
          <cell r="G5202" t="str">
            <v>52103</v>
          </cell>
          <cell r="H5202" t="str">
            <v>付差旅费</v>
          </cell>
          <cell r="I5202" t="b">
            <v>1</v>
          </cell>
          <cell r="J5202">
            <v>5395</v>
          </cell>
          <cell r="K5202">
            <v>0</v>
          </cell>
          <cell r="L5202">
            <v>0</v>
          </cell>
        </row>
        <row r="5203">
          <cell r="A5203" t="str">
            <v>02</v>
          </cell>
          <cell r="B5203" t="str">
            <v>12</v>
          </cell>
          <cell r="C5203" t="str">
            <v>02</v>
          </cell>
          <cell r="D5203" t="str">
            <v>4</v>
          </cell>
          <cell r="E5203" t="str">
            <v>0012</v>
          </cell>
          <cell r="F5203" t="str">
            <v>0001</v>
          </cell>
          <cell r="G5203" t="str">
            <v>52103</v>
          </cell>
          <cell r="H5203" t="str">
            <v>付住宿费</v>
          </cell>
          <cell r="I5203" t="b">
            <v>1</v>
          </cell>
          <cell r="J5203">
            <v>10358.66</v>
          </cell>
          <cell r="K5203">
            <v>0</v>
          </cell>
          <cell r="L5203">
            <v>0</v>
          </cell>
        </row>
        <row r="5204">
          <cell r="A5204" t="str">
            <v>02</v>
          </cell>
          <cell r="B5204" t="str">
            <v>23</v>
          </cell>
          <cell r="C5204" t="str">
            <v>02</v>
          </cell>
          <cell r="D5204" t="str">
            <v>5</v>
          </cell>
          <cell r="E5204" t="str">
            <v>0016</v>
          </cell>
          <cell r="F5204" t="str">
            <v>0002</v>
          </cell>
          <cell r="G5204" t="str">
            <v>52103</v>
          </cell>
          <cell r="H5204" t="str">
            <v>转报销出差补助</v>
          </cell>
          <cell r="I5204" t="b">
            <v>1</v>
          </cell>
          <cell r="J5204">
            <v>2115</v>
          </cell>
          <cell r="K5204">
            <v>0</v>
          </cell>
          <cell r="L5204">
            <v>0</v>
          </cell>
        </row>
        <row r="5205">
          <cell r="A5205" t="str">
            <v>02</v>
          </cell>
          <cell r="B5205" t="str">
            <v>29</v>
          </cell>
          <cell r="C5205" t="str">
            <v>02</v>
          </cell>
          <cell r="D5205" t="str">
            <v>5</v>
          </cell>
          <cell r="E5205" t="str">
            <v>0058</v>
          </cell>
          <cell r="F5205" t="str">
            <v>0004</v>
          </cell>
          <cell r="G5205" t="str">
            <v>52103</v>
          </cell>
          <cell r="H5205" t="str">
            <v>结转本月管理费用</v>
          </cell>
          <cell r="I5205" t="b">
            <v>0</v>
          </cell>
          <cell r="J5205">
            <v>32584.26</v>
          </cell>
          <cell r="K5205">
            <v>0</v>
          </cell>
          <cell r="L5205">
            <v>0</v>
          </cell>
        </row>
        <row r="5206">
          <cell r="A5206" t="str">
            <v>03</v>
          </cell>
          <cell r="B5206" t="str">
            <v>12</v>
          </cell>
          <cell r="C5206" t="str">
            <v>03</v>
          </cell>
          <cell r="D5206" t="str">
            <v>2</v>
          </cell>
          <cell r="E5206" t="str">
            <v>0010</v>
          </cell>
          <cell r="F5206" t="str">
            <v>0004</v>
          </cell>
          <cell r="G5206" t="str">
            <v>52103</v>
          </cell>
          <cell r="H5206" t="str">
            <v>付差旅费</v>
          </cell>
          <cell r="I5206" t="b">
            <v>1</v>
          </cell>
          <cell r="J5206">
            <v>868.2</v>
          </cell>
          <cell r="K5206">
            <v>0</v>
          </cell>
          <cell r="L5206">
            <v>0</v>
          </cell>
        </row>
        <row r="5207">
          <cell r="A5207" t="str">
            <v>03</v>
          </cell>
          <cell r="B5207" t="str">
            <v>15</v>
          </cell>
          <cell r="C5207" t="str">
            <v>03</v>
          </cell>
          <cell r="D5207" t="str">
            <v>2</v>
          </cell>
          <cell r="E5207" t="str">
            <v>0012</v>
          </cell>
          <cell r="F5207" t="str">
            <v>0003</v>
          </cell>
          <cell r="G5207" t="str">
            <v>52103</v>
          </cell>
          <cell r="H5207" t="str">
            <v>付差旅费</v>
          </cell>
          <cell r="I5207" t="b">
            <v>1</v>
          </cell>
          <cell r="J5207">
            <v>4529.6000000000004</v>
          </cell>
          <cell r="K5207">
            <v>0</v>
          </cell>
          <cell r="L5207">
            <v>0</v>
          </cell>
        </row>
        <row r="5208">
          <cell r="A5208" t="str">
            <v>03</v>
          </cell>
          <cell r="B5208" t="str">
            <v>30</v>
          </cell>
          <cell r="C5208" t="str">
            <v>03</v>
          </cell>
          <cell r="D5208" t="str">
            <v>5</v>
          </cell>
          <cell r="E5208" t="str">
            <v>0032</v>
          </cell>
          <cell r="F5208" t="str">
            <v>0004</v>
          </cell>
          <cell r="G5208" t="str">
            <v>52103</v>
          </cell>
          <cell r="H5208" t="str">
            <v>结转本月管理费用</v>
          </cell>
          <cell r="I5208" t="b">
            <v>0</v>
          </cell>
          <cell r="J5208">
            <v>5397.8</v>
          </cell>
          <cell r="K5208">
            <v>0</v>
          </cell>
          <cell r="L5208">
            <v>0</v>
          </cell>
        </row>
        <row r="5209">
          <cell r="A5209" t="str">
            <v>04</v>
          </cell>
          <cell r="B5209" t="str">
            <v>20</v>
          </cell>
          <cell r="C5209" t="str">
            <v>04</v>
          </cell>
          <cell r="D5209" t="str">
            <v>2</v>
          </cell>
          <cell r="E5209" t="str">
            <v>0009</v>
          </cell>
          <cell r="F5209" t="str">
            <v>0003</v>
          </cell>
          <cell r="G5209" t="str">
            <v>52103</v>
          </cell>
          <cell r="H5209" t="str">
            <v>付差旅费</v>
          </cell>
          <cell r="I5209" t="b">
            <v>1</v>
          </cell>
          <cell r="J5209">
            <v>4988.5</v>
          </cell>
          <cell r="K5209">
            <v>0</v>
          </cell>
          <cell r="L5209">
            <v>0</v>
          </cell>
        </row>
        <row r="5210">
          <cell r="A5210" t="str">
            <v>04</v>
          </cell>
          <cell r="B5210" t="str">
            <v>01</v>
          </cell>
          <cell r="C5210" t="str">
            <v>04</v>
          </cell>
          <cell r="D5210" t="str">
            <v>4</v>
          </cell>
          <cell r="E5210" t="str">
            <v>0001</v>
          </cell>
          <cell r="F5210" t="str">
            <v>0001</v>
          </cell>
          <cell r="G5210" t="str">
            <v>52103</v>
          </cell>
          <cell r="H5210" t="str">
            <v>付住宿费</v>
          </cell>
          <cell r="I5210" t="b">
            <v>1</v>
          </cell>
          <cell r="J5210">
            <v>2038.05</v>
          </cell>
          <cell r="K5210">
            <v>0</v>
          </cell>
          <cell r="L5210">
            <v>0</v>
          </cell>
        </row>
        <row r="5211">
          <cell r="A5211" t="str">
            <v>04</v>
          </cell>
          <cell r="B5211" t="str">
            <v>29</v>
          </cell>
          <cell r="C5211" t="str">
            <v>04</v>
          </cell>
          <cell r="D5211" t="str">
            <v>5</v>
          </cell>
          <cell r="E5211" t="str">
            <v>0038</v>
          </cell>
          <cell r="F5211" t="str">
            <v>0004</v>
          </cell>
          <cell r="G5211" t="str">
            <v>52103</v>
          </cell>
          <cell r="H5211" t="str">
            <v>结转本月管理费用</v>
          </cell>
          <cell r="I5211" t="b">
            <v>0</v>
          </cell>
          <cell r="J5211">
            <v>7026.55</v>
          </cell>
          <cell r="K5211">
            <v>0</v>
          </cell>
          <cell r="L5211">
            <v>0</v>
          </cell>
        </row>
        <row r="5212">
          <cell r="A5212" t="str">
            <v>05</v>
          </cell>
          <cell r="B5212" t="str">
            <v>24</v>
          </cell>
          <cell r="C5212" t="str">
            <v>05</v>
          </cell>
          <cell r="D5212" t="str">
            <v>2</v>
          </cell>
          <cell r="E5212" t="str">
            <v>0017</v>
          </cell>
          <cell r="F5212" t="str">
            <v>0004</v>
          </cell>
          <cell r="G5212" t="str">
            <v>52103</v>
          </cell>
          <cell r="H5212" t="str">
            <v>付差旅费</v>
          </cell>
          <cell r="I5212" t="b">
            <v>1</v>
          </cell>
          <cell r="J5212">
            <v>2034</v>
          </cell>
          <cell r="K5212">
            <v>0</v>
          </cell>
          <cell r="L5212">
            <v>0</v>
          </cell>
        </row>
        <row r="5213">
          <cell r="A5213" t="str">
            <v>05</v>
          </cell>
          <cell r="B5213" t="str">
            <v>31</v>
          </cell>
          <cell r="C5213" t="str">
            <v>05</v>
          </cell>
          <cell r="D5213" t="str">
            <v>5</v>
          </cell>
          <cell r="E5213" t="str">
            <v>0039</v>
          </cell>
          <cell r="F5213" t="str">
            <v>0004</v>
          </cell>
          <cell r="G5213" t="str">
            <v>52103</v>
          </cell>
          <cell r="H5213" t="str">
            <v>结转本月管理费用</v>
          </cell>
          <cell r="I5213" t="b">
            <v>0</v>
          </cell>
          <cell r="J5213">
            <v>2034</v>
          </cell>
          <cell r="K5213">
            <v>0</v>
          </cell>
          <cell r="L5213">
            <v>0</v>
          </cell>
        </row>
        <row r="5214">
          <cell r="A5214" t="str">
            <v>06</v>
          </cell>
          <cell r="B5214" t="str">
            <v>05</v>
          </cell>
          <cell r="C5214" t="str">
            <v>06</v>
          </cell>
          <cell r="D5214" t="str">
            <v>2</v>
          </cell>
          <cell r="E5214" t="str">
            <v>0005</v>
          </cell>
          <cell r="F5214" t="str">
            <v>0004</v>
          </cell>
          <cell r="G5214" t="str">
            <v>52103</v>
          </cell>
          <cell r="H5214" t="str">
            <v>付差旅费</v>
          </cell>
          <cell r="I5214" t="b">
            <v>1</v>
          </cell>
          <cell r="J5214">
            <v>7218</v>
          </cell>
          <cell r="K5214">
            <v>0</v>
          </cell>
          <cell r="L5214">
            <v>0</v>
          </cell>
        </row>
        <row r="5215">
          <cell r="A5215" t="str">
            <v>06</v>
          </cell>
          <cell r="B5215" t="str">
            <v>25</v>
          </cell>
          <cell r="C5215" t="str">
            <v>06</v>
          </cell>
          <cell r="D5215" t="str">
            <v>5</v>
          </cell>
          <cell r="E5215" t="str">
            <v>0028</v>
          </cell>
          <cell r="F5215" t="str">
            <v>0004</v>
          </cell>
          <cell r="G5215" t="str">
            <v>52103</v>
          </cell>
          <cell r="H5215" t="str">
            <v>结转本月管理费用</v>
          </cell>
          <cell r="I5215" t="b">
            <v>0</v>
          </cell>
          <cell r="J5215">
            <v>7218</v>
          </cell>
          <cell r="K5215">
            <v>0</v>
          </cell>
          <cell r="L5215">
            <v>0</v>
          </cell>
        </row>
        <row r="5216">
          <cell r="A5216" t="str">
            <v>07</v>
          </cell>
          <cell r="B5216" t="str">
            <v>05</v>
          </cell>
          <cell r="C5216" t="str">
            <v>07</v>
          </cell>
          <cell r="D5216" t="str">
            <v>2</v>
          </cell>
          <cell r="E5216" t="str">
            <v>0002</v>
          </cell>
          <cell r="F5216" t="str">
            <v>0001</v>
          </cell>
          <cell r="G5216" t="str">
            <v>52103</v>
          </cell>
          <cell r="H5216" t="str">
            <v>付差旅费</v>
          </cell>
          <cell r="I5216" t="b">
            <v>1</v>
          </cell>
          <cell r="J5216">
            <v>6474</v>
          </cell>
          <cell r="K5216">
            <v>0</v>
          </cell>
          <cell r="L5216">
            <v>0</v>
          </cell>
        </row>
        <row r="5217">
          <cell r="A5217" t="str">
            <v>07</v>
          </cell>
          <cell r="B5217" t="str">
            <v>29</v>
          </cell>
          <cell r="C5217" t="str">
            <v>07</v>
          </cell>
          <cell r="D5217" t="str">
            <v>5</v>
          </cell>
          <cell r="E5217" t="str">
            <v>0044</v>
          </cell>
          <cell r="F5217" t="str">
            <v>0004</v>
          </cell>
          <cell r="G5217" t="str">
            <v>52103</v>
          </cell>
          <cell r="H5217" t="str">
            <v>结转本月管理费用</v>
          </cell>
          <cell r="I5217" t="b">
            <v>0</v>
          </cell>
          <cell r="J5217">
            <v>6474</v>
          </cell>
          <cell r="K5217">
            <v>0</v>
          </cell>
          <cell r="L5217">
            <v>0</v>
          </cell>
        </row>
        <row r="5218">
          <cell r="A5218" t="str">
            <v>08</v>
          </cell>
          <cell r="B5218" t="str">
            <v>04</v>
          </cell>
          <cell r="C5218" t="str">
            <v>08</v>
          </cell>
          <cell r="D5218" t="str">
            <v>2</v>
          </cell>
          <cell r="E5218" t="str">
            <v>0005</v>
          </cell>
          <cell r="F5218" t="str">
            <v>0001</v>
          </cell>
          <cell r="G5218" t="str">
            <v>52103</v>
          </cell>
          <cell r="H5218" t="str">
            <v>付一部差旅费</v>
          </cell>
          <cell r="I5218" t="b">
            <v>1</v>
          </cell>
          <cell r="J5218">
            <v>2091</v>
          </cell>
          <cell r="K5218">
            <v>0</v>
          </cell>
          <cell r="L5218">
            <v>0</v>
          </cell>
        </row>
        <row r="5219">
          <cell r="A5219" t="str">
            <v>08</v>
          </cell>
          <cell r="B5219" t="str">
            <v>05</v>
          </cell>
          <cell r="C5219" t="str">
            <v>08</v>
          </cell>
          <cell r="D5219" t="str">
            <v>2</v>
          </cell>
          <cell r="E5219" t="str">
            <v>0008</v>
          </cell>
          <cell r="F5219" t="str">
            <v>0002</v>
          </cell>
          <cell r="G5219" t="str">
            <v>52103</v>
          </cell>
          <cell r="H5219" t="str">
            <v>付差旅费</v>
          </cell>
          <cell r="I5219" t="b">
            <v>1</v>
          </cell>
          <cell r="J5219">
            <v>1074.5</v>
          </cell>
          <cell r="K5219">
            <v>0</v>
          </cell>
          <cell r="L5219">
            <v>0</v>
          </cell>
        </row>
        <row r="5220">
          <cell r="A5220" t="str">
            <v>08</v>
          </cell>
          <cell r="B5220" t="str">
            <v>19</v>
          </cell>
          <cell r="C5220" t="str">
            <v>08</v>
          </cell>
          <cell r="D5220" t="str">
            <v>2</v>
          </cell>
          <cell r="E5220" t="str">
            <v>0019</v>
          </cell>
          <cell r="F5220" t="str">
            <v>0003</v>
          </cell>
          <cell r="G5220" t="str">
            <v>52103</v>
          </cell>
          <cell r="H5220" t="str">
            <v>付差旅费</v>
          </cell>
          <cell r="I5220" t="b">
            <v>1</v>
          </cell>
          <cell r="J5220">
            <v>80</v>
          </cell>
          <cell r="K5220">
            <v>0</v>
          </cell>
          <cell r="L5220">
            <v>0</v>
          </cell>
        </row>
        <row r="5221">
          <cell r="A5221" t="str">
            <v>08</v>
          </cell>
          <cell r="B5221" t="str">
            <v>19</v>
          </cell>
          <cell r="C5221" t="str">
            <v>08</v>
          </cell>
          <cell r="D5221" t="str">
            <v>2</v>
          </cell>
          <cell r="E5221" t="str">
            <v>0020</v>
          </cell>
          <cell r="F5221" t="str">
            <v>0001</v>
          </cell>
          <cell r="G5221" t="str">
            <v>52103</v>
          </cell>
          <cell r="H5221" t="str">
            <v>付差旅费</v>
          </cell>
          <cell r="I5221" t="b">
            <v>1</v>
          </cell>
          <cell r="J5221">
            <v>4316</v>
          </cell>
          <cell r="K5221">
            <v>0</v>
          </cell>
          <cell r="L5221">
            <v>0</v>
          </cell>
        </row>
        <row r="5222">
          <cell r="A5222" t="str">
            <v>08</v>
          </cell>
          <cell r="B5222" t="str">
            <v>04</v>
          </cell>
          <cell r="C5222" t="str">
            <v>08</v>
          </cell>
          <cell r="D5222" t="str">
            <v>4</v>
          </cell>
          <cell r="E5222" t="str">
            <v>0006</v>
          </cell>
          <cell r="F5222" t="str">
            <v>0001</v>
          </cell>
          <cell r="G5222" t="str">
            <v>52103</v>
          </cell>
          <cell r="H5222" t="str">
            <v>付房费</v>
          </cell>
          <cell r="I5222" t="b">
            <v>1</v>
          </cell>
          <cell r="J5222">
            <v>3329.33</v>
          </cell>
          <cell r="K5222">
            <v>0</v>
          </cell>
          <cell r="L5222">
            <v>0</v>
          </cell>
        </row>
        <row r="5223">
          <cell r="A5223" t="str">
            <v>08</v>
          </cell>
          <cell r="B5223" t="str">
            <v>31</v>
          </cell>
          <cell r="C5223" t="str">
            <v>08</v>
          </cell>
          <cell r="D5223" t="str">
            <v>5</v>
          </cell>
          <cell r="E5223" t="str">
            <v>0035</v>
          </cell>
          <cell r="F5223" t="str">
            <v>0004</v>
          </cell>
          <cell r="G5223" t="str">
            <v>52103</v>
          </cell>
          <cell r="H5223" t="str">
            <v>结转本月管理费用</v>
          </cell>
          <cell r="I5223" t="b">
            <v>0</v>
          </cell>
          <cell r="J5223">
            <v>10890.83</v>
          </cell>
          <cell r="K5223">
            <v>0</v>
          </cell>
          <cell r="L5223">
            <v>0</v>
          </cell>
        </row>
        <row r="5224">
          <cell r="A5224" t="str">
            <v>09</v>
          </cell>
          <cell r="B5224" t="str">
            <v>15</v>
          </cell>
          <cell r="C5224" t="str">
            <v>09</v>
          </cell>
          <cell r="D5224" t="str">
            <v>2</v>
          </cell>
          <cell r="E5224" t="str">
            <v>0011</v>
          </cell>
          <cell r="F5224" t="str">
            <v>0001</v>
          </cell>
          <cell r="G5224" t="str">
            <v>52103</v>
          </cell>
          <cell r="H5224" t="str">
            <v>付差旅费</v>
          </cell>
          <cell r="I5224" t="b">
            <v>1</v>
          </cell>
          <cell r="J5224">
            <v>6635</v>
          </cell>
          <cell r="K5224">
            <v>0</v>
          </cell>
          <cell r="L5224">
            <v>0</v>
          </cell>
        </row>
        <row r="5225">
          <cell r="A5225" t="str">
            <v>09</v>
          </cell>
          <cell r="B5225" t="str">
            <v>18</v>
          </cell>
          <cell r="C5225" t="str">
            <v>09</v>
          </cell>
          <cell r="D5225" t="str">
            <v>2</v>
          </cell>
          <cell r="E5225" t="str">
            <v>0012</v>
          </cell>
          <cell r="F5225" t="str">
            <v>0001</v>
          </cell>
          <cell r="G5225" t="str">
            <v>52103</v>
          </cell>
          <cell r="H5225" t="str">
            <v>付差旅费</v>
          </cell>
          <cell r="I5225" t="b">
            <v>1</v>
          </cell>
          <cell r="J5225">
            <v>4940</v>
          </cell>
          <cell r="K5225">
            <v>0</v>
          </cell>
          <cell r="L5225">
            <v>0</v>
          </cell>
        </row>
        <row r="5226">
          <cell r="A5226" t="str">
            <v>09</v>
          </cell>
          <cell r="B5226" t="str">
            <v>03</v>
          </cell>
          <cell r="C5226" t="str">
            <v>09</v>
          </cell>
          <cell r="D5226" t="str">
            <v>4</v>
          </cell>
          <cell r="E5226" t="str">
            <v>0004</v>
          </cell>
          <cell r="F5226" t="str">
            <v>0003</v>
          </cell>
          <cell r="G5226" t="str">
            <v>52103</v>
          </cell>
          <cell r="H5226" t="str">
            <v>付差旅费</v>
          </cell>
          <cell r="I5226" t="b">
            <v>1</v>
          </cell>
          <cell r="J5226">
            <v>5345</v>
          </cell>
          <cell r="K5226">
            <v>0</v>
          </cell>
          <cell r="L5226">
            <v>0</v>
          </cell>
        </row>
        <row r="5227">
          <cell r="A5227" t="str">
            <v>09</v>
          </cell>
          <cell r="B5227" t="str">
            <v>30</v>
          </cell>
          <cell r="C5227" t="str">
            <v>09</v>
          </cell>
          <cell r="D5227" t="str">
            <v>5</v>
          </cell>
          <cell r="E5227" t="str">
            <v>0040</v>
          </cell>
          <cell r="F5227" t="str">
            <v>0004</v>
          </cell>
          <cell r="G5227" t="str">
            <v>52103</v>
          </cell>
          <cell r="H5227" t="str">
            <v>结转本月管理费用</v>
          </cell>
          <cell r="I5227" t="b">
            <v>0</v>
          </cell>
          <cell r="J5227">
            <v>16920</v>
          </cell>
          <cell r="K5227">
            <v>0</v>
          </cell>
          <cell r="L5227">
            <v>0</v>
          </cell>
        </row>
        <row r="5228">
          <cell r="A5228" t="str">
            <v>10</v>
          </cell>
          <cell r="B5228" t="str">
            <v>10</v>
          </cell>
          <cell r="C5228" t="str">
            <v>10</v>
          </cell>
          <cell r="D5228" t="str">
            <v>2</v>
          </cell>
          <cell r="E5228" t="str">
            <v>0008</v>
          </cell>
          <cell r="F5228" t="str">
            <v>0001</v>
          </cell>
          <cell r="G5228" t="str">
            <v>52103</v>
          </cell>
          <cell r="H5228" t="str">
            <v>付差旅费</v>
          </cell>
          <cell r="I5228" t="b">
            <v>1</v>
          </cell>
          <cell r="J5228">
            <v>3454</v>
          </cell>
          <cell r="K5228">
            <v>0</v>
          </cell>
          <cell r="L5228">
            <v>0</v>
          </cell>
        </row>
        <row r="5229">
          <cell r="A5229" t="str">
            <v>10</v>
          </cell>
          <cell r="B5229" t="str">
            <v>21</v>
          </cell>
          <cell r="C5229" t="str">
            <v>10</v>
          </cell>
          <cell r="D5229" t="str">
            <v>2</v>
          </cell>
          <cell r="E5229" t="str">
            <v>0017</v>
          </cell>
          <cell r="F5229" t="str">
            <v>0002</v>
          </cell>
          <cell r="G5229" t="str">
            <v>52103</v>
          </cell>
          <cell r="H5229" t="str">
            <v>付差旅费</v>
          </cell>
          <cell r="I5229" t="b">
            <v>1</v>
          </cell>
          <cell r="J5229">
            <v>4932</v>
          </cell>
          <cell r="K5229">
            <v>0</v>
          </cell>
          <cell r="L5229">
            <v>0</v>
          </cell>
        </row>
        <row r="5230">
          <cell r="A5230" t="str">
            <v>10</v>
          </cell>
          <cell r="B5230" t="str">
            <v>03</v>
          </cell>
          <cell r="C5230" t="str">
            <v>10</v>
          </cell>
          <cell r="D5230" t="str">
            <v>4</v>
          </cell>
          <cell r="E5230" t="str">
            <v>0005</v>
          </cell>
          <cell r="F5230" t="str">
            <v>0002</v>
          </cell>
          <cell r="G5230" t="str">
            <v>52103</v>
          </cell>
          <cell r="H5230" t="str">
            <v>付房费</v>
          </cell>
          <cell r="I5230" t="b">
            <v>1</v>
          </cell>
          <cell r="J5230">
            <v>56338.6</v>
          </cell>
          <cell r="K5230">
            <v>0</v>
          </cell>
          <cell r="L5230">
            <v>0</v>
          </cell>
        </row>
        <row r="5231">
          <cell r="A5231" t="str">
            <v>10</v>
          </cell>
          <cell r="B5231" t="str">
            <v>10</v>
          </cell>
          <cell r="C5231" t="str">
            <v>10</v>
          </cell>
          <cell r="D5231" t="str">
            <v>4</v>
          </cell>
          <cell r="E5231" t="str">
            <v>0012</v>
          </cell>
          <cell r="F5231" t="str">
            <v>0001</v>
          </cell>
          <cell r="G5231" t="str">
            <v>52103</v>
          </cell>
          <cell r="H5231" t="str">
            <v>付差旅费</v>
          </cell>
          <cell r="I5231" t="b">
            <v>1</v>
          </cell>
          <cell r="J5231">
            <v>1353.16</v>
          </cell>
          <cell r="K5231">
            <v>0</v>
          </cell>
          <cell r="L5231">
            <v>0</v>
          </cell>
        </row>
        <row r="5232">
          <cell r="A5232" t="str">
            <v>10</v>
          </cell>
          <cell r="B5232" t="str">
            <v>24</v>
          </cell>
          <cell r="C5232" t="str">
            <v>10</v>
          </cell>
          <cell r="D5232" t="str">
            <v>5</v>
          </cell>
          <cell r="E5232" t="str">
            <v>0001</v>
          </cell>
          <cell r="F5232" t="str">
            <v>0002</v>
          </cell>
          <cell r="G5232" t="str">
            <v>52103</v>
          </cell>
          <cell r="H5232" t="str">
            <v>转报销差旅费</v>
          </cell>
          <cell r="I5232" t="b">
            <v>1</v>
          </cell>
          <cell r="J5232">
            <v>2493.5</v>
          </cell>
          <cell r="K5232">
            <v>0</v>
          </cell>
          <cell r="L5232">
            <v>0</v>
          </cell>
        </row>
        <row r="5233">
          <cell r="A5233" t="str">
            <v>10</v>
          </cell>
          <cell r="B5233" t="str">
            <v>24</v>
          </cell>
          <cell r="C5233" t="str">
            <v>10</v>
          </cell>
          <cell r="D5233" t="str">
            <v>5</v>
          </cell>
          <cell r="E5233" t="str">
            <v>0002</v>
          </cell>
          <cell r="F5233" t="str">
            <v>0001</v>
          </cell>
          <cell r="G5233" t="str">
            <v>52103</v>
          </cell>
          <cell r="H5233" t="str">
            <v>转报销差旅费</v>
          </cell>
          <cell r="I5233" t="b">
            <v>1</v>
          </cell>
          <cell r="J5233">
            <v>2739.2</v>
          </cell>
          <cell r="K5233">
            <v>0</v>
          </cell>
          <cell r="L5233">
            <v>0</v>
          </cell>
        </row>
        <row r="5234">
          <cell r="A5234" t="str">
            <v>10</v>
          </cell>
          <cell r="B5234" t="str">
            <v>30</v>
          </cell>
          <cell r="C5234" t="str">
            <v>10</v>
          </cell>
          <cell r="D5234" t="str">
            <v>5</v>
          </cell>
          <cell r="E5234" t="str">
            <v>0034</v>
          </cell>
          <cell r="F5234" t="str">
            <v>0004</v>
          </cell>
          <cell r="G5234" t="str">
            <v>52103</v>
          </cell>
          <cell r="H5234" t="str">
            <v>结转本月管理费用</v>
          </cell>
          <cell r="I5234" t="b">
            <v>0</v>
          </cell>
          <cell r="J5234">
            <v>71310.460000000006</v>
          </cell>
          <cell r="K5234">
            <v>0</v>
          </cell>
          <cell r="L5234">
            <v>0</v>
          </cell>
        </row>
        <row r="5235">
          <cell r="A5235" t="str">
            <v>11</v>
          </cell>
          <cell r="B5235" t="str">
            <v>10</v>
          </cell>
          <cell r="C5235" t="str">
            <v>11</v>
          </cell>
          <cell r="D5235" t="str">
            <v>2</v>
          </cell>
          <cell r="E5235" t="str">
            <v>0014</v>
          </cell>
          <cell r="F5235" t="str">
            <v>0001</v>
          </cell>
          <cell r="G5235" t="str">
            <v>52103</v>
          </cell>
          <cell r="H5235" t="str">
            <v>付差旅费</v>
          </cell>
          <cell r="I5235" t="b">
            <v>1</v>
          </cell>
          <cell r="J5235">
            <v>3223.3</v>
          </cell>
          <cell r="K5235">
            <v>0</v>
          </cell>
          <cell r="L5235">
            <v>0</v>
          </cell>
        </row>
        <row r="5236">
          <cell r="A5236" t="str">
            <v>11</v>
          </cell>
          <cell r="B5236" t="str">
            <v>12</v>
          </cell>
          <cell r="C5236" t="str">
            <v>11</v>
          </cell>
          <cell r="D5236" t="str">
            <v>2</v>
          </cell>
          <cell r="E5236" t="str">
            <v>0015</v>
          </cell>
          <cell r="F5236" t="str">
            <v>0001</v>
          </cell>
          <cell r="G5236" t="str">
            <v>52103</v>
          </cell>
          <cell r="H5236" t="str">
            <v>付差旅费</v>
          </cell>
          <cell r="I5236" t="b">
            <v>1</v>
          </cell>
          <cell r="J5236">
            <v>4419</v>
          </cell>
          <cell r="K5236">
            <v>0</v>
          </cell>
          <cell r="L5236">
            <v>0</v>
          </cell>
        </row>
        <row r="5237">
          <cell r="A5237" t="str">
            <v>11</v>
          </cell>
          <cell r="B5237" t="str">
            <v>15</v>
          </cell>
          <cell r="C5237" t="str">
            <v>11</v>
          </cell>
          <cell r="D5237" t="str">
            <v>2</v>
          </cell>
          <cell r="E5237" t="str">
            <v>0016</v>
          </cell>
          <cell r="F5237" t="str">
            <v>0001</v>
          </cell>
          <cell r="G5237" t="str">
            <v>52103</v>
          </cell>
          <cell r="H5237" t="str">
            <v>付于江等人差旅费</v>
          </cell>
          <cell r="I5237" t="b">
            <v>1</v>
          </cell>
          <cell r="J5237">
            <v>5782.5</v>
          </cell>
          <cell r="K5237">
            <v>0</v>
          </cell>
          <cell r="L5237">
            <v>0</v>
          </cell>
        </row>
        <row r="5238">
          <cell r="A5238" t="str">
            <v>11</v>
          </cell>
          <cell r="B5238" t="str">
            <v>15</v>
          </cell>
          <cell r="C5238" t="str">
            <v>11</v>
          </cell>
          <cell r="D5238" t="str">
            <v>2</v>
          </cell>
          <cell r="E5238" t="str">
            <v>0020</v>
          </cell>
          <cell r="F5238" t="str">
            <v>0001</v>
          </cell>
          <cell r="G5238" t="str">
            <v>52103</v>
          </cell>
          <cell r="H5238" t="str">
            <v>付差旅费</v>
          </cell>
          <cell r="I5238" t="b">
            <v>1</v>
          </cell>
          <cell r="J5238">
            <v>17980.39</v>
          </cell>
          <cell r="K5238">
            <v>0</v>
          </cell>
          <cell r="L5238">
            <v>0</v>
          </cell>
        </row>
        <row r="5239">
          <cell r="A5239" t="str">
            <v>11</v>
          </cell>
          <cell r="B5239" t="str">
            <v>03</v>
          </cell>
          <cell r="C5239" t="str">
            <v>11</v>
          </cell>
          <cell r="D5239" t="str">
            <v>4</v>
          </cell>
          <cell r="E5239" t="str">
            <v>0004</v>
          </cell>
          <cell r="F5239" t="str">
            <v>0004</v>
          </cell>
          <cell r="G5239" t="str">
            <v>52103</v>
          </cell>
          <cell r="H5239" t="str">
            <v>付机票款</v>
          </cell>
          <cell r="I5239" t="b">
            <v>1</v>
          </cell>
          <cell r="J5239">
            <v>54600</v>
          </cell>
          <cell r="K5239">
            <v>0</v>
          </cell>
          <cell r="L5239">
            <v>0</v>
          </cell>
        </row>
        <row r="5240">
          <cell r="A5240" t="str">
            <v>11</v>
          </cell>
          <cell r="B5240" t="str">
            <v>30</v>
          </cell>
          <cell r="C5240" t="str">
            <v>11</v>
          </cell>
          <cell r="D5240" t="str">
            <v>5</v>
          </cell>
          <cell r="E5240" t="str">
            <v>0037</v>
          </cell>
          <cell r="F5240" t="str">
            <v>0004</v>
          </cell>
          <cell r="G5240" t="str">
            <v>52103</v>
          </cell>
          <cell r="H5240" t="str">
            <v>结转本月管理费用</v>
          </cell>
          <cell r="I5240" t="b">
            <v>0</v>
          </cell>
          <cell r="J5240">
            <v>86005.19</v>
          </cell>
          <cell r="K5240">
            <v>0</v>
          </cell>
          <cell r="L5240">
            <v>0</v>
          </cell>
        </row>
        <row r="5241">
          <cell r="A5241" t="str">
            <v>12</v>
          </cell>
          <cell r="B5241" t="str">
            <v>08</v>
          </cell>
          <cell r="C5241" t="str">
            <v>12</v>
          </cell>
          <cell r="D5241" t="str">
            <v>2</v>
          </cell>
          <cell r="E5241" t="str">
            <v>0007</v>
          </cell>
          <cell r="F5241" t="str">
            <v>0001</v>
          </cell>
          <cell r="G5241" t="str">
            <v>52103</v>
          </cell>
          <cell r="H5241" t="str">
            <v>付差旅费</v>
          </cell>
          <cell r="I5241" t="b">
            <v>1</v>
          </cell>
          <cell r="J5241">
            <v>5382.3</v>
          </cell>
          <cell r="K5241">
            <v>0</v>
          </cell>
          <cell r="L5241">
            <v>0</v>
          </cell>
        </row>
        <row r="5242">
          <cell r="A5242" t="str">
            <v>12</v>
          </cell>
          <cell r="B5242" t="str">
            <v>22</v>
          </cell>
          <cell r="C5242" t="str">
            <v>12</v>
          </cell>
          <cell r="D5242" t="str">
            <v>2</v>
          </cell>
          <cell r="E5242" t="str">
            <v>0027</v>
          </cell>
          <cell r="F5242" t="str">
            <v>0003</v>
          </cell>
          <cell r="G5242" t="str">
            <v>52103</v>
          </cell>
          <cell r="H5242" t="str">
            <v>付车费</v>
          </cell>
          <cell r="I5242" t="b">
            <v>1</v>
          </cell>
          <cell r="J5242">
            <v>80</v>
          </cell>
          <cell r="K5242">
            <v>0</v>
          </cell>
          <cell r="L5242">
            <v>0</v>
          </cell>
        </row>
        <row r="5243">
          <cell r="A5243" t="str">
            <v>12</v>
          </cell>
          <cell r="B5243" t="str">
            <v>10</v>
          </cell>
          <cell r="C5243" t="str">
            <v>12</v>
          </cell>
          <cell r="D5243" t="str">
            <v>4</v>
          </cell>
          <cell r="E5243" t="str">
            <v>0020</v>
          </cell>
          <cell r="F5243" t="str">
            <v>0001</v>
          </cell>
          <cell r="G5243" t="str">
            <v>52103</v>
          </cell>
          <cell r="H5243" t="str">
            <v>付差旅费</v>
          </cell>
          <cell r="I5243" t="b">
            <v>1</v>
          </cell>
          <cell r="J5243">
            <v>6765.7</v>
          </cell>
          <cell r="K5243">
            <v>0</v>
          </cell>
          <cell r="L5243">
            <v>0</v>
          </cell>
        </row>
        <row r="5244">
          <cell r="A5244" t="str">
            <v>12</v>
          </cell>
          <cell r="B5244" t="str">
            <v>20</v>
          </cell>
          <cell r="C5244" t="str">
            <v>12</v>
          </cell>
          <cell r="D5244" t="str">
            <v>5</v>
          </cell>
          <cell r="E5244" t="str">
            <v>0008</v>
          </cell>
          <cell r="F5244" t="str">
            <v>0001</v>
          </cell>
          <cell r="G5244" t="str">
            <v>52103</v>
          </cell>
          <cell r="H5244" t="str">
            <v>转报销差旅费</v>
          </cell>
          <cell r="I5244" t="b">
            <v>1</v>
          </cell>
          <cell r="J5244">
            <v>710.5</v>
          </cell>
          <cell r="K5244">
            <v>0</v>
          </cell>
          <cell r="L5244">
            <v>0</v>
          </cell>
        </row>
        <row r="5245">
          <cell r="A5245" t="str">
            <v>12</v>
          </cell>
          <cell r="B5245" t="str">
            <v>22</v>
          </cell>
          <cell r="C5245" t="str">
            <v>12</v>
          </cell>
          <cell r="D5245" t="str">
            <v>5</v>
          </cell>
          <cell r="E5245" t="str">
            <v>0020</v>
          </cell>
          <cell r="F5245" t="str">
            <v>0004</v>
          </cell>
          <cell r="G5245" t="str">
            <v>52103</v>
          </cell>
          <cell r="H5245" t="str">
            <v>转报销差旅费</v>
          </cell>
          <cell r="I5245" t="b">
            <v>1</v>
          </cell>
          <cell r="J5245">
            <v>589.5</v>
          </cell>
          <cell r="K5245">
            <v>0</v>
          </cell>
          <cell r="L5245">
            <v>0</v>
          </cell>
        </row>
        <row r="5246">
          <cell r="A5246" t="str">
            <v>12</v>
          </cell>
          <cell r="B5246" t="str">
            <v>26</v>
          </cell>
          <cell r="C5246" t="str">
            <v>12</v>
          </cell>
          <cell r="D5246" t="str">
            <v>5</v>
          </cell>
          <cell r="E5246" t="str">
            <v>0032</v>
          </cell>
          <cell r="F5246" t="str">
            <v>0001</v>
          </cell>
          <cell r="G5246" t="str">
            <v>52103</v>
          </cell>
          <cell r="H5246" t="str">
            <v>转订出10月4-5#凭证上市费用</v>
          </cell>
          <cell r="I5246" t="b">
            <v>1</v>
          </cell>
          <cell r="J5246">
            <v>-56338.6</v>
          </cell>
          <cell r="K5246">
            <v>0</v>
          </cell>
          <cell r="L5246">
            <v>0</v>
          </cell>
        </row>
        <row r="5247">
          <cell r="A5247" t="str">
            <v>12</v>
          </cell>
          <cell r="B5247" t="str">
            <v>31</v>
          </cell>
          <cell r="C5247" t="str">
            <v>12</v>
          </cell>
          <cell r="D5247" t="str">
            <v>5</v>
          </cell>
          <cell r="E5247" t="str">
            <v>0103</v>
          </cell>
          <cell r="F5247" t="str">
            <v>0004</v>
          </cell>
          <cell r="G5247" t="str">
            <v>52103</v>
          </cell>
          <cell r="H5247" t="str">
            <v>结转本月管理费用</v>
          </cell>
          <cell r="I5247" t="b">
            <v>0</v>
          </cell>
          <cell r="J5247">
            <v>-42810.6</v>
          </cell>
          <cell r="K5247">
            <v>0</v>
          </cell>
          <cell r="L5247">
            <v>0</v>
          </cell>
        </row>
        <row r="5248">
          <cell r="A5248" t="str">
            <v>02</v>
          </cell>
          <cell r="B5248" t="str">
            <v>19</v>
          </cell>
          <cell r="C5248" t="str">
            <v>02</v>
          </cell>
          <cell r="D5248" t="str">
            <v>2</v>
          </cell>
          <cell r="E5248" t="str">
            <v>0031</v>
          </cell>
          <cell r="F5248" t="str">
            <v>0001</v>
          </cell>
          <cell r="G5248" t="str">
            <v>52104</v>
          </cell>
          <cell r="H5248" t="str">
            <v>购办公用品</v>
          </cell>
          <cell r="I5248" t="b">
            <v>1</v>
          </cell>
          <cell r="J5248">
            <v>5027</v>
          </cell>
          <cell r="K5248">
            <v>0</v>
          </cell>
          <cell r="L5248">
            <v>0</v>
          </cell>
        </row>
        <row r="5249">
          <cell r="A5249" t="str">
            <v>02</v>
          </cell>
          <cell r="B5249" t="str">
            <v>21</v>
          </cell>
          <cell r="C5249" t="str">
            <v>02</v>
          </cell>
          <cell r="D5249" t="str">
            <v>4</v>
          </cell>
          <cell r="E5249" t="str">
            <v>0032</v>
          </cell>
          <cell r="F5249" t="str">
            <v>0005</v>
          </cell>
          <cell r="G5249" t="str">
            <v>52104</v>
          </cell>
          <cell r="H5249" t="str">
            <v>付办公费</v>
          </cell>
          <cell r="I5249" t="b">
            <v>1</v>
          </cell>
          <cell r="J5249">
            <v>18140</v>
          </cell>
          <cell r="K5249">
            <v>0</v>
          </cell>
          <cell r="L5249">
            <v>0</v>
          </cell>
        </row>
        <row r="5250">
          <cell r="A5250" t="str">
            <v>02</v>
          </cell>
          <cell r="B5250" t="str">
            <v>29</v>
          </cell>
          <cell r="C5250" t="str">
            <v>02</v>
          </cell>
          <cell r="D5250" t="str">
            <v>5</v>
          </cell>
          <cell r="E5250" t="str">
            <v>0058</v>
          </cell>
          <cell r="F5250" t="str">
            <v>0005</v>
          </cell>
          <cell r="G5250" t="str">
            <v>52104</v>
          </cell>
          <cell r="H5250" t="str">
            <v>结转本月管理费用</v>
          </cell>
          <cell r="I5250" t="b">
            <v>0</v>
          </cell>
          <cell r="J5250">
            <v>23167</v>
          </cell>
          <cell r="K5250">
            <v>0</v>
          </cell>
          <cell r="L5250">
            <v>0</v>
          </cell>
        </row>
        <row r="5251">
          <cell r="A5251" t="str">
            <v>03</v>
          </cell>
          <cell r="B5251" t="str">
            <v>12</v>
          </cell>
          <cell r="C5251" t="str">
            <v>03</v>
          </cell>
          <cell r="D5251" t="str">
            <v>2</v>
          </cell>
          <cell r="E5251" t="str">
            <v>0010</v>
          </cell>
          <cell r="F5251" t="str">
            <v>0001</v>
          </cell>
          <cell r="G5251" t="str">
            <v>52104</v>
          </cell>
          <cell r="H5251" t="str">
            <v>付办公费</v>
          </cell>
          <cell r="I5251" t="b">
            <v>1</v>
          </cell>
          <cell r="J5251">
            <v>7360.8</v>
          </cell>
          <cell r="K5251">
            <v>0</v>
          </cell>
          <cell r="L5251">
            <v>0</v>
          </cell>
        </row>
        <row r="5252">
          <cell r="A5252" t="str">
            <v>03</v>
          </cell>
          <cell r="B5252" t="str">
            <v>30</v>
          </cell>
          <cell r="C5252" t="str">
            <v>03</v>
          </cell>
          <cell r="D5252" t="str">
            <v>5</v>
          </cell>
          <cell r="E5252" t="str">
            <v>0032</v>
          </cell>
          <cell r="F5252" t="str">
            <v>0005</v>
          </cell>
          <cell r="G5252" t="str">
            <v>52104</v>
          </cell>
          <cell r="H5252" t="str">
            <v>结转本月管理费用</v>
          </cell>
          <cell r="I5252" t="b">
            <v>0</v>
          </cell>
          <cell r="J5252">
            <v>7360.8</v>
          </cell>
          <cell r="K5252">
            <v>0</v>
          </cell>
          <cell r="L5252">
            <v>0</v>
          </cell>
        </row>
        <row r="5253">
          <cell r="A5253" t="str">
            <v>04</v>
          </cell>
          <cell r="B5253" t="str">
            <v>20</v>
          </cell>
          <cell r="C5253" t="str">
            <v>04</v>
          </cell>
          <cell r="D5253" t="str">
            <v>2</v>
          </cell>
          <cell r="E5253" t="str">
            <v>0009</v>
          </cell>
          <cell r="F5253" t="str">
            <v>0001</v>
          </cell>
          <cell r="G5253" t="str">
            <v>52104</v>
          </cell>
          <cell r="H5253" t="str">
            <v>付办公费</v>
          </cell>
          <cell r="I5253" t="b">
            <v>1</v>
          </cell>
          <cell r="J5253">
            <v>1896.6</v>
          </cell>
          <cell r="K5253">
            <v>0</v>
          </cell>
          <cell r="L5253">
            <v>0</v>
          </cell>
        </row>
        <row r="5254">
          <cell r="A5254" t="str">
            <v>04</v>
          </cell>
          <cell r="B5254" t="str">
            <v>29</v>
          </cell>
          <cell r="C5254" t="str">
            <v>04</v>
          </cell>
          <cell r="D5254" t="str">
            <v>5</v>
          </cell>
          <cell r="E5254" t="str">
            <v>0038</v>
          </cell>
          <cell r="F5254" t="str">
            <v>0005</v>
          </cell>
          <cell r="G5254" t="str">
            <v>52104</v>
          </cell>
          <cell r="H5254" t="str">
            <v>结转本月管理费用</v>
          </cell>
          <cell r="I5254" t="b">
            <v>0</v>
          </cell>
          <cell r="J5254">
            <v>1896.6</v>
          </cell>
          <cell r="K5254">
            <v>0</v>
          </cell>
          <cell r="L5254">
            <v>0</v>
          </cell>
        </row>
        <row r="5255">
          <cell r="A5255" t="str">
            <v>05</v>
          </cell>
          <cell r="B5255" t="str">
            <v>24</v>
          </cell>
          <cell r="C5255" t="str">
            <v>05</v>
          </cell>
          <cell r="D5255" t="str">
            <v>2</v>
          </cell>
          <cell r="E5255" t="str">
            <v>0017</v>
          </cell>
          <cell r="F5255" t="str">
            <v>0001</v>
          </cell>
          <cell r="G5255" t="str">
            <v>52104</v>
          </cell>
          <cell r="H5255" t="str">
            <v>付办公费</v>
          </cell>
          <cell r="I5255" t="b">
            <v>1</v>
          </cell>
          <cell r="J5255">
            <v>1433</v>
          </cell>
          <cell r="K5255">
            <v>0</v>
          </cell>
          <cell r="L5255">
            <v>0</v>
          </cell>
        </row>
        <row r="5256">
          <cell r="A5256" t="str">
            <v>05</v>
          </cell>
          <cell r="B5256" t="str">
            <v>24</v>
          </cell>
          <cell r="C5256" t="str">
            <v>05</v>
          </cell>
          <cell r="D5256" t="str">
            <v>2</v>
          </cell>
          <cell r="E5256" t="str">
            <v>0018</v>
          </cell>
          <cell r="F5256" t="str">
            <v>0002</v>
          </cell>
          <cell r="G5256" t="str">
            <v>52104</v>
          </cell>
          <cell r="H5256" t="str">
            <v>付办公费</v>
          </cell>
          <cell r="I5256" t="b">
            <v>1</v>
          </cell>
          <cell r="J5256">
            <v>2902.74</v>
          </cell>
          <cell r="K5256">
            <v>0</v>
          </cell>
          <cell r="L5256">
            <v>0</v>
          </cell>
        </row>
        <row r="5257">
          <cell r="A5257" t="str">
            <v>05</v>
          </cell>
          <cell r="B5257" t="str">
            <v>31</v>
          </cell>
          <cell r="C5257" t="str">
            <v>05</v>
          </cell>
          <cell r="D5257" t="str">
            <v>5</v>
          </cell>
          <cell r="E5257" t="str">
            <v>0039</v>
          </cell>
          <cell r="F5257" t="str">
            <v>0005</v>
          </cell>
          <cell r="G5257" t="str">
            <v>52104</v>
          </cell>
          <cell r="H5257" t="str">
            <v>结转本月管理费用</v>
          </cell>
          <cell r="I5257" t="b">
            <v>0</v>
          </cell>
          <cell r="J5257">
            <v>4335.74</v>
          </cell>
          <cell r="K5257">
            <v>0</v>
          </cell>
          <cell r="L5257">
            <v>0</v>
          </cell>
        </row>
        <row r="5258">
          <cell r="A5258" t="str">
            <v>07</v>
          </cell>
          <cell r="B5258" t="str">
            <v>20</v>
          </cell>
          <cell r="C5258" t="str">
            <v>07</v>
          </cell>
          <cell r="D5258" t="str">
            <v>2</v>
          </cell>
          <cell r="E5258" t="str">
            <v>0016</v>
          </cell>
          <cell r="F5258" t="str">
            <v>0002</v>
          </cell>
          <cell r="G5258" t="str">
            <v>52104</v>
          </cell>
          <cell r="H5258" t="str">
            <v>付办公费</v>
          </cell>
          <cell r="I5258" t="b">
            <v>1</v>
          </cell>
          <cell r="J5258">
            <v>7502</v>
          </cell>
          <cell r="K5258">
            <v>0</v>
          </cell>
          <cell r="L5258">
            <v>0</v>
          </cell>
        </row>
        <row r="5259">
          <cell r="A5259" t="str">
            <v>07</v>
          </cell>
          <cell r="B5259" t="str">
            <v>29</v>
          </cell>
          <cell r="C5259" t="str">
            <v>07</v>
          </cell>
          <cell r="D5259" t="str">
            <v>5</v>
          </cell>
          <cell r="E5259" t="str">
            <v>0044</v>
          </cell>
          <cell r="F5259" t="str">
            <v>0005</v>
          </cell>
          <cell r="G5259" t="str">
            <v>52104</v>
          </cell>
          <cell r="H5259" t="str">
            <v>结转本月管理费用</v>
          </cell>
          <cell r="I5259" t="b">
            <v>0</v>
          </cell>
          <cell r="J5259">
            <v>7502</v>
          </cell>
          <cell r="K5259">
            <v>0</v>
          </cell>
          <cell r="L5259">
            <v>0</v>
          </cell>
        </row>
        <row r="5260">
          <cell r="A5260" t="str">
            <v>08</v>
          </cell>
          <cell r="B5260" t="str">
            <v>05</v>
          </cell>
          <cell r="C5260" t="str">
            <v>08</v>
          </cell>
          <cell r="D5260" t="str">
            <v>2</v>
          </cell>
          <cell r="E5260" t="str">
            <v>0012</v>
          </cell>
          <cell r="F5260" t="str">
            <v>0001</v>
          </cell>
          <cell r="G5260" t="str">
            <v>52104</v>
          </cell>
          <cell r="H5260" t="str">
            <v>购办公用品</v>
          </cell>
          <cell r="I5260" t="b">
            <v>1</v>
          </cell>
          <cell r="J5260">
            <v>90</v>
          </cell>
          <cell r="K5260">
            <v>0</v>
          </cell>
          <cell r="L5260">
            <v>0</v>
          </cell>
        </row>
        <row r="5261">
          <cell r="A5261" t="str">
            <v>08</v>
          </cell>
          <cell r="B5261" t="str">
            <v>31</v>
          </cell>
          <cell r="C5261" t="str">
            <v>08</v>
          </cell>
          <cell r="D5261" t="str">
            <v>5</v>
          </cell>
          <cell r="E5261" t="str">
            <v>0035</v>
          </cell>
          <cell r="F5261" t="str">
            <v>0005</v>
          </cell>
          <cell r="G5261" t="str">
            <v>52104</v>
          </cell>
          <cell r="H5261" t="str">
            <v>结转本月管理费用</v>
          </cell>
          <cell r="I5261" t="b">
            <v>0</v>
          </cell>
          <cell r="J5261">
            <v>90</v>
          </cell>
          <cell r="K5261">
            <v>0</v>
          </cell>
          <cell r="L5261">
            <v>0</v>
          </cell>
        </row>
        <row r="5262">
          <cell r="A5262" t="str">
            <v>09</v>
          </cell>
          <cell r="B5262" t="str">
            <v>05</v>
          </cell>
          <cell r="C5262" t="str">
            <v>09</v>
          </cell>
          <cell r="D5262" t="str">
            <v>2</v>
          </cell>
          <cell r="E5262" t="str">
            <v>0004</v>
          </cell>
          <cell r="F5262" t="str">
            <v>0001</v>
          </cell>
          <cell r="G5262" t="str">
            <v>52104</v>
          </cell>
          <cell r="H5262" t="str">
            <v>付办公费</v>
          </cell>
          <cell r="I5262" t="b">
            <v>1</v>
          </cell>
          <cell r="J5262">
            <v>3216.3</v>
          </cell>
          <cell r="K5262">
            <v>0</v>
          </cell>
          <cell r="L5262">
            <v>0</v>
          </cell>
        </row>
        <row r="5263">
          <cell r="A5263" t="str">
            <v>09</v>
          </cell>
          <cell r="B5263" t="str">
            <v>30</v>
          </cell>
          <cell r="C5263" t="str">
            <v>09</v>
          </cell>
          <cell r="D5263" t="str">
            <v>5</v>
          </cell>
          <cell r="E5263" t="str">
            <v>0040</v>
          </cell>
          <cell r="F5263" t="str">
            <v>0005</v>
          </cell>
          <cell r="G5263" t="str">
            <v>52104</v>
          </cell>
          <cell r="H5263" t="str">
            <v>结转本月管理费用</v>
          </cell>
          <cell r="I5263" t="b">
            <v>0</v>
          </cell>
          <cell r="J5263">
            <v>3216.3</v>
          </cell>
          <cell r="K5263">
            <v>0</v>
          </cell>
          <cell r="L5263">
            <v>0</v>
          </cell>
        </row>
        <row r="5264">
          <cell r="A5264" t="str">
            <v>11</v>
          </cell>
          <cell r="B5264" t="str">
            <v>03</v>
          </cell>
          <cell r="C5264" t="str">
            <v>11</v>
          </cell>
          <cell r="D5264" t="str">
            <v>2</v>
          </cell>
          <cell r="E5264" t="str">
            <v>0003</v>
          </cell>
          <cell r="F5264" t="str">
            <v>0003</v>
          </cell>
          <cell r="G5264" t="str">
            <v>52104</v>
          </cell>
          <cell r="H5264" t="str">
            <v>付报刊费</v>
          </cell>
          <cell r="I5264" t="b">
            <v>1</v>
          </cell>
          <cell r="J5264">
            <v>2352.6</v>
          </cell>
          <cell r="K5264">
            <v>0</v>
          </cell>
          <cell r="L5264">
            <v>0</v>
          </cell>
        </row>
        <row r="5265">
          <cell r="A5265" t="str">
            <v>11</v>
          </cell>
          <cell r="B5265" t="str">
            <v>18</v>
          </cell>
          <cell r="C5265" t="str">
            <v>11</v>
          </cell>
          <cell r="D5265" t="str">
            <v>2</v>
          </cell>
          <cell r="E5265" t="str">
            <v>0022</v>
          </cell>
          <cell r="F5265" t="str">
            <v>0001</v>
          </cell>
          <cell r="G5265" t="str">
            <v>52104</v>
          </cell>
          <cell r="H5265" t="str">
            <v>购图书</v>
          </cell>
          <cell r="I5265" t="b">
            <v>1</v>
          </cell>
          <cell r="J5265">
            <v>2075.0500000000002</v>
          </cell>
          <cell r="K5265">
            <v>0</v>
          </cell>
          <cell r="L5265">
            <v>0</v>
          </cell>
        </row>
        <row r="5266">
          <cell r="A5266" t="str">
            <v>11</v>
          </cell>
          <cell r="B5266" t="str">
            <v>30</v>
          </cell>
          <cell r="C5266" t="str">
            <v>11</v>
          </cell>
          <cell r="D5266" t="str">
            <v>5</v>
          </cell>
          <cell r="E5266" t="str">
            <v>0037</v>
          </cell>
          <cell r="F5266" t="str">
            <v>0005</v>
          </cell>
          <cell r="G5266" t="str">
            <v>52104</v>
          </cell>
          <cell r="H5266" t="str">
            <v>结转本月管理费用</v>
          </cell>
          <cell r="I5266" t="b">
            <v>0</v>
          </cell>
          <cell r="J5266">
            <v>4427.6499999999996</v>
          </cell>
          <cell r="K5266">
            <v>0</v>
          </cell>
          <cell r="L5266">
            <v>0</v>
          </cell>
        </row>
        <row r="5267">
          <cell r="A5267" t="str">
            <v>12</v>
          </cell>
          <cell r="B5267" t="str">
            <v>10</v>
          </cell>
          <cell r="C5267" t="str">
            <v>12</v>
          </cell>
          <cell r="D5267" t="str">
            <v>2</v>
          </cell>
          <cell r="E5267" t="str">
            <v>0009</v>
          </cell>
          <cell r="F5267" t="str">
            <v>0001</v>
          </cell>
          <cell r="G5267" t="str">
            <v>52104</v>
          </cell>
          <cell r="H5267" t="str">
            <v>付办公费</v>
          </cell>
          <cell r="I5267" t="b">
            <v>1</v>
          </cell>
          <cell r="J5267">
            <v>6912.7</v>
          </cell>
          <cell r="K5267">
            <v>0</v>
          </cell>
          <cell r="L5267">
            <v>0</v>
          </cell>
        </row>
        <row r="5268">
          <cell r="A5268" t="str">
            <v>12</v>
          </cell>
          <cell r="B5268" t="str">
            <v>22</v>
          </cell>
          <cell r="C5268" t="str">
            <v>12</v>
          </cell>
          <cell r="D5268" t="str">
            <v>2</v>
          </cell>
          <cell r="E5268" t="str">
            <v>0027</v>
          </cell>
          <cell r="F5268" t="str">
            <v>0001</v>
          </cell>
          <cell r="G5268" t="str">
            <v>52104</v>
          </cell>
          <cell r="H5268" t="str">
            <v>付办公费</v>
          </cell>
          <cell r="I5268" t="b">
            <v>1</v>
          </cell>
          <cell r="J5268">
            <v>18</v>
          </cell>
          <cell r="K5268">
            <v>0</v>
          </cell>
          <cell r="L5268">
            <v>0</v>
          </cell>
        </row>
        <row r="5269">
          <cell r="A5269" t="str">
            <v>12</v>
          </cell>
          <cell r="B5269" t="str">
            <v>15</v>
          </cell>
          <cell r="C5269" t="str">
            <v>12</v>
          </cell>
          <cell r="D5269" t="str">
            <v>4</v>
          </cell>
          <cell r="E5269" t="str">
            <v>0024</v>
          </cell>
          <cell r="F5269" t="str">
            <v>0001</v>
          </cell>
          <cell r="G5269" t="str">
            <v>52104</v>
          </cell>
          <cell r="H5269" t="str">
            <v>订报纸</v>
          </cell>
          <cell r="I5269" t="b">
            <v>1</v>
          </cell>
          <cell r="J5269">
            <v>14094.92</v>
          </cell>
          <cell r="K5269">
            <v>0</v>
          </cell>
          <cell r="L5269">
            <v>0</v>
          </cell>
        </row>
        <row r="5270">
          <cell r="A5270" t="str">
            <v>12</v>
          </cell>
          <cell r="B5270" t="str">
            <v>20</v>
          </cell>
          <cell r="C5270" t="str">
            <v>12</v>
          </cell>
          <cell r="D5270" t="str">
            <v>5</v>
          </cell>
          <cell r="E5270" t="str">
            <v>0007</v>
          </cell>
          <cell r="F5270" t="str">
            <v>0001</v>
          </cell>
          <cell r="G5270" t="str">
            <v>52104</v>
          </cell>
          <cell r="H5270" t="str">
            <v>转购电话</v>
          </cell>
          <cell r="I5270" t="b">
            <v>1</v>
          </cell>
          <cell r="J5270">
            <v>340</v>
          </cell>
          <cell r="K5270">
            <v>0</v>
          </cell>
          <cell r="L5270">
            <v>0</v>
          </cell>
        </row>
        <row r="5271">
          <cell r="A5271" t="str">
            <v>12</v>
          </cell>
          <cell r="B5271" t="str">
            <v>31</v>
          </cell>
          <cell r="C5271" t="str">
            <v>12</v>
          </cell>
          <cell r="D5271" t="str">
            <v>5</v>
          </cell>
          <cell r="E5271" t="str">
            <v>0103</v>
          </cell>
          <cell r="F5271" t="str">
            <v>0005</v>
          </cell>
          <cell r="G5271" t="str">
            <v>52104</v>
          </cell>
          <cell r="H5271" t="str">
            <v>结转本月管理费用</v>
          </cell>
          <cell r="I5271" t="b">
            <v>0</v>
          </cell>
          <cell r="J5271">
            <v>21365.62</v>
          </cell>
          <cell r="K5271">
            <v>0</v>
          </cell>
          <cell r="L5271">
            <v>0</v>
          </cell>
        </row>
        <row r="5272">
          <cell r="A5272" t="str">
            <v>02</v>
          </cell>
          <cell r="B5272" t="str">
            <v>26</v>
          </cell>
          <cell r="C5272" t="str">
            <v>02</v>
          </cell>
          <cell r="D5272" t="str">
            <v>5</v>
          </cell>
          <cell r="E5272" t="str">
            <v>0021</v>
          </cell>
          <cell r="F5272" t="str">
            <v>0001</v>
          </cell>
          <cell r="G5272" t="str">
            <v>52105</v>
          </cell>
          <cell r="H5272" t="str">
            <v>转计提本月管理部门折旧费</v>
          </cell>
          <cell r="I5272" t="b">
            <v>1</v>
          </cell>
          <cell r="J5272">
            <v>54230.79</v>
          </cell>
          <cell r="K5272">
            <v>0</v>
          </cell>
          <cell r="L5272">
            <v>0</v>
          </cell>
        </row>
        <row r="5273">
          <cell r="A5273" t="str">
            <v>02</v>
          </cell>
          <cell r="B5273" t="str">
            <v>26</v>
          </cell>
          <cell r="C5273" t="str">
            <v>02</v>
          </cell>
          <cell r="D5273" t="str">
            <v>5</v>
          </cell>
          <cell r="E5273" t="str">
            <v>0021</v>
          </cell>
          <cell r="F5273" t="str">
            <v>0007</v>
          </cell>
          <cell r="G5273" t="str">
            <v>52105</v>
          </cell>
          <cell r="H5273" t="str">
            <v>转计提本月招待所折旧费</v>
          </cell>
          <cell r="I5273" t="b">
            <v>1</v>
          </cell>
          <cell r="J5273">
            <v>1658.15</v>
          </cell>
          <cell r="K5273">
            <v>0</v>
          </cell>
          <cell r="L5273">
            <v>0</v>
          </cell>
        </row>
        <row r="5274">
          <cell r="A5274" t="str">
            <v>02</v>
          </cell>
          <cell r="B5274" t="str">
            <v>29</v>
          </cell>
          <cell r="C5274" t="str">
            <v>02</v>
          </cell>
          <cell r="D5274" t="str">
            <v>5</v>
          </cell>
          <cell r="E5274" t="str">
            <v>0058</v>
          </cell>
          <cell r="F5274" t="str">
            <v>0006</v>
          </cell>
          <cell r="G5274" t="str">
            <v>52105</v>
          </cell>
          <cell r="H5274" t="str">
            <v>结转本月管理费用</v>
          </cell>
          <cell r="I5274" t="b">
            <v>0</v>
          </cell>
          <cell r="J5274">
            <v>55888.94</v>
          </cell>
          <cell r="K5274">
            <v>0</v>
          </cell>
          <cell r="L5274">
            <v>0</v>
          </cell>
        </row>
        <row r="5275">
          <cell r="A5275" t="str">
            <v>03</v>
          </cell>
          <cell r="B5275" t="str">
            <v>27</v>
          </cell>
          <cell r="C5275" t="str">
            <v>03</v>
          </cell>
          <cell r="D5275" t="str">
            <v>5</v>
          </cell>
          <cell r="E5275" t="str">
            <v>0004</v>
          </cell>
          <cell r="F5275" t="str">
            <v>0001</v>
          </cell>
          <cell r="G5275" t="str">
            <v>52105</v>
          </cell>
          <cell r="H5275" t="str">
            <v>转计提1.3月管理部门折旧费</v>
          </cell>
          <cell r="I5275" t="b">
            <v>1</v>
          </cell>
          <cell r="J5275">
            <v>108461.58</v>
          </cell>
          <cell r="K5275">
            <v>0</v>
          </cell>
          <cell r="L5275">
            <v>0</v>
          </cell>
        </row>
        <row r="5276">
          <cell r="A5276" t="str">
            <v>03</v>
          </cell>
          <cell r="B5276" t="str">
            <v>27</v>
          </cell>
          <cell r="C5276" t="str">
            <v>03</v>
          </cell>
          <cell r="D5276" t="str">
            <v>5</v>
          </cell>
          <cell r="E5276" t="str">
            <v>0004</v>
          </cell>
          <cell r="F5276" t="str">
            <v>0007</v>
          </cell>
          <cell r="G5276" t="str">
            <v>52105</v>
          </cell>
          <cell r="H5276" t="str">
            <v>转计提1.3月招待所折旧费</v>
          </cell>
          <cell r="I5276" t="b">
            <v>1</v>
          </cell>
          <cell r="J5276">
            <v>3316.3</v>
          </cell>
          <cell r="K5276">
            <v>0</v>
          </cell>
          <cell r="L5276">
            <v>0</v>
          </cell>
        </row>
        <row r="5277">
          <cell r="A5277" t="str">
            <v>03</v>
          </cell>
          <cell r="B5277" t="str">
            <v>30</v>
          </cell>
          <cell r="C5277" t="str">
            <v>03</v>
          </cell>
          <cell r="D5277" t="str">
            <v>5</v>
          </cell>
          <cell r="E5277" t="str">
            <v>0032</v>
          </cell>
          <cell r="F5277" t="str">
            <v>0006</v>
          </cell>
          <cell r="G5277" t="str">
            <v>52105</v>
          </cell>
          <cell r="H5277" t="str">
            <v>结转本月管理费用</v>
          </cell>
          <cell r="I5277" t="b">
            <v>0</v>
          </cell>
          <cell r="J5277">
            <v>111777.88</v>
          </cell>
          <cell r="K5277">
            <v>0</v>
          </cell>
          <cell r="L5277">
            <v>0</v>
          </cell>
        </row>
        <row r="5278">
          <cell r="A5278" t="str">
            <v>04</v>
          </cell>
          <cell r="B5278" t="str">
            <v>20</v>
          </cell>
          <cell r="C5278" t="str">
            <v>04</v>
          </cell>
          <cell r="D5278" t="str">
            <v>5</v>
          </cell>
          <cell r="E5278" t="str">
            <v>0001</v>
          </cell>
          <cell r="F5278" t="str">
            <v>0001</v>
          </cell>
          <cell r="G5278" t="str">
            <v>52105</v>
          </cell>
          <cell r="H5278" t="str">
            <v>转计提4月管理部门折旧费</v>
          </cell>
          <cell r="I5278" t="b">
            <v>1</v>
          </cell>
          <cell r="J5278">
            <v>54230.79</v>
          </cell>
          <cell r="K5278">
            <v>0</v>
          </cell>
          <cell r="L5278">
            <v>0</v>
          </cell>
        </row>
        <row r="5279">
          <cell r="A5279" t="str">
            <v>04</v>
          </cell>
          <cell r="B5279" t="str">
            <v>20</v>
          </cell>
          <cell r="C5279" t="str">
            <v>04</v>
          </cell>
          <cell r="D5279" t="str">
            <v>5</v>
          </cell>
          <cell r="E5279" t="str">
            <v>0001</v>
          </cell>
          <cell r="F5279" t="str">
            <v>0007</v>
          </cell>
          <cell r="G5279" t="str">
            <v>52105</v>
          </cell>
          <cell r="H5279" t="str">
            <v>转计提4月招待所折旧费</v>
          </cell>
          <cell r="I5279" t="b">
            <v>1</v>
          </cell>
          <cell r="J5279">
            <v>1658.15</v>
          </cell>
          <cell r="K5279">
            <v>0</v>
          </cell>
          <cell r="L5279">
            <v>0</v>
          </cell>
        </row>
        <row r="5280">
          <cell r="A5280" t="str">
            <v>04</v>
          </cell>
          <cell r="B5280" t="str">
            <v>29</v>
          </cell>
          <cell r="C5280" t="str">
            <v>04</v>
          </cell>
          <cell r="D5280" t="str">
            <v>5</v>
          </cell>
          <cell r="E5280" t="str">
            <v>0038</v>
          </cell>
          <cell r="F5280" t="str">
            <v>0006</v>
          </cell>
          <cell r="G5280" t="str">
            <v>52105</v>
          </cell>
          <cell r="H5280" t="str">
            <v>结转本月管理费用</v>
          </cell>
          <cell r="I5280" t="b">
            <v>0</v>
          </cell>
          <cell r="J5280">
            <v>55888.94</v>
          </cell>
          <cell r="K5280">
            <v>0</v>
          </cell>
          <cell r="L5280">
            <v>0</v>
          </cell>
        </row>
        <row r="5281">
          <cell r="A5281" t="str">
            <v>05</v>
          </cell>
          <cell r="B5281" t="str">
            <v>25</v>
          </cell>
          <cell r="C5281" t="str">
            <v>05</v>
          </cell>
          <cell r="D5281" t="str">
            <v>5</v>
          </cell>
          <cell r="E5281" t="str">
            <v>0011</v>
          </cell>
          <cell r="F5281" t="str">
            <v>0001</v>
          </cell>
          <cell r="G5281" t="str">
            <v>52105</v>
          </cell>
          <cell r="H5281" t="str">
            <v>转计提本月管理部门折旧费</v>
          </cell>
          <cell r="I5281" t="b">
            <v>1</v>
          </cell>
          <cell r="J5281">
            <v>54230.79</v>
          </cell>
          <cell r="K5281">
            <v>0</v>
          </cell>
          <cell r="L5281">
            <v>0</v>
          </cell>
        </row>
        <row r="5282">
          <cell r="A5282" t="str">
            <v>05</v>
          </cell>
          <cell r="B5282" t="str">
            <v>25</v>
          </cell>
          <cell r="C5282" t="str">
            <v>05</v>
          </cell>
          <cell r="D5282" t="str">
            <v>5</v>
          </cell>
          <cell r="E5282" t="str">
            <v>0011</v>
          </cell>
          <cell r="F5282" t="str">
            <v>0007</v>
          </cell>
          <cell r="G5282" t="str">
            <v>52105</v>
          </cell>
          <cell r="H5282" t="str">
            <v>转计提本月招待所折旧费</v>
          </cell>
          <cell r="I5282" t="b">
            <v>1</v>
          </cell>
          <cell r="J5282">
            <v>1658.15</v>
          </cell>
          <cell r="K5282">
            <v>0</v>
          </cell>
          <cell r="L5282">
            <v>0</v>
          </cell>
        </row>
        <row r="5283">
          <cell r="A5283" t="str">
            <v>05</v>
          </cell>
          <cell r="B5283" t="str">
            <v>31</v>
          </cell>
          <cell r="C5283" t="str">
            <v>05</v>
          </cell>
          <cell r="D5283" t="str">
            <v>5</v>
          </cell>
          <cell r="E5283" t="str">
            <v>0039</v>
          </cell>
          <cell r="F5283" t="str">
            <v>0006</v>
          </cell>
          <cell r="G5283" t="str">
            <v>52105</v>
          </cell>
          <cell r="H5283" t="str">
            <v>结转本月管理费用</v>
          </cell>
          <cell r="I5283" t="b">
            <v>0</v>
          </cell>
          <cell r="J5283">
            <v>55888.94</v>
          </cell>
          <cell r="K5283">
            <v>0</v>
          </cell>
          <cell r="L5283">
            <v>0</v>
          </cell>
        </row>
        <row r="5284">
          <cell r="A5284" t="str">
            <v>06</v>
          </cell>
          <cell r="B5284" t="str">
            <v>16</v>
          </cell>
          <cell r="C5284" t="str">
            <v>06</v>
          </cell>
          <cell r="D5284" t="str">
            <v>5</v>
          </cell>
          <cell r="E5284" t="str">
            <v>0005</v>
          </cell>
          <cell r="F5284" t="str">
            <v>0001</v>
          </cell>
          <cell r="G5284" t="str">
            <v>52105</v>
          </cell>
          <cell r="H5284" t="str">
            <v>转计提本月管理部门折旧费</v>
          </cell>
          <cell r="I5284" t="b">
            <v>1</v>
          </cell>
          <cell r="J5284">
            <v>54230.79</v>
          </cell>
          <cell r="K5284">
            <v>0</v>
          </cell>
          <cell r="L5284">
            <v>0</v>
          </cell>
        </row>
        <row r="5285">
          <cell r="A5285" t="str">
            <v>06</v>
          </cell>
          <cell r="B5285" t="str">
            <v>16</v>
          </cell>
          <cell r="C5285" t="str">
            <v>06</v>
          </cell>
          <cell r="D5285" t="str">
            <v>5</v>
          </cell>
          <cell r="E5285" t="str">
            <v>0005</v>
          </cell>
          <cell r="F5285" t="str">
            <v>0007</v>
          </cell>
          <cell r="G5285" t="str">
            <v>52105</v>
          </cell>
          <cell r="H5285" t="str">
            <v>转计提本月招待所折旧费</v>
          </cell>
          <cell r="I5285" t="b">
            <v>1</v>
          </cell>
          <cell r="J5285">
            <v>1658.15</v>
          </cell>
          <cell r="K5285">
            <v>0</v>
          </cell>
          <cell r="L5285">
            <v>0</v>
          </cell>
        </row>
        <row r="5286">
          <cell r="A5286" t="str">
            <v>06</v>
          </cell>
          <cell r="B5286" t="str">
            <v>25</v>
          </cell>
          <cell r="C5286" t="str">
            <v>06</v>
          </cell>
          <cell r="D5286" t="str">
            <v>5</v>
          </cell>
          <cell r="E5286" t="str">
            <v>0028</v>
          </cell>
          <cell r="F5286" t="str">
            <v>0005</v>
          </cell>
          <cell r="G5286" t="str">
            <v>52105</v>
          </cell>
          <cell r="H5286" t="str">
            <v>结转本月管理费用</v>
          </cell>
          <cell r="I5286" t="b">
            <v>0</v>
          </cell>
          <cell r="J5286">
            <v>55888.94</v>
          </cell>
          <cell r="K5286">
            <v>0</v>
          </cell>
          <cell r="L5286">
            <v>0</v>
          </cell>
        </row>
        <row r="5287">
          <cell r="A5287" t="str">
            <v>07</v>
          </cell>
          <cell r="B5287" t="str">
            <v>24</v>
          </cell>
          <cell r="C5287" t="str">
            <v>07</v>
          </cell>
          <cell r="D5287" t="str">
            <v>5</v>
          </cell>
          <cell r="E5287" t="str">
            <v>0009</v>
          </cell>
          <cell r="F5287" t="str">
            <v>0001</v>
          </cell>
          <cell r="G5287" t="str">
            <v>52105</v>
          </cell>
          <cell r="H5287" t="str">
            <v>转计提本月管理部门折旧费</v>
          </cell>
          <cell r="I5287" t="b">
            <v>1</v>
          </cell>
          <cell r="J5287">
            <v>54230.79</v>
          </cell>
          <cell r="K5287">
            <v>0</v>
          </cell>
          <cell r="L5287">
            <v>0</v>
          </cell>
        </row>
        <row r="5288">
          <cell r="A5288" t="str">
            <v>07</v>
          </cell>
          <cell r="B5288" t="str">
            <v>24</v>
          </cell>
          <cell r="C5288" t="str">
            <v>07</v>
          </cell>
          <cell r="D5288" t="str">
            <v>5</v>
          </cell>
          <cell r="E5288" t="str">
            <v>0009</v>
          </cell>
          <cell r="F5288" t="str">
            <v>0007</v>
          </cell>
          <cell r="G5288" t="str">
            <v>52105</v>
          </cell>
          <cell r="H5288" t="str">
            <v>转计提本月招待所折旧费</v>
          </cell>
          <cell r="I5288" t="b">
            <v>1</v>
          </cell>
          <cell r="J5288">
            <v>1658.15</v>
          </cell>
          <cell r="K5288">
            <v>0</v>
          </cell>
          <cell r="L5288">
            <v>0</v>
          </cell>
        </row>
        <row r="5289">
          <cell r="A5289" t="str">
            <v>07</v>
          </cell>
          <cell r="B5289" t="str">
            <v>29</v>
          </cell>
          <cell r="C5289" t="str">
            <v>07</v>
          </cell>
          <cell r="D5289" t="str">
            <v>5</v>
          </cell>
          <cell r="E5289" t="str">
            <v>0044</v>
          </cell>
          <cell r="F5289" t="str">
            <v>0006</v>
          </cell>
          <cell r="G5289" t="str">
            <v>52105</v>
          </cell>
          <cell r="H5289" t="str">
            <v>结转本月管理费用</v>
          </cell>
          <cell r="I5289" t="b">
            <v>0</v>
          </cell>
          <cell r="J5289">
            <v>55888.94</v>
          </cell>
          <cell r="K5289">
            <v>0</v>
          </cell>
          <cell r="L5289">
            <v>0</v>
          </cell>
        </row>
        <row r="5290">
          <cell r="A5290" t="str">
            <v>08</v>
          </cell>
          <cell r="B5290" t="str">
            <v>27</v>
          </cell>
          <cell r="C5290" t="str">
            <v>08</v>
          </cell>
          <cell r="D5290" t="str">
            <v>5</v>
          </cell>
          <cell r="E5290" t="str">
            <v>0015</v>
          </cell>
          <cell r="F5290" t="str">
            <v>0001</v>
          </cell>
          <cell r="G5290" t="str">
            <v>52105</v>
          </cell>
          <cell r="H5290" t="str">
            <v>转补提00年7月份少提折旧</v>
          </cell>
          <cell r="I5290" t="b">
            <v>1</v>
          </cell>
          <cell r="J5290">
            <v>16760.919999999998</v>
          </cell>
          <cell r="K5290">
            <v>0</v>
          </cell>
          <cell r="L5290">
            <v>0</v>
          </cell>
        </row>
        <row r="5291">
          <cell r="A5291" t="str">
            <v>08</v>
          </cell>
          <cell r="B5291" t="str">
            <v>27</v>
          </cell>
          <cell r="C5291" t="str">
            <v>08</v>
          </cell>
          <cell r="D5291" t="str">
            <v>5</v>
          </cell>
          <cell r="E5291" t="str">
            <v>0015</v>
          </cell>
          <cell r="F5291" t="str">
            <v>0002</v>
          </cell>
          <cell r="G5291" t="str">
            <v>52105</v>
          </cell>
          <cell r="H5291" t="str">
            <v>转计提本月折旧费</v>
          </cell>
          <cell r="I5291" t="b">
            <v>1</v>
          </cell>
          <cell r="J5291">
            <v>98951.2</v>
          </cell>
          <cell r="K5291">
            <v>0</v>
          </cell>
          <cell r="L5291">
            <v>0</v>
          </cell>
        </row>
        <row r="5292">
          <cell r="A5292" t="str">
            <v>08</v>
          </cell>
          <cell r="B5292" t="str">
            <v>31</v>
          </cell>
          <cell r="C5292" t="str">
            <v>08</v>
          </cell>
          <cell r="D5292" t="str">
            <v>5</v>
          </cell>
          <cell r="E5292" t="str">
            <v>0035</v>
          </cell>
          <cell r="F5292" t="str">
            <v>0006</v>
          </cell>
          <cell r="G5292" t="str">
            <v>52105</v>
          </cell>
          <cell r="H5292" t="str">
            <v>结转本月管理费用</v>
          </cell>
          <cell r="I5292" t="b">
            <v>0</v>
          </cell>
          <cell r="J5292">
            <v>115712.12</v>
          </cell>
          <cell r="K5292">
            <v>0</v>
          </cell>
          <cell r="L5292">
            <v>0</v>
          </cell>
        </row>
        <row r="5293">
          <cell r="A5293" t="str">
            <v>09</v>
          </cell>
          <cell r="B5293" t="str">
            <v>25</v>
          </cell>
          <cell r="C5293" t="str">
            <v>09</v>
          </cell>
          <cell r="D5293" t="str">
            <v>5</v>
          </cell>
          <cell r="E5293" t="str">
            <v>0019</v>
          </cell>
          <cell r="F5293" t="str">
            <v>0001</v>
          </cell>
          <cell r="G5293" t="str">
            <v>52105</v>
          </cell>
          <cell r="H5293" t="str">
            <v>转计提本月折旧费</v>
          </cell>
          <cell r="I5293" t="b">
            <v>1</v>
          </cell>
          <cell r="J5293">
            <v>98951.2</v>
          </cell>
          <cell r="K5293">
            <v>0</v>
          </cell>
          <cell r="L5293">
            <v>0</v>
          </cell>
        </row>
        <row r="5294">
          <cell r="A5294" t="str">
            <v>09</v>
          </cell>
          <cell r="B5294" t="str">
            <v>30</v>
          </cell>
          <cell r="C5294" t="str">
            <v>09</v>
          </cell>
          <cell r="D5294" t="str">
            <v>5</v>
          </cell>
          <cell r="E5294" t="str">
            <v>0040</v>
          </cell>
          <cell r="F5294" t="str">
            <v>0006</v>
          </cell>
          <cell r="G5294" t="str">
            <v>52105</v>
          </cell>
          <cell r="H5294" t="str">
            <v>结转本月管理费用</v>
          </cell>
          <cell r="I5294" t="b">
            <v>0</v>
          </cell>
          <cell r="J5294">
            <v>98951.2</v>
          </cell>
          <cell r="K5294">
            <v>0</v>
          </cell>
          <cell r="L5294">
            <v>0</v>
          </cell>
        </row>
        <row r="5295">
          <cell r="A5295" t="str">
            <v>10</v>
          </cell>
          <cell r="B5295" t="str">
            <v>24</v>
          </cell>
          <cell r="C5295" t="str">
            <v>10</v>
          </cell>
          <cell r="D5295" t="str">
            <v>5</v>
          </cell>
          <cell r="E5295" t="str">
            <v>0010</v>
          </cell>
          <cell r="F5295" t="str">
            <v>0001</v>
          </cell>
          <cell r="G5295" t="str">
            <v>52105</v>
          </cell>
          <cell r="H5295" t="str">
            <v>转计提本月折旧费</v>
          </cell>
          <cell r="I5295" t="b">
            <v>1</v>
          </cell>
          <cell r="J5295">
            <v>98724.11</v>
          </cell>
          <cell r="K5295">
            <v>0</v>
          </cell>
          <cell r="L5295">
            <v>0</v>
          </cell>
        </row>
        <row r="5296">
          <cell r="A5296" t="str">
            <v>10</v>
          </cell>
          <cell r="B5296" t="str">
            <v>30</v>
          </cell>
          <cell r="C5296" t="str">
            <v>10</v>
          </cell>
          <cell r="D5296" t="str">
            <v>5</v>
          </cell>
          <cell r="E5296" t="str">
            <v>0034</v>
          </cell>
          <cell r="F5296" t="str">
            <v>0005</v>
          </cell>
          <cell r="G5296" t="str">
            <v>52105</v>
          </cell>
          <cell r="H5296" t="str">
            <v>结转本月管理费用</v>
          </cell>
          <cell r="I5296" t="b">
            <v>0</v>
          </cell>
          <cell r="J5296">
            <v>98724.11</v>
          </cell>
          <cell r="K5296">
            <v>0</v>
          </cell>
          <cell r="L5296">
            <v>0</v>
          </cell>
        </row>
        <row r="5297">
          <cell r="A5297" t="str">
            <v>11</v>
          </cell>
          <cell r="B5297" t="str">
            <v>29</v>
          </cell>
          <cell r="C5297" t="str">
            <v>11</v>
          </cell>
          <cell r="D5297" t="str">
            <v>5</v>
          </cell>
          <cell r="E5297" t="str">
            <v>0024</v>
          </cell>
          <cell r="F5297" t="str">
            <v>0001</v>
          </cell>
          <cell r="G5297" t="str">
            <v>52105</v>
          </cell>
          <cell r="H5297" t="str">
            <v>转计提本月折旧费</v>
          </cell>
          <cell r="I5297" t="b">
            <v>1</v>
          </cell>
          <cell r="J5297">
            <v>98724.11</v>
          </cell>
          <cell r="K5297">
            <v>0</v>
          </cell>
          <cell r="L5297">
            <v>0</v>
          </cell>
        </row>
        <row r="5298">
          <cell r="A5298" t="str">
            <v>11</v>
          </cell>
          <cell r="B5298" t="str">
            <v>30</v>
          </cell>
          <cell r="C5298" t="str">
            <v>11</v>
          </cell>
          <cell r="D5298" t="str">
            <v>5</v>
          </cell>
          <cell r="E5298" t="str">
            <v>0037</v>
          </cell>
          <cell r="F5298" t="str">
            <v>0006</v>
          </cell>
          <cell r="G5298" t="str">
            <v>52105</v>
          </cell>
          <cell r="H5298" t="str">
            <v>结转本月管理费用</v>
          </cell>
          <cell r="I5298" t="b">
            <v>0</v>
          </cell>
          <cell r="J5298">
            <v>98724.11</v>
          </cell>
          <cell r="K5298">
            <v>0</v>
          </cell>
          <cell r="L5298">
            <v>0</v>
          </cell>
        </row>
        <row r="5299">
          <cell r="A5299" t="str">
            <v>12</v>
          </cell>
          <cell r="B5299" t="str">
            <v>25</v>
          </cell>
          <cell r="C5299" t="str">
            <v>12</v>
          </cell>
          <cell r="D5299" t="str">
            <v>5</v>
          </cell>
          <cell r="E5299" t="str">
            <v>0027</v>
          </cell>
          <cell r="F5299" t="str">
            <v>0001</v>
          </cell>
          <cell r="G5299" t="str">
            <v>52105</v>
          </cell>
          <cell r="H5299" t="str">
            <v>转计提本月折旧费</v>
          </cell>
          <cell r="I5299" t="b">
            <v>1</v>
          </cell>
          <cell r="J5299">
            <v>98786.99</v>
          </cell>
          <cell r="K5299">
            <v>0</v>
          </cell>
          <cell r="L5299">
            <v>0</v>
          </cell>
        </row>
        <row r="5300">
          <cell r="A5300" t="str">
            <v>12</v>
          </cell>
          <cell r="B5300" t="str">
            <v>31</v>
          </cell>
          <cell r="C5300" t="str">
            <v>12</v>
          </cell>
          <cell r="D5300" t="str">
            <v>5</v>
          </cell>
          <cell r="E5300" t="str">
            <v>0103</v>
          </cell>
          <cell r="F5300" t="str">
            <v>0006</v>
          </cell>
          <cell r="G5300" t="str">
            <v>52105</v>
          </cell>
          <cell r="H5300" t="str">
            <v>结转本月管理费用</v>
          </cell>
          <cell r="I5300" t="b">
            <v>0</v>
          </cell>
          <cell r="J5300">
            <v>98786.99</v>
          </cell>
          <cell r="K5300">
            <v>0</v>
          </cell>
          <cell r="L5300">
            <v>0</v>
          </cell>
        </row>
        <row r="5301">
          <cell r="A5301" t="str">
            <v>02</v>
          </cell>
          <cell r="B5301" t="str">
            <v>01</v>
          </cell>
          <cell r="C5301" t="str">
            <v>02</v>
          </cell>
          <cell r="D5301" t="str">
            <v>2</v>
          </cell>
          <cell r="E5301" t="str">
            <v>0004</v>
          </cell>
          <cell r="F5301" t="str">
            <v>0001</v>
          </cell>
          <cell r="G5301" t="str">
            <v>52106</v>
          </cell>
          <cell r="H5301" t="str">
            <v>付维修费</v>
          </cell>
          <cell r="I5301" t="b">
            <v>1</v>
          </cell>
          <cell r="J5301">
            <v>5953.1</v>
          </cell>
          <cell r="K5301">
            <v>0</v>
          </cell>
          <cell r="L5301">
            <v>0</v>
          </cell>
        </row>
        <row r="5302">
          <cell r="A5302" t="str">
            <v>02</v>
          </cell>
          <cell r="B5302" t="str">
            <v>08</v>
          </cell>
          <cell r="C5302" t="str">
            <v>02</v>
          </cell>
          <cell r="D5302" t="str">
            <v>4</v>
          </cell>
          <cell r="E5302" t="str">
            <v>0008</v>
          </cell>
          <cell r="F5302" t="str">
            <v>0001</v>
          </cell>
          <cell r="G5302" t="str">
            <v>52106</v>
          </cell>
          <cell r="H5302" t="str">
            <v>付工程款</v>
          </cell>
          <cell r="I5302" t="b">
            <v>1</v>
          </cell>
          <cell r="J5302">
            <v>25087.47</v>
          </cell>
          <cell r="K5302">
            <v>0</v>
          </cell>
          <cell r="L5302">
            <v>0</v>
          </cell>
        </row>
        <row r="5303">
          <cell r="A5303" t="str">
            <v>02</v>
          </cell>
          <cell r="B5303" t="str">
            <v>29</v>
          </cell>
          <cell r="C5303" t="str">
            <v>02</v>
          </cell>
          <cell r="D5303" t="str">
            <v>5</v>
          </cell>
          <cell r="E5303" t="str">
            <v>0058</v>
          </cell>
          <cell r="F5303" t="str">
            <v>0007</v>
          </cell>
          <cell r="G5303" t="str">
            <v>52106</v>
          </cell>
          <cell r="H5303" t="str">
            <v>结转本月管理费用</v>
          </cell>
          <cell r="I5303" t="b">
            <v>0</v>
          </cell>
          <cell r="J5303">
            <v>31040.57</v>
          </cell>
          <cell r="K5303">
            <v>0</v>
          </cell>
          <cell r="L5303">
            <v>0</v>
          </cell>
        </row>
        <row r="5304">
          <cell r="A5304" t="str">
            <v>03</v>
          </cell>
          <cell r="B5304" t="str">
            <v>12</v>
          </cell>
          <cell r="C5304" t="str">
            <v>03</v>
          </cell>
          <cell r="D5304" t="str">
            <v>2</v>
          </cell>
          <cell r="E5304" t="str">
            <v>0011</v>
          </cell>
          <cell r="F5304" t="str">
            <v>0001</v>
          </cell>
          <cell r="G5304" t="str">
            <v>52106</v>
          </cell>
          <cell r="H5304" t="str">
            <v>付修理费</v>
          </cell>
          <cell r="I5304" t="b">
            <v>1</v>
          </cell>
          <cell r="J5304">
            <v>820</v>
          </cell>
          <cell r="K5304">
            <v>0</v>
          </cell>
          <cell r="L5304">
            <v>0</v>
          </cell>
        </row>
        <row r="5305">
          <cell r="A5305" t="str">
            <v>03</v>
          </cell>
          <cell r="B5305" t="str">
            <v>30</v>
          </cell>
          <cell r="C5305" t="str">
            <v>03</v>
          </cell>
          <cell r="D5305" t="str">
            <v>5</v>
          </cell>
          <cell r="E5305" t="str">
            <v>0032</v>
          </cell>
          <cell r="F5305" t="str">
            <v>0007</v>
          </cell>
          <cell r="G5305" t="str">
            <v>52106</v>
          </cell>
          <cell r="H5305" t="str">
            <v>结转本月管理费用</v>
          </cell>
          <cell r="I5305" t="b">
            <v>0</v>
          </cell>
          <cell r="J5305">
            <v>820</v>
          </cell>
          <cell r="K5305">
            <v>0</v>
          </cell>
          <cell r="L5305">
            <v>0</v>
          </cell>
        </row>
        <row r="5306">
          <cell r="A5306" t="str">
            <v>06</v>
          </cell>
          <cell r="B5306" t="str">
            <v>20</v>
          </cell>
          <cell r="C5306" t="str">
            <v>06</v>
          </cell>
          <cell r="D5306" t="str">
            <v>4</v>
          </cell>
          <cell r="E5306" t="str">
            <v>0009</v>
          </cell>
          <cell r="F5306" t="str">
            <v>0001</v>
          </cell>
          <cell r="G5306" t="str">
            <v>52106</v>
          </cell>
          <cell r="H5306" t="str">
            <v>车库顶加门</v>
          </cell>
          <cell r="I5306" t="b">
            <v>1</v>
          </cell>
          <cell r="J5306">
            <v>56803.6</v>
          </cell>
          <cell r="K5306">
            <v>0</v>
          </cell>
          <cell r="L5306">
            <v>0</v>
          </cell>
        </row>
        <row r="5307">
          <cell r="A5307" t="str">
            <v>06</v>
          </cell>
          <cell r="B5307" t="str">
            <v>25</v>
          </cell>
          <cell r="C5307" t="str">
            <v>06</v>
          </cell>
          <cell r="D5307" t="str">
            <v>5</v>
          </cell>
          <cell r="E5307" t="str">
            <v>0028</v>
          </cell>
          <cell r="F5307" t="str">
            <v>0006</v>
          </cell>
          <cell r="G5307" t="str">
            <v>52106</v>
          </cell>
          <cell r="H5307" t="str">
            <v>结转本月管理费用</v>
          </cell>
          <cell r="I5307" t="b">
            <v>0</v>
          </cell>
          <cell r="J5307">
            <v>56803.6</v>
          </cell>
          <cell r="K5307">
            <v>0</v>
          </cell>
          <cell r="L5307">
            <v>0</v>
          </cell>
        </row>
        <row r="5308">
          <cell r="A5308" t="str">
            <v>10</v>
          </cell>
          <cell r="B5308" t="str">
            <v>12</v>
          </cell>
          <cell r="C5308" t="str">
            <v>10</v>
          </cell>
          <cell r="D5308" t="str">
            <v>2</v>
          </cell>
          <cell r="E5308" t="str">
            <v>0013</v>
          </cell>
          <cell r="F5308" t="str">
            <v>0002</v>
          </cell>
          <cell r="G5308" t="str">
            <v>52106</v>
          </cell>
          <cell r="H5308" t="str">
            <v>付修理费</v>
          </cell>
          <cell r="I5308" t="b">
            <v>1</v>
          </cell>
          <cell r="J5308">
            <v>705</v>
          </cell>
          <cell r="K5308">
            <v>0</v>
          </cell>
          <cell r="L5308">
            <v>0</v>
          </cell>
        </row>
        <row r="5309">
          <cell r="A5309" t="str">
            <v>10</v>
          </cell>
          <cell r="B5309" t="str">
            <v>30</v>
          </cell>
          <cell r="C5309" t="str">
            <v>10</v>
          </cell>
          <cell r="D5309" t="str">
            <v>5</v>
          </cell>
          <cell r="E5309" t="str">
            <v>0034</v>
          </cell>
          <cell r="F5309" t="str">
            <v>0006</v>
          </cell>
          <cell r="G5309" t="str">
            <v>52106</v>
          </cell>
          <cell r="H5309" t="str">
            <v>结转本月管理费用</v>
          </cell>
          <cell r="I5309" t="b">
            <v>0</v>
          </cell>
          <cell r="J5309">
            <v>705</v>
          </cell>
          <cell r="K5309">
            <v>0</v>
          </cell>
          <cell r="L5309">
            <v>0</v>
          </cell>
        </row>
        <row r="5310">
          <cell r="A5310" t="str">
            <v>11</v>
          </cell>
          <cell r="B5310" t="str">
            <v>03</v>
          </cell>
          <cell r="C5310" t="str">
            <v>11</v>
          </cell>
          <cell r="D5310" t="str">
            <v>2</v>
          </cell>
          <cell r="E5310" t="str">
            <v>0003</v>
          </cell>
          <cell r="F5310" t="str">
            <v>0001</v>
          </cell>
          <cell r="G5310" t="str">
            <v>52106</v>
          </cell>
          <cell r="H5310" t="str">
            <v>付维修费</v>
          </cell>
          <cell r="I5310" t="b">
            <v>1</v>
          </cell>
          <cell r="J5310">
            <v>710</v>
          </cell>
          <cell r="K5310">
            <v>0</v>
          </cell>
          <cell r="L5310">
            <v>0</v>
          </cell>
        </row>
        <row r="5311">
          <cell r="A5311" t="str">
            <v>11</v>
          </cell>
          <cell r="B5311" t="str">
            <v>30</v>
          </cell>
          <cell r="C5311" t="str">
            <v>11</v>
          </cell>
          <cell r="D5311" t="str">
            <v>5</v>
          </cell>
          <cell r="E5311" t="str">
            <v>0037</v>
          </cell>
          <cell r="F5311" t="str">
            <v>0007</v>
          </cell>
          <cell r="G5311" t="str">
            <v>52106</v>
          </cell>
          <cell r="H5311" t="str">
            <v>结转本月管理费用</v>
          </cell>
          <cell r="I5311" t="b">
            <v>0</v>
          </cell>
          <cell r="J5311">
            <v>710</v>
          </cell>
          <cell r="K5311">
            <v>0</v>
          </cell>
          <cell r="L5311">
            <v>0</v>
          </cell>
        </row>
        <row r="5312">
          <cell r="A5312" t="str">
            <v>02</v>
          </cell>
          <cell r="B5312" t="str">
            <v>22</v>
          </cell>
          <cell r="C5312" t="str">
            <v>02</v>
          </cell>
          <cell r="D5312" t="str">
            <v>5</v>
          </cell>
          <cell r="E5312" t="str">
            <v>0008</v>
          </cell>
          <cell r="F5312" t="str">
            <v>0001</v>
          </cell>
          <cell r="G5312" t="str">
            <v>52107</v>
          </cell>
          <cell r="H5312" t="str">
            <v>转调正98年8月5-25芮城材料</v>
          </cell>
          <cell r="I5312" t="b">
            <v>1</v>
          </cell>
          <cell r="J5312">
            <v>20.8</v>
          </cell>
          <cell r="K5312">
            <v>0</v>
          </cell>
          <cell r="L5312">
            <v>0</v>
          </cell>
        </row>
        <row r="5313">
          <cell r="A5313" t="str">
            <v>02</v>
          </cell>
          <cell r="B5313" t="str">
            <v>26</v>
          </cell>
          <cell r="C5313" t="str">
            <v>02</v>
          </cell>
          <cell r="D5313" t="str">
            <v>5</v>
          </cell>
          <cell r="E5313" t="str">
            <v>0019</v>
          </cell>
          <cell r="F5313" t="str">
            <v>0015</v>
          </cell>
          <cell r="G5313" t="str">
            <v>52107</v>
          </cell>
          <cell r="H5313" t="str">
            <v>转1-2月份管理部门耗材料款</v>
          </cell>
          <cell r="I5313" t="b">
            <v>1</v>
          </cell>
          <cell r="J5313">
            <v>2721.12</v>
          </cell>
          <cell r="K5313">
            <v>0</v>
          </cell>
          <cell r="L5313">
            <v>0</v>
          </cell>
        </row>
        <row r="5314">
          <cell r="A5314" t="str">
            <v>02</v>
          </cell>
          <cell r="B5314" t="str">
            <v>29</v>
          </cell>
          <cell r="C5314" t="str">
            <v>02</v>
          </cell>
          <cell r="D5314" t="str">
            <v>5</v>
          </cell>
          <cell r="E5314" t="str">
            <v>0058</v>
          </cell>
          <cell r="F5314" t="str">
            <v>0008</v>
          </cell>
          <cell r="G5314" t="str">
            <v>52107</v>
          </cell>
          <cell r="H5314" t="str">
            <v>结转本月管理费用</v>
          </cell>
          <cell r="I5314" t="b">
            <v>0</v>
          </cell>
          <cell r="J5314">
            <v>2741.92</v>
          </cell>
          <cell r="K5314">
            <v>0</v>
          </cell>
          <cell r="L5314">
            <v>0</v>
          </cell>
        </row>
        <row r="5315">
          <cell r="A5315" t="str">
            <v>04</v>
          </cell>
          <cell r="B5315" t="str">
            <v>20</v>
          </cell>
          <cell r="C5315" t="str">
            <v>04</v>
          </cell>
          <cell r="D5315" t="str">
            <v>5</v>
          </cell>
          <cell r="E5315" t="str">
            <v>0010</v>
          </cell>
          <cell r="F5315" t="str">
            <v>0013</v>
          </cell>
          <cell r="G5315" t="str">
            <v>52107</v>
          </cell>
          <cell r="H5315" t="str">
            <v>转3月份管理部门耗材料款</v>
          </cell>
          <cell r="I5315" t="b">
            <v>1</v>
          </cell>
          <cell r="J5315">
            <v>5444.58</v>
          </cell>
          <cell r="K5315">
            <v>0</v>
          </cell>
          <cell r="L5315">
            <v>0</v>
          </cell>
        </row>
        <row r="5316">
          <cell r="A5316" t="str">
            <v>04</v>
          </cell>
          <cell r="B5316" t="str">
            <v>29</v>
          </cell>
          <cell r="C5316" t="str">
            <v>04</v>
          </cell>
          <cell r="D5316" t="str">
            <v>5</v>
          </cell>
          <cell r="E5316" t="str">
            <v>0038</v>
          </cell>
          <cell r="F5316" t="str">
            <v>0007</v>
          </cell>
          <cell r="G5316" t="str">
            <v>52107</v>
          </cell>
          <cell r="H5316" t="str">
            <v>结转本月管理费用</v>
          </cell>
          <cell r="I5316" t="b">
            <v>0</v>
          </cell>
          <cell r="J5316">
            <v>5444.58</v>
          </cell>
          <cell r="K5316">
            <v>0</v>
          </cell>
          <cell r="L5316">
            <v>0</v>
          </cell>
        </row>
        <row r="5317">
          <cell r="A5317" t="str">
            <v>05</v>
          </cell>
          <cell r="B5317" t="str">
            <v>26</v>
          </cell>
          <cell r="C5317" t="str">
            <v>05</v>
          </cell>
          <cell r="D5317" t="str">
            <v>5</v>
          </cell>
          <cell r="E5317" t="str">
            <v>0015</v>
          </cell>
          <cell r="F5317" t="str">
            <v>0012</v>
          </cell>
          <cell r="G5317" t="str">
            <v>52107</v>
          </cell>
          <cell r="H5317" t="str">
            <v>转5月份管理部门耗材料款</v>
          </cell>
          <cell r="I5317" t="b">
            <v>1</v>
          </cell>
          <cell r="J5317">
            <v>4104.4399999999996</v>
          </cell>
          <cell r="K5317">
            <v>0</v>
          </cell>
          <cell r="L5317">
            <v>0</v>
          </cell>
        </row>
        <row r="5318">
          <cell r="A5318" t="str">
            <v>05</v>
          </cell>
          <cell r="B5318" t="str">
            <v>31</v>
          </cell>
          <cell r="C5318" t="str">
            <v>05</v>
          </cell>
          <cell r="D5318" t="str">
            <v>5</v>
          </cell>
          <cell r="E5318" t="str">
            <v>0039</v>
          </cell>
          <cell r="F5318" t="str">
            <v>0007</v>
          </cell>
          <cell r="G5318" t="str">
            <v>52107</v>
          </cell>
          <cell r="H5318" t="str">
            <v>结转本月管理费用</v>
          </cell>
          <cell r="I5318" t="b">
            <v>0</v>
          </cell>
          <cell r="J5318">
            <v>4104.4399999999996</v>
          </cell>
          <cell r="K5318">
            <v>0</v>
          </cell>
          <cell r="L5318">
            <v>0</v>
          </cell>
        </row>
        <row r="5319">
          <cell r="A5319" t="str">
            <v>07</v>
          </cell>
          <cell r="B5319" t="str">
            <v>27</v>
          </cell>
          <cell r="C5319" t="str">
            <v>07</v>
          </cell>
          <cell r="D5319" t="str">
            <v>5</v>
          </cell>
          <cell r="E5319" t="str">
            <v>0028</v>
          </cell>
          <cell r="F5319" t="str">
            <v>0012</v>
          </cell>
          <cell r="G5319" t="str">
            <v>52107</v>
          </cell>
          <cell r="H5319" t="str">
            <v>转5月份管理部门耗材料款</v>
          </cell>
          <cell r="I5319" t="b">
            <v>1</v>
          </cell>
          <cell r="J5319">
            <v>4277.46</v>
          </cell>
          <cell r="K5319">
            <v>0</v>
          </cell>
          <cell r="L5319">
            <v>0</v>
          </cell>
        </row>
        <row r="5320">
          <cell r="A5320" t="str">
            <v>07</v>
          </cell>
          <cell r="B5320" t="str">
            <v>29</v>
          </cell>
          <cell r="C5320" t="str">
            <v>07</v>
          </cell>
          <cell r="D5320" t="str">
            <v>5</v>
          </cell>
          <cell r="E5320" t="str">
            <v>0044</v>
          </cell>
          <cell r="F5320" t="str">
            <v>0007</v>
          </cell>
          <cell r="G5320" t="str">
            <v>52107</v>
          </cell>
          <cell r="H5320" t="str">
            <v>结转本月管理费用</v>
          </cell>
          <cell r="I5320" t="b">
            <v>0</v>
          </cell>
          <cell r="J5320">
            <v>4277.46</v>
          </cell>
          <cell r="K5320">
            <v>0</v>
          </cell>
          <cell r="L5320">
            <v>0</v>
          </cell>
        </row>
        <row r="5321">
          <cell r="A5321" t="str">
            <v>08</v>
          </cell>
          <cell r="B5321" t="str">
            <v>06</v>
          </cell>
          <cell r="C5321" t="str">
            <v>08</v>
          </cell>
          <cell r="D5321" t="str">
            <v>4</v>
          </cell>
          <cell r="E5321" t="str">
            <v>0010</v>
          </cell>
          <cell r="F5321" t="str">
            <v>0001</v>
          </cell>
          <cell r="G5321" t="str">
            <v>52107</v>
          </cell>
          <cell r="H5321" t="str">
            <v>购轮胎.柴油</v>
          </cell>
          <cell r="I5321" t="b">
            <v>1</v>
          </cell>
          <cell r="J5321">
            <v>19059.830000000002</v>
          </cell>
          <cell r="K5321">
            <v>0</v>
          </cell>
          <cell r="L5321">
            <v>0</v>
          </cell>
        </row>
        <row r="5322">
          <cell r="A5322" t="str">
            <v>08</v>
          </cell>
          <cell r="B5322" t="str">
            <v>27</v>
          </cell>
          <cell r="C5322" t="str">
            <v>08</v>
          </cell>
          <cell r="D5322" t="str">
            <v>5</v>
          </cell>
          <cell r="E5322" t="str">
            <v>0017</v>
          </cell>
          <cell r="F5322" t="str">
            <v>0002</v>
          </cell>
          <cell r="G5322" t="str">
            <v>52107</v>
          </cell>
          <cell r="H5322" t="str">
            <v>转本月管理部门耗材料</v>
          </cell>
          <cell r="I5322" t="b">
            <v>1</v>
          </cell>
          <cell r="J5322">
            <v>5971.26</v>
          </cell>
          <cell r="K5322">
            <v>0</v>
          </cell>
          <cell r="L5322">
            <v>0</v>
          </cell>
        </row>
        <row r="5323">
          <cell r="A5323" t="str">
            <v>08</v>
          </cell>
          <cell r="B5323" t="str">
            <v>31</v>
          </cell>
          <cell r="C5323" t="str">
            <v>08</v>
          </cell>
          <cell r="D5323" t="str">
            <v>5</v>
          </cell>
          <cell r="E5323" t="str">
            <v>0035</v>
          </cell>
          <cell r="F5323" t="str">
            <v>0007</v>
          </cell>
          <cell r="G5323" t="str">
            <v>52107</v>
          </cell>
          <cell r="H5323" t="str">
            <v>结转本月管理费用</v>
          </cell>
          <cell r="I5323" t="b">
            <v>0</v>
          </cell>
          <cell r="J5323">
            <v>25031.09</v>
          </cell>
          <cell r="K5323">
            <v>0</v>
          </cell>
          <cell r="L5323">
            <v>0</v>
          </cell>
        </row>
        <row r="5324">
          <cell r="A5324" t="str">
            <v>09</v>
          </cell>
          <cell r="B5324" t="str">
            <v>25</v>
          </cell>
          <cell r="C5324" t="str">
            <v>09</v>
          </cell>
          <cell r="D5324" t="str">
            <v>5</v>
          </cell>
          <cell r="E5324" t="str">
            <v>0016</v>
          </cell>
          <cell r="F5324" t="str">
            <v>0002</v>
          </cell>
          <cell r="G5324" t="str">
            <v>52107</v>
          </cell>
          <cell r="H5324" t="str">
            <v>转本月管理部门耗材料</v>
          </cell>
          <cell r="I5324" t="b">
            <v>1</v>
          </cell>
          <cell r="J5324">
            <v>1237.3800000000001</v>
          </cell>
          <cell r="K5324">
            <v>0</v>
          </cell>
          <cell r="L5324">
            <v>0</v>
          </cell>
        </row>
        <row r="5325">
          <cell r="A5325" t="str">
            <v>09</v>
          </cell>
          <cell r="B5325" t="str">
            <v>30</v>
          </cell>
          <cell r="C5325" t="str">
            <v>09</v>
          </cell>
          <cell r="D5325" t="str">
            <v>5</v>
          </cell>
          <cell r="E5325" t="str">
            <v>0040</v>
          </cell>
          <cell r="F5325" t="str">
            <v>0007</v>
          </cell>
          <cell r="G5325" t="str">
            <v>52107</v>
          </cell>
          <cell r="H5325" t="str">
            <v>结转本月管理费用</v>
          </cell>
          <cell r="I5325" t="b">
            <v>0</v>
          </cell>
          <cell r="J5325">
            <v>1237.3800000000001</v>
          </cell>
          <cell r="K5325">
            <v>0</v>
          </cell>
          <cell r="L5325">
            <v>0</v>
          </cell>
        </row>
        <row r="5326">
          <cell r="A5326" t="str">
            <v>10</v>
          </cell>
          <cell r="B5326" t="str">
            <v>12</v>
          </cell>
          <cell r="C5326" t="str">
            <v>10</v>
          </cell>
          <cell r="D5326" t="str">
            <v>2</v>
          </cell>
          <cell r="E5326" t="str">
            <v>0013</v>
          </cell>
          <cell r="F5326" t="str">
            <v>0003</v>
          </cell>
          <cell r="G5326" t="str">
            <v>52107</v>
          </cell>
          <cell r="H5326" t="str">
            <v>付物料消耗款</v>
          </cell>
          <cell r="I5326" t="b">
            <v>1</v>
          </cell>
          <cell r="J5326">
            <v>3013.8</v>
          </cell>
          <cell r="K5326">
            <v>0</v>
          </cell>
          <cell r="L5326">
            <v>0</v>
          </cell>
        </row>
        <row r="5327">
          <cell r="A5327" t="str">
            <v>10</v>
          </cell>
          <cell r="B5327" t="str">
            <v>24</v>
          </cell>
          <cell r="C5327" t="str">
            <v>10</v>
          </cell>
          <cell r="D5327" t="str">
            <v>5</v>
          </cell>
          <cell r="E5327" t="str">
            <v>0008</v>
          </cell>
          <cell r="F5327" t="str">
            <v>0001</v>
          </cell>
          <cell r="G5327" t="str">
            <v>52107</v>
          </cell>
          <cell r="H5327" t="str">
            <v>转本月管理部门耗材料</v>
          </cell>
          <cell r="I5327" t="b">
            <v>1</v>
          </cell>
          <cell r="J5327">
            <v>2353.29</v>
          </cell>
          <cell r="K5327">
            <v>0</v>
          </cell>
          <cell r="L5327">
            <v>0</v>
          </cell>
        </row>
        <row r="5328">
          <cell r="A5328" t="str">
            <v>10</v>
          </cell>
          <cell r="B5328" t="str">
            <v>30</v>
          </cell>
          <cell r="C5328" t="str">
            <v>10</v>
          </cell>
          <cell r="D5328" t="str">
            <v>5</v>
          </cell>
          <cell r="E5328" t="str">
            <v>0034</v>
          </cell>
          <cell r="F5328" t="str">
            <v>0007</v>
          </cell>
          <cell r="G5328" t="str">
            <v>52107</v>
          </cell>
          <cell r="H5328" t="str">
            <v>结转本月管理费用</v>
          </cell>
          <cell r="I5328" t="b">
            <v>0</v>
          </cell>
          <cell r="J5328">
            <v>5367.09</v>
          </cell>
          <cell r="K5328">
            <v>0</v>
          </cell>
          <cell r="L5328">
            <v>0</v>
          </cell>
        </row>
        <row r="5329">
          <cell r="A5329" t="str">
            <v>11</v>
          </cell>
          <cell r="B5329" t="str">
            <v>26</v>
          </cell>
          <cell r="C5329" t="str">
            <v>11</v>
          </cell>
          <cell r="D5329" t="str">
            <v>5</v>
          </cell>
          <cell r="E5329" t="str">
            <v>0021</v>
          </cell>
          <cell r="F5329" t="str">
            <v>0002</v>
          </cell>
          <cell r="G5329" t="str">
            <v>52107</v>
          </cell>
          <cell r="H5329" t="str">
            <v>转本月管理部门耗材料</v>
          </cell>
          <cell r="I5329" t="b">
            <v>1</v>
          </cell>
          <cell r="J5329">
            <v>2374.48</v>
          </cell>
          <cell r="K5329">
            <v>0</v>
          </cell>
          <cell r="L5329">
            <v>0</v>
          </cell>
        </row>
        <row r="5330">
          <cell r="A5330" t="str">
            <v>11</v>
          </cell>
          <cell r="B5330" t="str">
            <v>30</v>
          </cell>
          <cell r="C5330" t="str">
            <v>11</v>
          </cell>
          <cell r="D5330" t="str">
            <v>5</v>
          </cell>
          <cell r="E5330" t="str">
            <v>0037</v>
          </cell>
          <cell r="F5330" t="str">
            <v>0008</v>
          </cell>
          <cell r="G5330" t="str">
            <v>52107</v>
          </cell>
          <cell r="H5330" t="str">
            <v>结转本月管理费用</v>
          </cell>
          <cell r="I5330" t="b">
            <v>0</v>
          </cell>
          <cell r="J5330">
            <v>2374.48</v>
          </cell>
          <cell r="K5330">
            <v>0</v>
          </cell>
          <cell r="L5330">
            <v>0</v>
          </cell>
        </row>
        <row r="5331">
          <cell r="A5331" t="str">
            <v>12</v>
          </cell>
          <cell r="B5331" t="str">
            <v>10</v>
          </cell>
          <cell r="C5331" t="str">
            <v>12</v>
          </cell>
          <cell r="D5331" t="str">
            <v>2</v>
          </cell>
          <cell r="E5331" t="str">
            <v>0011</v>
          </cell>
          <cell r="F5331" t="str">
            <v>0002</v>
          </cell>
          <cell r="G5331" t="str">
            <v>52107</v>
          </cell>
          <cell r="H5331" t="str">
            <v>付油款.垃圾箱款</v>
          </cell>
          <cell r="I5331" t="b">
            <v>1</v>
          </cell>
          <cell r="J5331">
            <v>5912.83</v>
          </cell>
          <cell r="K5331">
            <v>0</v>
          </cell>
          <cell r="L5331">
            <v>0</v>
          </cell>
        </row>
        <row r="5332">
          <cell r="A5332" t="str">
            <v>12</v>
          </cell>
          <cell r="B5332" t="str">
            <v>27</v>
          </cell>
          <cell r="C5332" t="str">
            <v>12</v>
          </cell>
          <cell r="D5332" t="str">
            <v>5</v>
          </cell>
          <cell r="E5332" t="str">
            <v>0039</v>
          </cell>
          <cell r="F5332" t="str">
            <v>0001</v>
          </cell>
          <cell r="G5332" t="str">
            <v>52107</v>
          </cell>
          <cell r="H5332" t="str">
            <v>转本月管理部门耗材料</v>
          </cell>
          <cell r="I5332" t="b">
            <v>1</v>
          </cell>
          <cell r="J5332">
            <v>3190.84</v>
          </cell>
          <cell r="K5332">
            <v>0</v>
          </cell>
          <cell r="L5332">
            <v>0</v>
          </cell>
        </row>
        <row r="5333">
          <cell r="A5333" t="str">
            <v>12</v>
          </cell>
          <cell r="B5333" t="str">
            <v>31</v>
          </cell>
          <cell r="C5333" t="str">
            <v>12</v>
          </cell>
          <cell r="D5333" t="str">
            <v>5</v>
          </cell>
          <cell r="E5333" t="str">
            <v>0103</v>
          </cell>
          <cell r="F5333" t="str">
            <v>0007</v>
          </cell>
          <cell r="G5333" t="str">
            <v>52107</v>
          </cell>
          <cell r="H5333" t="str">
            <v>结转本月管理费用</v>
          </cell>
          <cell r="I5333" t="b">
            <v>0</v>
          </cell>
          <cell r="J5333">
            <v>9103.67</v>
          </cell>
          <cell r="K5333">
            <v>0</v>
          </cell>
          <cell r="L5333">
            <v>0</v>
          </cell>
        </row>
        <row r="5334">
          <cell r="A5334" t="str">
            <v>02</v>
          </cell>
          <cell r="B5334" t="str">
            <v>20</v>
          </cell>
          <cell r="C5334" t="str">
            <v>02</v>
          </cell>
          <cell r="D5334" t="str">
            <v>5</v>
          </cell>
          <cell r="E5334" t="str">
            <v>0002</v>
          </cell>
          <cell r="F5334" t="str">
            <v>0004</v>
          </cell>
          <cell r="G5334" t="str">
            <v>52108</v>
          </cell>
          <cell r="H5334" t="str">
            <v>计提99年12月份管理部门工会经费</v>
          </cell>
          <cell r="I5334" t="b">
            <v>1</v>
          </cell>
          <cell r="J5334">
            <v>832.61</v>
          </cell>
          <cell r="K5334">
            <v>0</v>
          </cell>
          <cell r="L5334">
            <v>0</v>
          </cell>
        </row>
        <row r="5335">
          <cell r="A5335" t="str">
            <v>02</v>
          </cell>
          <cell r="B5335" t="str">
            <v>20</v>
          </cell>
          <cell r="C5335" t="str">
            <v>02</v>
          </cell>
          <cell r="D5335" t="str">
            <v>5</v>
          </cell>
          <cell r="E5335" t="str">
            <v>0004</v>
          </cell>
          <cell r="F5335" t="str">
            <v>0004</v>
          </cell>
          <cell r="G5335" t="str">
            <v>52108</v>
          </cell>
          <cell r="H5335" t="str">
            <v>计提1月份管理部门工会经费</v>
          </cell>
          <cell r="I5335" t="b">
            <v>1</v>
          </cell>
          <cell r="J5335">
            <v>723.32</v>
          </cell>
          <cell r="K5335">
            <v>0</v>
          </cell>
          <cell r="L5335">
            <v>0</v>
          </cell>
        </row>
        <row r="5336">
          <cell r="A5336" t="str">
            <v>02</v>
          </cell>
          <cell r="B5336" t="str">
            <v>29</v>
          </cell>
          <cell r="C5336" t="str">
            <v>02</v>
          </cell>
          <cell r="D5336" t="str">
            <v>5</v>
          </cell>
          <cell r="E5336" t="str">
            <v>0058</v>
          </cell>
          <cell r="F5336" t="str">
            <v>0009</v>
          </cell>
          <cell r="G5336" t="str">
            <v>52108</v>
          </cell>
          <cell r="H5336" t="str">
            <v>结转本月管理费用</v>
          </cell>
          <cell r="I5336" t="b">
            <v>0</v>
          </cell>
          <cell r="J5336">
            <v>1555.93</v>
          </cell>
          <cell r="K5336">
            <v>0</v>
          </cell>
          <cell r="L5336">
            <v>0</v>
          </cell>
        </row>
        <row r="5337">
          <cell r="A5337" t="str">
            <v>03</v>
          </cell>
          <cell r="B5337" t="str">
            <v>27</v>
          </cell>
          <cell r="C5337" t="str">
            <v>03</v>
          </cell>
          <cell r="D5337" t="str">
            <v>5</v>
          </cell>
          <cell r="E5337" t="str">
            <v>0012</v>
          </cell>
          <cell r="F5337" t="str">
            <v>0003</v>
          </cell>
          <cell r="G5337" t="str">
            <v>52108</v>
          </cell>
          <cell r="H5337" t="str">
            <v>计提工会经费</v>
          </cell>
          <cell r="I5337" t="b">
            <v>1</v>
          </cell>
          <cell r="J5337">
            <v>564.22</v>
          </cell>
          <cell r="K5337">
            <v>0</v>
          </cell>
          <cell r="L5337">
            <v>0</v>
          </cell>
        </row>
        <row r="5338">
          <cell r="A5338" t="str">
            <v>03</v>
          </cell>
          <cell r="B5338" t="str">
            <v>27</v>
          </cell>
          <cell r="C5338" t="str">
            <v>03</v>
          </cell>
          <cell r="D5338" t="str">
            <v>5</v>
          </cell>
          <cell r="E5338" t="str">
            <v>0014</v>
          </cell>
          <cell r="F5338" t="str">
            <v>0004</v>
          </cell>
          <cell r="G5338" t="str">
            <v>52108</v>
          </cell>
          <cell r="H5338" t="str">
            <v>计提本月管理部门工会经费</v>
          </cell>
          <cell r="I5338" t="b">
            <v>1</v>
          </cell>
          <cell r="J5338">
            <v>641.83000000000004</v>
          </cell>
          <cell r="K5338">
            <v>0</v>
          </cell>
          <cell r="L5338">
            <v>0</v>
          </cell>
        </row>
        <row r="5339">
          <cell r="A5339" t="str">
            <v>03</v>
          </cell>
          <cell r="B5339" t="str">
            <v>30</v>
          </cell>
          <cell r="C5339" t="str">
            <v>03</v>
          </cell>
          <cell r="D5339" t="str">
            <v>5</v>
          </cell>
          <cell r="E5339" t="str">
            <v>0032</v>
          </cell>
          <cell r="F5339" t="str">
            <v>0008</v>
          </cell>
          <cell r="G5339" t="str">
            <v>52108</v>
          </cell>
          <cell r="H5339" t="str">
            <v>结转本月管理费用</v>
          </cell>
          <cell r="I5339" t="b">
            <v>0</v>
          </cell>
          <cell r="J5339">
            <v>1206.05</v>
          </cell>
          <cell r="K5339">
            <v>0</v>
          </cell>
          <cell r="L5339">
            <v>0</v>
          </cell>
        </row>
        <row r="5340">
          <cell r="A5340" t="str">
            <v>04</v>
          </cell>
          <cell r="B5340" t="str">
            <v>24</v>
          </cell>
          <cell r="C5340" t="str">
            <v>04</v>
          </cell>
          <cell r="D5340" t="str">
            <v>5</v>
          </cell>
          <cell r="E5340" t="str">
            <v>0015</v>
          </cell>
          <cell r="F5340" t="str">
            <v>0004</v>
          </cell>
          <cell r="G5340" t="str">
            <v>52108</v>
          </cell>
          <cell r="H5340" t="str">
            <v>计提本月管理部门工会经费</v>
          </cell>
          <cell r="I5340" t="b">
            <v>1</v>
          </cell>
          <cell r="J5340">
            <v>661.64</v>
          </cell>
          <cell r="K5340">
            <v>0</v>
          </cell>
          <cell r="L5340">
            <v>0</v>
          </cell>
        </row>
        <row r="5341">
          <cell r="A5341" t="str">
            <v>04</v>
          </cell>
          <cell r="B5341" t="str">
            <v>29</v>
          </cell>
          <cell r="C5341" t="str">
            <v>04</v>
          </cell>
          <cell r="D5341" t="str">
            <v>5</v>
          </cell>
          <cell r="E5341" t="str">
            <v>0038</v>
          </cell>
          <cell r="F5341" t="str">
            <v>0008</v>
          </cell>
          <cell r="G5341" t="str">
            <v>52108</v>
          </cell>
          <cell r="H5341" t="str">
            <v>结转本月管理费用</v>
          </cell>
          <cell r="I5341" t="b">
            <v>0</v>
          </cell>
          <cell r="J5341">
            <v>661.64</v>
          </cell>
          <cell r="K5341">
            <v>0</v>
          </cell>
          <cell r="L5341">
            <v>0</v>
          </cell>
        </row>
        <row r="5342">
          <cell r="A5342" t="str">
            <v>05</v>
          </cell>
          <cell r="B5342" t="str">
            <v>25</v>
          </cell>
          <cell r="C5342" t="str">
            <v>05</v>
          </cell>
          <cell r="D5342" t="str">
            <v>5</v>
          </cell>
          <cell r="E5342" t="str">
            <v>0002</v>
          </cell>
          <cell r="F5342" t="str">
            <v>0004</v>
          </cell>
          <cell r="G5342" t="str">
            <v>52108</v>
          </cell>
          <cell r="H5342" t="str">
            <v>计提本月管理部门工会经费</v>
          </cell>
          <cell r="I5342" t="b">
            <v>1</v>
          </cell>
          <cell r="J5342">
            <v>2228.62</v>
          </cell>
          <cell r="K5342">
            <v>0</v>
          </cell>
          <cell r="L5342">
            <v>0</v>
          </cell>
        </row>
        <row r="5343">
          <cell r="A5343" t="str">
            <v>05</v>
          </cell>
          <cell r="B5343" t="str">
            <v>31</v>
          </cell>
          <cell r="C5343" t="str">
            <v>05</v>
          </cell>
          <cell r="D5343" t="str">
            <v>5</v>
          </cell>
          <cell r="E5343" t="str">
            <v>0039</v>
          </cell>
          <cell r="F5343" t="str">
            <v>0008</v>
          </cell>
          <cell r="G5343" t="str">
            <v>52108</v>
          </cell>
          <cell r="H5343" t="str">
            <v>结转本月管理费用</v>
          </cell>
          <cell r="I5343" t="b">
            <v>0</v>
          </cell>
          <cell r="J5343">
            <v>2228.62</v>
          </cell>
          <cell r="K5343">
            <v>0</v>
          </cell>
          <cell r="L5343">
            <v>0</v>
          </cell>
        </row>
        <row r="5344">
          <cell r="A5344" t="str">
            <v>06</v>
          </cell>
          <cell r="B5344" t="str">
            <v>20</v>
          </cell>
          <cell r="C5344" t="str">
            <v>06</v>
          </cell>
          <cell r="D5344" t="str">
            <v>5</v>
          </cell>
          <cell r="E5344" t="str">
            <v>0008</v>
          </cell>
          <cell r="F5344" t="str">
            <v>0004</v>
          </cell>
          <cell r="G5344" t="str">
            <v>52108</v>
          </cell>
          <cell r="H5344" t="str">
            <v>计提本月管理部门工会经费</v>
          </cell>
          <cell r="I5344" t="b">
            <v>1</v>
          </cell>
          <cell r="J5344">
            <v>944.15</v>
          </cell>
          <cell r="K5344">
            <v>0</v>
          </cell>
          <cell r="L5344">
            <v>0</v>
          </cell>
        </row>
        <row r="5345">
          <cell r="A5345" t="str">
            <v>06</v>
          </cell>
          <cell r="B5345" t="str">
            <v>25</v>
          </cell>
          <cell r="C5345" t="str">
            <v>06</v>
          </cell>
          <cell r="D5345" t="str">
            <v>5</v>
          </cell>
          <cell r="E5345" t="str">
            <v>0028</v>
          </cell>
          <cell r="F5345" t="str">
            <v>0007</v>
          </cell>
          <cell r="G5345" t="str">
            <v>52108</v>
          </cell>
          <cell r="H5345" t="str">
            <v>结转本月管理费用</v>
          </cell>
          <cell r="I5345" t="b">
            <v>0</v>
          </cell>
          <cell r="J5345">
            <v>944.15</v>
          </cell>
          <cell r="K5345">
            <v>0</v>
          </cell>
          <cell r="L5345">
            <v>0</v>
          </cell>
        </row>
        <row r="5346">
          <cell r="A5346" t="str">
            <v>07</v>
          </cell>
          <cell r="B5346" t="str">
            <v>12</v>
          </cell>
          <cell r="C5346" t="str">
            <v>07</v>
          </cell>
          <cell r="D5346" t="str">
            <v>5</v>
          </cell>
          <cell r="E5346" t="str">
            <v>0002</v>
          </cell>
          <cell r="F5346" t="str">
            <v>0004</v>
          </cell>
          <cell r="G5346" t="str">
            <v>52108</v>
          </cell>
          <cell r="H5346" t="str">
            <v>计提管理部门工会经费</v>
          </cell>
          <cell r="I5346" t="b">
            <v>1</v>
          </cell>
          <cell r="J5346">
            <v>863.95</v>
          </cell>
          <cell r="K5346">
            <v>0</v>
          </cell>
          <cell r="L5346">
            <v>0</v>
          </cell>
        </row>
        <row r="5347">
          <cell r="A5347" t="str">
            <v>07</v>
          </cell>
          <cell r="B5347" t="str">
            <v>29</v>
          </cell>
          <cell r="C5347" t="str">
            <v>07</v>
          </cell>
          <cell r="D5347" t="str">
            <v>5</v>
          </cell>
          <cell r="E5347" t="str">
            <v>0044</v>
          </cell>
          <cell r="F5347" t="str">
            <v>0008</v>
          </cell>
          <cell r="G5347" t="str">
            <v>52108</v>
          </cell>
          <cell r="H5347" t="str">
            <v>结转本月管理费用</v>
          </cell>
          <cell r="I5347" t="b">
            <v>0</v>
          </cell>
          <cell r="J5347">
            <v>863.95</v>
          </cell>
          <cell r="K5347">
            <v>0</v>
          </cell>
          <cell r="L5347">
            <v>0</v>
          </cell>
        </row>
        <row r="5348">
          <cell r="A5348" t="str">
            <v>08</v>
          </cell>
          <cell r="B5348" t="str">
            <v>08</v>
          </cell>
          <cell r="C5348" t="str">
            <v>08</v>
          </cell>
          <cell r="D5348" t="str">
            <v>5</v>
          </cell>
          <cell r="E5348" t="str">
            <v>0002</v>
          </cell>
          <cell r="F5348" t="str">
            <v>0003</v>
          </cell>
          <cell r="G5348" t="str">
            <v>52108</v>
          </cell>
          <cell r="H5348" t="str">
            <v>计提本月管理部门工会经费</v>
          </cell>
          <cell r="I5348" t="b">
            <v>1</v>
          </cell>
          <cell r="J5348">
            <v>754.56</v>
          </cell>
          <cell r="K5348">
            <v>0</v>
          </cell>
          <cell r="L5348">
            <v>0</v>
          </cell>
        </row>
        <row r="5349">
          <cell r="A5349" t="str">
            <v>08</v>
          </cell>
          <cell r="B5349" t="str">
            <v>31</v>
          </cell>
          <cell r="C5349" t="str">
            <v>08</v>
          </cell>
          <cell r="D5349" t="str">
            <v>5</v>
          </cell>
          <cell r="E5349" t="str">
            <v>0035</v>
          </cell>
          <cell r="F5349" t="str">
            <v>0008</v>
          </cell>
          <cell r="G5349" t="str">
            <v>52108</v>
          </cell>
          <cell r="H5349" t="str">
            <v>结转本月管理费用</v>
          </cell>
          <cell r="I5349" t="b">
            <v>0</v>
          </cell>
          <cell r="J5349">
            <v>754.56</v>
          </cell>
          <cell r="K5349">
            <v>0</v>
          </cell>
          <cell r="L5349">
            <v>0</v>
          </cell>
        </row>
        <row r="5350">
          <cell r="A5350" t="str">
            <v>09</v>
          </cell>
          <cell r="B5350" t="str">
            <v>06</v>
          </cell>
          <cell r="C5350" t="str">
            <v>09</v>
          </cell>
          <cell r="D5350" t="str">
            <v>5</v>
          </cell>
          <cell r="E5350" t="str">
            <v>0002</v>
          </cell>
          <cell r="F5350" t="str">
            <v>0003</v>
          </cell>
          <cell r="G5350" t="str">
            <v>52108</v>
          </cell>
          <cell r="H5350" t="str">
            <v>计提本月工会经费</v>
          </cell>
          <cell r="I5350" t="b">
            <v>1</v>
          </cell>
          <cell r="J5350">
            <v>1189.47</v>
          </cell>
          <cell r="K5350">
            <v>0</v>
          </cell>
          <cell r="L5350">
            <v>0</v>
          </cell>
        </row>
        <row r="5351">
          <cell r="A5351" t="str">
            <v>09</v>
          </cell>
          <cell r="B5351" t="str">
            <v>30</v>
          </cell>
          <cell r="C5351" t="str">
            <v>09</v>
          </cell>
          <cell r="D5351" t="str">
            <v>5</v>
          </cell>
          <cell r="E5351" t="str">
            <v>0040</v>
          </cell>
          <cell r="F5351" t="str">
            <v>0008</v>
          </cell>
          <cell r="G5351" t="str">
            <v>52108</v>
          </cell>
          <cell r="H5351" t="str">
            <v>结转本月管理费用</v>
          </cell>
          <cell r="I5351" t="b">
            <v>0</v>
          </cell>
          <cell r="J5351">
            <v>1189.47</v>
          </cell>
          <cell r="K5351">
            <v>0</v>
          </cell>
          <cell r="L5351">
            <v>0</v>
          </cell>
        </row>
        <row r="5352">
          <cell r="A5352" t="str">
            <v>10</v>
          </cell>
          <cell r="B5352" t="str">
            <v>24</v>
          </cell>
          <cell r="C5352" t="str">
            <v>10</v>
          </cell>
          <cell r="D5352" t="str">
            <v>5</v>
          </cell>
          <cell r="E5352" t="str">
            <v>0013</v>
          </cell>
          <cell r="F5352" t="str">
            <v>0003</v>
          </cell>
          <cell r="G5352" t="str">
            <v>52108</v>
          </cell>
          <cell r="H5352" t="str">
            <v>提取本月工会经费</v>
          </cell>
          <cell r="I5352" t="b">
            <v>1</v>
          </cell>
          <cell r="J5352">
            <v>1257.42</v>
          </cell>
          <cell r="K5352">
            <v>0</v>
          </cell>
          <cell r="L5352">
            <v>0</v>
          </cell>
        </row>
        <row r="5353">
          <cell r="A5353" t="str">
            <v>10</v>
          </cell>
          <cell r="B5353" t="str">
            <v>30</v>
          </cell>
          <cell r="C5353" t="str">
            <v>10</v>
          </cell>
          <cell r="D5353" t="str">
            <v>5</v>
          </cell>
          <cell r="E5353" t="str">
            <v>0034</v>
          </cell>
          <cell r="F5353" t="str">
            <v>0008</v>
          </cell>
          <cell r="G5353" t="str">
            <v>52108</v>
          </cell>
          <cell r="H5353" t="str">
            <v>结转本月管理费用</v>
          </cell>
          <cell r="I5353" t="b">
            <v>0</v>
          </cell>
          <cell r="J5353">
            <v>1257.42</v>
          </cell>
          <cell r="K5353">
            <v>0</v>
          </cell>
          <cell r="L5353">
            <v>0</v>
          </cell>
        </row>
        <row r="5354">
          <cell r="A5354" t="str">
            <v>11</v>
          </cell>
          <cell r="B5354" t="str">
            <v>18</v>
          </cell>
          <cell r="C5354" t="str">
            <v>11</v>
          </cell>
          <cell r="D5354" t="str">
            <v>5</v>
          </cell>
          <cell r="E5354" t="str">
            <v>0015</v>
          </cell>
          <cell r="F5354" t="str">
            <v>0003</v>
          </cell>
          <cell r="G5354" t="str">
            <v>52108</v>
          </cell>
          <cell r="H5354" t="str">
            <v>提取本月工会经费</v>
          </cell>
          <cell r="I5354" t="b">
            <v>1</v>
          </cell>
          <cell r="J5354">
            <v>1260.47</v>
          </cell>
          <cell r="K5354">
            <v>0</v>
          </cell>
          <cell r="L5354">
            <v>0</v>
          </cell>
        </row>
        <row r="5355">
          <cell r="A5355" t="str">
            <v>11</v>
          </cell>
          <cell r="B5355" t="str">
            <v>30</v>
          </cell>
          <cell r="C5355" t="str">
            <v>11</v>
          </cell>
          <cell r="D5355" t="str">
            <v>5</v>
          </cell>
          <cell r="E5355" t="str">
            <v>0037</v>
          </cell>
          <cell r="F5355" t="str">
            <v>0009</v>
          </cell>
          <cell r="G5355" t="str">
            <v>52108</v>
          </cell>
          <cell r="H5355" t="str">
            <v>结转本月管理费用</v>
          </cell>
          <cell r="I5355" t="b">
            <v>0</v>
          </cell>
          <cell r="J5355">
            <v>1260.47</v>
          </cell>
          <cell r="K5355">
            <v>0</v>
          </cell>
          <cell r="L5355">
            <v>0</v>
          </cell>
        </row>
        <row r="5356">
          <cell r="A5356" t="str">
            <v>12</v>
          </cell>
          <cell r="B5356" t="str">
            <v>08</v>
          </cell>
          <cell r="C5356" t="str">
            <v>12</v>
          </cell>
          <cell r="D5356" t="str">
            <v>5</v>
          </cell>
          <cell r="E5356" t="str">
            <v>0002</v>
          </cell>
          <cell r="F5356" t="str">
            <v>0003</v>
          </cell>
          <cell r="G5356" t="str">
            <v>52108</v>
          </cell>
          <cell r="H5356" t="str">
            <v>提取工会经费</v>
          </cell>
          <cell r="I5356" t="b">
            <v>1</v>
          </cell>
          <cell r="J5356">
            <v>1278.07</v>
          </cell>
          <cell r="K5356">
            <v>0</v>
          </cell>
          <cell r="L5356">
            <v>0</v>
          </cell>
        </row>
        <row r="5357">
          <cell r="A5357" t="str">
            <v>12</v>
          </cell>
          <cell r="B5357" t="str">
            <v>30</v>
          </cell>
          <cell r="C5357" t="str">
            <v>12</v>
          </cell>
          <cell r="D5357" t="str">
            <v>5</v>
          </cell>
          <cell r="E5357" t="str">
            <v>0090</v>
          </cell>
          <cell r="F5357" t="str">
            <v>0003</v>
          </cell>
          <cell r="G5357" t="str">
            <v>52108</v>
          </cell>
          <cell r="H5357" t="str">
            <v>提取工会经费</v>
          </cell>
          <cell r="I5357" t="b">
            <v>1</v>
          </cell>
          <cell r="J5357">
            <v>820.37</v>
          </cell>
          <cell r="K5357">
            <v>0</v>
          </cell>
          <cell r="L5357">
            <v>0</v>
          </cell>
        </row>
        <row r="5358">
          <cell r="A5358" t="str">
            <v>12</v>
          </cell>
          <cell r="B5358" t="str">
            <v>31</v>
          </cell>
          <cell r="C5358" t="str">
            <v>12</v>
          </cell>
          <cell r="D5358" t="str">
            <v>5</v>
          </cell>
          <cell r="E5358" t="str">
            <v>0103</v>
          </cell>
          <cell r="F5358" t="str">
            <v>0008</v>
          </cell>
          <cell r="G5358" t="str">
            <v>52108</v>
          </cell>
          <cell r="H5358" t="str">
            <v>结转本月管理费用</v>
          </cell>
          <cell r="I5358" t="b">
            <v>0</v>
          </cell>
          <cell r="J5358">
            <v>2098.44</v>
          </cell>
          <cell r="K5358">
            <v>0</v>
          </cell>
          <cell r="L5358">
            <v>0</v>
          </cell>
        </row>
        <row r="5359">
          <cell r="A5359" t="str">
            <v>02</v>
          </cell>
          <cell r="B5359" t="str">
            <v>20</v>
          </cell>
          <cell r="C5359" t="str">
            <v>02</v>
          </cell>
          <cell r="D5359" t="str">
            <v>5</v>
          </cell>
          <cell r="E5359" t="str">
            <v>0002</v>
          </cell>
          <cell r="F5359" t="str">
            <v>0007</v>
          </cell>
          <cell r="G5359" t="str">
            <v>52109</v>
          </cell>
          <cell r="H5359" t="str">
            <v>计提99年12月份管理部门职教费</v>
          </cell>
          <cell r="I5359" t="b">
            <v>1</v>
          </cell>
          <cell r="J5359">
            <v>624.46</v>
          </cell>
          <cell r="K5359">
            <v>0</v>
          </cell>
          <cell r="L5359">
            <v>0</v>
          </cell>
        </row>
        <row r="5360">
          <cell r="A5360" t="str">
            <v>02</v>
          </cell>
          <cell r="B5360" t="str">
            <v>20</v>
          </cell>
          <cell r="C5360" t="str">
            <v>02</v>
          </cell>
          <cell r="D5360" t="str">
            <v>5</v>
          </cell>
          <cell r="E5360" t="str">
            <v>0004</v>
          </cell>
          <cell r="F5360" t="str">
            <v>0007</v>
          </cell>
          <cell r="G5360" t="str">
            <v>52109</v>
          </cell>
          <cell r="H5360" t="str">
            <v>计提1月份管理部门职教费</v>
          </cell>
          <cell r="I5360" t="b">
            <v>1</v>
          </cell>
          <cell r="J5360">
            <v>542.49</v>
          </cell>
          <cell r="K5360">
            <v>0</v>
          </cell>
          <cell r="L5360">
            <v>0</v>
          </cell>
        </row>
        <row r="5361">
          <cell r="A5361" t="str">
            <v>02</v>
          </cell>
          <cell r="B5361" t="str">
            <v>29</v>
          </cell>
          <cell r="C5361" t="str">
            <v>02</v>
          </cell>
          <cell r="D5361" t="str">
            <v>5</v>
          </cell>
          <cell r="E5361" t="str">
            <v>0058</v>
          </cell>
          <cell r="F5361" t="str">
            <v>0010</v>
          </cell>
          <cell r="G5361" t="str">
            <v>52109</v>
          </cell>
          <cell r="H5361" t="str">
            <v>结转本月管理费用</v>
          </cell>
          <cell r="I5361" t="b">
            <v>0</v>
          </cell>
          <cell r="J5361">
            <v>1166.95</v>
          </cell>
          <cell r="K5361">
            <v>0</v>
          </cell>
          <cell r="L5361">
            <v>0</v>
          </cell>
        </row>
        <row r="5362">
          <cell r="A5362" t="str">
            <v>03</v>
          </cell>
          <cell r="B5362" t="str">
            <v>13</v>
          </cell>
          <cell r="C5362" t="str">
            <v>03</v>
          </cell>
          <cell r="D5362" t="str">
            <v>4</v>
          </cell>
          <cell r="E5362" t="str">
            <v>0016</v>
          </cell>
          <cell r="F5362" t="str">
            <v>0001</v>
          </cell>
          <cell r="G5362" t="str">
            <v>52109</v>
          </cell>
          <cell r="H5362" t="str">
            <v>付教育附加费</v>
          </cell>
          <cell r="I5362" t="b">
            <v>1</v>
          </cell>
          <cell r="J5362">
            <v>13000</v>
          </cell>
          <cell r="K5362">
            <v>0</v>
          </cell>
          <cell r="L5362">
            <v>0</v>
          </cell>
        </row>
        <row r="5363">
          <cell r="A5363" t="str">
            <v>03</v>
          </cell>
          <cell r="B5363" t="str">
            <v>27</v>
          </cell>
          <cell r="C5363" t="str">
            <v>03</v>
          </cell>
          <cell r="D5363" t="str">
            <v>5</v>
          </cell>
          <cell r="E5363" t="str">
            <v>0012</v>
          </cell>
          <cell r="F5363" t="str">
            <v>0005</v>
          </cell>
          <cell r="G5363" t="str">
            <v>52109</v>
          </cell>
          <cell r="H5363" t="str">
            <v>计提职教费</v>
          </cell>
          <cell r="I5363" t="b">
            <v>1</v>
          </cell>
          <cell r="J5363">
            <v>423.17</v>
          </cell>
          <cell r="K5363">
            <v>0</v>
          </cell>
          <cell r="L5363">
            <v>0</v>
          </cell>
        </row>
        <row r="5364">
          <cell r="A5364" t="str">
            <v>03</v>
          </cell>
          <cell r="B5364" t="str">
            <v>27</v>
          </cell>
          <cell r="C5364" t="str">
            <v>03</v>
          </cell>
          <cell r="D5364" t="str">
            <v>5</v>
          </cell>
          <cell r="E5364" t="str">
            <v>0014</v>
          </cell>
          <cell r="F5364" t="str">
            <v>0007</v>
          </cell>
          <cell r="G5364" t="str">
            <v>52109</v>
          </cell>
          <cell r="H5364" t="str">
            <v>计提本月管理部门职教费</v>
          </cell>
          <cell r="I5364" t="b">
            <v>1</v>
          </cell>
          <cell r="J5364">
            <v>481.38</v>
          </cell>
          <cell r="K5364">
            <v>0</v>
          </cell>
          <cell r="L5364">
            <v>0</v>
          </cell>
        </row>
        <row r="5365">
          <cell r="A5365" t="str">
            <v>03</v>
          </cell>
          <cell r="B5365" t="str">
            <v>30</v>
          </cell>
          <cell r="C5365" t="str">
            <v>03</v>
          </cell>
          <cell r="D5365" t="str">
            <v>5</v>
          </cell>
          <cell r="E5365" t="str">
            <v>0032</v>
          </cell>
          <cell r="F5365" t="str">
            <v>0009</v>
          </cell>
          <cell r="G5365" t="str">
            <v>52109</v>
          </cell>
          <cell r="H5365" t="str">
            <v>结转本月管理费用</v>
          </cell>
          <cell r="I5365" t="b">
            <v>0</v>
          </cell>
          <cell r="J5365">
            <v>13904.55</v>
          </cell>
          <cell r="K5365">
            <v>0</v>
          </cell>
          <cell r="L5365">
            <v>0</v>
          </cell>
        </row>
        <row r="5366">
          <cell r="A5366" t="str">
            <v>04</v>
          </cell>
          <cell r="B5366" t="str">
            <v>24</v>
          </cell>
          <cell r="C5366" t="str">
            <v>04</v>
          </cell>
          <cell r="D5366" t="str">
            <v>5</v>
          </cell>
          <cell r="E5366" t="str">
            <v>0015</v>
          </cell>
          <cell r="F5366" t="str">
            <v>0007</v>
          </cell>
          <cell r="G5366" t="str">
            <v>52109</v>
          </cell>
          <cell r="H5366" t="str">
            <v>计提本月管理部门职教费</v>
          </cell>
          <cell r="I5366" t="b">
            <v>1</v>
          </cell>
          <cell r="J5366">
            <v>496.23</v>
          </cell>
          <cell r="K5366">
            <v>0</v>
          </cell>
          <cell r="L5366">
            <v>0</v>
          </cell>
        </row>
        <row r="5367">
          <cell r="A5367" t="str">
            <v>04</v>
          </cell>
          <cell r="B5367" t="str">
            <v>29</v>
          </cell>
          <cell r="C5367" t="str">
            <v>04</v>
          </cell>
          <cell r="D5367" t="str">
            <v>5</v>
          </cell>
          <cell r="E5367" t="str">
            <v>0038</v>
          </cell>
          <cell r="F5367" t="str">
            <v>0009</v>
          </cell>
          <cell r="G5367" t="str">
            <v>52109</v>
          </cell>
          <cell r="H5367" t="str">
            <v>结转本月管理费用</v>
          </cell>
          <cell r="I5367" t="b">
            <v>0</v>
          </cell>
          <cell r="J5367">
            <v>496.23</v>
          </cell>
          <cell r="K5367">
            <v>0</v>
          </cell>
          <cell r="L5367">
            <v>0</v>
          </cell>
        </row>
        <row r="5368">
          <cell r="A5368" t="str">
            <v>05</v>
          </cell>
          <cell r="B5368" t="str">
            <v>25</v>
          </cell>
          <cell r="C5368" t="str">
            <v>05</v>
          </cell>
          <cell r="D5368" t="str">
            <v>5</v>
          </cell>
          <cell r="E5368" t="str">
            <v>0002</v>
          </cell>
          <cell r="F5368" t="str">
            <v>0007</v>
          </cell>
          <cell r="G5368" t="str">
            <v>52109</v>
          </cell>
          <cell r="H5368" t="str">
            <v>计提本月管理部门职教费</v>
          </cell>
          <cell r="I5368" t="b">
            <v>1</v>
          </cell>
          <cell r="J5368">
            <v>1671.48</v>
          </cell>
          <cell r="K5368">
            <v>0</v>
          </cell>
          <cell r="L5368">
            <v>0</v>
          </cell>
        </row>
        <row r="5369">
          <cell r="A5369" t="str">
            <v>05</v>
          </cell>
          <cell r="B5369" t="str">
            <v>31</v>
          </cell>
          <cell r="C5369" t="str">
            <v>05</v>
          </cell>
          <cell r="D5369" t="str">
            <v>5</v>
          </cell>
          <cell r="E5369" t="str">
            <v>0039</v>
          </cell>
          <cell r="F5369" t="str">
            <v>0009</v>
          </cell>
          <cell r="G5369" t="str">
            <v>52109</v>
          </cell>
          <cell r="H5369" t="str">
            <v>结转本月管理费用</v>
          </cell>
          <cell r="I5369" t="b">
            <v>0</v>
          </cell>
          <cell r="J5369">
            <v>1671.48</v>
          </cell>
          <cell r="K5369">
            <v>0</v>
          </cell>
          <cell r="L5369">
            <v>0</v>
          </cell>
        </row>
        <row r="5370">
          <cell r="A5370" t="str">
            <v>06</v>
          </cell>
          <cell r="B5370" t="str">
            <v>20</v>
          </cell>
          <cell r="C5370" t="str">
            <v>06</v>
          </cell>
          <cell r="D5370" t="str">
            <v>5</v>
          </cell>
          <cell r="E5370" t="str">
            <v>0008</v>
          </cell>
          <cell r="F5370" t="str">
            <v>0007</v>
          </cell>
          <cell r="G5370" t="str">
            <v>52109</v>
          </cell>
          <cell r="H5370" t="str">
            <v>计提本月管理部门职教费</v>
          </cell>
          <cell r="I5370" t="b">
            <v>1</v>
          </cell>
          <cell r="J5370">
            <v>708.11</v>
          </cell>
          <cell r="K5370">
            <v>0</v>
          </cell>
          <cell r="L5370">
            <v>0</v>
          </cell>
        </row>
        <row r="5371">
          <cell r="A5371" t="str">
            <v>06</v>
          </cell>
          <cell r="B5371" t="str">
            <v>25</v>
          </cell>
          <cell r="C5371" t="str">
            <v>06</v>
          </cell>
          <cell r="D5371" t="str">
            <v>5</v>
          </cell>
          <cell r="E5371" t="str">
            <v>0028</v>
          </cell>
          <cell r="F5371" t="str">
            <v>0008</v>
          </cell>
          <cell r="G5371" t="str">
            <v>52109</v>
          </cell>
          <cell r="H5371" t="str">
            <v>结转本月管理费用</v>
          </cell>
          <cell r="I5371" t="b">
            <v>0</v>
          </cell>
          <cell r="J5371">
            <v>708.11</v>
          </cell>
          <cell r="K5371">
            <v>0</v>
          </cell>
          <cell r="L5371">
            <v>0</v>
          </cell>
        </row>
        <row r="5372">
          <cell r="A5372" t="str">
            <v>07</v>
          </cell>
          <cell r="B5372" t="str">
            <v>12</v>
          </cell>
          <cell r="C5372" t="str">
            <v>07</v>
          </cell>
          <cell r="D5372" t="str">
            <v>5</v>
          </cell>
          <cell r="E5372" t="str">
            <v>0002</v>
          </cell>
          <cell r="F5372" t="str">
            <v>0007</v>
          </cell>
          <cell r="G5372" t="str">
            <v>52109</v>
          </cell>
          <cell r="H5372" t="str">
            <v>计提管理部门职教费</v>
          </cell>
          <cell r="I5372" t="b">
            <v>1</v>
          </cell>
          <cell r="J5372">
            <v>647.96</v>
          </cell>
          <cell r="K5372">
            <v>0</v>
          </cell>
          <cell r="L5372">
            <v>0</v>
          </cell>
        </row>
        <row r="5373">
          <cell r="A5373" t="str">
            <v>07</v>
          </cell>
          <cell r="B5373" t="str">
            <v>29</v>
          </cell>
          <cell r="C5373" t="str">
            <v>07</v>
          </cell>
          <cell r="D5373" t="str">
            <v>5</v>
          </cell>
          <cell r="E5373" t="str">
            <v>0044</v>
          </cell>
          <cell r="F5373" t="str">
            <v>0009</v>
          </cell>
          <cell r="G5373" t="str">
            <v>52109</v>
          </cell>
          <cell r="H5373" t="str">
            <v>结转本月管理费用</v>
          </cell>
          <cell r="I5373" t="b">
            <v>0</v>
          </cell>
          <cell r="J5373">
            <v>647.96</v>
          </cell>
          <cell r="K5373">
            <v>0</v>
          </cell>
          <cell r="L5373">
            <v>0</v>
          </cell>
        </row>
        <row r="5374">
          <cell r="A5374" t="str">
            <v>08</v>
          </cell>
          <cell r="B5374" t="str">
            <v>08</v>
          </cell>
          <cell r="C5374" t="str">
            <v>08</v>
          </cell>
          <cell r="D5374" t="str">
            <v>5</v>
          </cell>
          <cell r="E5374" t="str">
            <v>0002</v>
          </cell>
          <cell r="F5374" t="str">
            <v>0005</v>
          </cell>
          <cell r="G5374" t="str">
            <v>52109</v>
          </cell>
          <cell r="H5374" t="str">
            <v>计提本月管理部门职教费</v>
          </cell>
          <cell r="I5374" t="b">
            <v>1</v>
          </cell>
          <cell r="J5374">
            <v>565.92999999999995</v>
          </cell>
          <cell r="K5374">
            <v>0</v>
          </cell>
          <cell r="L5374">
            <v>0</v>
          </cell>
        </row>
        <row r="5375">
          <cell r="A5375" t="str">
            <v>08</v>
          </cell>
          <cell r="B5375" t="str">
            <v>31</v>
          </cell>
          <cell r="C5375" t="str">
            <v>08</v>
          </cell>
          <cell r="D5375" t="str">
            <v>5</v>
          </cell>
          <cell r="E5375" t="str">
            <v>0035</v>
          </cell>
          <cell r="F5375" t="str">
            <v>0009</v>
          </cell>
          <cell r="G5375" t="str">
            <v>52109</v>
          </cell>
          <cell r="H5375" t="str">
            <v>结转本月管理费用</v>
          </cell>
          <cell r="I5375" t="b">
            <v>0</v>
          </cell>
          <cell r="J5375">
            <v>565.92999999999995</v>
          </cell>
          <cell r="K5375">
            <v>0</v>
          </cell>
          <cell r="L5375">
            <v>0</v>
          </cell>
        </row>
        <row r="5376">
          <cell r="A5376" t="str">
            <v>09</v>
          </cell>
          <cell r="B5376" t="str">
            <v>06</v>
          </cell>
          <cell r="C5376" t="str">
            <v>09</v>
          </cell>
          <cell r="D5376" t="str">
            <v>5</v>
          </cell>
          <cell r="E5376" t="str">
            <v>0002</v>
          </cell>
          <cell r="F5376" t="str">
            <v>0005</v>
          </cell>
          <cell r="G5376" t="str">
            <v>52109</v>
          </cell>
          <cell r="H5376" t="str">
            <v>计提本月职教费</v>
          </cell>
          <cell r="I5376" t="b">
            <v>1</v>
          </cell>
          <cell r="J5376">
            <v>892.1</v>
          </cell>
          <cell r="K5376">
            <v>0</v>
          </cell>
          <cell r="L5376">
            <v>0</v>
          </cell>
        </row>
        <row r="5377">
          <cell r="A5377" t="str">
            <v>09</v>
          </cell>
          <cell r="B5377" t="str">
            <v>30</v>
          </cell>
          <cell r="C5377" t="str">
            <v>09</v>
          </cell>
          <cell r="D5377" t="str">
            <v>5</v>
          </cell>
          <cell r="E5377" t="str">
            <v>0040</v>
          </cell>
          <cell r="F5377" t="str">
            <v>0009</v>
          </cell>
          <cell r="G5377" t="str">
            <v>52109</v>
          </cell>
          <cell r="H5377" t="str">
            <v>结转本月管理费用</v>
          </cell>
          <cell r="I5377" t="b">
            <v>0</v>
          </cell>
          <cell r="J5377">
            <v>892.1</v>
          </cell>
          <cell r="K5377">
            <v>0</v>
          </cell>
          <cell r="L5377">
            <v>0</v>
          </cell>
        </row>
        <row r="5378">
          <cell r="A5378" t="str">
            <v>10</v>
          </cell>
          <cell r="B5378" t="str">
            <v>24</v>
          </cell>
          <cell r="C5378" t="str">
            <v>10</v>
          </cell>
          <cell r="D5378" t="str">
            <v>5</v>
          </cell>
          <cell r="E5378" t="str">
            <v>0013</v>
          </cell>
          <cell r="F5378" t="str">
            <v>0005</v>
          </cell>
          <cell r="G5378" t="str">
            <v>52109</v>
          </cell>
          <cell r="H5378" t="str">
            <v>提取本月职教费</v>
          </cell>
          <cell r="I5378" t="b">
            <v>1</v>
          </cell>
          <cell r="J5378">
            <v>943.07</v>
          </cell>
          <cell r="K5378">
            <v>0</v>
          </cell>
          <cell r="L5378">
            <v>0</v>
          </cell>
        </row>
        <row r="5379">
          <cell r="A5379" t="str">
            <v>10</v>
          </cell>
          <cell r="B5379" t="str">
            <v>30</v>
          </cell>
          <cell r="C5379" t="str">
            <v>10</v>
          </cell>
          <cell r="D5379" t="str">
            <v>5</v>
          </cell>
          <cell r="E5379" t="str">
            <v>0034</v>
          </cell>
          <cell r="F5379" t="str">
            <v>0009</v>
          </cell>
          <cell r="G5379" t="str">
            <v>52109</v>
          </cell>
          <cell r="H5379" t="str">
            <v>结转本月管理费用</v>
          </cell>
          <cell r="I5379" t="b">
            <v>0</v>
          </cell>
          <cell r="J5379">
            <v>943.07</v>
          </cell>
          <cell r="K5379">
            <v>0</v>
          </cell>
          <cell r="L5379">
            <v>0</v>
          </cell>
        </row>
        <row r="5380">
          <cell r="A5380" t="str">
            <v>11</v>
          </cell>
          <cell r="B5380" t="str">
            <v>18</v>
          </cell>
          <cell r="C5380" t="str">
            <v>11</v>
          </cell>
          <cell r="D5380" t="str">
            <v>5</v>
          </cell>
          <cell r="E5380" t="str">
            <v>0015</v>
          </cell>
          <cell r="F5380" t="str">
            <v>0005</v>
          </cell>
          <cell r="G5380" t="str">
            <v>52109</v>
          </cell>
          <cell r="H5380" t="str">
            <v>提取本月职工教育经费</v>
          </cell>
          <cell r="I5380" t="b">
            <v>1</v>
          </cell>
          <cell r="J5380">
            <v>945.35</v>
          </cell>
          <cell r="K5380">
            <v>0</v>
          </cell>
          <cell r="L5380">
            <v>0</v>
          </cell>
        </row>
        <row r="5381">
          <cell r="A5381" t="str">
            <v>11</v>
          </cell>
          <cell r="B5381" t="str">
            <v>30</v>
          </cell>
          <cell r="C5381" t="str">
            <v>11</v>
          </cell>
          <cell r="D5381" t="str">
            <v>5</v>
          </cell>
          <cell r="E5381" t="str">
            <v>0037</v>
          </cell>
          <cell r="F5381" t="str">
            <v>0010</v>
          </cell>
          <cell r="G5381" t="str">
            <v>52109</v>
          </cell>
          <cell r="H5381" t="str">
            <v>结转本月管理费用</v>
          </cell>
          <cell r="I5381" t="b">
            <v>0</v>
          </cell>
          <cell r="J5381">
            <v>945.35</v>
          </cell>
          <cell r="K5381">
            <v>0</v>
          </cell>
          <cell r="L5381">
            <v>0</v>
          </cell>
        </row>
        <row r="5382">
          <cell r="A5382" t="str">
            <v>12</v>
          </cell>
          <cell r="B5382" t="str">
            <v>08</v>
          </cell>
          <cell r="C5382" t="str">
            <v>12</v>
          </cell>
          <cell r="D5382" t="str">
            <v>5</v>
          </cell>
          <cell r="E5382" t="str">
            <v>0002</v>
          </cell>
          <cell r="F5382" t="str">
            <v>0005</v>
          </cell>
          <cell r="G5382" t="str">
            <v>52109</v>
          </cell>
          <cell r="H5382" t="str">
            <v>提取职工教育经费</v>
          </cell>
          <cell r="I5382" t="b">
            <v>1</v>
          </cell>
          <cell r="J5382">
            <v>958.54</v>
          </cell>
          <cell r="K5382">
            <v>0</v>
          </cell>
          <cell r="L5382">
            <v>0</v>
          </cell>
        </row>
        <row r="5383">
          <cell r="A5383" t="str">
            <v>12</v>
          </cell>
          <cell r="B5383" t="str">
            <v>30</v>
          </cell>
          <cell r="C5383" t="str">
            <v>12</v>
          </cell>
          <cell r="D5383" t="str">
            <v>5</v>
          </cell>
          <cell r="E5383" t="str">
            <v>0090</v>
          </cell>
          <cell r="F5383" t="str">
            <v>0005</v>
          </cell>
          <cell r="G5383" t="str">
            <v>52109</v>
          </cell>
          <cell r="H5383" t="str">
            <v>提取职教费</v>
          </cell>
          <cell r="I5383" t="b">
            <v>1</v>
          </cell>
          <cell r="J5383">
            <v>615.28</v>
          </cell>
          <cell r="K5383">
            <v>0</v>
          </cell>
          <cell r="L5383">
            <v>0</v>
          </cell>
        </row>
        <row r="5384">
          <cell r="A5384" t="str">
            <v>12</v>
          </cell>
          <cell r="B5384" t="str">
            <v>31</v>
          </cell>
          <cell r="C5384" t="str">
            <v>12</v>
          </cell>
          <cell r="D5384" t="str">
            <v>5</v>
          </cell>
          <cell r="E5384" t="str">
            <v>0103</v>
          </cell>
          <cell r="F5384" t="str">
            <v>0009</v>
          </cell>
          <cell r="G5384" t="str">
            <v>52109</v>
          </cell>
          <cell r="H5384" t="str">
            <v>结转本月管理费用</v>
          </cell>
          <cell r="I5384" t="b">
            <v>0</v>
          </cell>
          <cell r="J5384">
            <v>1573.82</v>
          </cell>
          <cell r="K5384">
            <v>0</v>
          </cell>
          <cell r="L5384">
            <v>0</v>
          </cell>
        </row>
        <row r="5385">
          <cell r="A5385" t="str">
            <v>02</v>
          </cell>
          <cell r="B5385" t="str">
            <v>05</v>
          </cell>
          <cell r="C5385" t="str">
            <v>02</v>
          </cell>
          <cell r="D5385" t="str">
            <v>1</v>
          </cell>
          <cell r="E5385" t="str">
            <v>0005</v>
          </cell>
          <cell r="F5385" t="str">
            <v>0003</v>
          </cell>
          <cell r="G5385" t="str">
            <v>52110</v>
          </cell>
          <cell r="H5385" t="str">
            <v>收劳动保险费</v>
          </cell>
          <cell r="I5385" t="b">
            <v>1</v>
          </cell>
          <cell r="J5385">
            <v>-835.2</v>
          </cell>
          <cell r="K5385">
            <v>0</v>
          </cell>
          <cell r="L5385">
            <v>0</v>
          </cell>
        </row>
        <row r="5386">
          <cell r="A5386" t="str">
            <v>02</v>
          </cell>
          <cell r="B5386" t="str">
            <v>14</v>
          </cell>
          <cell r="C5386" t="str">
            <v>02</v>
          </cell>
          <cell r="D5386" t="str">
            <v>4</v>
          </cell>
          <cell r="E5386" t="str">
            <v>0015</v>
          </cell>
          <cell r="F5386" t="str">
            <v>0007</v>
          </cell>
          <cell r="G5386" t="str">
            <v>52110</v>
          </cell>
          <cell r="H5386" t="str">
            <v>代扣1月份劳动保险费</v>
          </cell>
          <cell r="I5386" t="b">
            <v>1</v>
          </cell>
          <cell r="J5386">
            <v>-1215.2</v>
          </cell>
          <cell r="K5386">
            <v>0</v>
          </cell>
          <cell r="L5386">
            <v>0</v>
          </cell>
        </row>
        <row r="5387">
          <cell r="A5387" t="str">
            <v>02</v>
          </cell>
          <cell r="B5387" t="str">
            <v>18</v>
          </cell>
          <cell r="C5387" t="str">
            <v>02</v>
          </cell>
          <cell r="D5387" t="str">
            <v>4</v>
          </cell>
          <cell r="E5387" t="str">
            <v>0022</v>
          </cell>
          <cell r="F5387" t="str">
            <v>0008</v>
          </cell>
          <cell r="G5387" t="str">
            <v>52110</v>
          </cell>
          <cell r="H5387" t="str">
            <v>代扣99年12月份劳动保险费</v>
          </cell>
          <cell r="I5387" t="b">
            <v>1</v>
          </cell>
          <cell r="J5387">
            <v>-1169.8</v>
          </cell>
          <cell r="K5387">
            <v>0</v>
          </cell>
          <cell r="L5387">
            <v>0</v>
          </cell>
        </row>
        <row r="5388">
          <cell r="A5388" t="str">
            <v>02</v>
          </cell>
          <cell r="B5388" t="str">
            <v>28</v>
          </cell>
          <cell r="C5388" t="str">
            <v>02</v>
          </cell>
          <cell r="D5388" t="str">
            <v>5</v>
          </cell>
          <cell r="E5388" t="str">
            <v>0025</v>
          </cell>
          <cell r="F5388" t="str">
            <v>0003</v>
          </cell>
          <cell r="G5388" t="str">
            <v>52110</v>
          </cell>
          <cell r="H5388" t="str">
            <v>转分公司代扣劳动保险费</v>
          </cell>
          <cell r="I5388" t="b">
            <v>1</v>
          </cell>
          <cell r="J5388">
            <v>-1805.6</v>
          </cell>
          <cell r="K5388">
            <v>0</v>
          </cell>
          <cell r="L5388">
            <v>0</v>
          </cell>
        </row>
        <row r="5389">
          <cell r="A5389" t="str">
            <v>02</v>
          </cell>
          <cell r="B5389" t="str">
            <v>28</v>
          </cell>
          <cell r="C5389" t="str">
            <v>02</v>
          </cell>
          <cell r="D5389" t="str">
            <v>5</v>
          </cell>
          <cell r="E5389" t="str">
            <v>0026</v>
          </cell>
          <cell r="F5389" t="str">
            <v>0002</v>
          </cell>
          <cell r="G5389" t="str">
            <v>52110</v>
          </cell>
          <cell r="H5389" t="str">
            <v>转各厂代扣劳动保险费</v>
          </cell>
          <cell r="I5389" t="b">
            <v>1</v>
          </cell>
          <cell r="J5389">
            <v>-2134.9</v>
          </cell>
          <cell r="K5389">
            <v>0</v>
          </cell>
          <cell r="L5389">
            <v>0</v>
          </cell>
        </row>
        <row r="5390">
          <cell r="A5390" t="str">
            <v>02</v>
          </cell>
          <cell r="B5390" t="str">
            <v>29</v>
          </cell>
          <cell r="C5390" t="str">
            <v>02</v>
          </cell>
          <cell r="D5390" t="str">
            <v>5</v>
          </cell>
          <cell r="E5390" t="str">
            <v>0058</v>
          </cell>
          <cell r="F5390" t="str">
            <v>0011</v>
          </cell>
          <cell r="G5390" t="str">
            <v>52110</v>
          </cell>
          <cell r="H5390" t="str">
            <v>结转本月管理费用</v>
          </cell>
          <cell r="I5390" t="b">
            <v>0</v>
          </cell>
          <cell r="J5390">
            <v>-7160.7</v>
          </cell>
          <cell r="K5390">
            <v>0</v>
          </cell>
          <cell r="L5390">
            <v>0</v>
          </cell>
        </row>
        <row r="5391">
          <cell r="A5391" t="str">
            <v>03</v>
          </cell>
          <cell r="B5391" t="str">
            <v>21</v>
          </cell>
          <cell r="C5391" t="str">
            <v>03</v>
          </cell>
          <cell r="D5391" t="str">
            <v>1</v>
          </cell>
          <cell r="E5391" t="str">
            <v>0003</v>
          </cell>
          <cell r="F5391" t="str">
            <v>0002</v>
          </cell>
          <cell r="G5391" t="str">
            <v>52110</v>
          </cell>
          <cell r="H5391" t="str">
            <v>收崔春新养老保险</v>
          </cell>
          <cell r="I5391" t="b">
            <v>1</v>
          </cell>
          <cell r="J5391">
            <v>-50</v>
          </cell>
          <cell r="K5391">
            <v>0</v>
          </cell>
          <cell r="L5391">
            <v>0</v>
          </cell>
        </row>
        <row r="5392">
          <cell r="A5392" t="str">
            <v>03</v>
          </cell>
          <cell r="B5392" t="str">
            <v>25</v>
          </cell>
          <cell r="C5392" t="str">
            <v>03</v>
          </cell>
          <cell r="D5392" t="str">
            <v>2</v>
          </cell>
          <cell r="E5392" t="str">
            <v>0026</v>
          </cell>
          <cell r="F5392" t="str">
            <v>0006</v>
          </cell>
          <cell r="G5392" t="str">
            <v>52110</v>
          </cell>
          <cell r="H5392" t="str">
            <v>代扣劳动保险费</v>
          </cell>
          <cell r="I5392" t="b">
            <v>1</v>
          </cell>
          <cell r="J5392">
            <v>-111.7</v>
          </cell>
          <cell r="K5392">
            <v>0</v>
          </cell>
          <cell r="L5392">
            <v>0</v>
          </cell>
        </row>
        <row r="5393">
          <cell r="A5393" t="str">
            <v>03</v>
          </cell>
          <cell r="B5393" t="str">
            <v>02</v>
          </cell>
          <cell r="C5393" t="str">
            <v>03</v>
          </cell>
          <cell r="D5393" t="str">
            <v>3</v>
          </cell>
          <cell r="E5393" t="str">
            <v>0003</v>
          </cell>
          <cell r="F5393" t="str">
            <v>0004</v>
          </cell>
          <cell r="G5393" t="str">
            <v>52110</v>
          </cell>
          <cell r="H5393" t="str">
            <v>收多交养老金</v>
          </cell>
          <cell r="I5393" t="b">
            <v>1</v>
          </cell>
          <cell r="J5393">
            <v>-2096.4</v>
          </cell>
          <cell r="K5393">
            <v>0</v>
          </cell>
          <cell r="L5393">
            <v>0</v>
          </cell>
        </row>
        <row r="5394">
          <cell r="A5394" t="str">
            <v>03</v>
          </cell>
          <cell r="B5394" t="str">
            <v>02</v>
          </cell>
          <cell r="C5394" t="str">
            <v>03</v>
          </cell>
          <cell r="D5394" t="str">
            <v>4</v>
          </cell>
          <cell r="E5394" t="str">
            <v>0005</v>
          </cell>
          <cell r="F5394" t="str">
            <v>0002</v>
          </cell>
          <cell r="G5394" t="str">
            <v>52110</v>
          </cell>
          <cell r="H5394" t="str">
            <v>付养老保险金</v>
          </cell>
          <cell r="I5394" t="b">
            <v>1</v>
          </cell>
          <cell r="J5394">
            <v>136945.5</v>
          </cell>
          <cell r="K5394">
            <v>0</v>
          </cell>
          <cell r="L5394">
            <v>0</v>
          </cell>
        </row>
        <row r="5395">
          <cell r="A5395" t="str">
            <v>03</v>
          </cell>
          <cell r="B5395" t="str">
            <v>20</v>
          </cell>
          <cell r="C5395" t="str">
            <v>03</v>
          </cell>
          <cell r="D5395" t="str">
            <v>4</v>
          </cell>
          <cell r="E5395" t="str">
            <v>0028</v>
          </cell>
          <cell r="F5395" t="str">
            <v>0007</v>
          </cell>
          <cell r="G5395" t="str">
            <v>52110</v>
          </cell>
          <cell r="H5395" t="str">
            <v>代扣本月劳动保险费</v>
          </cell>
          <cell r="I5395" t="b">
            <v>1</v>
          </cell>
          <cell r="J5395">
            <v>-1399.6</v>
          </cell>
          <cell r="K5395">
            <v>0</v>
          </cell>
          <cell r="L5395">
            <v>0</v>
          </cell>
        </row>
        <row r="5396">
          <cell r="A5396" t="str">
            <v>03</v>
          </cell>
          <cell r="B5396" t="str">
            <v>30</v>
          </cell>
          <cell r="C5396" t="str">
            <v>03</v>
          </cell>
          <cell r="D5396" t="str">
            <v>5</v>
          </cell>
          <cell r="E5396" t="str">
            <v>0032</v>
          </cell>
          <cell r="F5396" t="str">
            <v>0010</v>
          </cell>
          <cell r="G5396" t="str">
            <v>52110</v>
          </cell>
          <cell r="H5396" t="str">
            <v>结转本月管理费用</v>
          </cell>
          <cell r="I5396" t="b">
            <v>0</v>
          </cell>
          <cell r="J5396">
            <v>133287.79999999999</v>
          </cell>
          <cell r="K5396">
            <v>0</v>
          </cell>
          <cell r="L5396">
            <v>0</v>
          </cell>
        </row>
        <row r="5397">
          <cell r="A5397" t="str">
            <v>04</v>
          </cell>
          <cell r="B5397" t="str">
            <v>15</v>
          </cell>
          <cell r="C5397" t="str">
            <v>04</v>
          </cell>
          <cell r="D5397" t="str">
            <v>4</v>
          </cell>
          <cell r="E5397" t="str">
            <v>0013</v>
          </cell>
          <cell r="F5397" t="str">
            <v>0001</v>
          </cell>
          <cell r="G5397" t="str">
            <v>52110</v>
          </cell>
          <cell r="H5397" t="str">
            <v>付本月劳动保险费</v>
          </cell>
          <cell r="I5397" t="b">
            <v>1</v>
          </cell>
          <cell r="J5397">
            <v>48324</v>
          </cell>
          <cell r="K5397">
            <v>0</v>
          </cell>
          <cell r="L5397">
            <v>0</v>
          </cell>
        </row>
        <row r="5398">
          <cell r="A5398" t="str">
            <v>04</v>
          </cell>
          <cell r="B5398" t="str">
            <v>19</v>
          </cell>
          <cell r="C5398" t="str">
            <v>04</v>
          </cell>
          <cell r="D5398" t="str">
            <v>4</v>
          </cell>
          <cell r="E5398" t="str">
            <v>0022</v>
          </cell>
          <cell r="F5398" t="str">
            <v>0008</v>
          </cell>
          <cell r="G5398" t="str">
            <v>52110</v>
          </cell>
          <cell r="H5398" t="str">
            <v>代扣本月劳动保险费</v>
          </cell>
          <cell r="I5398" t="b">
            <v>1</v>
          </cell>
          <cell r="J5398">
            <v>-1403</v>
          </cell>
          <cell r="K5398">
            <v>0</v>
          </cell>
          <cell r="L5398">
            <v>0</v>
          </cell>
        </row>
        <row r="5399">
          <cell r="A5399" t="str">
            <v>04</v>
          </cell>
          <cell r="B5399" t="str">
            <v>29</v>
          </cell>
          <cell r="C5399" t="str">
            <v>04</v>
          </cell>
          <cell r="D5399" t="str">
            <v>5</v>
          </cell>
          <cell r="E5399" t="str">
            <v>0038</v>
          </cell>
          <cell r="F5399" t="str">
            <v>0010</v>
          </cell>
          <cell r="G5399" t="str">
            <v>52110</v>
          </cell>
          <cell r="H5399" t="str">
            <v>结转本月管理费用</v>
          </cell>
          <cell r="I5399" t="b">
            <v>0</v>
          </cell>
          <cell r="J5399">
            <v>46921</v>
          </cell>
          <cell r="K5399">
            <v>0</v>
          </cell>
          <cell r="L5399">
            <v>0</v>
          </cell>
        </row>
        <row r="5400">
          <cell r="A5400" t="str">
            <v>05</v>
          </cell>
          <cell r="B5400" t="str">
            <v>20</v>
          </cell>
          <cell r="C5400" t="str">
            <v>05</v>
          </cell>
          <cell r="D5400" t="str">
            <v>2</v>
          </cell>
          <cell r="E5400" t="str">
            <v>0012</v>
          </cell>
          <cell r="F5400" t="str">
            <v>0001</v>
          </cell>
          <cell r="G5400" t="str">
            <v>52110</v>
          </cell>
          <cell r="H5400" t="str">
            <v>付养老金</v>
          </cell>
          <cell r="I5400" t="b">
            <v>1</v>
          </cell>
          <cell r="J5400">
            <v>2052</v>
          </cell>
          <cell r="K5400">
            <v>0</v>
          </cell>
          <cell r="L5400">
            <v>0</v>
          </cell>
        </row>
        <row r="5401">
          <cell r="A5401" t="str">
            <v>05</v>
          </cell>
          <cell r="B5401" t="str">
            <v>01</v>
          </cell>
          <cell r="C5401" t="str">
            <v>05</v>
          </cell>
          <cell r="D5401" t="str">
            <v>3</v>
          </cell>
          <cell r="E5401" t="str">
            <v>0001</v>
          </cell>
          <cell r="F5401" t="str">
            <v>0002</v>
          </cell>
          <cell r="G5401" t="str">
            <v>52110</v>
          </cell>
          <cell r="H5401" t="str">
            <v>收生育费.产假工资</v>
          </cell>
          <cell r="I5401" t="b">
            <v>1</v>
          </cell>
          <cell r="J5401">
            <v>-11495</v>
          </cell>
          <cell r="K5401">
            <v>0</v>
          </cell>
          <cell r="L5401">
            <v>0</v>
          </cell>
        </row>
        <row r="5402">
          <cell r="A5402" t="str">
            <v>05</v>
          </cell>
          <cell r="B5402" t="str">
            <v>11</v>
          </cell>
          <cell r="C5402" t="str">
            <v>05</v>
          </cell>
          <cell r="D5402" t="str">
            <v>4</v>
          </cell>
          <cell r="E5402" t="str">
            <v>0003</v>
          </cell>
          <cell r="F5402" t="str">
            <v>0001</v>
          </cell>
          <cell r="G5402" t="str">
            <v>52110</v>
          </cell>
          <cell r="H5402" t="str">
            <v>付待业金</v>
          </cell>
          <cell r="I5402" t="b">
            <v>1</v>
          </cell>
          <cell r="J5402">
            <v>50000</v>
          </cell>
          <cell r="K5402">
            <v>0</v>
          </cell>
          <cell r="L5402">
            <v>0</v>
          </cell>
        </row>
        <row r="5403">
          <cell r="A5403" t="str">
            <v>05</v>
          </cell>
          <cell r="B5403" t="str">
            <v>24</v>
          </cell>
          <cell r="C5403" t="str">
            <v>05</v>
          </cell>
          <cell r="D5403" t="str">
            <v>4</v>
          </cell>
          <cell r="E5403" t="str">
            <v>0025</v>
          </cell>
          <cell r="F5403" t="str">
            <v>0002</v>
          </cell>
          <cell r="G5403" t="str">
            <v>52110</v>
          </cell>
          <cell r="H5403" t="str">
            <v>付劳动保险费</v>
          </cell>
          <cell r="I5403" t="b">
            <v>1</v>
          </cell>
          <cell r="J5403">
            <v>92080.2</v>
          </cell>
          <cell r="K5403">
            <v>0</v>
          </cell>
          <cell r="L5403">
            <v>0</v>
          </cell>
        </row>
        <row r="5404">
          <cell r="A5404" t="str">
            <v>05</v>
          </cell>
          <cell r="B5404" t="str">
            <v>25</v>
          </cell>
          <cell r="C5404" t="str">
            <v>05</v>
          </cell>
          <cell r="D5404" t="str">
            <v>4</v>
          </cell>
          <cell r="E5404" t="str">
            <v>0027</v>
          </cell>
          <cell r="F5404" t="str">
            <v>0007</v>
          </cell>
          <cell r="G5404" t="str">
            <v>52110</v>
          </cell>
          <cell r="H5404" t="str">
            <v>付本月劳动保险费</v>
          </cell>
          <cell r="I5404" t="b">
            <v>1</v>
          </cell>
          <cell r="J5404">
            <v>-1403</v>
          </cell>
          <cell r="K5404">
            <v>0</v>
          </cell>
          <cell r="L5404">
            <v>0</v>
          </cell>
        </row>
        <row r="5405">
          <cell r="A5405" t="str">
            <v>05</v>
          </cell>
          <cell r="B5405" t="str">
            <v>25</v>
          </cell>
          <cell r="C5405" t="str">
            <v>05</v>
          </cell>
          <cell r="D5405" t="str">
            <v>5</v>
          </cell>
          <cell r="E5405" t="str">
            <v>0012</v>
          </cell>
          <cell r="F5405" t="str">
            <v>0003</v>
          </cell>
          <cell r="G5405" t="str">
            <v>52110</v>
          </cell>
          <cell r="H5405" t="str">
            <v>转各厂代扣3月份劳动保险费</v>
          </cell>
          <cell r="I5405" t="b">
            <v>1</v>
          </cell>
          <cell r="J5405">
            <v>-1570.4</v>
          </cell>
          <cell r="K5405">
            <v>0</v>
          </cell>
          <cell r="L5405">
            <v>0</v>
          </cell>
        </row>
        <row r="5406">
          <cell r="A5406" t="str">
            <v>05</v>
          </cell>
          <cell r="B5406" t="str">
            <v>25</v>
          </cell>
          <cell r="C5406" t="str">
            <v>05</v>
          </cell>
          <cell r="D5406" t="str">
            <v>5</v>
          </cell>
          <cell r="E5406" t="str">
            <v>0013</v>
          </cell>
          <cell r="F5406" t="str">
            <v>0002</v>
          </cell>
          <cell r="G5406" t="str">
            <v>52110</v>
          </cell>
          <cell r="H5406" t="str">
            <v>转各厂代扣4月份劳动保险费</v>
          </cell>
          <cell r="I5406" t="b">
            <v>1</v>
          </cell>
          <cell r="J5406">
            <v>-1540.7</v>
          </cell>
          <cell r="K5406">
            <v>0</v>
          </cell>
          <cell r="L5406">
            <v>0</v>
          </cell>
        </row>
        <row r="5407">
          <cell r="A5407" t="str">
            <v>05</v>
          </cell>
          <cell r="B5407" t="str">
            <v>25</v>
          </cell>
          <cell r="C5407" t="str">
            <v>05</v>
          </cell>
          <cell r="D5407" t="str">
            <v>5</v>
          </cell>
          <cell r="E5407" t="str">
            <v>0014</v>
          </cell>
          <cell r="F5407" t="str">
            <v>0002</v>
          </cell>
          <cell r="G5407" t="str">
            <v>52110</v>
          </cell>
          <cell r="H5407" t="str">
            <v>转代扣5月份劳动保险费</v>
          </cell>
          <cell r="I5407" t="b">
            <v>1</v>
          </cell>
          <cell r="J5407">
            <v>-1269.3</v>
          </cell>
          <cell r="K5407">
            <v>0</v>
          </cell>
          <cell r="L5407">
            <v>0</v>
          </cell>
        </row>
        <row r="5408">
          <cell r="A5408" t="str">
            <v>05</v>
          </cell>
          <cell r="B5408" t="str">
            <v>31</v>
          </cell>
          <cell r="C5408" t="str">
            <v>05</v>
          </cell>
          <cell r="D5408" t="str">
            <v>5</v>
          </cell>
          <cell r="E5408" t="str">
            <v>0039</v>
          </cell>
          <cell r="F5408" t="str">
            <v>0010</v>
          </cell>
          <cell r="G5408" t="str">
            <v>52110</v>
          </cell>
          <cell r="H5408" t="str">
            <v>结转本月管理费用</v>
          </cell>
          <cell r="I5408" t="b">
            <v>0</v>
          </cell>
          <cell r="J5408">
            <v>126853.8</v>
          </cell>
          <cell r="K5408">
            <v>0</v>
          </cell>
          <cell r="L5408">
            <v>0</v>
          </cell>
        </row>
        <row r="5409">
          <cell r="A5409" t="str">
            <v>06</v>
          </cell>
          <cell r="B5409" t="str">
            <v>20</v>
          </cell>
          <cell r="C5409" t="str">
            <v>06</v>
          </cell>
          <cell r="D5409" t="str">
            <v>4</v>
          </cell>
          <cell r="E5409" t="str">
            <v>0011</v>
          </cell>
          <cell r="F5409" t="str">
            <v>0003</v>
          </cell>
          <cell r="G5409" t="str">
            <v>52110</v>
          </cell>
          <cell r="H5409" t="str">
            <v>付劳动保险费</v>
          </cell>
          <cell r="I5409" t="b">
            <v>1</v>
          </cell>
          <cell r="J5409">
            <v>65673.179999999993</v>
          </cell>
          <cell r="K5409">
            <v>0</v>
          </cell>
          <cell r="L5409">
            <v>0</v>
          </cell>
        </row>
        <row r="5410">
          <cell r="A5410" t="str">
            <v>06</v>
          </cell>
          <cell r="B5410" t="str">
            <v>20</v>
          </cell>
          <cell r="C5410" t="str">
            <v>06</v>
          </cell>
          <cell r="D5410" t="str">
            <v>4</v>
          </cell>
          <cell r="E5410" t="str">
            <v>0013</v>
          </cell>
          <cell r="F5410" t="str">
            <v>0008</v>
          </cell>
          <cell r="G5410" t="str">
            <v>52110</v>
          </cell>
          <cell r="H5410" t="str">
            <v>代扣劳动保险费</v>
          </cell>
          <cell r="I5410" t="b">
            <v>1</v>
          </cell>
          <cell r="J5410">
            <v>-1392.9</v>
          </cell>
          <cell r="K5410">
            <v>0</v>
          </cell>
          <cell r="L5410">
            <v>0</v>
          </cell>
        </row>
        <row r="5411">
          <cell r="A5411" t="str">
            <v>06</v>
          </cell>
          <cell r="B5411" t="str">
            <v>23</v>
          </cell>
          <cell r="C5411" t="str">
            <v>06</v>
          </cell>
          <cell r="D5411" t="str">
            <v>5</v>
          </cell>
          <cell r="E5411" t="str">
            <v>0011</v>
          </cell>
          <cell r="F5411" t="str">
            <v>0002</v>
          </cell>
          <cell r="G5411" t="str">
            <v>52110</v>
          </cell>
          <cell r="H5411" t="str">
            <v>转代扣6月份劳动保险费</v>
          </cell>
          <cell r="I5411" t="b">
            <v>1</v>
          </cell>
          <cell r="J5411">
            <v>-1227.0999999999999</v>
          </cell>
          <cell r="K5411">
            <v>0</v>
          </cell>
          <cell r="L5411">
            <v>0</v>
          </cell>
        </row>
        <row r="5412">
          <cell r="A5412" t="str">
            <v>06</v>
          </cell>
          <cell r="B5412" t="str">
            <v>25</v>
          </cell>
          <cell r="C5412" t="str">
            <v>06</v>
          </cell>
          <cell r="D5412" t="str">
            <v>5</v>
          </cell>
          <cell r="E5412" t="str">
            <v>0028</v>
          </cell>
          <cell r="F5412" t="str">
            <v>0009</v>
          </cell>
          <cell r="G5412" t="str">
            <v>52110</v>
          </cell>
          <cell r="H5412" t="str">
            <v>结转本月管理费用</v>
          </cell>
          <cell r="I5412" t="b">
            <v>0</v>
          </cell>
          <cell r="J5412">
            <v>63053.18</v>
          </cell>
          <cell r="K5412">
            <v>0</v>
          </cell>
          <cell r="L5412">
            <v>0</v>
          </cell>
        </row>
        <row r="5413">
          <cell r="A5413" t="str">
            <v>07</v>
          </cell>
          <cell r="B5413" t="str">
            <v>07</v>
          </cell>
          <cell r="C5413" t="str">
            <v>07</v>
          </cell>
          <cell r="D5413" t="str">
            <v>4</v>
          </cell>
          <cell r="E5413" t="str">
            <v>0005</v>
          </cell>
          <cell r="F5413" t="str">
            <v>0003</v>
          </cell>
          <cell r="G5413" t="str">
            <v>52110</v>
          </cell>
          <cell r="H5413" t="str">
            <v>付劳动保险费</v>
          </cell>
          <cell r="I5413" t="b">
            <v>1</v>
          </cell>
          <cell r="J5413">
            <v>48254.400000000001</v>
          </cell>
          <cell r="K5413">
            <v>0</v>
          </cell>
          <cell r="L5413">
            <v>0</v>
          </cell>
        </row>
        <row r="5414">
          <cell r="A5414" t="str">
            <v>07</v>
          </cell>
          <cell r="B5414" t="str">
            <v>12</v>
          </cell>
          <cell r="C5414" t="str">
            <v>07</v>
          </cell>
          <cell r="D5414" t="str">
            <v>4</v>
          </cell>
          <cell r="E5414" t="str">
            <v>0009</v>
          </cell>
          <cell r="F5414" t="str">
            <v>0007</v>
          </cell>
          <cell r="G5414" t="str">
            <v>52110</v>
          </cell>
          <cell r="H5414" t="str">
            <v>代扣劳动保险费</v>
          </cell>
          <cell r="I5414" t="b">
            <v>1</v>
          </cell>
          <cell r="J5414">
            <v>-1377</v>
          </cell>
          <cell r="K5414">
            <v>0</v>
          </cell>
          <cell r="L5414">
            <v>0</v>
          </cell>
        </row>
        <row r="5415">
          <cell r="A5415" t="str">
            <v>07</v>
          </cell>
          <cell r="B5415" t="str">
            <v>24</v>
          </cell>
          <cell r="C5415" t="str">
            <v>07</v>
          </cell>
          <cell r="D5415" t="str">
            <v>5</v>
          </cell>
          <cell r="E5415" t="str">
            <v>0010</v>
          </cell>
          <cell r="F5415" t="str">
            <v>0002</v>
          </cell>
          <cell r="G5415" t="str">
            <v>52110</v>
          </cell>
          <cell r="H5415" t="str">
            <v>转代扣7月份劳动保险费</v>
          </cell>
          <cell r="I5415" t="b">
            <v>1</v>
          </cell>
          <cell r="J5415">
            <v>-1183.5</v>
          </cell>
          <cell r="K5415">
            <v>0</v>
          </cell>
          <cell r="L5415">
            <v>0</v>
          </cell>
        </row>
        <row r="5416">
          <cell r="A5416" t="str">
            <v>07</v>
          </cell>
          <cell r="B5416" t="str">
            <v>29</v>
          </cell>
          <cell r="C5416" t="str">
            <v>07</v>
          </cell>
          <cell r="D5416" t="str">
            <v>5</v>
          </cell>
          <cell r="E5416" t="str">
            <v>0044</v>
          </cell>
          <cell r="F5416" t="str">
            <v>0010</v>
          </cell>
          <cell r="G5416" t="str">
            <v>52110</v>
          </cell>
          <cell r="H5416" t="str">
            <v>结转本月管理费用</v>
          </cell>
          <cell r="I5416" t="b">
            <v>0</v>
          </cell>
          <cell r="J5416">
            <v>45693.9</v>
          </cell>
          <cell r="K5416">
            <v>0</v>
          </cell>
          <cell r="L5416">
            <v>0</v>
          </cell>
        </row>
        <row r="5417">
          <cell r="A5417" t="str">
            <v>08</v>
          </cell>
          <cell r="B5417" t="str">
            <v>15</v>
          </cell>
          <cell r="C5417" t="str">
            <v>08</v>
          </cell>
          <cell r="D5417" t="str">
            <v>3</v>
          </cell>
          <cell r="E5417" t="str">
            <v>0006</v>
          </cell>
          <cell r="F5417" t="str">
            <v>0002</v>
          </cell>
          <cell r="G5417" t="str">
            <v>52110</v>
          </cell>
          <cell r="H5417" t="str">
            <v>收产假工资.生育费.药费</v>
          </cell>
          <cell r="I5417" t="b">
            <v>1</v>
          </cell>
          <cell r="J5417">
            <v>-20939.43</v>
          </cell>
          <cell r="K5417">
            <v>0</v>
          </cell>
          <cell r="L5417">
            <v>0</v>
          </cell>
        </row>
        <row r="5418">
          <cell r="A5418" t="str">
            <v>08</v>
          </cell>
          <cell r="B5418" t="str">
            <v>08</v>
          </cell>
          <cell r="C5418" t="str">
            <v>08</v>
          </cell>
          <cell r="D5418" t="str">
            <v>4</v>
          </cell>
          <cell r="E5418" t="str">
            <v>0015</v>
          </cell>
          <cell r="F5418" t="str">
            <v>0005</v>
          </cell>
          <cell r="G5418" t="str">
            <v>52110</v>
          </cell>
          <cell r="H5418" t="str">
            <v>代扣劳动保险费</v>
          </cell>
          <cell r="I5418" t="b">
            <v>1</v>
          </cell>
          <cell r="J5418">
            <v>-517.4</v>
          </cell>
          <cell r="K5418">
            <v>0</v>
          </cell>
          <cell r="L5418">
            <v>0</v>
          </cell>
        </row>
        <row r="5419">
          <cell r="A5419" t="str">
            <v>08</v>
          </cell>
          <cell r="B5419" t="str">
            <v>15</v>
          </cell>
          <cell r="C5419" t="str">
            <v>08</v>
          </cell>
          <cell r="D5419" t="str">
            <v>4</v>
          </cell>
          <cell r="E5419" t="str">
            <v>0019</v>
          </cell>
          <cell r="F5419" t="str">
            <v>0003</v>
          </cell>
          <cell r="G5419" t="str">
            <v>52110</v>
          </cell>
          <cell r="H5419" t="str">
            <v>付劳动保险费</v>
          </cell>
          <cell r="I5419" t="b">
            <v>1</v>
          </cell>
          <cell r="J5419">
            <v>48069.599999999999</v>
          </cell>
          <cell r="K5419">
            <v>0</v>
          </cell>
          <cell r="L5419">
            <v>0</v>
          </cell>
        </row>
        <row r="5420">
          <cell r="A5420" t="str">
            <v>08</v>
          </cell>
          <cell r="B5420" t="str">
            <v>24</v>
          </cell>
          <cell r="C5420" t="str">
            <v>08</v>
          </cell>
          <cell r="D5420" t="str">
            <v>5</v>
          </cell>
          <cell r="E5420" t="str">
            <v>0010</v>
          </cell>
          <cell r="F5420" t="str">
            <v>0002</v>
          </cell>
          <cell r="G5420" t="str">
            <v>52110</v>
          </cell>
          <cell r="H5420" t="str">
            <v>转代扣本月劳动保险费</v>
          </cell>
          <cell r="I5420" t="b">
            <v>1</v>
          </cell>
          <cell r="J5420">
            <v>-1915.7</v>
          </cell>
          <cell r="K5420">
            <v>0</v>
          </cell>
          <cell r="L5420">
            <v>0</v>
          </cell>
        </row>
        <row r="5421">
          <cell r="A5421" t="str">
            <v>08</v>
          </cell>
          <cell r="B5421" t="str">
            <v>31</v>
          </cell>
          <cell r="C5421" t="str">
            <v>08</v>
          </cell>
          <cell r="D5421" t="str">
            <v>5</v>
          </cell>
          <cell r="E5421" t="str">
            <v>0035</v>
          </cell>
          <cell r="F5421" t="str">
            <v>0010</v>
          </cell>
          <cell r="G5421" t="str">
            <v>52110</v>
          </cell>
          <cell r="H5421" t="str">
            <v>结转本月管理费用</v>
          </cell>
          <cell r="I5421" t="b">
            <v>0</v>
          </cell>
          <cell r="J5421">
            <v>24697.07</v>
          </cell>
          <cell r="K5421">
            <v>0</v>
          </cell>
          <cell r="L5421">
            <v>0</v>
          </cell>
        </row>
        <row r="5422">
          <cell r="A5422" t="str">
            <v>09</v>
          </cell>
          <cell r="B5422" t="str">
            <v>05</v>
          </cell>
          <cell r="C5422" t="str">
            <v>09</v>
          </cell>
          <cell r="D5422" t="str">
            <v>2</v>
          </cell>
          <cell r="E5422" t="str">
            <v>0004</v>
          </cell>
          <cell r="F5422" t="str">
            <v>0003</v>
          </cell>
          <cell r="G5422" t="str">
            <v>52110</v>
          </cell>
          <cell r="H5422" t="str">
            <v>付药费</v>
          </cell>
          <cell r="I5422" t="b">
            <v>1</v>
          </cell>
          <cell r="J5422">
            <v>1416</v>
          </cell>
          <cell r="K5422">
            <v>0</v>
          </cell>
          <cell r="L5422">
            <v>0</v>
          </cell>
        </row>
        <row r="5423">
          <cell r="A5423" t="str">
            <v>09</v>
          </cell>
          <cell r="B5423" t="str">
            <v>06</v>
          </cell>
          <cell r="C5423" t="str">
            <v>09</v>
          </cell>
          <cell r="D5423" t="str">
            <v>4</v>
          </cell>
          <cell r="E5423" t="str">
            <v>0010</v>
          </cell>
          <cell r="F5423" t="str">
            <v>0006</v>
          </cell>
          <cell r="G5423" t="str">
            <v>52110</v>
          </cell>
          <cell r="H5423" t="str">
            <v>代扣本月劳动保险费</v>
          </cell>
          <cell r="I5423" t="b">
            <v>1</v>
          </cell>
          <cell r="J5423">
            <v>-479.2</v>
          </cell>
          <cell r="K5423">
            <v>0</v>
          </cell>
          <cell r="L5423">
            <v>0</v>
          </cell>
        </row>
        <row r="5424">
          <cell r="A5424" t="str">
            <v>09</v>
          </cell>
          <cell r="B5424" t="str">
            <v>18</v>
          </cell>
          <cell r="C5424" t="str">
            <v>09</v>
          </cell>
          <cell r="D5424" t="str">
            <v>4</v>
          </cell>
          <cell r="E5424" t="str">
            <v>0021</v>
          </cell>
          <cell r="F5424" t="str">
            <v>0002</v>
          </cell>
          <cell r="G5424" t="str">
            <v>52110</v>
          </cell>
          <cell r="H5424" t="str">
            <v>付劳动保险费</v>
          </cell>
          <cell r="I5424" t="b">
            <v>1</v>
          </cell>
          <cell r="J5424">
            <v>47978.400000000001</v>
          </cell>
          <cell r="K5424">
            <v>0</v>
          </cell>
          <cell r="L5424">
            <v>0</v>
          </cell>
        </row>
        <row r="5425">
          <cell r="A5425" t="str">
            <v>09</v>
          </cell>
          <cell r="B5425" t="str">
            <v>25</v>
          </cell>
          <cell r="C5425" t="str">
            <v>09</v>
          </cell>
          <cell r="D5425" t="str">
            <v>5</v>
          </cell>
          <cell r="E5425" t="str">
            <v>0017</v>
          </cell>
          <cell r="F5425" t="str">
            <v>0002</v>
          </cell>
          <cell r="G5425" t="str">
            <v>52110</v>
          </cell>
          <cell r="H5425" t="str">
            <v>转代扣本月劳动保险费</v>
          </cell>
          <cell r="I5425" t="b">
            <v>1</v>
          </cell>
          <cell r="J5425">
            <v>-1771.9</v>
          </cell>
          <cell r="K5425">
            <v>0</v>
          </cell>
          <cell r="L5425">
            <v>0</v>
          </cell>
        </row>
        <row r="5426">
          <cell r="A5426" t="str">
            <v>09</v>
          </cell>
          <cell r="B5426" t="str">
            <v>30</v>
          </cell>
          <cell r="C5426" t="str">
            <v>09</v>
          </cell>
          <cell r="D5426" t="str">
            <v>5</v>
          </cell>
          <cell r="E5426" t="str">
            <v>0040</v>
          </cell>
          <cell r="F5426" t="str">
            <v>0010</v>
          </cell>
          <cell r="G5426" t="str">
            <v>52110</v>
          </cell>
          <cell r="H5426" t="str">
            <v>结转本月管理费用</v>
          </cell>
          <cell r="I5426" t="b">
            <v>0</v>
          </cell>
          <cell r="J5426">
            <v>47143.3</v>
          </cell>
          <cell r="K5426">
            <v>0</v>
          </cell>
          <cell r="L5426">
            <v>0</v>
          </cell>
        </row>
        <row r="5427">
          <cell r="A5427" t="str">
            <v>10</v>
          </cell>
          <cell r="B5427" t="str">
            <v>01</v>
          </cell>
          <cell r="C5427" t="str">
            <v>10</v>
          </cell>
          <cell r="D5427" t="str">
            <v>1</v>
          </cell>
          <cell r="E5427" t="str">
            <v>0001</v>
          </cell>
          <cell r="F5427" t="str">
            <v>0002</v>
          </cell>
          <cell r="G5427" t="str">
            <v>52110</v>
          </cell>
          <cell r="H5427" t="str">
            <v>收离休医疗费.劳动保险费</v>
          </cell>
          <cell r="I5427" t="b">
            <v>1</v>
          </cell>
          <cell r="J5427">
            <v>-1323.2</v>
          </cell>
          <cell r="K5427">
            <v>0</v>
          </cell>
          <cell r="L5427">
            <v>0</v>
          </cell>
        </row>
        <row r="5428">
          <cell r="A5428" t="str">
            <v>10</v>
          </cell>
          <cell r="B5428" t="str">
            <v>08</v>
          </cell>
          <cell r="C5428" t="str">
            <v>10</v>
          </cell>
          <cell r="D5428" t="str">
            <v>2</v>
          </cell>
          <cell r="E5428" t="str">
            <v>0007</v>
          </cell>
          <cell r="F5428" t="str">
            <v>0001</v>
          </cell>
          <cell r="G5428" t="str">
            <v>52110</v>
          </cell>
          <cell r="H5428" t="str">
            <v>付邵立诚医疗费</v>
          </cell>
          <cell r="I5428" t="b">
            <v>1</v>
          </cell>
          <cell r="J5428">
            <v>228.8</v>
          </cell>
          <cell r="K5428">
            <v>0</v>
          </cell>
          <cell r="L5428">
            <v>0</v>
          </cell>
        </row>
        <row r="5429">
          <cell r="A5429" t="str">
            <v>10</v>
          </cell>
          <cell r="B5429" t="str">
            <v>10</v>
          </cell>
          <cell r="C5429" t="str">
            <v>10</v>
          </cell>
          <cell r="D5429" t="str">
            <v>4</v>
          </cell>
          <cell r="E5429" t="str">
            <v>0011</v>
          </cell>
          <cell r="F5429" t="str">
            <v>0002</v>
          </cell>
          <cell r="G5429" t="str">
            <v>52110</v>
          </cell>
          <cell r="H5429" t="str">
            <v>付待业金.劳动保险费</v>
          </cell>
          <cell r="I5429" t="b">
            <v>1</v>
          </cell>
          <cell r="J5429">
            <v>106578.4</v>
          </cell>
          <cell r="K5429">
            <v>0</v>
          </cell>
          <cell r="L5429">
            <v>0</v>
          </cell>
        </row>
        <row r="5430">
          <cell r="A5430" t="str">
            <v>10</v>
          </cell>
          <cell r="B5430" t="str">
            <v>22</v>
          </cell>
          <cell r="C5430" t="str">
            <v>10</v>
          </cell>
          <cell r="D5430" t="str">
            <v>4</v>
          </cell>
          <cell r="E5430" t="str">
            <v>0025</v>
          </cell>
          <cell r="F5430" t="str">
            <v>0006</v>
          </cell>
          <cell r="G5430" t="str">
            <v>52110</v>
          </cell>
          <cell r="H5430" t="str">
            <v>代扣劳动保险费</v>
          </cell>
          <cell r="I5430" t="b">
            <v>1</v>
          </cell>
          <cell r="J5430">
            <v>-464</v>
          </cell>
          <cell r="K5430">
            <v>0</v>
          </cell>
          <cell r="L5430">
            <v>0</v>
          </cell>
        </row>
        <row r="5431">
          <cell r="A5431" t="str">
            <v>10</v>
          </cell>
          <cell r="B5431" t="str">
            <v>26</v>
          </cell>
          <cell r="C5431" t="str">
            <v>10</v>
          </cell>
          <cell r="D5431" t="str">
            <v>5</v>
          </cell>
          <cell r="E5431" t="str">
            <v>0016</v>
          </cell>
          <cell r="F5431" t="str">
            <v>0001</v>
          </cell>
          <cell r="G5431" t="str">
            <v>52110</v>
          </cell>
          <cell r="H5431" t="str">
            <v>转代扣本月劳动保险费</v>
          </cell>
          <cell r="I5431" t="b">
            <v>1</v>
          </cell>
          <cell r="J5431">
            <v>-1659.3</v>
          </cell>
          <cell r="K5431">
            <v>0</v>
          </cell>
          <cell r="L5431">
            <v>0</v>
          </cell>
        </row>
        <row r="5432">
          <cell r="A5432" t="str">
            <v>10</v>
          </cell>
          <cell r="B5432" t="str">
            <v>30</v>
          </cell>
          <cell r="C5432" t="str">
            <v>10</v>
          </cell>
          <cell r="D5432" t="str">
            <v>5</v>
          </cell>
          <cell r="E5432" t="str">
            <v>0034</v>
          </cell>
          <cell r="F5432" t="str">
            <v>0010</v>
          </cell>
          <cell r="G5432" t="str">
            <v>52110</v>
          </cell>
          <cell r="H5432" t="str">
            <v>结转本月管理费用</v>
          </cell>
          <cell r="I5432" t="b">
            <v>0</v>
          </cell>
          <cell r="J5432">
            <v>103360.7</v>
          </cell>
          <cell r="K5432">
            <v>0</v>
          </cell>
          <cell r="L5432">
            <v>0</v>
          </cell>
        </row>
        <row r="5433">
          <cell r="A5433" t="str">
            <v>11</v>
          </cell>
          <cell r="B5433" t="str">
            <v>15</v>
          </cell>
          <cell r="C5433" t="str">
            <v>11</v>
          </cell>
          <cell r="D5433" t="str">
            <v>4</v>
          </cell>
          <cell r="E5433" t="str">
            <v>0027</v>
          </cell>
          <cell r="F5433" t="str">
            <v>0007</v>
          </cell>
          <cell r="G5433" t="str">
            <v>52110</v>
          </cell>
          <cell r="H5433" t="str">
            <v>代扣劳动保险费</v>
          </cell>
          <cell r="I5433" t="b">
            <v>1</v>
          </cell>
          <cell r="J5433">
            <v>-464.8</v>
          </cell>
          <cell r="K5433">
            <v>0</v>
          </cell>
          <cell r="L5433">
            <v>0</v>
          </cell>
        </row>
        <row r="5434">
          <cell r="A5434" t="str">
            <v>11</v>
          </cell>
          <cell r="B5434" t="str">
            <v>20</v>
          </cell>
          <cell r="C5434" t="str">
            <v>11</v>
          </cell>
          <cell r="D5434" t="str">
            <v>4</v>
          </cell>
          <cell r="E5434" t="str">
            <v>0032</v>
          </cell>
          <cell r="F5434" t="str">
            <v>0001</v>
          </cell>
          <cell r="G5434" t="str">
            <v>52110</v>
          </cell>
          <cell r="H5434" t="str">
            <v>付劳动保险费</v>
          </cell>
          <cell r="I5434" t="b">
            <v>1</v>
          </cell>
          <cell r="J5434">
            <v>47978.400000000001</v>
          </cell>
          <cell r="K5434">
            <v>0</v>
          </cell>
          <cell r="L5434">
            <v>0</v>
          </cell>
        </row>
        <row r="5435">
          <cell r="A5435" t="str">
            <v>11</v>
          </cell>
          <cell r="B5435" t="str">
            <v>18</v>
          </cell>
          <cell r="C5435" t="str">
            <v>11</v>
          </cell>
          <cell r="D5435" t="str">
            <v>5</v>
          </cell>
          <cell r="E5435" t="str">
            <v>0018</v>
          </cell>
          <cell r="F5435" t="str">
            <v>0001</v>
          </cell>
          <cell r="G5435" t="str">
            <v>52110</v>
          </cell>
          <cell r="H5435" t="str">
            <v>转代扣本月劳动保险费</v>
          </cell>
          <cell r="I5435" t="b">
            <v>1</v>
          </cell>
          <cell r="J5435">
            <v>-1651.5</v>
          </cell>
          <cell r="K5435">
            <v>0</v>
          </cell>
          <cell r="L5435">
            <v>0</v>
          </cell>
        </row>
        <row r="5436">
          <cell r="A5436" t="str">
            <v>11</v>
          </cell>
          <cell r="B5436" t="str">
            <v>30</v>
          </cell>
          <cell r="C5436" t="str">
            <v>11</v>
          </cell>
          <cell r="D5436" t="str">
            <v>5</v>
          </cell>
          <cell r="E5436" t="str">
            <v>0037</v>
          </cell>
          <cell r="F5436" t="str">
            <v>0011</v>
          </cell>
          <cell r="G5436" t="str">
            <v>52110</v>
          </cell>
          <cell r="H5436" t="str">
            <v>结转本月管理费用</v>
          </cell>
          <cell r="I5436" t="b">
            <v>0</v>
          </cell>
          <cell r="J5436">
            <v>45862.1</v>
          </cell>
          <cell r="K5436">
            <v>0</v>
          </cell>
          <cell r="L5436">
            <v>0</v>
          </cell>
        </row>
        <row r="5437">
          <cell r="A5437" t="str">
            <v>12</v>
          </cell>
          <cell r="B5437" t="str">
            <v>15</v>
          </cell>
          <cell r="C5437" t="str">
            <v>12</v>
          </cell>
          <cell r="D5437" t="str">
            <v>1</v>
          </cell>
          <cell r="E5437" t="str">
            <v>0004</v>
          </cell>
          <cell r="F5437" t="str">
            <v>0002</v>
          </cell>
          <cell r="G5437" t="str">
            <v>52110</v>
          </cell>
          <cell r="H5437" t="str">
            <v>收医药费</v>
          </cell>
          <cell r="I5437" t="b">
            <v>1</v>
          </cell>
          <cell r="J5437">
            <v>-196.7</v>
          </cell>
          <cell r="K5437">
            <v>0</v>
          </cell>
          <cell r="L5437">
            <v>0</v>
          </cell>
        </row>
        <row r="5438">
          <cell r="A5438" t="str">
            <v>12</v>
          </cell>
          <cell r="B5438" t="str">
            <v>10</v>
          </cell>
          <cell r="C5438" t="str">
            <v>12</v>
          </cell>
          <cell r="D5438" t="str">
            <v>2</v>
          </cell>
          <cell r="E5438" t="str">
            <v>0011</v>
          </cell>
          <cell r="F5438" t="str">
            <v>0001</v>
          </cell>
          <cell r="G5438" t="str">
            <v>52110</v>
          </cell>
          <cell r="H5438" t="str">
            <v>付潘婵公伤医疗费</v>
          </cell>
          <cell r="I5438" t="b">
            <v>1</v>
          </cell>
          <cell r="J5438">
            <v>10412.040000000001</v>
          </cell>
          <cell r="K5438">
            <v>0</v>
          </cell>
          <cell r="L5438">
            <v>0</v>
          </cell>
        </row>
        <row r="5439">
          <cell r="A5439" t="str">
            <v>12</v>
          </cell>
          <cell r="B5439" t="str">
            <v>22</v>
          </cell>
          <cell r="C5439" t="str">
            <v>12</v>
          </cell>
          <cell r="D5439" t="str">
            <v>2</v>
          </cell>
          <cell r="E5439" t="str">
            <v>0028</v>
          </cell>
          <cell r="F5439" t="str">
            <v>0002</v>
          </cell>
          <cell r="G5439" t="str">
            <v>52110</v>
          </cell>
          <cell r="H5439" t="str">
            <v>付药费</v>
          </cell>
          <cell r="I5439" t="b">
            <v>1</v>
          </cell>
          <cell r="J5439">
            <v>196.7</v>
          </cell>
          <cell r="K5439">
            <v>0</v>
          </cell>
          <cell r="L5439">
            <v>0</v>
          </cell>
        </row>
        <row r="5440">
          <cell r="A5440" t="str">
            <v>12</v>
          </cell>
          <cell r="B5440" t="str">
            <v>08</v>
          </cell>
          <cell r="C5440" t="str">
            <v>12</v>
          </cell>
          <cell r="D5440" t="str">
            <v>4</v>
          </cell>
          <cell r="E5440" t="str">
            <v>0010</v>
          </cell>
          <cell r="F5440" t="str">
            <v>0006</v>
          </cell>
          <cell r="G5440" t="str">
            <v>52110</v>
          </cell>
          <cell r="H5440" t="str">
            <v>代扣劳动保险费</v>
          </cell>
          <cell r="I5440" t="b">
            <v>1</v>
          </cell>
          <cell r="J5440">
            <v>-464.8</v>
          </cell>
          <cell r="K5440">
            <v>0</v>
          </cell>
          <cell r="L5440">
            <v>0</v>
          </cell>
        </row>
        <row r="5441">
          <cell r="A5441" t="str">
            <v>12</v>
          </cell>
          <cell r="B5441" t="str">
            <v>15</v>
          </cell>
          <cell r="C5441" t="str">
            <v>12</v>
          </cell>
          <cell r="D5441" t="str">
            <v>4</v>
          </cell>
          <cell r="E5441" t="str">
            <v>0024</v>
          </cell>
          <cell r="F5441" t="str">
            <v>0003</v>
          </cell>
          <cell r="G5441" t="str">
            <v>52110</v>
          </cell>
          <cell r="H5441" t="str">
            <v>付劳动保险费</v>
          </cell>
          <cell r="I5441" t="b">
            <v>1</v>
          </cell>
          <cell r="J5441">
            <v>54428.800000000003</v>
          </cell>
          <cell r="K5441">
            <v>0</v>
          </cell>
          <cell r="L5441">
            <v>0</v>
          </cell>
        </row>
        <row r="5442">
          <cell r="A5442" t="str">
            <v>12</v>
          </cell>
          <cell r="B5442" t="str">
            <v>20</v>
          </cell>
          <cell r="C5442" t="str">
            <v>12</v>
          </cell>
          <cell r="D5442" t="str">
            <v>5</v>
          </cell>
          <cell r="E5442" t="str">
            <v>0017</v>
          </cell>
          <cell r="F5442" t="str">
            <v>0001</v>
          </cell>
          <cell r="G5442" t="str">
            <v>52110</v>
          </cell>
          <cell r="H5442" t="str">
            <v>转代扣本月劳动保险费</v>
          </cell>
          <cell r="I5442" t="b">
            <v>1</v>
          </cell>
          <cell r="J5442">
            <v>-1651.4</v>
          </cell>
          <cell r="K5442">
            <v>0</v>
          </cell>
          <cell r="L5442">
            <v>0</v>
          </cell>
        </row>
        <row r="5443">
          <cell r="A5443" t="str">
            <v>12</v>
          </cell>
          <cell r="B5443" t="str">
            <v>27</v>
          </cell>
          <cell r="C5443" t="str">
            <v>12</v>
          </cell>
          <cell r="D5443" t="str">
            <v>5</v>
          </cell>
          <cell r="E5443" t="str">
            <v>0040</v>
          </cell>
          <cell r="F5443" t="str">
            <v>0001</v>
          </cell>
          <cell r="G5443" t="str">
            <v>52110</v>
          </cell>
          <cell r="H5443" t="str">
            <v>转分公司代扣劳动保险费</v>
          </cell>
          <cell r="I5443" t="b">
            <v>1</v>
          </cell>
          <cell r="J5443">
            <v>-1553.3</v>
          </cell>
          <cell r="K5443">
            <v>0</v>
          </cell>
          <cell r="L5443">
            <v>0</v>
          </cell>
        </row>
        <row r="5444">
          <cell r="A5444" t="str">
            <v>12</v>
          </cell>
          <cell r="B5444" t="str">
            <v>30</v>
          </cell>
          <cell r="C5444" t="str">
            <v>12</v>
          </cell>
          <cell r="D5444" t="str">
            <v>5</v>
          </cell>
          <cell r="E5444" t="str">
            <v>0088</v>
          </cell>
          <cell r="F5444" t="str">
            <v>0005</v>
          </cell>
          <cell r="G5444" t="str">
            <v>52110</v>
          </cell>
          <cell r="H5444" t="str">
            <v>转代扣劳动保险费</v>
          </cell>
          <cell r="I5444" t="b">
            <v>1</v>
          </cell>
          <cell r="J5444">
            <v>-505.6</v>
          </cell>
          <cell r="K5444">
            <v>0</v>
          </cell>
          <cell r="L5444">
            <v>0</v>
          </cell>
        </row>
        <row r="5445">
          <cell r="A5445" t="str">
            <v>12</v>
          </cell>
          <cell r="B5445" t="str">
            <v>31</v>
          </cell>
          <cell r="C5445" t="str">
            <v>12</v>
          </cell>
          <cell r="D5445" t="str">
            <v>5</v>
          </cell>
          <cell r="E5445" t="str">
            <v>0097</v>
          </cell>
          <cell r="F5445" t="str">
            <v>0002</v>
          </cell>
          <cell r="G5445" t="str">
            <v>52110</v>
          </cell>
          <cell r="H5445" t="str">
            <v>转代扣劳动保险费等</v>
          </cell>
          <cell r="I5445" t="b">
            <v>1</v>
          </cell>
          <cell r="J5445">
            <v>-1692.2</v>
          </cell>
          <cell r="K5445">
            <v>0</v>
          </cell>
          <cell r="L5445">
            <v>0</v>
          </cell>
        </row>
        <row r="5446">
          <cell r="A5446" t="str">
            <v>12</v>
          </cell>
          <cell r="B5446" t="str">
            <v>31</v>
          </cell>
          <cell r="C5446" t="str">
            <v>12</v>
          </cell>
          <cell r="D5446" t="str">
            <v>5</v>
          </cell>
          <cell r="E5446" t="str">
            <v>0103</v>
          </cell>
          <cell r="F5446" t="str">
            <v>0010</v>
          </cell>
          <cell r="G5446" t="str">
            <v>52110</v>
          </cell>
          <cell r="H5446" t="str">
            <v>结转本月管理费用</v>
          </cell>
          <cell r="I5446" t="b">
            <v>0</v>
          </cell>
          <cell r="J5446">
            <v>58973.54</v>
          </cell>
          <cell r="K5446">
            <v>0</v>
          </cell>
          <cell r="L5446">
            <v>0</v>
          </cell>
        </row>
        <row r="5447">
          <cell r="A5447" t="str">
            <v>02</v>
          </cell>
          <cell r="B5447" t="str">
            <v>21</v>
          </cell>
          <cell r="C5447" t="str">
            <v>02</v>
          </cell>
          <cell r="D5447" t="str">
            <v>4</v>
          </cell>
          <cell r="E5447" t="str">
            <v>0032</v>
          </cell>
          <cell r="F5447" t="str">
            <v>0001</v>
          </cell>
          <cell r="G5447" t="str">
            <v>52111</v>
          </cell>
          <cell r="H5447" t="str">
            <v>付失业保险金</v>
          </cell>
          <cell r="I5447" t="b">
            <v>1</v>
          </cell>
          <cell r="J5447">
            <v>77550</v>
          </cell>
          <cell r="K5447">
            <v>0</v>
          </cell>
          <cell r="L5447">
            <v>0</v>
          </cell>
        </row>
        <row r="5448">
          <cell r="A5448" t="str">
            <v>02</v>
          </cell>
          <cell r="B5448" t="str">
            <v>29</v>
          </cell>
          <cell r="C5448" t="str">
            <v>02</v>
          </cell>
          <cell r="D5448" t="str">
            <v>5</v>
          </cell>
          <cell r="E5448" t="str">
            <v>0058</v>
          </cell>
          <cell r="F5448" t="str">
            <v>0012</v>
          </cell>
          <cell r="G5448" t="str">
            <v>52111</v>
          </cell>
          <cell r="H5448" t="str">
            <v>结转本月管理费用</v>
          </cell>
          <cell r="I5448" t="b">
            <v>0</v>
          </cell>
          <cell r="J5448">
            <v>77550</v>
          </cell>
          <cell r="K5448">
            <v>0</v>
          </cell>
          <cell r="L5448">
            <v>0</v>
          </cell>
        </row>
        <row r="5449">
          <cell r="A5449" t="str">
            <v>02</v>
          </cell>
          <cell r="B5449" t="str">
            <v>21</v>
          </cell>
          <cell r="C5449" t="str">
            <v>02</v>
          </cell>
          <cell r="D5449" t="str">
            <v>4</v>
          </cell>
          <cell r="E5449" t="str">
            <v>0032</v>
          </cell>
          <cell r="F5449" t="str">
            <v>0003</v>
          </cell>
          <cell r="G5449" t="str">
            <v>52112</v>
          </cell>
          <cell r="H5449" t="str">
            <v>付排污费</v>
          </cell>
          <cell r="I5449" t="b">
            <v>1</v>
          </cell>
          <cell r="J5449">
            <v>36574</v>
          </cell>
          <cell r="K5449">
            <v>0</v>
          </cell>
          <cell r="L5449">
            <v>0</v>
          </cell>
        </row>
        <row r="5450">
          <cell r="A5450" t="str">
            <v>02</v>
          </cell>
          <cell r="B5450" t="str">
            <v>29</v>
          </cell>
          <cell r="C5450" t="str">
            <v>02</v>
          </cell>
          <cell r="D5450" t="str">
            <v>5</v>
          </cell>
          <cell r="E5450" t="str">
            <v>0058</v>
          </cell>
          <cell r="F5450" t="str">
            <v>0013</v>
          </cell>
          <cell r="G5450" t="str">
            <v>52112</v>
          </cell>
          <cell r="H5450" t="str">
            <v>结转本月管理费用</v>
          </cell>
          <cell r="I5450" t="b">
            <v>0</v>
          </cell>
          <cell r="J5450">
            <v>36574</v>
          </cell>
          <cell r="K5450">
            <v>0</v>
          </cell>
          <cell r="L5450">
            <v>0</v>
          </cell>
        </row>
        <row r="5451">
          <cell r="A5451" t="str">
            <v>03</v>
          </cell>
          <cell r="B5451" t="str">
            <v>02</v>
          </cell>
          <cell r="C5451" t="str">
            <v>03</v>
          </cell>
          <cell r="D5451" t="str">
            <v>4</v>
          </cell>
          <cell r="E5451" t="str">
            <v>0005</v>
          </cell>
          <cell r="F5451" t="str">
            <v>0001</v>
          </cell>
          <cell r="G5451" t="str">
            <v>52112</v>
          </cell>
          <cell r="H5451" t="str">
            <v>付排污费</v>
          </cell>
          <cell r="I5451" t="b">
            <v>1</v>
          </cell>
          <cell r="J5451">
            <v>11531</v>
          </cell>
          <cell r="K5451">
            <v>0</v>
          </cell>
          <cell r="L5451">
            <v>0</v>
          </cell>
        </row>
        <row r="5452">
          <cell r="A5452" t="str">
            <v>03</v>
          </cell>
          <cell r="B5452" t="str">
            <v>30</v>
          </cell>
          <cell r="C5452" t="str">
            <v>03</v>
          </cell>
          <cell r="D5452" t="str">
            <v>5</v>
          </cell>
          <cell r="E5452" t="str">
            <v>0032</v>
          </cell>
          <cell r="F5452" t="str">
            <v>0011</v>
          </cell>
          <cell r="G5452" t="str">
            <v>52112</v>
          </cell>
          <cell r="H5452" t="str">
            <v>结转本月管理费用</v>
          </cell>
          <cell r="I5452" t="b">
            <v>0</v>
          </cell>
          <cell r="J5452">
            <v>11531</v>
          </cell>
          <cell r="K5452">
            <v>0</v>
          </cell>
          <cell r="L5452">
            <v>0</v>
          </cell>
        </row>
        <row r="5453">
          <cell r="A5453" t="str">
            <v>04</v>
          </cell>
          <cell r="B5453" t="str">
            <v>15</v>
          </cell>
          <cell r="C5453" t="str">
            <v>04</v>
          </cell>
          <cell r="D5453" t="str">
            <v>4</v>
          </cell>
          <cell r="E5453" t="str">
            <v>0013</v>
          </cell>
          <cell r="F5453" t="str">
            <v>0002</v>
          </cell>
          <cell r="G5453" t="str">
            <v>52112</v>
          </cell>
          <cell r="H5453" t="str">
            <v>付本月排污费</v>
          </cell>
          <cell r="I5453" t="b">
            <v>1</v>
          </cell>
          <cell r="J5453">
            <v>4905</v>
          </cell>
          <cell r="K5453">
            <v>0</v>
          </cell>
          <cell r="L5453">
            <v>0</v>
          </cell>
        </row>
        <row r="5454">
          <cell r="A5454" t="str">
            <v>04</v>
          </cell>
          <cell r="B5454" t="str">
            <v>29</v>
          </cell>
          <cell r="C5454" t="str">
            <v>04</v>
          </cell>
          <cell r="D5454" t="str">
            <v>5</v>
          </cell>
          <cell r="E5454" t="str">
            <v>0038</v>
          </cell>
          <cell r="F5454" t="str">
            <v>0011</v>
          </cell>
          <cell r="G5454" t="str">
            <v>52112</v>
          </cell>
          <cell r="H5454" t="str">
            <v>结转本月管理费用</v>
          </cell>
          <cell r="I5454" t="b">
            <v>0</v>
          </cell>
          <cell r="J5454">
            <v>4905</v>
          </cell>
          <cell r="K5454">
            <v>0</v>
          </cell>
          <cell r="L5454">
            <v>0</v>
          </cell>
        </row>
        <row r="5455">
          <cell r="A5455" t="str">
            <v>05</v>
          </cell>
          <cell r="B5455" t="str">
            <v>11</v>
          </cell>
          <cell r="C5455" t="str">
            <v>05</v>
          </cell>
          <cell r="D5455" t="str">
            <v>4</v>
          </cell>
          <cell r="E5455" t="str">
            <v>0003</v>
          </cell>
          <cell r="F5455" t="str">
            <v>0003</v>
          </cell>
          <cell r="G5455" t="str">
            <v>52112</v>
          </cell>
          <cell r="H5455" t="str">
            <v>付排污费</v>
          </cell>
          <cell r="I5455" t="b">
            <v>1</v>
          </cell>
          <cell r="J5455">
            <v>23062</v>
          </cell>
          <cell r="K5455">
            <v>0</v>
          </cell>
          <cell r="L5455">
            <v>0</v>
          </cell>
        </row>
        <row r="5456">
          <cell r="A5456" t="str">
            <v>05</v>
          </cell>
          <cell r="B5456" t="str">
            <v>31</v>
          </cell>
          <cell r="C5456" t="str">
            <v>05</v>
          </cell>
          <cell r="D5456" t="str">
            <v>5</v>
          </cell>
          <cell r="E5456" t="str">
            <v>0039</v>
          </cell>
          <cell r="F5456" t="str">
            <v>0011</v>
          </cell>
          <cell r="G5456" t="str">
            <v>52112</v>
          </cell>
          <cell r="H5456" t="str">
            <v>结转本月管理费用</v>
          </cell>
          <cell r="I5456" t="b">
            <v>0</v>
          </cell>
          <cell r="J5456">
            <v>23062</v>
          </cell>
          <cell r="K5456">
            <v>0</v>
          </cell>
          <cell r="L5456">
            <v>0</v>
          </cell>
        </row>
        <row r="5457">
          <cell r="A5457" t="str">
            <v>06</v>
          </cell>
          <cell r="B5457" t="str">
            <v>20</v>
          </cell>
          <cell r="C5457" t="str">
            <v>06</v>
          </cell>
          <cell r="D5457" t="str">
            <v>4</v>
          </cell>
          <cell r="E5457" t="str">
            <v>0011</v>
          </cell>
          <cell r="F5457" t="str">
            <v>0002</v>
          </cell>
          <cell r="G5457" t="str">
            <v>52112</v>
          </cell>
          <cell r="H5457" t="str">
            <v>付排污费</v>
          </cell>
          <cell r="I5457" t="b">
            <v>1</v>
          </cell>
          <cell r="J5457">
            <v>11531</v>
          </cell>
          <cell r="K5457">
            <v>0</v>
          </cell>
          <cell r="L5457">
            <v>0</v>
          </cell>
        </row>
        <row r="5458">
          <cell r="A5458" t="str">
            <v>06</v>
          </cell>
          <cell r="B5458" t="str">
            <v>25</v>
          </cell>
          <cell r="C5458" t="str">
            <v>06</v>
          </cell>
          <cell r="D5458" t="str">
            <v>5</v>
          </cell>
          <cell r="E5458" t="str">
            <v>0028</v>
          </cell>
          <cell r="F5458" t="str">
            <v>0010</v>
          </cell>
          <cell r="G5458" t="str">
            <v>52112</v>
          </cell>
          <cell r="H5458" t="str">
            <v>结转本月管理费用</v>
          </cell>
          <cell r="I5458" t="b">
            <v>0</v>
          </cell>
          <cell r="J5458">
            <v>11531</v>
          </cell>
          <cell r="K5458">
            <v>0</v>
          </cell>
          <cell r="L5458">
            <v>0</v>
          </cell>
        </row>
        <row r="5459">
          <cell r="A5459" t="str">
            <v>07</v>
          </cell>
          <cell r="B5459" t="str">
            <v>07</v>
          </cell>
          <cell r="C5459" t="str">
            <v>07</v>
          </cell>
          <cell r="D5459" t="str">
            <v>4</v>
          </cell>
          <cell r="E5459" t="str">
            <v>0005</v>
          </cell>
          <cell r="F5459" t="str">
            <v>0002</v>
          </cell>
          <cell r="G5459" t="str">
            <v>52112</v>
          </cell>
          <cell r="H5459" t="str">
            <v>付排污费</v>
          </cell>
          <cell r="I5459" t="b">
            <v>1</v>
          </cell>
          <cell r="J5459">
            <v>16436</v>
          </cell>
          <cell r="K5459">
            <v>0</v>
          </cell>
          <cell r="L5459">
            <v>0</v>
          </cell>
        </row>
        <row r="5460">
          <cell r="A5460" t="str">
            <v>07</v>
          </cell>
          <cell r="B5460" t="str">
            <v>29</v>
          </cell>
          <cell r="C5460" t="str">
            <v>07</v>
          </cell>
          <cell r="D5460" t="str">
            <v>5</v>
          </cell>
          <cell r="E5460" t="str">
            <v>0044</v>
          </cell>
          <cell r="F5460" t="str">
            <v>0011</v>
          </cell>
          <cell r="G5460" t="str">
            <v>52112</v>
          </cell>
          <cell r="H5460" t="str">
            <v>结转本月管理费用</v>
          </cell>
          <cell r="I5460" t="b">
            <v>0</v>
          </cell>
          <cell r="J5460">
            <v>16436</v>
          </cell>
          <cell r="K5460">
            <v>0</v>
          </cell>
          <cell r="L5460">
            <v>0</v>
          </cell>
        </row>
        <row r="5461">
          <cell r="A5461" t="str">
            <v>08</v>
          </cell>
          <cell r="B5461" t="str">
            <v>15</v>
          </cell>
          <cell r="C5461" t="str">
            <v>08</v>
          </cell>
          <cell r="D5461" t="str">
            <v>4</v>
          </cell>
          <cell r="E5461" t="str">
            <v>0019</v>
          </cell>
          <cell r="F5461" t="str">
            <v>0002</v>
          </cell>
          <cell r="G5461" t="str">
            <v>52112</v>
          </cell>
          <cell r="H5461" t="str">
            <v>付排污费</v>
          </cell>
          <cell r="I5461" t="b">
            <v>1</v>
          </cell>
          <cell r="J5461">
            <v>11531</v>
          </cell>
          <cell r="K5461">
            <v>0</v>
          </cell>
          <cell r="L5461">
            <v>0</v>
          </cell>
        </row>
        <row r="5462">
          <cell r="A5462" t="str">
            <v>08</v>
          </cell>
          <cell r="B5462" t="str">
            <v>31</v>
          </cell>
          <cell r="C5462" t="str">
            <v>08</v>
          </cell>
          <cell r="D5462" t="str">
            <v>5</v>
          </cell>
          <cell r="E5462" t="str">
            <v>0035</v>
          </cell>
          <cell r="F5462" t="str">
            <v>0011</v>
          </cell>
          <cell r="G5462" t="str">
            <v>52112</v>
          </cell>
          <cell r="H5462" t="str">
            <v>结转本月管理费用</v>
          </cell>
          <cell r="I5462" t="b">
            <v>0</v>
          </cell>
          <cell r="J5462">
            <v>11531</v>
          </cell>
          <cell r="K5462">
            <v>0</v>
          </cell>
          <cell r="L5462">
            <v>0</v>
          </cell>
        </row>
        <row r="5463">
          <cell r="A5463" t="str">
            <v>09</v>
          </cell>
          <cell r="B5463" t="str">
            <v>18</v>
          </cell>
          <cell r="C5463" t="str">
            <v>09</v>
          </cell>
          <cell r="D5463" t="str">
            <v>4</v>
          </cell>
          <cell r="E5463" t="str">
            <v>0021</v>
          </cell>
          <cell r="F5463" t="str">
            <v>0001</v>
          </cell>
          <cell r="G5463" t="str">
            <v>52112</v>
          </cell>
          <cell r="H5463" t="str">
            <v>付排污费</v>
          </cell>
          <cell r="I5463" t="b">
            <v>1</v>
          </cell>
          <cell r="J5463">
            <v>11531</v>
          </cell>
          <cell r="K5463">
            <v>0</v>
          </cell>
          <cell r="L5463">
            <v>0</v>
          </cell>
        </row>
        <row r="5464">
          <cell r="A5464" t="str">
            <v>09</v>
          </cell>
          <cell r="B5464" t="str">
            <v>30</v>
          </cell>
          <cell r="C5464" t="str">
            <v>09</v>
          </cell>
          <cell r="D5464" t="str">
            <v>5</v>
          </cell>
          <cell r="E5464" t="str">
            <v>0040</v>
          </cell>
          <cell r="F5464" t="str">
            <v>0011</v>
          </cell>
          <cell r="G5464" t="str">
            <v>52112</v>
          </cell>
          <cell r="H5464" t="str">
            <v>结转本月管理费用</v>
          </cell>
          <cell r="I5464" t="b">
            <v>0</v>
          </cell>
          <cell r="J5464">
            <v>11531</v>
          </cell>
          <cell r="K5464">
            <v>0</v>
          </cell>
          <cell r="L5464">
            <v>0</v>
          </cell>
        </row>
        <row r="5465">
          <cell r="A5465" t="str">
            <v>10</v>
          </cell>
          <cell r="B5465" t="str">
            <v>10</v>
          </cell>
          <cell r="C5465" t="str">
            <v>10</v>
          </cell>
          <cell r="D5465" t="str">
            <v>4</v>
          </cell>
          <cell r="E5465" t="str">
            <v>0011</v>
          </cell>
          <cell r="F5465" t="str">
            <v>0001</v>
          </cell>
          <cell r="G5465" t="str">
            <v>52112</v>
          </cell>
          <cell r="H5465" t="str">
            <v>付排污费</v>
          </cell>
          <cell r="I5465" t="b">
            <v>1</v>
          </cell>
          <cell r="J5465">
            <v>16436</v>
          </cell>
          <cell r="K5465">
            <v>0</v>
          </cell>
          <cell r="L5465">
            <v>0</v>
          </cell>
        </row>
        <row r="5466">
          <cell r="A5466" t="str">
            <v>10</v>
          </cell>
          <cell r="B5466" t="str">
            <v>30</v>
          </cell>
          <cell r="C5466" t="str">
            <v>10</v>
          </cell>
          <cell r="D5466" t="str">
            <v>5</v>
          </cell>
          <cell r="E5466" t="str">
            <v>0034</v>
          </cell>
          <cell r="F5466" t="str">
            <v>0011</v>
          </cell>
          <cell r="G5466" t="str">
            <v>52112</v>
          </cell>
          <cell r="H5466" t="str">
            <v>结转本月管理费用</v>
          </cell>
          <cell r="I5466" t="b">
            <v>0</v>
          </cell>
          <cell r="J5466">
            <v>16436</v>
          </cell>
          <cell r="K5466">
            <v>0</v>
          </cell>
          <cell r="L5466">
            <v>0</v>
          </cell>
        </row>
        <row r="5467">
          <cell r="A5467" t="str">
            <v>11</v>
          </cell>
          <cell r="B5467" t="str">
            <v>03</v>
          </cell>
          <cell r="C5467" t="str">
            <v>11</v>
          </cell>
          <cell r="D5467" t="str">
            <v>4</v>
          </cell>
          <cell r="E5467" t="str">
            <v>0004</v>
          </cell>
          <cell r="F5467" t="str">
            <v>0002</v>
          </cell>
          <cell r="G5467" t="str">
            <v>52112</v>
          </cell>
          <cell r="H5467" t="str">
            <v>付排污费</v>
          </cell>
          <cell r="I5467" t="b">
            <v>1</v>
          </cell>
          <cell r="J5467">
            <v>11531</v>
          </cell>
          <cell r="K5467">
            <v>0</v>
          </cell>
          <cell r="L5467">
            <v>0</v>
          </cell>
        </row>
        <row r="5468">
          <cell r="A5468" t="str">
            <v>11</v>
          </cell>
          <cell r="B5468" t="str">
            <v>30</v>
          </cell>
          <cell r="C5468" t="str">
            <v>11</v>
          </cell>
          <cell r="D5468" t="str">
            <v>5</v>
          </cell>
          <cell r="E5468" t="str">
            <v>0037</v>
          </cell>
          <cell r="F5468" t="str">
            <v>0012</v>
          </cell>
          <cell r="G5468" t="str">
            <v>52112</v>
          </cell>
          <cell r="H5468" t="str">
            <v>结转本月管理费用</v>
          </cell>
          <cell r="I5468" t="b">
            <v>0</v>
          </cell>
          <cell r="J5468">
            <v>11531</v>
          </cell>
          <cell r="K5468">
            <v>0</v>
          </cell>
          <cell r="L5468">
            <v>0</v>
          </cell>
        </row>
        <row r="5469">
          <cell r="A5469" t="str">
            <v>12</v>
          </cell>
          <cell r="B5469" t="str">
            <v>15</v>
          </cell>
          <cell r="C5469" t="str">
            <v>12</v>
          </cell>
          <cell r="D5469" t="str">
            <v>4</v>
          </cell>
          <cell r="E5469" t="str">
            <v>0024</v>
          </cell>
          <cell r="F5469" t="str">
            <v>0002</v>
          </cell>
          <cell r="G5469" t="str">
            <v>52112</v>
          </cell>
          <cell r="H5469" t="str">
            <v>付排污费</v>
          </cell>
          <cell r="I5469" t="b">
            <v>1</v>
          </cell>
          <cell r="J5469">
            <v>11531</v>
          </cell>
          <cell r="K5469">
            <v>0</v>
          </cell>
          <cell r="L5469">
            <v>0</v>
          </cell>
        </row>
        <row r="5470">
          <cell r="A5470" t="str">
            <v>12</v>
          </cell>
          <cell r="B5470" t="str">
            <v>31</v>
          </cell>
          <cell r="C5470" t="str">
            <v>12</v>
          </cell>
          <cell r="D5470" t="str">
            <v>5</v>
          </cell>
          <cell r="E5470" t="str">
            <v>0103</v>
          </cell>
          <cell r="F5470" t="str">
            <v>0011</v>
          </cell>
          <cell r="G5470" t="str">
            <v>52112</v>
          </cell>
          <cell r="H5470" t="str">
            <v>结转本月管理费用</v>
          </cell>
          <cell r="I5470" t="b">
            <v>0</v>
          </cell>
          <cell r="J5470">
            <v>11531</v>
          </cell>
          <cell r="K5470">
            <v>0</v>
          </cell>
          <cell r="L5470">
            <v>0</v>
          </cell>
        </row>
        <row r="5471">
          <cell r="A5471" t="str">
            <v>03</v>
          </cell>
          <cell r="B5471" t="str">
            <v>30</v>
          </cell>
          <cell r="C5471" t="str">
            <v>03</v>
          </cell>
          <cell r="D5471" t="str">
            <v>5</v>
          </cell>
          <cell r="E5471" t="str">
            <v>0026</v>
          </cell>
          <cell r="F5471" t="str">
            <v>0001</v>
          </cell>
          <cell r="G5471" t="str">
            <v>52113</v>
          </cell>
          <cell r="H5471" t="str">
            <v>转计提1季度应提房产及土地税</v>
          </cell>
          <cell r="I5471" t="b">
            <v>1</v>
          </cell>
          <cell r="J5471">
            <v>56317.73</v>
          </cell>
          <cell r="K5471">
            <v>0</v>
          </cell>
          <cell r="L5471">
            <v>0</v>
          </cell>
        </row>
        <row r="5472">
          <cell r="A5472" t="str">
            <v>03</v>
          </cell>
          <cell r="B5472" t="str">
            <v>30</v>
          </cell>
          <cell r="C5472" t="str">
            <v>03</v>
          </cell>
          <cell r="D5472" t="str">
            <v>5</v>
          </cell>
          <cell r="E5472" t="str">
            <v>0032</v>
          </cell>
          <cell r="F5472" t="str">
            <v>0012</v>
          </cell>
          <cell r="G5472" t="str">
            <v>52113</v>
          </cell>
          <cell r="H5472" t="str">
            <v>结转本月管理费用</v>
          </cell>
          <cell r="I5472" t="b">
            <v>0</v>
          </cell>
          <cell r="J5472">
            <v>56317.73</v>
          </cell>
          <cell r="K5472">
            <v>0</v>
          </cell>
          <cell r="L5472">
            <v>0</v>
          </cell>
        </row>
        <row r="5473">
          <cell r="A5473" t="str">
            <v>04</v>
          </cell>
          <cell r="B5473" t="str">
            <v>25</v>
          </cell>
          <cell r="C5473" t="str">
            <v>04</v>
          </cell>
          <cell r="D5473" t="str">
            <v>5</v>
          </cell>
          <cell r="E5473" t="str">
            <v>0022</v>
          </cell>
          <cell r="F5473" t="str">
            <v>0001</v>
          </cell>
          <cell r="G5473" t="str">
            <v>52113</v>
          </cell>
          <cell r="H5473" t="str">
            <v>转计提4月份房产税</v>
          </cell>
          <cell r="I5473" t="b">
            <v>1</v>
          </cell>
          <cell r="J5473">
            <v>12079</v>
          </cell>
          <cell r="K5473">
            <v>0</v>
          </cell>
          <cell r="L5473">
            <v>0</v>
          </cell>
        </row>
        <row r="5474">
          <cell r="A5474" t="str">
            <v>04</v>
          </cell>
          <cell r="B5474" t="str">
            <v>25</v>
          </cell>
          <cell r="C5474" t="str">
            <v>04</v>
          </cell>
          <cell r="D5474" t="str">
            <v>5</v>
          </cell>
          <cell r="E5474" t="str">
            <v>0022</v>
          </cell>
          <cell r="F5474" t="str">
            <v>0007</v>
          </cell>
          <cell r="G5474" t="str">
            <v>52113</v>
          </cell>
          <cell r="H5474" t="str">
            <v>转补提99年应交土地使用税</v>
          </cell>
          <cell r="I5474" t="b">
            <v>1</v>
          </cell>
          <cell r="J5474">
            <v>12737.41</v>
          </cell>
          <cell r="K5474">
            <v>0</v>
          </cell>
          <cell r="L5474">
            <v>0</v>
          </cell>
        </row>
        <row r="5475">
          <cell r="A5475" t="str">
            <v>04</v>
          </cell>
          <cell r="B5475" t="str">
            <v>25</v>
          </cell>
          <cell r="C5475" t="str">
            <v>04</v>
          </cell>
          <cell r="D5475" t="str">
            <v>5</v>
          </cell>
          <cell r="E5475" t="str">
            <v>0022</v>
          </cell>
          <cell r="F5475" t="str">
            <v>0011</v>
          </cell>
          <cell r="G5475" t="str">
            <v>52113</v>
          </cell>
          <cell r="H5475" t="str">
            <v>转补提99年应交印花税</v>
          </cell>
          <cell r="I5475" t="b">
            <v>1</v>
          </cell>
          <cell r="J5475">
            <v>4753.6099999999997</v>
          </cell>
          <cell r="K5475">
            <v>0</v>
          </cell>
          <cell r="L5475">
            <v>0</v>
          </cell>
        </row>
        <row r="5476">
          <cell r="A5476" t="str">
            <v>04</v>
          </cell>
          <cell r="B5476" t="str">
            <v>29</v>
          </cell>
          <cell r="C5476" t="str">
            <v>04</v>
          </cell>
          <cell r="D5476" t="str">
            <v>5</v>
          </cell>
          <cell r="E5476" t="str">
            <v>0038</v>
          </cell>
          <cell r="F5476" t="str">
            <v>0012</v>
          </cell>
          <cell r="G5476" t="str">
            <v>52113</v>
          </cell>
          <cell r="H5476" t="str">
            <v>结转本月管理费用</v>
          </cell>
          <cell r="I5476" t="b">
            <v>0</v>
          </cell>
          <cell r="J5476">
            <v>29570.02</v>
          </cell>
          <cell r="K5476">
            <v>0</v>
          </cell>
          <cell r="L5476">
            <v>0</v>
          </cell>
        </row>
        <row r="5477">
          <cell r="A5477" t="str">
            <v>05</v>
          </cell>
          <cell r="B5477" t="str">
            <v>29</v>
          </cell>
          <cell r="C5477" t="str">
            <v>05</v>
          </cell>
          <cell r="D5477" t="str">
            <v>5</v>
          </cell>
          <cell r="E5477" t="str">
            <v>0031</v>
          </cell>
          <cell r="F5477" t="str">
            <v>0001</v>
          </cell>
          <cell r="G5477" t="str">
            <v>52113</v>
          </cell>
          <cell r="H5477" t="str">
            <v>转计提5月份房产税</v>
          </cell>
          <cell r="I5477" t="b">
            <v>1</v>
          </cell>
          <cell r="J5477">
            <v>12079</v>
          </cell>
          <cell r="K5477">
            <v>0</v>
          </cell>
          <cell r="L5477">
            <v>0</v>
          </cell>
        </row>
        <row r="5478">
          <cell r="A5478" t="str">
            <v>05</v>
          </cell>
          <cell r="B5478" t="str">
            <v>31</v>
          </cell>
          <cell r="C5478" t="str">
            <v>05</v>
          </cell>
          <cell r="D5478" t="str">
            <v>5</v>
          </cell>
          <cell r="E5478" t="str">
            <v>0039</v>
          </cell>
          <cell r="F5478" t="str">
            <v>0012</v>
          </cell>
          <cell r="G5478" t="str">
            <v>52113</v>
          </cell>
          <cell r="H5478" t="str">
            <v>结转本月管理费用</v>
          </cell>
          <cell r="I5478" t="b">
            <v>0</v>
          </cell>
          <cell r="J5478">
            <v>12079</v>
          </cell>
          <cell r="K5478">
            <v>0</v>
          </cell>
          <cell r="L5478">
            <v>0</v>
          </cell>
        </row>
        <row r="5479">
          <cell r="A5479" t="str">
            <v>06</v>
          </cell>
          <cell r="B5479" t="str">
            <v>25</v>
          </cell>
          <cell r="C5479" t="str">
            <v>06</v>
          </cell>
          <cell r="D5479" t="str">
            <v>5</v>
          </cell>
          <cell r="E5479" t="str">
            <v>0022</v>
          </cell>
          <cell r="F5479" t="str">
            <v>0001</v>
          </cell>
          <cell r="G5479" t="str">
            <v>52113</v>
          </cell>
          <cell r="H5479" t="str">
            <v>转计提2季度土地税及6月房产税</v>
          </cell>
          <cell r="I5479" t="b">
            <v>1</v>
          </cell>
          <cell r="J5479">
            <v>32159.73</v>
          </cell>
          <cell r="K5479">
            <v>0</v>
          </cell>
          <cell r="L5479">
            <v>0</v>
          </cell>
        </row>
        <row r="5480">
          <cell r="A5480" t="str">
            <v>06</v>
          </cell>
          <cell r="B5480" t="str">
            <v>25</v>
          </cell>
          <cell r="C5480" t="str">
            <v>06</v>
          </cell>
          <cell r="D5480" t="str">
            <v>5</v>
          </cell>
          <cell r="E5480" t="str">
            <v>0028</v>
          </cell>
          <cell r="F5480" t="str">
            <v>0011</v>
          </cell>
          <cell r="G5480" t="str">
            <v>52113</v>
          </cell>
          <cell r="H5480" t="str">
            <v>结转本月管理费用</v>
          </cell>
          <cell r="I5480" t="b">
            <v>0</v>
          </cell>
          <cell r="J5480">
            <v>32159.73</v>
          </cell>
          <cell r="K5480">
            <v>0</v>
          </cell>
          <cell r="L5480">
            <v>0</v>
          </cell>
        </row>
        <row r="5481">
          <cell r="A5481" t="str">
            <v>07</v>
          </cell>
          <cell r="B5481" t="str">
            <v>28</v>
          </cell>
          <cell r="C5481" t="str">
            <v>07</v>
          </cell>
          <cell r="D5481" t="str">
            <v>5</v>
          </cell>
          <cell r="E5481" t="str">
            <v>0039</v>
          </cell>
          <cell r="F5481" t="str">
            <v>0001</v>
          </cell>
          <cell r="G5481" t="str">
            <v>52113</v>
          </cell>
          <cell r="H5481" t="str">
            <v>转计提7月份房产税</v>
          </cell>
          <cell r="I5481" t="b">
            <v>1</v>
          </cell>
          <cell r="J5481">
            <v>12079</v>
          </cell>
          <cell r="K5481">
            <v>0</v>
          </cell>
          <cell r="L5481">
            <v>0</v>
          </cell>
        </row>
        <row r="5482">
          <cell r="A5482" t="str">
            <v>07</v>
          </cell>
          <cell r="B5482" t="str">
            <v>29</v>
          </cell>
          <cell r="C5482" t="str">
            <v>07</v>
          </cell>
          <cell r="D5482" t="str">
            <v>5</v>
          </cell>
          <cell r="E5482" t="str">
            <v>0044</v>
          </cell>
          <cell r="F5482" t="str">
            <v>0012</v>
          </cell>
          <cell r="G5482" t="str">
            <v>52113</v>
          </cell>
          <cell r="H5482" t="str">
            <v>结转本月管理费用</v>
          </cell>
          <cell r="I5482" t="b">
            <v>0</v>
          </cell>
          <cell r="J5482">
            <v>12079</v>
          </cell>
          <cell r="K5482">
            <v>0</v>
          </cell>
          <cell r="L5482">
            <v>0</v>
          </cell>
        </row>
        <row r="5483">
          <cell r="A5483" t="str">
            <v>08</v>
          </cell>
          <cell r="B5483" t="str">
            <v>28</v>
          </cell>
          <cell r="C5483" t="str">
            <v>08</v>
          </cell>
          <cell r="D5483" t="str">
            <v>5</v>
          </cell>
          <cell r="E5483" t="str">
            <v>0028</v>
          </cell>
          <cell r="F5483" t="str">
            <v>0001</v>
          </cell>
          <cell r="G5483" t="str">
            <v>52113</v>
          </cell>
          <cell r="H5483" t="str">
            <v>转计提8月份房产税</v>
          </cell>
          <cell r="I5483" t="b">
            <v>1</v>
          </cell>
          <cell r="J5483">
            <v>12079</v>
          </cell>
          <cell r="K5483">
            <v>0</v>
          </cell>
          <cell r="L5483">
            <v>0</v>
          </cell>
        </row>
        <row r="5484">
          <cell r="A5484" t="str">
            <v>08</v>
          </cell>
          <cell r="B5484" t="str">
            <v>31</v>
          </cell>
          <cell r="C5484" t="str">
            <v>08</v>
          </cell>
          <cell r="D5484" t="str">
            <v>5</v>
          </cell>
          <cell r="E5484" t="str">
            <v>0035</v>
          </cell>
          <cell r="F5484" t="str">
            <v>0012</v>
          </cell>
          <cell r="G5484" t="str">
            <v>52113</v>
          </cell>
          <cell r="H5484" t="str">
            <v>结转本月管理费用</v>
          </cell>
          <cell r="I5484" t="b">
            <v>0</v>
          </cell>
          <cell r="J5484">
            <v>12079</v>
          </cell>
          <cell r="K5484">
            <v>0</v>
          </cell>
          <cell r="L5484">
            <v>0</v>
          </cell>
        </row>
        <row r="5485">
          <cell r="A5485" t="str">
            <v>09</v>
          </cell>
          <cell r="B5485" t="str">
            <v>25</v>
          </cell>
          <cell r="C5485" t="str">
            <v>09</v>
          </cell>
          <cell r="D5485" t="str">
            <v>5</v>
          </cell>
          <cell r="E5485" t="str">
            <v>0018</v>
          </cell>
          <cell r="F5485" t="str">
            <v>0001</v>
          </cell>
          <cell r="G5485" t="str">
            <v>52113</v>
          </cell>
          <cell r="H5485" t="str">
            <v>转计提3季度土地税及9月房产税</v>
          </cell>
          <cell r="I5485" t="b">
            <v>1</v>
          </cell>
          <cell r="J5485">
            <v>32159.73</v>
          </cell>
          <cell r="K5485">
            <v>0</v>
          </cell>
          <cell r="L5485">
            <v>0</v>
          </cell>
        </row>
        <row r="5486">
          <cell r="A5486" t="str">
            <v>09</v>
          </cell>
          <cell r="B5486" t="str">
            <v>30</v>
          </cell>
          <cell r="C5486" t="str">
            <v>09</v>
          </cell>
          <cell r="D5486" t="str">
            <v>5</v>
          </cell>
          <cell r="E5486" t="str">
            <v>0040</v>
          </cell>
          <cell r="F5486" t="str">
            <v>0012</v>
          </cell>
          <cell r="G5486" t="str">
            <v>52113</v>
          </cell>
          <cell r="H5486" t="str">
            <v>结转本月管理费用</v>
          </cell>
          <cell r="I5486" t="b">
            <v>0</v>
          </cell>
          <cell r="J5486">
            <v>32159.73</v>
          </cell>
          <cell r="K5486">
            <v>0</v>
          </cell>
          <cell r="L5486">
            <v>0</v>
          </cell>
        </row>
        <row r="5487">
          <cell r="A5487" t="str">
            <v>10</v>
          </cell>
          <cell r="B5487" t="str">
            <v>24</v>
          </cell>
          <cell r="C5487" t="str">
            <v>10</v>
          </cell>
          <cell r="D5487" t="str">
            <v>5</v>
          </cell>
          <cell r="E5487" t="str">
            <v>0009</v>
          </cell>
          <cell r="F5487" t="str">
            <v>0001</v>
          </cell>
          <cell r="G5487" t="str">
            <v>52113</v>
          </cell>
          <cell r="H5487" t="str">
            <v>转计提10月房产税</v>
          </cell>
          <cell r="I5487" t="b">
            <v>1</v>
          </cell>
          <cell r="J5487">
            <v>12079</v>
          </cell>
          <cell r="K5487">
            <v>0</v>
          </cell>
          <cell r="L5487">
            <v>0</v>
          </cell>
        </row>
        <row r="5488">
          <cell r="A5488" t="str">
            <v>10</v>
          </cell>
          <cell r="B5488" t="str">
            <v>30</v>
          </cell>
          <cell r="C5488" t="str">
            <v>10</v>
          </cell>
          <cell r="D5488" t="str">
            <v>5</v>
          </cell>
          <cell r="E5488" t="str">
            <v>0034</v>
          </cell>
          <cell r="F5488" t="str">
            <v>0012</v>
          </cell>
          <cell r="G5488" t="str">
            <v>52113</v>
          </cell>
          <cell r="H5488" t="str">
            <v>结转本月管理费用</v>
          </cell>
          <cell r="I5488" t="b">
            <v>0</v>
          </cell>
          <cell r="J5488">
            <v>12079</v>
          </cell>
          <cell r="K5488">
            <v>0</v>
          </cell>
          <cell r="L5488">
            <v>0</v>
          </cell>
        </row>
        <row r="5489">
          <cell r="A5489" t="str">
            <v>12</v>
          </cell>
          <cell r="B5489" t="str">
            <v>22</v>
          </cell>
          <cell r="C5489" t="str">
            <v>12</v>
          </cell>
          <cell r="D5489" t="str">
            <v>5</v>
          </cell>
          <cell r="E5489" t="str">
            <v>0021</v>
          </cell>
          <cell r="F5489" t="str">
            <v>0001</v>
          </cell>
          <cell r="G5489" t="str">
            <v>52113</v>
          </cell>
          <cell r="H5489" t="str">
            <v>转计提4季度土地税及11.12房产税</v>
          </cell>
          <cell r="I5489" t="b">
            <v>1</v>
          </cell>
          <cell r="J5489">
            <v>44238.73</v>
          </cell>
          <cell r="K5489">
            <v>0</v>
          </cell>
          <cell r="L5489">
            <v>0</v>
          </cell>
        </row>
        <row r="5490">
          <cell r="A5490" t="str">
            <v>12</v>
          </cell>
          <cell r="B5490" t="str">
            <v>30</v>
          </cell>
          <cell r="C5490" t="str">
            <v>12</v>
          </cell>
          <cell r="D5490" t="str">
            <v>5</v>
          </cell>
          <cell r="E5490" t="str">
            <v>0087</v>
          </cell>
          <cell r="F5490" t="str">
            <v>0001</v>
          </cell>
          <cell r="G5490" t="str">
            <v>52113</v>
          </cell>
          <cell r="H5490" t="str">
            <v>转计提1-12月份印花税</v>
          </cell>
          <cell r="I5490" t="b">
            <v>1</v>
          </cell>
          <cell r="J5490">
            <v>22287.52</v>
          </cell>
          <cell r="K5490">
            <v>0</v>
          </cell>
          <cell r="L5490">
            <v>0</v>
          </cell>
        </row>
        <row r="5491">
          <cell r="A5491" t="str">
            <v>12</v>
          </cell>
          <cell r="B5491" t="str">
            <v>31</v>
          </cell>
          <cell r="C5491" t="str">
            <v>12</v>
          </cell>
          <cell r="D5491" t="str">
            <v>5</v>
          </cell>
          <cell r="E5491" t="str">
            <v>0103</v>
          </cell>
          <cell r="F5491" t="str">
            <v>0012</v>
          </cell>
          <cell r="G5491" t="str">
            <v>52113</v>
          </cell>
          <cell r="H5491" t="str">
            <v>结转本月管理费用</v>
          </cell>
          <cell r="I5491" t="b">
            <v>0</v>
          </cell>
          <cell r="J5491">
            <v>66526.25</v>
          </cell>
          <cell r="K5491">
            <v>0</v>
          </cell>
          <cell r="L5491">
            <v>0</v>
          </cell>
        </row>
        <row r="5492">
          <cell r="A5492" t="str">
            <v>02</v>
          </cell>
          <cell r="B5492" t="str">
            <v>06</v>
          </cell>
          <cell r="C5492" t="str">
            <v>02</v>
          </cell>
          <cell r="D5492" t="str">
            <v>2</v>
          </cell>
          <cell r="E5492" t="str">
            <v>0015</v>
          </cell>
          <cell r="F5492" t="str">
            <v>0001</v>
          </cell>
          <cell r="G5492" t="str">
            <v>52114</v>
          </cell>
          <cell r="H5492" t="str">
            <v>付招待费</v>
          </cell>
          <cell r="I5492" t="b">
            <v>1</v>
          </cell>
          <cell r="J5492">
            <v>12630.7</v>
          </cell>
          <cell r="K5492">
            <v>0</v>
          </cell>
          <cell r="L5492">
            <v>0</v>
          </cell>
        </row>
        <row r="5493">
          <cell r="A5493" t="str">
            <v>02</v>
          </cell>
          <cell r="B5493" t="str">
            <v>08</v>
          </cell>
          <cell r="C5493" t="str">
            <v>02</v>
          </cell>
          <cell r="D5493" t="str">
            <v>2</v>
          </cell>
          <cell r="E5493" t="str">
            <v>0020</v>
          </cell>
          <cell r="F5493" t="str">
            <v>0001</v>
          </cell>
          <cell r="G5493" t="str">
            <v>52114</v>
          </cell>
          <cell r="H5493" t="str">
            <v>付招待费</v>
          </cell>
          <cell r="I5493" t="b">
            <v>1</v>
          </cell>
          <cell r="J5493">
            <v>9061.7999999999993</v>
          </cell>
          <cell r="K5493">
            <v>0</v>
          </cell>
          <cell r="L5493">
            <v>0</v>
          </cell>
        </row>
        <row r="5494">
          <cell r="A5494" t="str">
            <v>02</v>
          </cell>
          <cell r="B5494" t="str">
            <v>19</v>
          </cell>
          <cell r="C5494" t="str">
            <v>02</v>
          </cell>
          <cell r="D5494" t="str">
            <v>2</v>
          </cell>
          <cell r="E5494" t="str">
            <v>0033</v>
          </cell>
          <cell r="F5494" t="str">
            <v>0001</v>
          </cell>
          <cell r="G5494" t="str">
            <v>52114</v>
          </cell>
          <cell r="H5494" t="str">
            <v>付招待费</v>
          </cell>
          <cell r="I5494" t="b">
            <v>1</v>
          </cell>
          <cell r="J5494">
            <v>27969</v>
          </cell>
          <cell r="K5494">
            <v>0</v>
          </cell>
          <cell r="L5494">
            <v>0</v>
          </cell>
        </row>
        <row r="5495">
          <cell r="A5495" t="str">
            <v>02</v>
          </cell>
          <cell r="B5495" t="str">
            <v>12</v>
          </cell>
          <cell r="C5495" t="str">
            <v>02</v>
          </cell>
          <cell r="D5495" t="str">
            <v>4</v>
          </cell>
          <cell r="E5495" t="str">
            <v>0012</v>
          </cell>
          <cell r="F5495" t="str">
            <v>0002</v>
          </cell>
          <cell r="G5495" t="str">
            <v>52114</v>
          </cell>
          <cell r="H5495" t="str">
            <v>付饭费</v>
          </cell>
          <cell r="I5495" t="b">
            <v>1</v>
          </cell>
          <cell r="J5495">
            <v>494</v>
          </cell>
          <cell r="K5495">
            <v>0</v>
          </cell>
          <cell r="L5495">
            <v>0</v>
          </cell>
        </row>
        <row r="5496">
          <cell r="A5496" t="str">
            <v>02</v>
          </cell>
          <cell r="B5496" t="str">
            <v>25</v>
          </cell>
          <cell r="C5496" t="str">
            <v>02</v>
          </cell>
          <cell r="D5496" t="str">
            <v>5</v>
          </cell>
          <cell r="E5496" t="str">
            <v>0018</v>
          </cell>
          <cell r="F5496" t="str">
            <v>0008</v>
          </cell>
          <cell r="G5496" t="str">
            <v>52114</v>
          </cell>
          <cell r="H5496" t="str">
            <v>转12月份管理部门餐费</v>
          </cell>
          <cell r="I5496" t="b">
            <v>1</v>
          </cell>
          <cell r="J5496">
            <v>11047</v>
          </cell>
          <cell r="K5496">
            <v>0</v>
          </cell>
          <cell r="L5496">
            <v>0</v>
          </cell>
        </row>
        <row r="5497">
          <cell r="A5497" t="str">
            <v>02</v>
          </cell>
          <cell r="B5497" t="str">
            <v>29</v>
          </cell>
          <cell r="C5497" t="str">
            <v>02</v>
          </cell>
          <cell r="D5497" t="str">
            <v>5</v>
          </cell>
          <cell r="E5497" t="str">
            <v>0058</v>
          </cell>
          <cell r="F5497" t="str">
            <v>0014</v>
          </cell>
          <cell r="G5497" t="str">
            <v>52114</v>
          </cell>
          <cell r="H5497" t="str">
            <v>结转本月管理费用</v>
          </cell>
          <cell r="I5497" t="b">
            <v>0</v>
          </cell>
          <cell r="J5497">
            <v>61202.5</v>
          </cell>
          <cell r="K5497">
            <v>0</v>
          </cell>
          <cell r="L5497">
            <v>0</v>
          </cell>
        </row>
        <row r="5498">
          <cell r="A5498" t="str">
            <v>03</v>
          </cell>
          <cell r="B5498" t="str">
            <v>12</v>
          </cell>
          <cell r="C5498" t="str">
            <v>03</v>
          </cell>
          <cell r="D5498" t="str">
            <v>2</v>
          </cell>
          <cell r="E5498" t="str">
            <v>0010</v>
          </cell>
          <cell r="F5498" t="str">
            <v>0003</v>
          </cell>
          <cell r="G5498" t="str">
            <v>52114</v>
          </cell>
          <cell r="H5498" t="str">
            <v>付招待费</v>
          </cell>
          <cell r="I5498" t="b">
            <v>1</v>
          </cell>
          <cell r="J5498">
            <v>8332.5</v>
          </cell>
          <cell r="K5498">
            <v>0</v>
          </cell>
          <cell r="L5498">
            <v>0</v>
          </cell>
        </row>
        <row r="5499">
          <cell r="A5499" t="str">
            <v>03</v>
          </cell>
          <cell r="B5499" t="str">
            <v>15</v>
          </cell>
          <cell r="C5499" t="str">
            <v>03</v>
          </cell>
          <cell r="D5499" t="str">
            <v>2</v>
          </cell>
          <cell r="E5499" t="str">
            <v>0012</v>
          </cell>
          <cell r="F5499" t="str">
            <v>0001</v>
          </cell>
          <cell r="G5499" t="str">
            <v>52114</v>
          </cell>
          <cell r="H5499" t="str">
            <v>付招待费</v>
          </cell>
          <cell r="I5499" t="b">
            <v>1</v>
          </cell>
          <cell r="J5499">
            <v>3726</v>
          </cell>
          <cell r="K5499">
            <v>0</v>
          </cell>
          <cell r="L5499">
            <v>0</v>
          </cell>
        </row>
        <row r="5500">
          <cell r="A5500" t="str">
            <v>03</v>
          </cell>
          <cell r="B5500" t="str">
            <v>27</v>
          </cell>
          <cell r="C5500" t="str">
            <v>03</v>
          </cell>
          <cell r="D5500" t="str">
            <v>5</v>
          </cell>
          <cell r="E5500" t="str">
            <v>0005</v>
          </cell>
          <cell r="F5500" t="str">
            <v>0013</v>
          </cell>
          <cell r="G5500" t="str">
            <v>52114</v>
          </cell>
          <cell r="H5500" t="str">
            <v>转1-2月份管理部门餐费</v>
          </cell>
          <cell r="I5500" t="b">
            <v>1</v>
          </cell>
          <cell r="J5500">
            <v>18613.900000000001</v>
          </cell>
          <cell r="K5500">
            <v>0</v>
          </cell>
          <cell r="L5500">
            <v>0</v>
          </cell>
        </row>
        <row r="5501">
          <cell r="A5501" t="str">
            <v>03</v>
          </cell>
          <cell r="B5501" t="str">
            <v>30</v>
          </cell>
          <cell r="C5501" t="str">
            <v>03</v>
          </cell>
          <cell r="D5501" t="str">
            <v>5</v>
          </cell>
          <cell r="E5501" t="str">
            <v>0032</v>
          </cell>
          <cell r="F5501" t="str">
            <v>0013</v>
          </cell>
          <cell r="G5501" t="str">
            <v>52114</v>
          </cell>
          <cell r="H5501" t="str">
            <v>结转本月管理费用</v>
          </cell>
          <cell r="I5501" t="b">
            <v>0</v>
          </cell>
          <cell r="J5501">
            <v>30672.400000000001</v>
          </cell>
          <cell r="K5501">
            <v>0</v>
          </cell>
          <cell r="L5501">
            <v>0</v>
          </cell>
        </row>
        <row r="5502">
          <cell r="A5502" t="str">
            <v>04</v>
          </cell>
          <cell r="B5502" t="str">
            <v>20</v>
          </cell>
          <cell r="C5502" t="str">
            <v>04</v>
          </cell>
          <cell r="D5502" t="str">
            <v>2</v>
          </cell>
          <cell r="E5502" t="str">
            <v>0010</v>
          </cell>
          <cell r="F5502" t="str">
            <v>0002</v>
          </cell>
          <cell r="G5502" t="str">
            <v>52114</v>
          </cell>
          <cell r="H5502" t="str">
            <v>付招待费</v>
          </cell>
          <cell r="I5502" t="b">
            <v>1</v>
          </cell>
          <cell r="J5502">
            <v>5720.5</v>
          </cell>
          <cell r="K5502">
            <v>0</v>
          </cell>
          <cell r="L5502">
            <v>0</v>
          </cell>
        </row>
        <row r="5503">
          <cell r="A5503" t="str">
            <v>04</v>
          </cell>
          <cell r="B5503" t="str">
            <v>01</v>
          </cell>
          <cell r="C5503" t="str">
            <v>04</v>
          </cell>
          <cell r="D5503" t="str">
            <v>4</v>
          </cell>
          <cell r="E5503" t="str">
            <v>0001</v>
          </cell>
          <cell r="F5503" t="str">
            <v>0002</v>
          </cell>
          <cell r="G5503" t="str">
            <v>52114</v>
          </cell>
          <cell r="H5503" t="str">
            <v>付餐费</v>
          </cell>
          <cell r="I5503" t="b">
            <v>1</v>
          </cell>
          <cell r="J5503">
            <v>1677</v>
          </cell>
          <cell r="K5503">
            <v>0</v>
          </cell>
          <cell r="L5503">
            <v>0</v>
          </cell>
        </row>
        <row r="5504">
          <cell r="A5504" t="str">
            <v>04</v>
          </cell>
          <cell r="B5504" t="str">
            <v>29</v>
          </cell>
          <cell r="C5504" t="str">
            <v>04</v>
          </cell>
          <cell r="D5504" t="str">
            <v>5</v>
          </cell>
          <cell r="E5504" t="str">
            <v>0038</v>
          </cell>
          <cell r="F5504" t="str">
            <v>0013</v>
          </cell>
          <cell r="G5504" t="str">
            <v>52114</v>
          </cell>
          <cell r="H5504" t="str">
            <v>结转本月管理费用</v>
          </cell>
          <cell r="I5504" t="b">
            <v>0</v>
          </cell>
          <cell r="J5504">
            <v>7397.5</v>
          </cell>
          <cell r="K5504">
            <v>0</v>
          </cell>
          <cell r="L5504">
            <v>0</v>
          </cell>
        </row>
        <row r="5505">
          <cell r="A5505" t="str">
            <v>05</v>
          </cell>
          <cell r="B5505" t="str">
            <v>24</v>
          </cell>
          <cell r="C5505" t="str">
            <v>05</v>
          </cell>
          <cell r="D5505" t="str">
            <v>2</v>
          </cell>
          <cell r="E5505" t="str">
            <v>0017</v>
          </cell>
          <cell r="F5505" t="str">
            <v>0003</v>
          </cell>
          <cell r="G5505" t="str">
            <v>52114</v>
          </cell>
          <cell r="H5505" t="str">
            <v>付招待费</v>
          </cell>
          <cell r="I5505" t="b">
            <v>1</v>
          </cell>
          <cell r="J5505">
            <v>3501</v>
          </cell>
          <cell r="K5505">
            <v>0</v>
          </cell>
          <cell r="L5505">
            <v>0</v>
          </cell>
        </row>
        <row r="5506">
          <cell r="A5506" t="str">
            <v>05</v>
          </cell>
          <cell r="B5506" t="str">
            <v>24</v>
          </cell>
          <cell r="C5506" t="str">
            <v>05</v>
          </cell>
          <cell r="D5506" t="str">
            <v>2</v>
          </cell>
          <cell r="E5506" t="str">
            <v>0018</v>
          </cell>
          <cell r="F5506" t="str">
            <v>0003</v>
          </cell>
          <cell r="G5506" t="str">
            <v>52114</v>
          </cell>
          <cell r="H5506" t="str">
            <v>付招待费</v>
          </cell>
          <cell r="I5506" t="b">
            <v>1</v>
          </cell>
          <cell r="J5506">
            <v>5214</v>
          </cell>
          <cell r="K5506">
            <v>0</v>
          </cell>
          <cell r="L5506">
            <v>0</v>
          </cell>
        </row>
        <row r="5507">
          <cell r="A5507" t="str">
            <v>05</v>
          </cell>
          <cell r="B5507" t="str">
            <v>25</v>
          </cell>
          <cell r="C5507" t="str">
            <v>05</v>
          </cell>
          <cell r="D5507" t="str">
            <v>5</v>
          </cell>
          <cell r="E5507" t="str">
            <v>0010</v>
          </cell>
          <cell r="F5507" t="str">
            <v>0011</v>
          </cell>
          <cell r="G5507" t="str">
            <v>52114</v>
          </cell>
          <cell r="H5507" t="str">
            <v>转3.4月管理部门餐费</v>
          </cell>
          <cell r="I5507" t="b">
            <v>1</v>
          </cell>
          <cell r="J5507">
            <v>12481.2</v>
          </cell>
          <cell r="K5507">
            <v>0</v>
          </cell>
          <cell r="L5507">
            <v>0</v>
          </cell>
        </row>
        <row r="5508">
          <cell r="A5508" t="str">
            <v>05</v>
          </cell>
          <cell r="B5508" t="str">
            <v>31</v>
          </cell>
          <cell r="C5508" t="str">
            <v>05</v>
          </cell>
          <cell r="D5508" t="str">
            <v>5</v>
          </cell>
          <cell r="E5508" t="str">
            <v>0039</v>
          </cell>
          <cell r="F5508" t="str">
            <v>0013</v>
          </cell>
          <cell r="G5508" t="str">
            <v>52114</v>
          </cell>
          <cell r="H5508" t="str">
            <v>结转本月管理费用</v>
          </cell>
          <cell r="I5508" t="b">
            <v>0</v>
          </cell>
          <cell r="J5508">
            <v>21196.2</v>
          </cell>
          <cell r="K5508">
            <v>0</v>
          </cell>
          <cell r="L5508">
            <v>0</v>
          </cell>
        </row>
        <row r="5509">
          <cell r="A5509" t="str">
            <v>06</v>
          </cell>
          <cell r="B5509" t="str">
            <v>05</v>
          </cell>
          <cell r="C5509" t="str">
            <v>06</v>
          </cell>
          <cell r="D5509" t="str">
            <v>2</v>
          </cell>
          <cell r="E5509" t="str">
            <v>0005</v>
          </cell>
          <cell r="F5509" t="str">
            <v>0002</v>
          </cell>
          <cell r="G5509" t="str">
            <v>52114</v>
          </cell>
          <cell r="H5509" t="str">
            <v>付招待费</v>
          </cell>
          <cell r="I5509" t="b">
            <v>1</v>
          </cell>
          <cell r="J5509">
            <v>2059</v>
          </cell>
          <cell r="K5509">
            <v>0</v>
          </cell>
          <cell r="L5509">
            <v>0</v>
          </cell>
        </row>
        <row r="5510">
          <cell r="A5510" t="str">
            <v>06</v>
          </cell>
          <cell r="B5510" t="str">
            <v>20</v>
          </cell>
          <cell r="C5510" t="str">
            <v>06</v>
          </cell>
          <cell r="D5510" t="str">
            <v>5</v>
          </cell>
          <cell r="E5510" t="str">
            <v>0009</v>
          </cell>
          <cell r="F5510" t="str">
            <v>0008</v>
          </cell>
          <cell r="G5510" t="str">
            <v>52114</v>
          </cell>
          <cell r="H5510" t="str">
            <v>转5-6月份餐费</v>
          </cell>
          <cell r="I5510" t="b">
            <v>1</v>
          </cell>
          <cell r="J5510">
            <v>14777.3</v>
          </cell>
          <cell r="K5510">
            <v>0</v>
          </cell>
          <cell r="L5510">
            <v>0</v>
          </cell>
        </row>
        <row r="5511">
          <cell r="A5511" t="str">
            <v>06</v>
          </cell>
          <cell r="B5511" t="str">
            <v>25</v>
          </cell>
          <cell r="C5511" t="str">
            <v>06</v>
          </cell>
          <cell r="D5511" t="str">
            <v>5</v>
          </cell>
          <cell r="E5511" t="str">
            <v>0028</v>
          </cell>
          <cell r="F5511" t="str">
            <v>0012</v>
          </cell>
          <cell r="G5511" t="str">
            <v>52114</v>
          </cell>
          <cell r="H5511" t="str">
            <v>结转本月管理费用</v>
          </cell>
          <cell r="I5511" t="b">
            <v>0</v>
          </cell>
          <cell r="J5511">
            <v>16836.3</v>
          </cell>
          <cell r="K5511">
            <v>0</v>
          </cell>
          <cell r="L5511">
            <v>0</v>
          </cell>
        </row>
        <row r="5512">
          <cell r="A5512" t="str">
            <v>07</v>
          </cell>
          <cell r="B5512" t="str">
            <v>05</v>
          </cell>
          <cell r="C5512" t="str">
            <v>07</v>
          </cell>
          <cell r="D5512" t="str">
            <v>2</v>
          </cell>
          <cell r="E5512" t="str">
            <v>0003</v>
          </cell>
          <cell r="F5512" t="str">
            <v>0003</v>
          </cell>
          <cell r="G5512" t="str">
            <v>52114</v>
          </cell>
          <cell r="H5512" t="str">
            <v>付业务招待费</v>
          </cell>
          <cell r="I5512" t="b">
            <v>1</v>
          </cell>
          <cell r="J5512">
            <v>1837</v>
          </cell>
          <cell r="K5512">
            <v>0</v>
          </cell>
          <cell r="L5512">
            <v>0</v>
          </cell>
        </row>
        <row r="5513">
          <cell r="A5513" t="str">
            <v>07</v>
          </cell>
          <cell r="B5513" t="str">
            <v>20</v>
          </cell>
          <cell r="C5513" t="str">
            <v>07</v>
          </cell>
          <cell r="D5513" t="str">
            <v>2</v>
          </cell>
          <cell r="E5513" t="str">
            <v>0016</v>
          </cell>
          <cell r="F5513" t="str">
            <v>0003</v>
          </cell>
          <cell r="G5513" t="str">
            <v>52114</v>
          </cell>
          <cell r="H5513" t="str">
            <v>付招待费</v>
          </cell>
          <cell r="I5513" t="b">
            <v>1</v>
          </cell>
          <cell r="J5513">
            <v>2700</v>
          </cell>
          <cell r="K5513">
            <v>0</v>
          </cell>
          <cell r="L5513">
            <v>0</v>
          </cell>
        </row>
        <row r="5514">
          <cell r="A5514" t="str">
            <v>07</v>
          </cell>
          <cell r="B5514" t="str">
            <v>16</v>
          </cell>
          <cell r="C5514" t="str">
            <v>07</v>
          </cell>
          <cell r="D5514" t="str">
            <v>4</v>
          </cell>
          <cell r="E5514" t="str">
            <v>0015</v>
          </cell>
          <cell r="F5514" t="str">
            <v>0001</v>
          </cell>
          <cell r="G5514" t="str">
            <v>52114</v>
          </cell>
          <cell r="H5514" t="str">
            <v>付餐费</v>
          </cell>
          <cell r="I5514" t="b">
            <v>1</v>
          </cell>
          <cell r="J5514">
            <v>1245</v>
          </cell>
          <cell r="K5514">
            <v>0</v>
          </cell>
          <cell r="L5514">
            <v>0</v>
          </cell>
        </row>
        <row r="5515">
          <cell r="A5515" t="str">
            <v>07</v>
          </cell>
          <cell r="B5515" t="str">
            <v>29</v>
          </cell>
          <cell r="C5515" t="str">
            <v>07</v>
          </cell>
          <cell r="D5515" t="str">
            <v>5</v>
          </cell>
          <cell r="E5515" t="str">
            <v>0044</v>
          </cell>
          <cell r="F5515" t="str">
            <v>0013</v>
          </cell>
          <cell r="G5515" t="str">
            <v>52114</v>
          </cell>
          <cell r="H5515" t="str">
            <v>结转本月管理费用</v>
          </cell>
          <cell r="I5515" t="b">
            <v>0</v>
          </cell>
          <cell r="J5515">
            <v>5782</v>
          </cell>
          <cell r="K5515">
            <v>0</v>
          </cell>
          <cell r="L5515">
            <v>0</v>
          </cell>
        </row>
        <row r="5516">
          <cell r="A5516" t="str">
            <v>08</v>
          </cell>
          <cell r="B5516" t="str">
            <v>05</v>
          </cell>
          <cell r="C5516" t="str">
            <v>08</v>
          </cell>
          <cell r="D5516" t="str">
            <v>2</v>
          </cell>
          <cell r="E5516" t="str">
            <v>0011</v>
          </cell>
          <cell r="F5516" t="str">
            <v>0001</v>
          </cell>
          <cell r="G5516" t="str">
            <v>52114</v>
          </cell>
          <cell r="H5516" t="str">
            <v>付一部招待费</v>
          </cell>
          <cell r="I5516" t="b">
            <v>1</v>
          </cell>
          <cell r="J5516">
            <v>2261.8000000000002</v>
          </cell>
          <cell r="K5516">
            <v>0</v>
          </cell>
          <cell r="L5516">
            <v>0</v>
          </cell>
        </row>
        <row r="5517">
          <cell r="A5517" t="str">
            <v>08</v>
          </cell>
          <cell r="B5517" t="str">
            <v>05</v>
          </cell>
          <cell r="C5517" t="str">
            <v>08</v>
          </cell>
          <cell r="D5517" t="str">
            <v>2</v>
          </cell>
          <cell r="E5517" t="str">
            <v>0012</v>
          </cell>
          <cell r="F5517" t="str">
            <v>0003</v>
          </cell>
          <cell r="G5517" t="str">
            <v>52114</v>
          </cell>
          <cell r="H5517" t="str">
            <v>付业务招待费</v>
          </cell>
          <cell r="I5517" t="b">
            <v>1</v>
          </cell>
          <cell r="J5517">
            <v>8470</v>
          </cell>
          <cell r="K5517">
            <v>0</v>
          </cell>
          <cell r="L5517">
            <v>0</v>
          </cell>
        </row>
        <row r="5518">
          <cell r="A5518" t="str">
            <v>08</v>
          </cell>
          <cell r="B5518" t="str">
            <v>19</v>
          </cell>
          <cell r="C5518" t="str">
            <v>08</v>
          </cell>
          <cell r="D5518" t="str">
            <v>2</v>
          </cell>
          <cell r="E5518" t="str">
            <v>0019</v>
          </cell>
          <cell r="F5518" t="str">
            <v>0002</v>
          </cell>
          <cell r="G5518" t="str">
            <v>52114</v>
          </cell>
          <cell r="H5518" t="str">
            <v>付招待费</v>
          </cell>
          <cell r="I5518" t="b">
            <v>1</v>
          </cell>
          <cell r="J5518">
            <v>1008.2</v>
          </cell>
          <cell r="K5518">
            <v>0</v>
          </cell>
          <cell r="L5518">
            <v>0</v>
          </cell>
        </row>
        <row r="5519">
          <cell r="A5519" t="str">
            <v>08</v>
          </cell>
          <cell r="B5519" t="str">
            <v>19</v>
          </cell>
          <cell r="C5519" t="str">
            <v>08</v>
          </cell>
          <cell r="D5519" t="str">
            <v>2</v>
          </cell>
          <cell r="E5519" t="str">
            <v>0020</v>
          </cell>
          <cell r="F5519" t="str">
            <v>0002</v>
          </cell>
          <cell r="G5519" t="str">
            <v>52114</v>
          </cell>
          <cell r="H5519" t="str">
            <v>付招待费</v>
          </cell>
          <cell r="I5519" t="b">
            <v>1</v>
          </cell>
          <cell r="J5519">
            <v>3619</v>
          </cell>
          <cell r="K5519">
            <v>0</v>
          </cell>
          <cell r="L5519">
            <v>0</v>
          </cell>
        </row>
        <row r="5520">
          <cell r="A5520" t="str">
            <v>08</v>
          </cell>
          <cell r="B5520" t="str">
            <v>31</v>
          </cell>
          <cell r="C5520" t="str">
            <v>08</v>
          </cell>
          <cell r="D5520" t="str">
            <v>5</v>
          </cell>
          <cell r="E5520" t="str">
            <v>0035</v>
          </cell>
          <cell r="F5520" t="str">
            <v>0013</v>
          </cell>
          <cell r="G5520" t="str">
            <v>52114</v>
          </cell>
          <cell r="H5520" t="str">
            <v>结转本月管理费用</v>
          </cell>
          <cell r="I5520" t="b">
            <v>0</v>
          </cell>
          <cell r="J5520">
            <v>15359</v>
          </cell>
          <cell r="K5520">
            <v>0</v>
          </cell>
          <cell r="L5520">
            <v>0</v>
          </cell>
        </row>
        <row r="5521">
          <cell r="A5521" t="str">
            <v>09</v>
          </cell>
          <cell r="B5521" t="str">
            <v>15</v>
          </cell>
          <cell r="C5521" t="str">
            <v>09</v>
          </cell>
          <cell r="D5521" t="str">
            <v>2</v>
          </cell>
          <cell r="E5521" t="str">
            <v>0010</v>
          </cell>
          <cell r="F5521" t="str">
            <v>0001</v>
          </cell>
          <cell r="G5521" t="str">
            <v>52114</v>
          </cell>
          <cell r="H5521" t="str">
            <v>付招待费</v>
          </cell>
          <cell r="I5521" t="b">
            <v>1</v>
          </cell>
          <cell r="J5521">
            <v>9973.6</v>
          </cell>
          <cell r="K5521">
            <v>0</v>
          </cell>
          <cell r="L5521">
            <v>0</v>
          </cell>
        </row>
        <row r="5522">
          <cell r="A5522" t="str">
            <v>09</v>
          </cell>
          <cell r="B5522" t="str">
            <v>03</v>
          </cell>
          <cell r="C5522" t="str">
            <v>09</v>
          </cell>
          <cell r="D5522" t="str">
            <v>4</v>
          </cell>
          <cell r="E5522" t="str">
            <v>0004</v>
          </cell>
          <cell r="F5522" t="str">
            <v>0002</v>
          </cell>
          <cell r="G5522" t="str">
            <v>52114</v>
          </cell>
          <cell r="H5522" t="str">
            <v>付招待费</v>
          </cell>
          <cell r="I5522" t="b">
            <v>1</v>
          </cell>
          <cell r="J5522">
            <v>963</v>
          </cell>
          <cell r="K5522">
            <v>0</v>
          </cell>
          <cell r="L5522">
            <v>0</v>
          </cell>
        </row>
        <row r="5523">
          <cell r="A5523" t="str">
            <v>09</v>
          </cell>
          <cell r="B5523" t="str">
            <v>18</v>
          </cell>
          <cell r="C5523" t="str">
            <v>09</v>
          </cell>
          <cell r="D5523" t="str">
            <v>5</v>
          </cell>
          <cell r="E5523" t="str">
            <v>0005</v>
          </cell>
          <cell r="F5523" t="str">
            <v>0001</v>
          </cell>
          <cell r="G5523" t="str">
            <v>52114</v>
          </cell>
          <cell r="H5523" t="str">
            <v>转7-8月份餐费</v>
          </cell>
          <cell r="I5523" t="b">
            <v>1</v>
          </cell>
          <cell r="J5523">
            <v>28120.5</v>
          </cell>
          <cell r="K5523">
            <v>0</v>
          </cell>
          <cell r="L5523">
            <v>0</v>
          </cell>
        </row>
        <row r="5524">
          <cell r="A5524" t="str">
            <v>09</v>
          </cell>
          <cell r="B5524" t="str">
            <v>30</v>
          </cell>
          <cell r="C5524" t="str">
            <v>09</v>
          </cell>
          <cell r="D5524" t="str">
            <v>5</v>
          </cell>
          <cell r="E5524" t="str">
            <v>0040</v>
          </cell>
          <cell r="F5524" t="str">
            <v>0013</v>
          </cell>
          <cell r="G5524" t="str">
            <v>52114</v>
          </cell>
          <cell r="H5524" t="str">
            <v>结转本月管理费用</v>
          </cell>
          <cell r="I5524" t="b">
            <v>0</v>
          </cell>
          <cell r="J5524">
            <v>39057.1</v>
          </cell>
          <cell r="K5524">
            <v>0</v>
          </cell>
          <cell r="L5524">
            <v>0</v>
          </cell>
        </row>
        <row r="5525">
          <cell r="A5525" t="str">
            <v>10</v>
          </cell>
          <cell r="B5525" t="str">
            <v>05</v>
          </cell>
          <cell r="C5525" t="str">
            <v>10</v>
          </cell>
          <cell r="D5525" t="str">
            <v>2</v>
          </cell>
          <cell r="E5525" t="str">
            <v>0006</v>
          </cell>
          <cell r="F5525" t="str">
            <v>0001</v>
          </cell>
          <cell r="G5525" t="str">
            <v>52114</v>
          </cell>
          <cell r="H5525" t="str">
            <v>付招待费</v>
          </cell>
          <cell r="I5525" t="b">
            <v>1</v>
          </cell>
          <cell r="J5525">
            <v>4288.3999999999996</v>
          </cell>
          <cell r="K5525">
            <v>0</v>
          </cell>
          <cell r="L5525">
            <v>0</v>
          </cell>
        </row>
        <row r="5526">
          <cell r="A5526" t="str">
            <v>10</v>
          </cell>
          <cell r="B5526" t="str">
            <v>21</v>
          </cell>
          <cell r="C5526" t="str">
            <v>10</v>
          </cell>
          <cell r="D5526" t="str">
            <v>2</v>
          </cell>
          <cell r="E5526" t="str">
            <v>0017</v>
          </cell>
          <cell r="F5526" t="str">
            <v>0001</v>
          </cell>
          <cell r="G5526" t="str">
            <v>52114</v>
          </cell>
          <cell r="H5526" t="str">
            <v>付招待费</v>
          </cell>
          <cell r="I5526" t="b">
            <v>1</v>
          </cell>
          <cell r="J5526">
            <v>6130</v>
          </cell>
          <cell r="K5526">
            <v>0</v>
          </cell>
          <cell r="L5526">
            <v>0</v>
          </cell>
        </row>
        <row r="5527">
          <cell r="A5527" t="str">
            <v>10</v>
          </cell>
          <cell r="B5527" t="str">
            <v>03</v>
          </cell>
          <cell r="C5527" t="str">
            <v>10</v>
          </cell>
          <cell r="D5527" t="str">
            <v>4</v>
          </cell>
          <cell r="E5527" t="str">
            <v>0005</v>
          </cell>
          <cell r="F5527" t="str">
            <v>0001</v>
          </cell>
          <cell r="G5527" t="str">
            <v>52114</v>
          </cell>
          <cell r="H5527" t="str">
            <v>付招待费</v>
          </cell>
          <cell r="I5527" t="b">
            <v>1</v>
          </cell>
          <cell r="J5527">
            <v>5176.8</v>
          </cell>
          <cell r="K5527">
            <v>0</v>
          </cell>
          <cell r="L5527">
            <v>0</v>
          </cell>
        </row>
        <row r="5528">
          <cell r="A5528" t="str">
            <v>10</v>
          </cell>
          <cell r="B5528" t="str">
            <v>10</v>
          </cell>
          <cell r="C5528" t="str">
            <v>10</v>
          </cell>
          <cell r="D5528" t="str">
            <v>4</v>
          </cell>
          <cell r="E5528" t="str">
            <v>0012</v>
          </cell>
          <cell r="F5528" t="str">
            <v>0002</v>
          </cell>
          <cell r="G5528" t="str">
            <v>52114</v>
          </cell>
          <cell r="H5528" t="str">
            <v>付招待费</v>
          </cell>
          <cell r="I5528" t="b">
            <v>1</v>
          </cell>
          <cell r="J5528">
            <v>2595</v>
          </cell>
          <cell r="K5528">
            <v>0</v>
          </cell>
          <cell r="L5528">
            <v>0</v>
          </cell>
        </row>
        <row r="5529">
          <cell r="A5529" t="str">
            <v>10</v>
          </cell>
          <cell r="B5529" t="str">
            <v>10</v>
          </cell>
          <cell r="C5529" t="str">
            <v>10</v>
          </cell>
          <cell r="D5529" t="str">
            <v>4</v>
          </cell>
          <cell r="E5529" t="str">
            <v>0012</v>
          </cell>
          <cell r="F5529" t="str">
            <v>0004</v>
          </cell>
          <cell r="G5529" t="str">
            <v>52114</v>
          </cell>
          <cell r="H5529" t="str">
            <v>付招待费</v>
          </cell>
          <cell r="I5529" t="b">
            <v>1</v>
          </cell>
          <cell r="J5529">
            <v>1537</v>
          </cell>
          <cell r="K5529">
            <v>0</v>
          </cell>
          <cell r="L5529">
            <v>0</v>
          </cell>
        </row>
        <row r="5530">
          <cell r="A5530" t="str">
            <v>10</v>
          </cell>
          <cell r="B5530" t="str">
            <v>30</v>
          </cell>
          <cell r="C5530" t="str">
            <v>10</v>
          </cell>
          <cell r="D5530" t="str">
            <v>5</v>
          </cell>
          <cell r="E5530" t="str">
            <v>0034</v>
          </cell>
          <cell r="F5530" t="str">
            <v>0013</v>
          </cell>
          <cell r="G5530" t="str">
            <v>52114</v>
          </cell>
          <cell r="H5530" t="str">
            <v>结转本月管理费用</v>
          </cell>
          <cell r="I5530" t="b">
            <v>0</v>
          </cell>
          <cell r="J5530">
            <v>19727.2</v>
          </cell>
          <cell r="K5530">
            <v>0</v>
          </cell>
          <cell r="L5530">
            <v>0</v>
          </cell>
        </row>
        <row r="5531">
          <cell r="A5531" t="str">
            <v>11</v>
          </cell>
          <cell r="B5531" t="str">
            <v>07</v>
          </cell>
          <cell r="C5531" t="str">
            <v>11</v>
          </cell>
          <cell r="D5531" t="str">
            <v>2</v>
          </cell>
          <cell r="E5531" t="str">
            <v>0009</v>
          </cell>
          <cell r="F5531" t="str">
            <v>0001</v>
          </cell>
          <cell r="G5531" t="str">
            <v>52114</v>
          </cell>
          <cell r="H5531" t="str">
            <v>付招待费</v>
          </cell>
          <cell r="I5531" t="b">
            <v>1</v>
          </cell>
          <cell r="J5531">
            <v>6402</v>
          </cell>
          <cell r="K5531">
            <v>0</v>
          </cell>
          <cell r="L5531">
            <v>0</v>
          </cell>
        </row>
        <row r="5532">
          <cell r="A5532" t="str">
            <v>11</v>
          </cell>
          <cell r="B5532" t="str">
            <v>15</v>
          </cell>
          <cell r="C5532" t="str">
            <v>11</v>
          </cell>
          <cell r="D5532" t="str">
            <v>2</v>
          </cell>
          <cell r="E5532" t="str">
            <v>0020</v>
          </cell>
          <cell r="F5532" t="str">
            <v>0002</v>
          </cell>
          <cell r="G5532" t="str">
            <v>52114</v>
          </cell>
          <cell r="H5532" t="str">
            <v>付招待费</v>
          </cell>
          <cell r="I5532" t="b">
            <v>1</v>
          </cell>
          <cell r="J5532">
            <v>4074.69</v>
          </cell>
          <cell r="K5532">
            <v>0</v>
          </cell>
          <cell r="L5532">
            <v>0</v>
          </cell>
        </row>
        <row r="5533">
          <cell r="A5533" t="str">
            <v>11</v>
          </cell>
          <cell r="B5533" t="str">
            <v>18</v>
          </cell>
          <cell r="C5533" t="str">
            <v>11</v>
          </cell>
          <cell r="D5533" t="str">
            <v>2</v>
          </cell>
          <cell r="E5533" t="str">
            <v>0022</v>
          </cell>
          <cell r="F5533" t="str">
            <v>0003</v>
          </cell>
          <cell r="G5533" t="str">
            <v>52114</v>
          </cell>
          <cell r="H5533" t="str">
            <v>付招待费</v>
          </cell>
          <cell r="I5533" t="b">
            <v>1</v>
          </cell>
          <cell r="J5533">
            <v>4529.2</v>
          </cell>
          <cell r="K5533">
            <v>0</v>
          </cell>
          <cell r="L5533">
            <v>0</v>
          </cell>
        </row>
        <row r="5534">
          <cell r="A5534" t="str">
            <v>11</v>
          </cell>
          <cell r="B5534" t="str">
            <v>16</v>
          </cell>
          <cell r="C5534" t="str">
            <v>11</v>
          </cell>
          <cell r="D5534" t="str">
            <v>5</v>
          </cell>
          <cell r="E5534" t="str">
            <v>0005</v>
          </cell>
          <cell r="F5534" t="str">
            <v>0001</v>
          </cell>
          <cell r="G5534" t="str">
            <v>52114</v>
          </cell>
          <cell r="H5534" t="str">
            <v>转9-10月份招待费</v>
          </cell>
          <cell r="I5534" t="b">
            <v>1</v>
          </cell>
          <cell r="J5534">
            <v>31097.35</v>
          </cell>
          <cell r="K5534">
            <v>0</v>
          </cell>
          <cell r="L5534">
            <v>0</v>
          </cell>
        </row>
        <row r="5535">
          <cell r="A5535" t="str">
            <v>11</v>
          </cell>
          <cell r="B5535" t="str">
            <v>16</v>
          </cell>
          <cell r="C5535" t="str">
            <v>11</v>
          </cell>
          <cell r="D5535" t="str">
            <v>5</v>
          </cell>
          <cell r="E5535" t="str">
            <v>0012</v>
          </cell>
          <cell r="F5535" t="str">
            <v>0002</v>
          </cell>
          <cell r="G5535" t="str">
            <v>52114</v>
          </cell>
          <cell r="H5535" t="str">
            <v>转报销招待费</v>
          </cell>
          <cell r="I5535" t="b">
            <v>1</v>
          </cell>
          <cell r="J5535">
            <v>908</v>
          </cell>
          <cell r="K5535">
            <v>0</v>
          </cell>
          <cell r="L5535">
            <v>0</v>
          </cell>
        </row>
        <row r="5536">
          <cell r="A5536" t="str">
            <v>11</v>
          </cell>
          <cell r="B5536" t="str">
            <v>30</v>
          </cell>
          <cell r="C5536" t="str">
            <v>11</v>
          </cell>
          <cell r="D5536" t="str">
            <v>5</v>
          </cell>
          <cell r="E5536" t="str">
            <v>0037</v>
          </cell>
          <cell r="F5536" t="str">
            <v>0013</v>
          </cell>
          <cell r="G5536" t="str">
            <v>52114</v>
          </cell>
          <cell r="H5536" t="str">
            <v>结转本月管理费用</v>
          </cell>
          <cell r="I5536" t="b">
            <v>0</v>
          </cell>
          <cell r="J5536">
            <v>47011.24</v>
          </cell>
          <cell r="K5536">
            <v>0</v>
          </cell>
          <cell r="L5536">
            <v>0</v>
          </cell>
        </row>
        <row r="5537">
          <cell r="A5537" t="str">
            <v>12</v>
          </cell>
          <cell r="B5537" t="str">
            <v>05</v>
          </cell>
          <cell r="C5537" t="str">
            <v>12</v>
          </cell>
          <cell r="D5537" t="str">
            <v>2</v>
          </cell>
          <cell r="E5537" t="str">
            <v>0006</v>
          </cell>
          <cell r="F5537" t="str">
            <v>0001</v>
          </cell>
          <cell r="G5537" t="str">
            <v>52114</v>
          </cell>
          <cell r="H5537" t="str">
            <v>付招待费</v>
          </cell>
          <cell r="I5537" t="b">
            <v>1</v>
          </cell>
          <cell r="J5537">
            <v>11236.7</v>
          </cell>
          <cell r="K5537">
            <v>0</v>
          </cell>
          <cell r="L5537">
            <v>0</v>
          </cell>
        </row>
        <row r="5538">
          <cell r="A5538" t="str">
            <v>12</v>
          </cell>
          <cell r="B5538" t="str">
            <v>22</v>
          </cell>
          <cell r="C5538" t="str">
            <v>12</v>
          </cell>
          <cell r="D5538" t="str">
            <v>2</v>
          </cell>
          <cell r="E5538" t="str">
            <v>0027</v>
          </cell>
          <cell r="F5538" t="str">
            <v>0002</v>
          </cell>
          <cell r="G5538" t="str">
            <v>52114</v>
          </cell>
          <cell r="H5538" t="str">
            <v>付招待费</v>
          </cell>
          <cell r="I5538" t="b">
            <v>1</v>
          </cell>
          <cell r="J5538">
            <v>670</v>
          </cell>
          <cell r="K5538">
            <v>0</v>
          </cell>
          <cell r="L5538">
            <v>0</v>
          </cell>
        </row>
        <row r="5539">
          <cell r="A5539" t="str">
            <v>12</v>
          </cell>
          <cell r="B5539" t="str">
            <v>10</v>
          </cell>
          <cell r="C5539" t="str">
            <v>12</v>
          </cell>
          <cell r="D5539" t="str">
            <v>4</v>
          </cell>
          <cell r="E5539" t="str">
            <v>0020</v>
          </cell>
          <cell r="F5539" t="str">
            <v>0002</v>
          </cell>
          <cell r="G5539" t="str">
            <v>52114</v>
          </cell>
          <cell r="H5539" t="str">
            <v>付招待费</v>
          </cell>
          <cell r="I5539" t="b">
            <v>1</v>
          </cell>
          <cell r="J5539">
            <v>4755.8999999999996</v>
          </cell>
          <cell r="K5539">
            <v>0</v>
          </cell>
          <cell r="L5539">
            <v>0</v>
          </cell>
        </row>
        <row r="5540">
          <cell r="A5540" t="str">
            <v>12</v>
          </cell>
          <cell r="B5540" t="str">
            <v>22</v>
          </cell>
          <cell r="C5540" t="str">
            <v>12</v>
          </cell>
          <cell r="D5540" t="str">
            <v>5</v>
          </cell>
          <cell r="E5540" t="str">
            <v>0020</v>
          </cell>
          <cell r="F5540" t="str">
            <v>0003</v>
          </cell>
          <cell r="G5540" t="str">
            <v>52114</v>
          </cell>
          <cell r="H5540" t="str">
            <v>转报销招待费</v>
          </cell>
          <cell r="I5540" t="b">
            <v>1</v>
          </cell>
          <cell r="J5540">
            <v>1735.3</v>
          </cell>
          <cell r="K5540">
            <v>0</v>
          </cell>
          <cell r="L5540">
            <v>0</v>
          </cell>
        </row>
        <row r="5541">
          <cell r="A5541" t="str">
            <v>12</v>
          </cell>
          <cell r="B5541" t="str">
            <v>26</v>
          </cell>
          <cell r="C5541" t="str">
            <v>12</v>
          </cell>
          <cell r="D5541" t="str">
            <v>5</v>
          </cell>
          <cell r="E5541" t="str">
            <v>0032</v>
          </cell>
          <cell r="F5541" t="str">
            <v>0002</v>
          </cell>
          <cell r="G5541" t="str">
            <v>52114</v>
          </cell>
          <cell r="H5541" t="str">
            <v>转订出10月4-5#凭证上市费用</v>
          </cell>
          <cell r="I5541" t="b">
            <v>1</v>
          </cell>
          <cell r="J5541">
            <v>-5176.8</v>
          </cell>
          <cell r="K5541">
            <v>0</v>
          </cell>
          <cell r="L5541">
            <v>0</v>
          </cell>
        </row>
        <row r="5542">
          <cell r="A5542" t="str">
            <v>12</v>
          </cell>
          <cell r="B5542" t="str">
            <v>28</v>
          </cell>
          <cell r="C5542" t="str">
            <v>12</v>
          </cell>
          <cell r="D5542" t="str">
            <v>5</v>
          </cell>
          <cell r="E5542" t="str">
            <v>0041</v>
          </cell>
          <cell r="F5542" t="str">
            <v>0001</v>
          </cell>
          <cell r="G5542" t="str">
            <v>52114</v>
          </cell>
          <cell r="H5542" t="str">
            <v>转11-12月份餐费</v>
          </cell>
          <cell r="I5542" t="b">
            <v>1</v>
          </cell>
          <cell r="J5542">
            <v>21980.9</v>
          </cell>
          <cell r="K5542">
            <v>0</v>
          </cell>
          <cell r="L5542">
            <v>0</v>
          </cell>
        </row>
        <row r="5543">
          <cell r="A5543" t="str">
            <v>12</v>
          </cell>
          <cell r="B5543" t="str">
            <v>31</v>
          </cell>
          <cell r="C5543" t="str">
            <v>12</v>
          </cell>
          <cell r="D5543" t="str">
            <v>5</v>
          </cell>
          <cell r="E5543" t="str">
            <v>0103</v>
          </cell>
          <cell r="F5543" t="str">
            <v>0013</v>
          </cell>
          <cell r="G5543" t="str">
            <v>52114</v>
          </cell>
          <cell r="H5543" t="str">
            <v>结转本月管理费用</v>
          </cell>
          <cell r="I5543" t="b">
            <v>0</v>
          </cell>
          <cell r="J5543">
            <v>35202</v>
          </cell>
          <cell r="K5543">
            <v>0</v>
          </cell>
          <cell r="L5543">
            <v>0</v>
          </cell>
        </row>
        <row r="5544">
          <cell r="A5544" t="str">
            <v>10</v>
          </cell>
          <cell r="B5544" t="str">
            <v>01</v>
          </cell>
          <cell r="C5544" t="str">
            <v>10</v>
          </cell>
          <cell r="D5544" t="str">
            <v>2</v>
          </cell>
          <cell r="E5544" t="str">
            <v>0001</v>
          </cell>
          <cell r="F5544" t="str">
            <v>0001</v>
          </cell>
          <cell r="G5544" t="str">
            <v>52115</v>
          </cell>
          <cell r="H5544" t="str">
            <v>付吊车费</v>
          </cell>
          <cell r="I5544" t="b">
            <v>1</v>
          </cell>
          <cell r="J5544">
            <v>400</v>
          </cell>
          <cell r="K5544">
            <v>0</v>
          </cell>
          <cell r="L5544">
            <v>0</v>
          </cell>
        </row>
        <row r="5545">
          <cell r="A5545" t="str">
            <v>10</v>
          </cell>
          <cell r="B5545" t="str">
            <v>30</v>
          </cell>
          <cell r="C5545" t="str">
            <v>10</v>
          </cell>
          <cell r="D5545" t="str">
            <v>5</v>
          </cell>
          <cell r="E5545" t="str">
            <v>0034</v>
          </cell>
          <cell r="F5545" t="str">
            <v>0014</v>
          </cell>
          <cell r="G5545" t="str">
            <v>52115</v>
          </cell>
          <cell r="H5545" t="str">
            <v>结转本月管理费用</v>
          </cell>
          <cell r="I5545" t="b">
            <v>0</v>
          </cell>
          <cell r="J5545">
            <v>400</v>
          </cell>
          <cell r="K5545">
            <v>0</v>
          </cell>
          <cell r="L5545">
            <v>0</v>
          </cell>
        </row>
        <row r="5546">
          <cell r="A5546" t="str">
            <v>11</v>
          </cell>
          <cell r="B5546" t="str">
            <v>25</v>
          </cell>
          <cell r="C5546" t="str">
            <v>11</v>
          </cell>
          <cell r="D5546" t="str">
            <v>2</v>
          </cell>
          <cell r="E5546" t="str">
            <v>0026</v>
          </cell>
          <cell r="F5546" t="str">
            <v>0001</v>
          </cell>
          <cell r="G5546" t="str">
            <v>52115</v>
          </cell>
          <cell r="H5546" t="str">
            <v>付运费</v>
          </cell>
          <cell r="I5546" t="b">
            <v>1</v>
          </cell>
          <cell r="J5546">
            <v>32190.73</v>
          </cell>
          <cell r="K5546">
            <v>0</v>
          </cell>
          <cell r="L5546">
            <v>0</v>
          </cell>
        </row>
        <row r="5547">
          <cell r="A5547" t="str">
            <v>11</v>
          </cell>
          <cell r="B5547" t="str">
            <v>30</v>
          </cell>
          <cell r="C5547" t="str">
            <v>11</v>
          </cell>
          <cell r="D5547" t="str">
            <v>5</v>
          </cell>
          <cell r="E5547" t="str">
            <v>0037</v>
          </cell>
          <cell r="F5547" t="str">
            <v>0014</v>
          </cell>
          <cell r="G5547" t="str">
            <v>52115</v>
          </cell>
          <cell r="H5547" t="str">
            <v>结转本月管理费用</v>
          </cell>
          <cell r="I5547" t="b">
            <v>0</v>
          </cell>
          <cell r="J5547">
            <v>32190.73</v>
          </cell>
          <cell r="K5547">
            <v>0</v>
          </cell>
          <cell r="L5547">
            <v>0</v>
          </cell>
        </row>
        <row r="5548">
          <cell r="A5548" t="str">
            <v>12</v>
          </cell>
          <cell r="B5548" t="str">
            <v>12</v>
          </cell>
          <cell r="C5548" t="str">
            <v>12</v>
          </cell>
          <cell r="D5548" t="str">
            <v>2</v>
          </cell>
          <cell r="E5548" t="str">
            <v>0013</v>
          </cell>
          <cell r="F5548" t="str">
            <v>0001</v>
          </cell>
          <cell r="G5548" t="str">
            <v>52115</v>
          </cell>
          <cell r="H5548" t="str">
            <v>付装卸班等人员工资</v>
          </cell>
          <cell r="I5548" t="b">
            <v>1</v>
          </cell>
          <cell r="J5548">
            <v>52241</v>
          </cell>
          <cell r="K5548">
            <v>0</v>
          </cell>
          <cell r="L5548">
            <v>0</v>
          </cell>
        </row>
        <row r="5549">
          <cell r="A5549" t="str">
            <v>12</v>
          </cell>
          <cell r="B5549" t="str">
            <v>14</v>
          </cell>
          <cell r="C5549" t="str">
            <v>12</v>
          </cell>
          <cell r="D5549" t="str">
            <v>2</v>
          </cell>
          <cell r="E5549" t="str">
            <v>0015</v>
          </cell>
          <cell r="F5549" t="str">
            <v>0001</v>
          </cell>
          <cell r="G5549" t="str">
            <v>52115</v>
          </cell>
          <cell r="H5549" t="str">
            <v>付运费</v>
          </cell>
          <cell r="I5549" t="b">
            <v>1</v>
          </cell>
          <cell r="J5549">
            <v>950</v>
          </cell>
          <cell r="K5549">
            <v>0</v>
          </cell>
          <cell r="L5549">
            <v>0</v>
          </cell>
        </row>
        <row r="5550">
          <cell r="A5550" t="str">
            <v>12</v>
          </cell>
          <cell r="B5550" t="str">
            <v>19</v>
          </cell>
          <cell r="C5550" t="str">
            <v>12</v>
          </cell>
          <cell r="D5550" t="str">
            <v>4</v>
          </cell>
          <cell r="E5550" t="str">
            <v>0026</v>
          </cell>
          <cell r="F5550" t="str">
            <v>0001</v>
          </cell>
          <cell r="G5550" t="str">
            <v>52115</v>
          </cell>
          <cell r="H5550" t="str">
            <v>付吊车费</v>
          </cell>
          <cell r="I5550" t="b">
            <v>1</v>
          </cell>
          <cell r="J5550">
            <v>3150</v>
          </cell>
          <cell r="K5550">
            <v>0</v>
          </cell>
          <cell r="L5550">
            <v>0</v>
          </cell>
        </row>
        <row r="5551">
          <cell r="A5551" t="str">
            <v>12</v>
          </cell>
          <cell r="B5551" t="str">
            <v>31</v>
          </cell>
          <cell r="C5551" t="str">
            <v>12</v>
          </cell>
          <cell r="D5551" t="str">
            <v>5</v>
          </cell>
          <cell r="E5551" t="str">
            <v>0103</v>
          </cell>
          <cell r="F5551" t="str">
            <v>0014</v>
          </cell>
          <cell r="G5551" t="str">
            <v>52115</v>
          </cell>
          <cell r="H5551" t="str">
            <v>结转本月管理费用</v>
          </cell>
          <cell r="I5551" t="b">
            <v>0</v>
          </cell>
          <cell r="J5551">
            <v>56341</v>
          </cell>
          <cell r="K5551">
            <v>0</v>
          </cell>
          <cell r="L5551">
            <v>0</v>
          </cell>
        </row>
        <row r="5552">
          <cell r="A5552" t="str">
            <v>02</v>
          </cell>
          <cell r="B5552" t="str">
            <v>05</v>
          </cell>
          <cell r="C5552" t="str">
            <v>02</v>
          </cell>
          <cell r="D5552" t="str">
            <v>1</v>
          </cell>
          <cell r="E5552" t="str">
            <v>0005</v>
          </cell>
          <cell r="F5552" t="str">
            <v>0002</v>
          </cell>
          <cell r="G5552" t="str">
            <v>52116</v>
          </cell>
          <cell r="H5552" t="str">
            <v>收电费</v>
          </cell>
          <cell r="I5552" t="b">
            <v>1</v>
          </cell>
          <cell r="J5552">
            <v>-480</v>
          </cell>
          <cell r="K5552">
            <v>0</v>
          </cell>
          <cell r="L5552">
            <v>0</v>
          </cell>
        </row>
        <row r="5553">
          <cell r="A5553" t="str">
            <v>02</v>
          </cell>
          <cell r="B5553" t="str">
            <v>18</v>
          </cell>
          <cell r="C5553" t="str">
            <v>02</v>
          </cell>
          <cell r="D5553" t="str">
            <v>4</v>
          </cell>
          <cell r="E5553" t="str">
            <v>0022</v>
          </cell>
          <cell r="F5553" t="str">
            <v>0009</v>
          </cell>
          <cell r="G5553" t="str">
            <v>52116</v>
          </cell>
          <cell r="H5553" t="str">
            <v>代扣99年12月份水电费</v>
          </cell>
          <cell r="I5553" t="b">
            <v>1</v>
          </cell>
          <cell r="J5553">
            <v>-1763</v>
          </cell>
          <cell r="K5553">
            <v>0</v>
          </cell>
          <cell r="L5553">
            <v>0</v>
          </cell>
        </row>
        <row r="5554">
          <cell r="A5554" t="str">
            <v>02</v>
          </cell>
          <cell r="B5554" t="str">
            <v>28</v>
          </cell>
          <cell r="C5554" t="str">
            <v>02</v>
          </cell>
          <cell r="D5554" t="str">
            <v>5</v>
          </cell>
          <cell r="E5554" t="str">
            <v>0025</v>
          </cell>
          <cell r="F5554" t="str">
            <v>0002</v>
          </cell>
          <cell r="G5554" t="str">
            <v>52116</v>
          </cell>
          <cell r="H5554" t="str">
            <v>转分公司代扣水电费</v>
          </cell>
          <cell r="I5554" t="b">
            <v>1</v>
          </cell>
          <cell r="J5554">
            <v>-1558.8</v>
          </cell>
          <cell r="K5554">
            <v>0</v>
          </cell>
          <cell r="L5554">
            <v>0</v>
          </cell>
        </row>
        <row r="5555">
          <cell r="A5555" t="str">
            <v>02</v>
          </cell>
          <cell r="B5555" t="str">
            <v>28</v>
          </cell>
          <cell r="C5555" t="str">
            <v>02</v>
          </cell>
          <cell r="D5555" t="str">
            <v>5</v>
          </cell>
          <cell r="E5555" t="str">
            <v>0026</v>
          </cell>
          <cell r="F5555" t="str">
            <v>0003</v>
          </cell>
          <cell r="G5555" t="str">
            <v>52116</v>
          </cell>
          <cell r="H5555" t="str">
            <v>转各厂代扣水电费</v>
          </cell>
          <cell r="I5555" t="b">
            <v>1</v>
          </cell>
          <cell r="J5555">
            <v>-3435.66</v>
          </cell>
          <cell r="K5555">
            <v>0</v>
          </cell>
          <cell r="L5555">
            <v>0</v>
          </cell>
        </row>
        <row r="5556">
          <cell r="A5556" t="str">
            <v>02</v>
          </cell>
          <cell r="B5556" t="str">
            <v>29</v>
          </cell>
          <cell r="C5556" t="str">
            <v>02</v>
          </cell>
          <cell r="D5556" t="str">
            <v>5</v>
          </cell>
          <cell r="E5556" t="str">
            <v>0058</v>
          </cell>
          <cell r="F5556" t="str">
            <v>0015</v>
          </cell>
          <cell r="G5556" t="str">
            <v>52116</v>
          </cell>
          <cell r="H5556" t="str">
            <v>结转本月管理费用</v>
          </cell>
          <cell r="I5556" t="b">
            <v>0</v>
          </cell>
          <cell r="J5556">
            <v>-7237.46</v>
          </cell>
          <cell r="K5556">
            <v>0</v>
          </cell>
          <cell r="L5556">
            <v>0</v>
          </cell>
        </row>
        <row r="5557">
          <cell r="A5557" t="str">
            <v>03</v>
          </cell>
          <cell r="B5557" t="str">
            <v>25</v>
          </cell>
          <cell r="C5557" t="str">
            <v>03</v>
          </cell>
          <cell r="D5557" t="str">
            <v>2</v>
          </cell>
          <cell r="E5557" t="str">
            <v>0026</v>
          </cell>
          <cell r="F5557" t="str">
            <v>0007</v>
          </cell>
          <cell r="G5557" t="str">
            <v>52116</v>
          </cell>
          <cell r="H5557" t="str">
            <v>代扣水电费</v>
          </cell>
          <cell r="I5557" t="b">
            <v>1</v>
          </cell>
          <cell r="J5557">
            <v>-235.1</v>
          </cell>
          <cell r="K5557">
            <v>0</v>
          </cell>
          <cell r="L5557">
            <v>0</v>
          </cell>
        </row>
        <row r="5558">
          <cell r="A5558" t="str">
            <v>03</v>
          </cell>
          <cell r="B5558" t="str">
            <v>20</v>
          </cell>
          <cell r="C5558" t="str">
            <v>03</v>
          </cell>
          <cell r="D5558" t="str">
            <v>4</v>
          </cell>
          <cell r="E5558" t="str">
            <v>0028</v>
          </cell>
          <cell r="F5558" t="str">
            <v>0008</v>
          </cell>
          <cell r="G5558" t="str">
            <v>52116</v>
          </cell>
          <cell r="H5558" t="str">
            <v>代扣本月水电费</v>
          </cell>
          <cell r="I5558" t="b">
            <v>1</v>
          </cell>
          <cell r="J5558">
            <v>-4790.6000000000004</v>
          </cell>
          <cell r="K5558">
            <v>0</v>
          </cell>
          <cell r="L5558">
            <v>0</v>
          </cell>
        </row>
        <row r="5559">
          <cell r="A5559" t="str">
            <v>03</v>
          </cell>
          <cell r="B5559" t="str">
            <v>30</v>
          </cell>
          <cell r="C5559" t="str">
            <v>03</v>
          </cell>
          <cell r="D5559" t="str">
            <v>5</v>
          </cell>
          <cell r="E5559" t="str">
            <v>0032</v>
          </cell>
          <cell r="F5559" t="str">
            <v>0014</v>
          </cell>
          <cell r="G5559" t="str">
            <v>52116</v>
          </cell>
          <cell r="H5559" t="str">
            <v>结转本月管理费用</v>
          </cell>
          <cell r="I5559" t="b">
            <v>0</v>
          </cell>
          <cell r="J5559">
            <v>-5025.7</v>
          </cell>
          <cell r="K5559">
            <v>0</v>
          </cell>
          <cell r="L5559">
            <v>0</v>
          </cell>
        </row>
        <row r="5560">
          <cell r="A5560" t="str">
            <v>04</v>
          </cell>
          <cell r="B5560" t="str">
            <v>19</v>
          </cell>
          <cell r="C5560" t="str">
            <v>04</v>
          </cell>
          <cell r="D5560" t="str">
            <v>4</v>
          </cell>
          <cell r="E5560" t="str">
            <v>0022</v>
          </cell>
          <cell r="F5560" t="str">
            <v>0009</v>
          </cell>
          <cell r="G5560" t="str">
            <v>52116</v>
          </cell>
          <cell r="H5560" t="str">
            <v>代扣本月水电费</v>
          </cell>
          <cell r="I5560" t="b">
            <v>1</v>
          </cell>
          <cell r="J5560">
            <v>-1998.9</v>
          </cell>
          <cell r="K5560">
            <v>0</v>
          </cell>
          <cell r="L5560">
            <v>0</v>
          </cell>
        </row>
        <row r="5561">
          <cell r="A5561" t="str">
            <v>04</v>
          </cell>
          <cell r="B5561" t="str">
            <v>29</v>
          </cell>
          <cell r="C5561" t="str">
            <v>04</v>
          </cell>
          <cell r="D5561" t="str">
            <v>5</v>
          </cell>
          <cell r="E5561" t="str">
            <v>0038</v>
          </cell>
          <cell r="F5561" t="str">
            <v>0014</v>
          </cell>
          <cell r="G5561" t="str">
            <v>52116</v>
          </cell>
          <cell r="H5561" t="str">
            <v>结转本月管理费用</v>
          </cell>
          <cell r="I5561" t="b">
            <v>0</v>
          </cell>
          <cell r="J5561">
            <v>-1998.9</v>
          </cell>
          <cell r="K5561">
            <v>0</v>
          </cell>
          <cell r="L5561">
            <v>0</v>
          </cell>
        </row>
        <row r="5562">
          <cell r="A5562" t="str">
            <v>05</v>
          </cell>
          <cell r="B5562" t="str">
            <v>25</v>
          </cell>
          <cell r="C5562" t="str">
            <v>05</v>
          </cell>
          <cell r="D5562" t="str">
            <v>4</v>
          </cell>
          <cell r="E5562" t="str">
            <v>0027</v>
          </cell>
          <cell r="F5562" t="str">
            <v>0008</v>
          </cell>
          <cell r="G5562" t="str">
            <v>52116</v>
          </cell>
          <cell r="H5562" t="str">
            <v>付本月水电费</v>
          </cell>
          <cell r="I5562" t="b">
            <v>1</v>
          </cell>
          <cell r="J5562">
            <v>-1861.5</v>
          </cell>
          <cell r="K5562">
            <v>0</v>
          </cell>
          <cell r="L5562">
            <v>0</v>
          </cell>
        </row>
        <row r="5563">
          <cell r="A5563" t="str">
            <v>05</v>
          </cell>
          <cell r="B5563" t="str">
            <v>25</v>
          </cell>
          <cell r="C5563" t="str">
            <v>05</v>
          </cell>
          <cell r="D5563" t="str">
            <v>5</v>
          </cell>
          <cell r="E5563" t="str">
            <v>0012</v>
          </cell>
          <cell r="F5563" t="str">
            <v>0002</v>
          </cell>
          <cell r="G5563" t="str">
            <v>52116</v>
          </cell>
          <cell r="H5563" t="str">
            <v>转各厂代扣3月份水电费</v>
          </cell>
          <cell r="I5563" t="b">
            <v>1</v>
          </cell>
          <cell r="J5563">
            <v>-2789.64</v>
          </cell>
          <cell r="K5563">
            <v>0</v>
          </cell>
          <cell r="L5563">
            <v>0</v>
          </cell>
        </row>
        <row r="5564">
          <cell r="A5564" t="str">
            <v>05</v>
          </cell>
          <cell r="B5564" t="str">
            <v>25</v>
          </cell>
          <cell r="C5564" t="str">
            <v>05</v>
          </cell>
          <cell r="D5564" t="str">
            <v>5</v>
          </cell>
          <cell r="E5564" t="str">
            <v>0013</v>
          </cell>
          <cell r="F5564" t="str">
            <v>0003</v>
          </cell>
          <cell r="G5564" t="str">
            <v>52116</v>
          </cell>
          <cell r="H5564" t="str">
            <v>转各厂代扣4月份水电费</v>
          </cell>
          <cell r="I5564" t="b">
            <v>1</v>
          </cell>
          <cell r="J5564">
            <v>-2106.38</v>
          </cell>
          <cell r="K5564">
            <v>0</v>
          </cell>
          <cell r="L5564">
            <v>0</v>
          </cell>
        </row>
        <row r="5565">
          <cell r="A5565" t="str">
            <v>05</v>
          </cell>
          <cell r="B5565" t="str">
            <v>25</v>
          </cell>
          <cell r="C5565" t="str">
            <v>05</v>
          </cell>
          <cell r="D5565" t="str">
            <v>5</v>
          </cell>
          <cell r="E5565" t="str">
            <v>0014</v>
          </cell>
          <cell r="F5565" t="str">
            <v>0004</v>
          </cell>
          <cell r="G5565" t="str">
            <v>52116</v>
          </cell>
          <cell r="H5565" t="str">
            <v>转代扣5月份水电费</v>
          </cell>
          <cell r="I5565" t="b">
            <v>1</v>
          </cell>
          <cell r="J5565">
            <v>-1856.08</v>
          </cell>
          <cell r="K5565">
            <v>0</v>
          </cell>
          <cell r="L5565">
            <v>0</v>
          </cell>
        </row>
        <row r="5566">
          <cell r="A5566" t="str">
            <v>05</v>
          </cell>
          <cell r="B5566" t="str">
            <v>31</v>
          </cell>
          <cell r="C5566" t="str">
            <v>05</v>
          </cell>
          <cell r="D5566" t="str">
            <v>5</v>
          </cell>
          <cell r="E5566" t="str">
            <v>0039</v>
          </cell>
          <cell r="F5566" t="str">
            <v>0014</v>
          </cell>
          <cell r="G5566" t="str">
            <v>52116</v>
          </cell>
          <cell r="H5566" t="str">
            <v>结转本月管理费用</v>
          </cell>
          <cell r="I5566" t="b">
            <v>0</v>
          </cell>
          <cell r="J5566">
            <v>-8613.6</v>
          </cell>
          <cell r="K5566">
            <v>0</v>
          </cell>
          <cell r="L5566">
            <v>0</v>
          </cell>
        </row>
        <row r="5567">
          <cell r="A5567" t="str">
            <v>06</v>
          </cell>
          <cell r="B5567" t="str">
            <v>01</v>
          </cell>
          <cell r="C5567" t="str">
            <v>06</v>
          </cell>
          <cell r="D5567" t="str">
            <v>1</v>
          </cell>
          <cell r="E5567" t="str">
            <v>0001</v>
          </cell>
          <cell r="F5567" t="str">
            <v>0004</v>
          </cell>
          <cell r="G5567" t="str">
            <v>52116</v>
          </cell>
          <cell r="H5567" t="str">
            <v>收99年水电费</v>
          </cell>
          <cell r="I5567" t="b">
            <v>1</v>
          </cell>
          <cell r="J5567">
            <v>-10203.5</v>
          </cell>
          <cell r="K5567">
            <v>0</v>
          </cell>
          <cell r="L5567">
            <v>0</v>
          </cell>
        </row>
        <row r="5568">
          <cell r="A5568" t="str">
            <v>06</v>
          </cell>
          <cell r="B5568" t="str">
            <v>20</v>
          </cell>
          <cell r="C5568" t="str">
            <v>06</v>
          </cell>
          <cell r="D5568" t="str">
            <v>4</v>
          </cell>
          <cell r="E5568" t="str">
            <v>0013</v>
          </cell>
          <cell r="F5568" t="str">
            <v>0009</v>
          </cell>
          <cell r="G5568" t="str">
            <v>52116</v>
          </cell>
          <cell r="H5568" t="str">
            <v>代扣水电费</v>
          </cell>
          <cell r="I5568" t="b">
            <v>1</v>
          </cell>
          <cell r="J5568">
            <v>-2182.1999999999998</v>
          </cell>
          <cell r="K5568">
            <v>0</v>
          </cell>
          <cell r="L5568">
            <v>0</v>
          </cell>
        </row>
        <row r="5569">
          <cell r="A5569" t="str">
            <v>06</v>
          </cell>
          <cell r="B5569" t="str">
            <v>23</v>
          </cell>
          <cell r="C5569" t="str">
            <v>06</v>
          </cell>
          <cell r="D5569" t="str">
            <v>5</v>
          </cell>
          <cell r="E5569" t="str">
            <v>0011</v>
          </cell>
          <cell r="F5569" t="str">
            <v>0004</v>
          </cell>
          <cell r="G5569" t="str">
            <v>52116</v>
          </cell>
          <cell r="H5569" t="str">
            <v>转代扣6月份水电费</v>
          </cell>
          <cell r="I5569" t="b">
            <v>1</v>
          </cell>
          <cell r="J5569">
            <v>-2344.38</v>
          </cell>
          <cell r="K5569">
            <v>0</v>
          </cell>
          <cell r="L5569">
            <v>0</v>
          </cell>
        </row>
        <row r="5570">
          <cell r="A5570" t="str">
            <v>06</v>
          </cell>
          <cell r="B5570" t="str">
            <v>25</v>
          </cell>
          <cell r="C5570" t="str">
            <v>06</v>
          </cell>
          <cell r="D5570" t="str">
            <v>5</v>
          </cell>
          <cell r="E5570" t="str">
            <v>0028</v>
          </cell>
          <cell r="F5570" t="str">
            <v>0013</v>
          </cell>
          <cell r="G5570" t="str">
            <v>52116</v>
          </cell>
          <cell r="H5570" t="str">
            <v>结转本月管理费用</v>
          </cell>
          <cell r="I5570" t="b">
            <v>0</v>
          </cell>
          <cell r="J5570">
            <v>-14730.08</v>
          </cell>
          <cell r="K5570">
            <v>0</v>
          </cell>
          <cell r="L5570">
            <v>0</v>
          </cell>
        </row>
        <row r="5571">
          <cell r="A5571" t="str">
            <v>07</v>
          </cell>
          <cell r="B5571" t="str">
            <v>12</v>
          </cell>
          <cell r="C5571" t="str">
            <v>07</v>
          </cell>
          <cell r="D5571" t="str">
            <v>4</v>
          </cell>
          <cell r="E5571" t="str">
            <v>0009</v>
          </cell>
          <cell r="F5571" t="str">
            <v>0008</v>
          </cell>
          <cell r="G5571" t="str">
            <v>52116</v>
          </cell>
          <cell r="H5571" t="str">
            <v>代扣水电费</v>
          </cell>
          <cell r="I5571" t="b">
            <v>1</v>
          </cell>
          <cell r="J5571">
            <v>-2047.8</v>
          </cell>
          <cell r="K5571">
            <v>0</v>
          </cell>
          <cell r="L5571">
            <v>0</v>
          </cell>
        </row>
        <row r="5572">
          <cell r="A5572" t="str">
            <v>07</v>
          </cell>
          <cell r="B5572" t="str">
            <v>24</v>
          </cell>
          <cell r="C5572" t="str">
            <v>07</v>
          </cell>
          <cell r="D5572" t="str">
            <v>5</v>
          </cell>
          <cell r="E5572" t="str">
            <v>0010</v>
          </cell>
          <cell r="F5572" t="str">
            <v>0004</v>
          </cell>
          <cell r="G5572" t="str">
            <v>52116</v>
          </cell>
          <cell r="H5572" t="str">
            <v>转代扣6月份水电费</v>
          </cell>
          <cell r="I5572" t="b">
            <v>1</v>
          </cell>
          <cell r="J5572">
            <v>-2203.8000000000002</v>
          </cell>
          <cell r="K5572">
            <v>0</v>
          </cell>
          <cell r="L5572">
            <v>0</v>
          </cell>
        </row>
        <row r="5573">
          <cell r="A5573" t="str">
            <v>07</v>
          </cell>
          <cell r="B5573" t="str">
            <v>29</v>
          </cell>
          <cell r="C5573" t="str">
            <v>07</v>
          </cell>
          <cell r="D5573" t="str">
            <v>5</v>
          </cell>
          <cell r="E5573" t="str">
            <v>0044</v>
          </cell>
          <cell r="F5573" t="str">
            <v>0014</v>
          </cell>
          <cell r="G5573" t="str">
            <v>52116</v>
          </cell>
          <cell r="H5573" t="str">
            <v>结转本月管理费用</v>
          </cell>
          <cell r="I5573" t="b">
            <v>0</v>
          </cell>
          <cell r="J5573">
            <v>-4251.6000000000004</v>
          </cell>
          <cell r="K5573">
            <v>0</v>
          </cell>
          <cell r="L5573">
            <v>0</v>
          </cell>
        </row>
        <row r="5574">
          <cell r="A5574" t="str">
            <v>08</v>
          </cell>
          <cell r="B5574" t="str">
            <v>08</v>
          </cell>
          <cell r="C5574" t="str">
            <v>08</v>
          </cell>
          <cell r="D5574" t="str">
            <v>4</v>
          </cell>
          <cell r="E5574" t="str">
            <v>0015</v>
          </cell>
          <cell r="F5574" t="str">
            <v>0006</v>
          </cell>
          <cell r="G5574" t="str">
            <v>52116</v>
          </cell>
          <cell r="H5574" t="str">
            <v>代扣水电费</v>
          </cell>
          <cell r="I5574" t="b">
            <v>1</v>
          </cell>
          <cell r="J5574">
            <v>-759.2</v>
          </cell>
          <cell r="K5574">
            <v>0</v>
          </cell>
          <cell r="L5574">
            <v>0</v>
          </cell>
        </row>
        <row r="5575">
          <cell r="A5575" t="str">
            <v>08</v>
          </cell>
          <cell r="B5575" t="str">
            <v>24</v>
          </cell>
          <cell r="C5575" t="str">
            <v>08</v>
          </cell>
          <cell r="D5575" t="str">
            <v>5</v>
          </cell>
          <cell r="E5575" t="str">
            <v>0010</v>
          </cell>
          <cell r="F5575" t="str">
            <v>0004</v>
          </cell>
          <cell r="G5575" t="str">
            <v>52116</v>
          </cell>
          <cell r="H5575" t="str">
            <v>转代扣本月水电费</v>
          </cell>
          <cell r="I5575" t="b">
            <v>1</v>
          </cell>
          <cell r="J5575">
            <v>-3597.26</v>
          </cell>
          <cell r="K5575">
            <v>0</v>
          </cell>
          <cell r="L5575">
            <v>0</v>
          </cell>
        </row>
        <row r="5576">
          <cell r="A5576" t="str">
            <v>08</v>
          </cell>
          <cell r="B5576" t="str">
            <v>31</v>
          </cell>
          <cell r="C5576" t="str">
            <v>08</v>
          </cell>
          <cell r="D5576" t="str">
            <v>5</v>
          </cell>
          <cell r="E5576" t="str">
            <v>0035</v>
          </cell>
          <cell r="F5576" t="str">
            <v>0014</v>
          </cell>
          <cell r="G5576" t="str">
            <v>52116</v>
          </cell>
          <cell r="H5576" t="str">
            <v>结转本月管理费用</v>
          </cell>
          <cell r="I5576" t="b">
            <v>0</v>
          </cell>
          <cell r="J5576">
            <v>-4356.46</v>
          </cell>
          <cell r="K5576">
            <v>0</v>
          </cell>
          <cell r="L5576">
            <v>0</v>
          </cell>
        </row>
        <row r="5577">
          <cell r="A5577" t="str">
            <v>09</v>
          </cell>
          <cell r="B5577" t="str">
            <v>06</v>
          </cell>
          <cell r="C5577" t="str">
            <v>09</v>
          </cell>
          <cell r="D5577" t="str">
            <v>4</v>
          </cell>
          <cell r="E5577" t="str">
            <v>0010</v>
          </cell>
          <cell r="F5577" t="str">
            <v>0007</v>
          </cell>
          <cell r="G5577" t="str">
            <v>52116</v>
          </cell>
          <cell r="H5577" t="str">
            <v>代扣本月水电费</v>
          </cell>
          <cell r="I5577" t="b">
            <v>1</v>
          </cell>
          <cell r="J5577">
            <v>-926.7</v>
          </cell>
          <cell r="K5577">
            <v>0</v>
          </cell>
          <cell r="L5577">
            <v>0</v>
          </cell>
        </row>
        <row r="5578">
          <cell r="A5578" t="str">
            <v>09</v>
          </cell>
          <cell r="B5578" t="str">
            <v>25</v>
          </cell>
          <cell r="C5578" t="str">
            <v>09</v>
          </cell>
          <cell r="D5578" t="str">
            <v>5</v>
          </cell>
          <cell r="E5578" t="str">
            <v>0017</v>
          </cell>
          <cell r="F5578" t="str">
            <v>0004</v>
          </cell>
          <cell r="G5578" t="str">
            <v>52116</v>
          </cell>
          <cell r="H5578" t="str">
            <v>转代扣本月水电费</v>
          </cell>
          <cell r="I5578" t="b">
            <v>1</v>
          </cell>
          <cell r="J5578">
            <v>-3500.04</v>
          </cell>
          <cell r="K5578">
            <v>0</v>
          </cell>
          <cell r="L5578">
            <v>0</v>
          </cell>
        </row>
        <row r="5579">
          <cell r="A5579" t="str">
            <v>09</v>
          </cell>
          <cell r="B5579" t="str">
            <v>30</v>
          </cell>
          <cell r="C5579" t="str">
            <v>09</v>
          </cell>
          <cell r="D5579" t="str">
            <v>5</v>
          </cell>
          <cell r="E5579" t="str">
            <v>0040</v>
          </cell>
          <cell r="F5579" t="str">
            <v>0014</v>
          </cell>
          <cell r="G5579" t="str">
            <v>52116</v>
          </cell>
          <cell r="H5579" t="str">
            <v>结转本月管理费用</v>
          </cell>
          <cell r="I5579" t="b">
            <v>0</v>
          </cell>
          <cell r="J5579">
            <v>-4426.74</v>
          </cell>
          <cell r="K5579">
            <v>0</v>
          </cell>
          <cell r="L5579">
            <v>0</v>
          </cell>
        </row>
        <row r="5580">
          <cell r="A5580" t="str">
            <v>10</v>
          </cell>
          <cell r="B5580" t="str">
            <v>22</v>
          </cell>
          <cell r="C5580" t="str">
            <v>10</v>
          </cell>
          <cell r="D5580" t="str">
            <v>4</v>
          </cell>
          <cell r="E5580" t="str">
            <v>0025</v>
          </cell>
          <cell r="F5580" t="str">
            <v>0007</v>
          </cell>
          <cell r="G5580" t="str">
            <v>52116</v>
          </cell>
          <cell r="H5580" t="str">
            <v>代扣水电费</v>
          </cell>
          <cell r="I5580" t="b">
            <v>1</v>
          </cell>
          <cell r="J5580">
            <v>-764.9</v>
          </cell>
          <cell r="K5580">
            <v>0</v>
          </cell>
          <cell r="L5580">
            <v>0</v>
          </cell>
        </row>
        <row r="5581">
          <cell r="A5581" t="str">
            <v>10</v>
          </cell>
          <cell r="B5581" t="str">
            <v>26</v>
          </cell>
          <cell r="C5581" t="str">
            <v>10</v>
          </cell>
          <cell r="D5581" t="str">
            <v>5</v>
          </cell>
          <cell r="E5581" t="str">
            <v>0016</v>
          </cell>
          <cell r="F5581" t="str">
            <v>0003</v>
          </cell>
          <cell r="G5581" t="str">
            <v>52116</v>
          </cell>
          <cell r="H5581" t="str">
            <v>转代扣本月水电费</v>
          </cell>
          <cell r="I5581" t="b">
            <v>1</v>
          </cell>
          <cell r="J5581">
            <v>-2898.54</v>
          </cell>
          <cell r="K5581">
            <v>0</v>
          </cell>
          <cell r="L5581">
            <v>0</v>
          </cell>
        </row>
        <row r="5582">
          <cell r="A5582" t="str">
            <v>10</v>
          </cell>
          <cell r="B5582" t="str">
            <v>30</v>
          </cell>
          <cell r="C5582" t="str">
            <v>10</v>
          </cell>
          <cell r="D5582" t="str">
            <v>5</v>
          </cell>
          <cell r="E5582" t="str">
            <v>0034</v>
          </cell>
          <cell r="F5582" t="str">
            <v>0015</v>
          </cell>
          <cell r="G5582" t="str">
            <v>52116</v>
          </cell>
          <cell r="H5582" t="str">
            <v>结转本月管理费用</v>
          </cell>
          <cell r="I5582" t="b">
            <v>0</v>
          </cell>
          <cell r="J5582">
            <v>-3663.44</v>
          </cell>
          <cell r="K5582">
            <v>0</v>
          </cell>
          <cell r="L5582">
            <v>0</v>
          </cell>
        </row>
        <row r="5583">
          <cell r="A5583" t="str">
            <v>11</v>
          </cell>
          <cell r="B5583" t="str">
            <v>15</v>
          </cell>
          <cell r="C5583" t="str">
            <v>11</v>
          </cell>
          <cell r="D5583" t="str">
            <v>4</v>
          </cell>
          <cell r="E5583" t="str">
            <v>0027</v>
          </cell>
          <cell r="F5583" t="str">
            <v>0008</v>
          </cell>
          <cell r="G5583" t="str">
            <v>52116</v>
          </cell>
          <cell r="H5583" t="str">
            <v>代扣水电费</v>
          </cell>
          <cell r="I5583" t="b">
            <v>1</v>
          </cell>
          <cell r="J5583">
            <v>-689.4</v>
          </cell>
          <cell r="K5583">
            <v>0</v>
          </cell>
          <cell r="L5583">
            <v>0</v>
          </cell>
        </row>
        <row r="5584">
          <cell r="A5584" t="str">
            <v>11</v>
          </cell>
          <cell r="B5584" t="str">
            <v>23</v>
          </cell>
          <cell r="C5584" t="str">
            <v>11</v>
          </cell>
          <cell r="D5584" t="str">
            <v>4</v>
          </cell>
          <cell r="E5584" t="str">
            <v>0037</v>
          </cell>
          <cell r="F5584" t="str">
            <v>0003</v>
          </cell>
          <cell r="G5584" t="str">
            <v>52116</v>
          </cell>
          <cell r="H5584" t="str">
            <v>付家属院水电费</v>
          </cell>
          <cell r="I5584" t="b">
            <v>1</v>
          </cell>
          <cell r="J5584">
            <v>10687.93</v>
          </cell>
          <cell r="K5584">
            <v>0</v>
          </cell>
          <cell r="L5584">
            <v>0</v>
          </cell>
        </row>
        <row r="5585">
          <cell r="A5585" t="str">
            <v>11</v>
          </cell>
          <cell r="B5585" t="str">
            <v>18</v>
          </cell>
          <cell r="C5585" t="str">
            <v>11</v>
          </cell>
          <cell r="D5585" t="str">
            <v>5</v>
          </cell>
          <cell r="E5585" t="str">
            <v>0018</v>
          </cell>
          <cell r="F5585" t="str">
            <v>0003</v>
          </cell>
          <cell r="G5585" t="str">
            <v>52116</v>
          </cell>
          <cell r="H5585" t="str">
            <v>转代扣本月水电费</v>
          </cell>
          <cell r="I5585" t="b">
            <v>1</v>
          </cell>
          <cell r="J5585">
            <v>-2628.26</v>
          </cell>
          <cell r="K5585">
            <v>0</v>
          </cell>
          <cell r="L5585">
            <v>0</v>
          </cell>
        </row>
        <row r="5586">
          <cell r="A5586" t="str">
            <v>11</v>
          </cell>
          <cell r="B5586" t="str">
            <v>30</v>
          </cell>
          <cell r="C5586" t="str">
            <v>11</v>
          </cell>
          <cell r="D5586" t="str">
            <v>5</v>
          </cell>
          <cell r="E5586" t="str">
            <v>0037</v>
          </cell>
          <cell r="F5586" t="str">
            <v>0015</v>
          </cell>
          <cell r="G5586" t="str">
            <v>52116</v>
          </cell>
          <cell r="H5586" t="str">
            <v>结转本月管理费用</v>
          </cell>
          <cell r="I5586" t="b">
            <v>0</v>
          </cell>
          <cell r="J5586">
            <v>7370.27</v>
          </cell>
          <cell r="K5586">
            <v>0</v>
          </cell>
          <cell r="L5586">
            <v>0</v>
          </cell>
        </row>
        <row r="5587">
          <cell r="A5587" t="str">
            <v>12</v>
          </cell>
          <cell r="B5587" t="str">
            <v>15</v>
          </cell>
          <cell r="C5587" t="str">
            <v>12</v>
          </cell>
          <cell r="D5587" t="str">
            <v>1</v>
          </cell>
          <cell r="E5587" t="str">
            <v>0004</v>
          </cell>
          <cell r="F5587" t="str">
            <v>0003</v>
          </cell>
          <cell r="G5587" t="str">
            <v>52116</v>
          </cell>
          <cell r="H5587" t="str">
            <v>收水电费</v>
          </cell>
          <cell r="I5587" t="b">
            <v>1</v>
          </cell>
          <cell r="J5587">
            <v>-4669.5600000000004</v>
          </cell>
          <cell r="K5587">
            <v>0</v>
          </cell>
          <cell r="L5587">
            <v>0</v>
          </cell>
        </row>
        <row r="5588">
          <cell r="A5588" t="str">
            <v>12</v>
          </cell>
          <cell r="B5588" t="str">
            <v>08</v>
          </cell>
          <cell r="C5588" t="str">
            <v>12</v>
          </cell>
          <cell r="D5588" t="str">
            <v>4</v>
          </cell>
          <cell r="E5588" t="str">
            <v>0010</v>
          </cell>
          <cell r="F5588" t="str">
            <v>0007</v>
          </cell>
          <cell r="G5588" t="str">
            <v>52116</v>
          </cell>
          <cell r="H5588" t="str">
            <v>代扣水电费</v>
          </cell>
          <cell r="I5588" t="b">
            <v>1</v>
          </cell>
          <cell r="J5588">
            <v>-634.5</v>
          </cell>
          <cell r="K5588">
            <v>0</v>
          </cell>
          <cell r="L5588">
            <v>0</v>
          </cell>
        </row>
        <row r="5589">
          <cell r="A5589" t="str">
            <v>12</v>
          </cell>
          <cell r="B5589" t="str">
            <v>20</v>
          </cell>
          <cell r="C5589" t="str">
            <v>12</v>
          </cell>
          <cell r="D5589" t="str">
            <v>4</v>
          </cell>
          <cell r="E5589" t="str">
            <v>0037</v>
          </cell>
          <cell r="F5589" t="str">
            <v>0001</v>
          </cell>
          <cell r="G5589" t="str">
            <v>52116</v>
          </cell>
          <cell r="H5589" t="str">
            <v>付家属用电</v>
          </cell>
          <cell r="I5589" t="b">
            <v>1</v>
          </cell>
          <cell r="J5589">
            <v>4306.1400000000003</v>
          </cell>
          <cell r="K5589">
            <v>0</v>
          </cell>
          <cell r="L5589">
            <v>0</v>
          </cell>
        </row>
        <row r="5590">
          <cell r="A5590" t="str">
            <v>12</v>
          </cell>
          <cell r="B5590" t="str">
            <v>23</v>
          </cell>
          <cell r="C5590" t="str">
            <v>12</v>
          </cell>
          <cell r="D5590" t="str">
            <v>4</v>
          </cell>
          <cell r="E5590" t="str">
            <v>0053</v>
          </cell>
          <cell r="F5590" t="str">
            <v>0001</v>
          </cell>
          <cell r="G5590" t="str">
            <v>52116</v>
          </cell>
          <cell r="H5590" t="str">
            <v>付居民用电</v>
          </cell>
          <cell r="I5590" t="b">
            <v>1</v>
          </cell>
          <cell r="J5590">
            <v>13659.75</v>
          </cell>
          <cell r="K5590">
            <v>0</v>
          </cell>
          <cell r="L5590">
            <v>0</v>
          </cell>
        </row>
        <row r="5591">
          <cell r="A5591" t="str">
            <v>12</v>
          </cell>
          <cell r="B5591" t="str">
            <v>08</v>
          </cell>
          <cell r="C5591" t="str">
            <v>12</v>
          </cell>
          <cell r="D5591" t="str">
            <v>5</v>
          </cell>
          <cell r="E5591" t="str">
            <v>0003</v>
          </cell>
          <cell r="F5591" t="str">
            <v>0001</v>
          </cell>
          <cell r="G5591" t="str">
            <v>52116</v>
          </cell>
          <cell r="H5591" t="str">
            <v>调户</v>
          </cell>
          <cell r="I5591" t="b">
            <v>1</v>
          </cell>
          <cell r="J5591">
            <v>34997.550000000003</v>
          </cell>
          <cell r="K5591">
            <v>0</v>
          </cell>
          <cell r="L5591">
            <v>0</v>
          </cell>
        </row>
        <row r="5592">
          <cell r="A5592" t="str">
            <v>12</v>
          </cell>
          <cell r="B5592" t="str">
            <v>20</v>
          </cell>
          <cell r="C5592" t="str">
            <v>12</v>
          </cell>
          <cell r="D5592" t="str">
            <v>5</v>
          </cell>
          <cell r="E5592" t="str">
            <v>0017</v>
          </cell>
          <cell r="F5592" t="str">
            <v>0003</v>
          </cell>
          <cell r="G5592" t="str">
            <v>52116</v>
          </cell>
          <cell r="H5592" t="str">
            <v>转代扣本月水电费</v>
          </cell>
          <cell r="I5592" t="b">
            <v>1</v>
          </cell>
          <cell r="J5592">
            <v>-2692.4</v>
          </cell>
          <cell r="K5592">
            <v>0</v>
          </cell>
          <cell r="L5592">
            <v>0</v>
          </cell>
        </row>
        <row r="5593">
          <cell r="A5593" t="str">
            <v>12</v>
          </cell>
          <cell r="B5593" t="str">
            <v>30</v>
          </cell>
          <cell r="C5593" t="str">
            <v>12</v>
          </cell>
          <cell r="D5593" t="str">
            <v>5</v>
          </cell>
          <cell r="E5593" t="str">
            <v>0088</v>
          </cell>
          <cell r="F5593" t="str">
            <v>0006</v>
          </cell>
          <cell r="G5593" t="str">
            <v>52116</v>
          </cell>
          <cell r="H5593" t="str">
            <v>转代扣水电费</v>
          </cell>
          <cell r="I5593" t="b">
            <v>1</v>
          </cell>
          <cell r="J5593">
            <v>-807.1</v>
          </cell>
          <cell r="K5593">
            <v>0</v>
          </cell>
          <cell r="L5593">
            <v>0</v>
          </cell>
        </row>
        <row r="5594">
          <cell r="A5594" t="str">
            <v>12</v>
          </cell>
          <cell r="B5594" t="str">
            <v>31</v>
          </cell>
          <cell r="C5594" t="str">
            <v>12</v>
          </cell>
          <cell r="D5594" t="str">
            <v>5</v>
          </cell>
          <cell r="E5594" t="str">
            <v>0097</v>
          </cell>
          <cell r="F5594" t="str">
            <v>0003</v>
          </cell>
          <cell r="G5594" t="str">
            <v>52116</v>
          </cell>
          <cell r="H5594" t="str">
            <v>转代扣水电费</v>
          </cell>
          <cell r="I5594" t="b">
            <v>1</v>
          </cell>
          <cell r="J5594">
            <v>-3099.48</v>
          </cell>
          <cell r="K5594">
            <v>0</v>
          </cell>
          <cell r="L5594">
            <v>0</v>
          </cell>
        </row>
        <row r="5595">
          <cell r="A5595" t="str">
            <v>12</v>
          </cell>
          <cell r="B5595" t="str">
            <v>31</v>
          </cell>
          <cell r="C5595" t="str">
            <v>12</v>
          </cell>
          <cell r="D5595" t="str">
            <v>5</v>
          </cell>
          <cell r="E5595" t="str">
            <v>0103</v>
          </cell>
          <cell r="F5595" t="str">
            <v>0015</v>
          </cell>
          <cell r="G5595" t="str">
            <v>52116</v>
          </cell>
          <cell r="H5595" t="str">
            <v>结转本月管理费用</v>
          </cell>
          <cell r="I5595" t="b">
            <v>0</v>
          </cell>
          <cell r="J5595">
            <v>41060.400000000001</v>
          </cell>
          <cell r="K5595">
            <v>0</v>
          </cell>
          <cell r="L5595">
            <v>0</v>
          </cell>
        </row>
        <row r="5596">
          <cell r="A5596" t="str">
            <v>02</v>
          </cell>
          <cell r="B5596" t="str">
            <v>07</v>
          </cell>
          <cell r="C5596" t="str">
            <v>02</v>
          </cell>
          <cell r="D5596" t="str">
            <v>2</v>
          </cell>
          <cell r="E5596" t="str">
            <v>0016</v>
          </cell>
          <cell r="F5596" t="str">
            <v>0001</v>
          </cell>
          <cell r="G5596" t="str">
            <v>52117</v>
          </cell>
          <cell r="H5596" t="str">
            <v>付电话费</v>
          </cell>
          <cell r="I5596" t="b">
            <v>1</v>
          </cell>
          <cell r="J5596">
            <v>11484</v>
          </cell>
          <cell r="K5596">
            <v>0</v>
          </cell>
          <cell r="L5596">
            <v>0</v>
          </cell>
        </row>
        <row r="5597">
          <cell r="A5597" t="str">
            <v>02</v>
          </cell>
          <cell r="B5597" t="str">
            <v>19</v>
          </cell>
          <cell r="C5597" t="str">
            <v>02</v>
          </cell>
          <cell r="D5597" t="str">
            <v>2</v>
          </cell>
          <cell r="E5597" t="str">
            <v>0033</v>
          </cell>
          <cell r="F5597" t="str">
            <v>0002</v>
          </cell>
          <cell r="G5597" t="str">
            <v>52117</v>
          </cell>
          <cell r="H5597" t="str">
            <v>付电话费</v>
          </cell>
          <cell r="I5597" t="b">
            <v>1</v>
          </cell>
          <cell r="J5597">
            <v>2248.5300000000002</v>
          </cell>
          <cell r="K5597">
            <v>0</v>
          </cell>
          <cell r="L5597">
            <v>0</v>
          </cell>
        </row>
        <row r="5598">
          <cell r="A5598" t="str">
            <v>02</v>
          </cell>
          <cell r="B5598" t="str">
            <v>21</v>
          </cell>
          <cell r="C5598" t="str">
            <v>02</v>
          </cell>
          <cell r="D5598" t="str">
            <v>4</v>
          </cell>
          <cell r="E5598" t="str">
            <v>0032</v>
          </cell>
          <cell r="F5598" t="str">
            <v>0004</v>
          </cell>
          <cell r="G5598" t="str">
            <v>52117</v>
          </cell>
          <cell r="H5598" t="str">
            <v>付电话费</v>
          </cell>
          <cell r="I5598" t="b">
            <v>1</v>
          </cell>
          <cell r="J5598">
            <v>19298</v>
          </cell>
          <cell r="K5598">
            <v>0</v>
          </cell>
          <cell r="L5598">
            <v>0</v>
          </cell>
        </row>
        <row r="5599">
          <cell r="A5599" t="str">
            <v>02</v>
          </cell>
          <cell r="B5599" t="str">
            <v>29</v>
          </cell>
          <cell r="C5599" t="str">
            <v>02</v>
          </cell>
          <cell r="D5599" t="str">
            <v>5</v>
          </cell>
          <cell r="E5599" t="str">
            <v>0058</v>
          </cell>
          <cell r="F5599" t="str">
            <v>0016</v>
          </cell>
          <cell r="G5599" t="str">
            <v>52117</v>
          </cell>
          <cell r="H5599" t="str">
            <v>结转本月管理费用</v>
          </cell>
          <cell r="I5599" t="b">
            <v>0</v>
          </cell>
          <cell r="J5599">
            <v>33030.53</v>
          </cell>
          <cell r="K5599">
            <v>0</v>
          </cell>
          <cell r="L5599">
            <v>0</v>
          </cell>
        </row>
        <row r="5600">
          <cell r="A5600" t="str">
            <v>03</v>
          </cell>
          <cell r="B5600" t="str">
            <v>12</v>
          </cell>
          <cell r="C5600" t="str">
            <v>03</v>
          </cell>
          <cell r="D5600" t="str">
            <v>2</v>
          </cell>
          <cell r="E5600" t="str">
            <v>0011</v>
          </cell>
          <cell r="F5600" t="str">
            <v>0002</v>
          </cell>
          <cell r="G5600" t="str">
            <v>52117</v>
          </cell>
          <cell r="H5600" t="str">
            <v>付电话费</v>
          </cell>
          <cell r="I5600" t="b">
            <v>1</v>
          </cell>
          <cell r="J5600">
            <v>9895</v>
          </cell>
          <cell r="K5600">
            <v>0</v>
          </cell>
          <cell r="L5600">
            <v>0</v>
          </cell>
        </row>
        <row r="5601">
          <cell r="A5601" t="str">
            <v>03</v>
          </cell>
          <cell r="B5601" t="str">
            <v>14</v>
          </cell>
          <cell r="C5601" t="str">
            <v>03</v>
          </cell>
          <cell r="D5601" t="str">
            <v>4</v>
          </cell>
          <cell r="E5601" t="str">
            <v>0019</v>
          </cell>
          <cell r="F5601" t="str">
            <v>0001</v>
          </cell>
          <cell r="G5601" t="str">
            <v>52117</v>
          </cell>
          <cell r="H5601" t="str">
            <v>付电话费</v>
          </cell>
          <cell r="I5601" t="b">
            <v>1</v>
          </cell>
          <cell r="J5601">
            <v>7760</v>
          </cell>
          <cell r="K5601">
            <v>0</v>
          </cell>
          <cell r="L5601">
            <v>0</v>
          </cell>
        </row>
        <row r="5602">
          <cell r="A5602" t="str">
            <v>03</v>
          </cell>
          <cell r="B5602" t="str">
            <v>30</v>
          </cell>
          <cell r="C5602" t="str">
            <v>03</v>
          </cell>
          <cell r="D5602" t="str">
            <v>5</v>
          </cell>
          <cell r="E5602" t="str">
            <v>0032</v>
          </cell>
          <cell r="F5602" t="str">
            <v>0015</v>
          </cell>
          <cell r="G5602" t="str">
            <v>52117</v>
          </cell>
          <cell r="H5602" t="str">
            <v>结转本月管理费用</v>
          </cell>
          <cell r="I5602" t="b">
            <v>0</v>
          </cell>
          <cell r="J5602">
            <v>17655</v>
          </cell>
          <cell r="K5602">
            <v>0</v>
          </cell>
          <cell r="L5602">
            <v>0</v>
          </cell>
        </row>
        <row r="5603">
          <cell r="A5603" t="str">
            <v>04</v>
          </cell>
          <cell r="B5603" t="str">
            <v>20</v>
          </cell>
          <cell r="C5603" t="str">
            <v>04</v>
          </cell>
          <cell r="D5603" t="str">
            <v>2</v>
          </cell>
          <cell r="E5603" t="str">
            <v>0009</v>
          </cell>
          <cell r="F5603" t="str">
            <v>0002</v>
          </cell>
          <cell r="G5603" t="str">
            <v>52117</v>
          </cell>
          <cell r="H5603" t="str">
            <v>付电话费</v>
          </cell>
          <cell r="I5603" t="b">
            <v>1</v>
          </cell>
          <cell r="J5603">
            <v>1142</v>
          </cell>
          <cell r="K5603">
            <v>0</v>
          </cell>
          <cell r="L5603">
            <v>0</v>
          </cell>
        </row>
        <row r="5604">
          <cell r="A5604" t="str">
            <v>04</v>
          </cell>
          <cell r="B5604" t="str">
            <v>15</v>
          </cell>
          <cell r="C5604" t="str">
            <v>04</v>
          </cell>
          <cell r="D5604" t="str">
            <v>4</v>
          </cell>
          <cell r="E5604" t="str">
            <v>0013</v>
          </cell>
          <cell r="F5604" t="str">
            <v>0004</v>
          </cell>
          <cell r="G5604" t="str">
            <v>52117</v>
          </cell>
          <cell r="H5604" t="str">
            <v>付电话费</v>
          </cell>
          <cell r="I5604" t="b">
            <v>1</v>
          </cell>
          <cell r="J5604">
            <v>8885</v>
          </cell>
          <cell r="K5604">
            <v>0</v>
          </cell>
          <cell r="L5604">
            <v>0</v>
          </cell>
        </row>
        <row r="5605">
          <cell r="A5605" t="str">
            <v>04</v>
          </cell>
          <cell r="B5605" t="str">
            <v>29</v>
          </cell>
          <cell r="C5605" t="str">
            <v>04</v>
          </cell>
          <cell r="D5605" t="str">
            <v>5</v>
          </cell>
          <cell r="E5605" t="str">
            <v>0038</v>
          </cell>
          <cell r="F5605" t="str">
            <v>0015</v>
          </cell>
          <cell r="G5605" t="str">
            <v>52117</v>
          </cell>
          <cell r="H5605" t="str">
            <v>结转本月管理费用</v>
          </cell>
          <cell r="I5605" t="b">
            <v>0</v>
          </cell>
          <cell r="J5605">
            <v>10027</v>
          </cell>
          <cell r="K5605">
            <v>0</v>
          </cell>
          <cell r="L5605">
            <v>0</v>
          </cell>
        </row>
        <row r="5606">
          <cell r="A5606" t="str">
            <v>05</v>
          </cell>
          <cell r="B5606" t="str">
            <v>20</v>
          </cell>
          <cell r="C5606" t="str">
            <v>05</v>
          </cell>
          <cell r="D5606" t="str">
            <v>2</v>
          </cell>
          <cell r="E5606" t="str">
            <v>0012</v>
          </cell>
          <cell r="F5606" t="str">
            <v>0002</v>
          </cell>
          <cell r="G5606" t="str">
            <v>52117</v>
          </cell>
          <cell r="H5606" t="str">
            <v>付电话费</v>
          </cell>
          <cell r="I5606" t="b">
            <v>1</v>
          </cell>
          <cell r="J5606">
            <v>30562</v>
          </cell>
          <cell r="K5606">
            <v>0</v>
          </cell>
          <cell r="L5606">
            <v>0</v>
          </cell>
        </row>
        <row r="5607">
          <cell r="A5607" t="str">
            <v>05</v>
          </cell>
          <cell r="B5607" t="str">
            <v>11</v>
          </cell>
          <cell r="C5607" t="str">
            <v>05</v>
          </cell>
          <cell r="D5607" t="str">
            <v>4</v>
          </cell>
          <cell r="E5607" t="str">
            <v>0003</v>
          </cell>
          <cell r="F5607" t="str">
            <v>0004</v>
          </cell>
          <cell r="G5607" t="str">
            <v>52117</v>
          </cell>
          <cell r="H5607" t="str">
            <v>付电话费</v>
          </cell>
          <cell r="I5607" t="b">
            <v>1</v>
          </cell>
          <cell r="J5607">
            <v>8899</v>
          </cell>
          <cell r="K5607">
            <v>0</v>
          </cell>
          <cell r="L5607">
            <v>0</v>
          </cell>
        </row>
        <row r="5608">
          <cell r="A5608" t="str">
            <v>05</v>
          </cell>
          <cell r="B5608" t="str">
            <v>31</v>
          </cell>
          <cell r="C5608" t="str">
            <v>05</v>
          </cell>
          <cell r="D5608" t="str">
            <v>5</v>
          </cell>
          <cell r="E5608" t="str">
            <v>0039</v>
          </cell>
          <cell r="F5608" t="str">
            <v>0015</v>
          </cell>
          <cell r="G5608" t="str">
            <v>52117</v>
          </cell>
          <cell r="H5608" t="str">
            <v>结转本月管理费用</v>
          </cell>
          <cell r="I5608" t="b">
            <v>0</v>
          </cell>
          <cell r="J5608">
            <v>39461</v>
          </cell>
          <cell r="K5608">
            <v>0</v>
          </cell>
          <cell r="L5608">
            <v>0</v>
          </cell>
        </row>
        <row r="5609">
          <cell r="A5609" t="str">
            <v>06</v>
          </cell>
          <cell r="B5609" t="str">
            <v>05</v>
          </cell>
          <cell r="C5609" t="str">
            <v>06</v>
          </cell>
          <cell r="D5609" t="str">
            <v>2</v>
          </cell>
          <cell r="E5609" t="str">
            <v>0005</v>
          </cell>
          <cell r="F5609" t="str">
            <v>0003</v>
          </cell>
          <cell r="G5609" t="str">
            <v>52117</v>
          </cell>
          <cell r="H5609" t="str">
            <v>付电话费</v>
          </cell>
          <cell r="I5609" t="b">
            <v>1</v>
          </cell>
          <cell r="J5609">
            <v>7181</v>
          </cell>
          <cell r="K5609">
            <v>0</v>
          </cell>
          <cell r="L5609">
            <v>0</v>
          </cell>
        </row>
        <row r="5610">
          <cell r="A5610" t="str">
            <v>06</v>
          </cell>
          <cell r="B5610" t="str">
            <v>20</v>
          </cell>
          <cell r="C5610" t="str">
            <v>06</v>
          </cell>
          <cell r="D5610" t="str">
            <v>4</v>
          </cell>
          <cell r="E5610" t="str">
            <v>0011</v>
          </cell>
          <cell r="F5610" t="str">
            <v>0001</v>
          </cell>
          <cell r="G5610" t="str">
            <v>52117</v>
          </cell>
          <cell r="H5610" t="str">
            <v>付电话费</v>
          </cell>
          <cell r="I5610" t="b">
            <v>1</v>
          </cell>
          <cell r="J5610">
            <v>7259</v>
          </cell>
          <cell r="K5610">
            <v>0</v>
          </cell>
          <cell r="L5610">
            <v>0</v>
          </cell>
        </row>
        <row r="5611">
          <cell r="A5611" t="str">
            <v>06</v>
          </cell>
          <cell r="B5611" t="str">
            <v>25</v>
          </cell>
          <cell r="C5611" t="str">
            <v>06</v>
          </cell>
          <cell r="D5611" t="str">
            <v>5</v>
          </cell>
          <cell r="E5611" t="str">
            <v>0028</v>
          </cell>
          <cell r="F5611" t="str">
            <v>0014</v>
          </cell>
          <cell r="G5611" t="str">
            <v>52117</v>
          </cell>
          <cell r="H5611" t="str">
            <v>结转本月管理费用</v>
          </cell>
          <cell r="I5611" t="b">
            <v>0</v>
          </cell>
          <cell r="J5611">
            <v>14440</v>
          </cell>
          <cell r="K5611">
            <v>0</v>
          </cell>
          <cell r="L5611">
            <v>0</v>
          </cell>
        </row>
        <row r="5612">
          <cell r="A5612" t="str">
            <v>07</v>
          </cell>
          <cell r="B5612" t="str">
            <v>05</v>
          </cell>
          <cell r="C5612" t="str">
            <v>07</v>
          </cell>
          <cell r="D5612" t="str">
            <v>2</v>
          </cell>
          <cell r="E5612" t="str">
            <v>0003</v>
          </cell>
          <cell r="F5612" t="str">
            <v>0002</v>
          </cell>
          <cell r="G5612" t="str">
            <v>52117</v>
          </cell>
          <cell r="H5612" t="str">
            <v>付电话费</v>
          </cell>
          <cell r="I5612" t="b">
            <v>1</v>
          </cell>
          <cell r="J5612">
            <v>1520</v>
          </cell>
          <cell r="K5612">
            <v>0</v>
          </cell>
          <cell r="L5612">
            <v>0</v>
          </cell>
        </row>
        <row r="5613">
          <cell r="A5613" t="str">
            <v>07</v>
          </cell>
          <cell r="B5613" t="str">
            <v>20</v>
          </cell>
          <cell r="C5613" t="str">
            <v>07</v>
          </cell>
          <cell r="D5613" t="str">
            <v>2</v>
          </cell>
          <cell r="E5613" t="str">
            <v>0016</v>
          </cell>
          <cell r="F5613" t="str">
            <v>0001</v>
          </cell>
          <cell r="G5613" t="str">
            <v>52117</v>
          </cell>
          <cell r="H5613" t="str">
            <v>付电话费</v>
          </cell>
          <cell r="I5613" t="b">
            <v>1</v>
          </cell>
          <cell r="J5613">
            <v>298</v>
          </cell>
          <cell r="K5613">
            <v>0</v>
          </cell>
          <cell r="L5613">
            <v>0</v>
          </cell>
        </row>
        <row r="5614">
          <cell r="A5614" t="str">
            <v>07</v>
          </cell>
          <cell r="B5614" t="str">
            <v>07</v>
          </cell>
          <cell r="C5614" t="str">
            <v>07</v>
          </cell>
          <cell r="D5614" t="str">
            <v>4</v>
          </cell>
          <cell r="E5614" t="str">
            <v>0005</v>
          </cell>
          <cell r="F5614" t="str">
            <v>0001</v>
          </cell>
          <cell r="G5614" t="str">
            <v>52117</v>
          </cell>
          <cell r="H5614" t="str">
            <v>付电话费</v>
          </cell>
          <cell r="I5614" t="b">
            <v>1</v>
          </cell>
          <cell r="J5614">
            <v>8521</v>
          </cell>
          <cell r="K5614">
            <v>0</v>
          </cell>
          <cell r="L5614">
            <v>0</v>
          </cell>
        </row>
        <row r="5615">
          <cell r="A5615" t="str">
            <v>07</v>
          </cell>
          <cell r="B5615" t="str">
            <v>29</v>
          </cell>
          <cell r="C5615" t="str">
            <v>07</v>
          </cell>
          <cell r="D5615" t="str">
            <v>5</v>
          </cell>
          <cell r="E5615" t="str">
            <v>0044</v>
          </cell>
          <cell r="F5615" t="str">
            <v>0015</v>
          </cell>
          <cell r="G5615" t="str">
            <v>52117</v>
          </cell>
          <cell r="H5615" t="str">
            <v>结转本月管理费用</v>
          </cell>
          <cell r="I5615" t="b">
            <v>0</v>
          </cell>
          <cell r="J5615">
            <v>10339</v>
          </cell>
          <cell r="K5615">
            <v>0</v>
          </cell>
          <cell r="L5615">
            <v>0</v>
          </cell>
        </row>
        <row r="5616">
          <cell r="A5616" t="str">
            <v>08</v>
          </cell>
          <cell r="B5616" t="str">
            <v>05</v>
          </cell>
          <cell r="C5616" t="str">
            <v>08</v>
          </cell>
          <cell r="D5616" t="str">
            <v>2</v>
          </cell>
          <cell r="E5616" t="str">
            <v>0008</v>
          </cell>
          <cell r="F5616" t="str">
            <v>0001</v>
          </cell>
          <cell r="G5616" t="str">
            <v>52117</v>
          </cell>
          <cell r="H5616" t="str">
            <v>付电话费</v>
          </cell>
          <cell r="I5616" t="b">
            <v>1</v>
          </cell>
          <cell r="J5616">
            <v>181</v>
          </cell>
          <cell r="K5616">
            <v>0</v>
          </cell>
          <cell r="L5616">
            <v>0</v>
          </cell>
        </row>
        <row r="5617">
          <cell r="A5617" t="str">
            <v>08</v>
          </cell>
          <cell r="B5617" t="str">
            <v>05</v>
          </cell>
          <cell r="C5617" t="str">
            <v>08</v>
          </cell>
          <cell r="D5617" t="str">
            <v>4</v>
          </cell>
          <cell r="E5617" t="str">
            <v>0008</v>
          </cell>
          <cell r="F5617" t="str">
            <v>0001</v>
          </cell>
          <cell r="G5617" t="str">
            <v>52117</v>
          </cell>
          <cell r="H5617" t="str">
            <v>付电话费</v>
          </cell>
          <cell r="I5617" t="b">
            <v>1</v>
          </cell>
          <cell r="J5617">
            <v>9015</v>
          </cell>
          <cell r="K5617">
            <v>0</v>
          </cell>
          <cell r="L5617">
            <v>0</v>
          </cell>
        </row>
        <row r="5618">
          <cell r="A5618" t="str">
            <v>08</v>
          </cell>
          <cell r="B5618" t="str">
            <v>31</v>
          </cell>
          <cell r="C5618" t="str">
            <v>08</v>
          </cell>
          <cell r="D5618" t="str">
            <v>5</v>
          </cell>
          <cell r="E5618" t="str">
            <v>0035</v>
          </cell>
          <cell r="F5618" t="str">
            <v>0015</v>
          </cell>
          <cell r="G5618" t="str">
            <v>52117</v>
          </cell>
          <cell r="H5618" t="str">
            <v>结转本月管理费用</v>
          </cell>
          <cell r="I5618" t="b">
            <v>0</v>
          </cell>
          <cell r="J5618">
            <v>9196</v>
          </cell>
          <cell r="K5618">
            <v>0</v>
          </cell>
          <cell r="L5618">
            <v>0</v>
          </cell>
        </row>
        <row r="5619">
          <cell r="A5619" t="str">
            <v>09</v>
          </cell>
          <cell r="B5619" t="str">
            <v>03</v>
          </cell>
          <cell r="C5619" t="str">
            <v>09</v>
          </cell>
          <cell r="D5619" t="str">
            <v>4</v>
          </cell>
          <cell r="E5619" t="str">
            <v>0004</v>
          </cell>
          <cell r="F5619" t="str">
            <v>0001</v>
          </cell>
          <cell r="G5619" t="str">
            <v>52117</v>
          </cell>
          <cell r="H5619" t="str">
            <v>付电话费</v>
          </cell>
          <cell r="I5619" t="b">
            <v>1</v>
          </cell>
          <cell r="J5619">
            <v>10228</v>
          </cell>
          <cell r="K5619">
            <v>0</v>
          </cell>
          <cell r="L5619">
            <v>0</v>
          </cell>
        </row>
        <row r="5620">
          <cell r="A5620" t="str">
            <v>09</v>
          </cell>
          <cell r="B5620" t="str">
            <v>30</v>
          </cell>
          <cell r="C5620" t="str">
            <v>09</v>
          </cell>
          <cell r="D5620" t="str">
            <v>5</v>
          </cell>
          <cell r="E5620" t="str">
            <v>0040</v>
          </cell>
          <cell r="F5620" t="str">
            <v>0015</v>
          </cell>
          <cell r="G5620" t="str">
            <v>52117</v>
          </cell>
          <cell r="H5620" t="str">
            <v>结转本月管理费用</v>
          </cell>
          <cell r="I5620" t="b">
            <v>0</v>
          </cell>
          <cell r="J5620">
            <v>10228</v>
          </cell>
          <cell r="K5620">
            <v>0</v>
          </cell>
          <cell r="L5620">
            <v>0</v>
          </cell>
        </row>
        <row r="5621">
          <cell r="A5621" t="str">
            <v>10</v>
          </cell>
          <cell r="B5621" t="str">
            <v>05</v>
          </cell>
          <cell r="C5621" t="str">
            <v>10</v>
          </cell>
          <cell r="D5621" t="str">
            <v>2</v>
          </cell>
          <cell r="E5621" t="str">
            <v>0005</v>
          </cell>
          <cell r="F5621" t="str">
            <v>0001</v>
          </cell>
          <cell r="G5621" t="str">
            <v>52117</v>
          </cell>
          <cell r="H5621" t="str">
            <v>付电话费</v>
          </cell>
          <cell r="I5621" t="b">
            <v>1</v>
          </cell>
          <cell r="J5621">
            <v>12359</v>
          </cell>
          <cell r="K5621">
            <v>0</v>
          </cell>
          <cell r="L5621">
            <v>0</v>
          </cell>
        </row>
        <row r="5622">
          <cell r="A5622" t="str">
            <v>10</v>
          </cell>
          <cell r="B5622" t="str">
            <v>05</v>
          </cell>
          <cell r="C5622" t="str">
            <v>10</v>
          </cell>
          <cell r="D5622" t="str">
            <v>4</v>
          </cell>
          <cell r="E5622" t="str">
            <v>0007</v>
          </cell>
          <cell r="F5622" t="str">
            <v>0002</v>
          </cell>
          <cell r="G5622" t="str">
            <v>52117</v>
          </cell>
          <cell r="H5622" t="str">
            <v>付电话费</v>
          </cell>
          <cell r="I5622" t="b">
            <v>1</v>
          </cell>
          <cell r="J5622">
            <v>10656</v>
          </cell>
          <cell r="K5622">
            <v>0</v>
          </cell>
          <cell r="L5622">
            <v>0</v>
          </cell>
        </row>
        <row r="5623">
          <cell r="A5623" t="str">
            <v>10</v>
          </cell>
          <cell r="B5623" t="str">
            <v>30</v>
          </cell>
          <cell r="C5623" t="str">
            <v>10</v>
          </cell>
          <cell r="D5623" t="str">
            <v>5</v>
          </cell>
          <cell r="E5623" t="str">
            <v>0034</v>
          </cell>
          <cell r="F5623" t="str">
            <v>0016</v>
          </cell>
          <cell r="G5623" t="str">
            <v>52117</v>
          </cell>
          <cell r="H5623" t="str">
            <v>结转本月管理费用</v>
          </cell>
          <cell r="I5623" t="b">
            <v>0</v>
          </cell>
          <cell r="J5623">
            <v>23015</v>
          </cell>
          <cell r="K5623">
            <v>0</v>
          </cell>
          <cell r="L5623">
            <v>0</v>
          </cell>
        </row>
        <row r="5624">
          <cell r="A5624" t="str">
            <v>11</v>
          </cell>
          <cell r="B5624" t="str">
            <v>10</v>
          </cell>
          <cell r="C5624" t="str">
            <v>11</v>
          </cell>
          <cell r="D5624" t="str">
            <v>2</v>
          </cell>
          <cell r="E5624" t="str">
            <v>0012</v>
          </cell>
          <cell r="F5624" t="str">
            <v>0001</v>
          </cell>
          <cell r="G5624" t="str">
            <v>52117</v>
          </cell>
          <cell r="H5624" t="str">
            <v>付电话费</v>
          </cell>
          <cell r="I5624" t="b">
            <v>1</v>
          </cell>
          <cell r="J5624">
            <v>6932</v>
          </cell>
          <cell r="K5624">
            <v>0</v>
          </cell>
          <cell r="L5624">
            <v>0</v>
          </cell>
        </row>
        <row r="5625">
          <cell r="A5625" t="str">
            <v>11</v>
          </cell>
          <cell r="B5625" t="str">
            <v>03</v>
          </cell>
          <cell r="C5625" t="str">
            <v>11</v>
          </cell>
          <cell r="D5625" t="str">
            <v>4</v>
          </cell>
          <cell r="E5625" t="str">
            <v>0004</v>
          </cell>
          <cell r="F5625" t="str">
            <v>0003</v>
          </cell>
          <cell r="G5625" t="str">
            <v>52117</v>
          </cell>
          <cell r="H5625" t="str">
            <v>付电话费</v>
          </cell>
          <cell r="I5625" t="b">
            <v>1</v>
          </cell>
          <cell r="J5625">
            <v>9430</v>
          </cell>
          <cell r="K5625">
            <v>0</v>
          </cell>
          <cell r="L5625">
            <v>0</v>
          </cell>
        </row>
        <row r="5626">
          <cell r="A5626" t="str">
            <v>11</v>
          </cell>
          <cell r="B5626" t="str">
            <v>30</v>
          </cell>
          <cell r="C5626" t="str">
            <v>11</v>
          </cell>
          <cell r="D5626" t="str">
            <v>5</v>
          </cell>
          <cell r="E5626" t="str">
            <v>0037</v>
          </cell>
          <cell r="F5626" t="str">
            <v>0016</v>
          </cell>
          <cell r="G5626" t="str">
            <v>52117</v>
          </cell>
          <cell r="H5626" t="str">
            <v>结转本月管理费用</v>
          </cell>
          <cell r="I5626" t="b">
            <v>0</v>
          </cell>
          <cell r="J5626">
            <v>16362</v>
          </cell>
          <cell r="K5626">
            <v>0</v>
          </cell>
          <cell r="L5626">
            <v>0</v>
          </cell>
        </row>
        <row r="5627">
          <cell r="A5627" t="str">
            <v>12</v>
          </cell>
          <cell r="B5627" t="str">
            <v>08</v>
          </cell>
          <cell r="C5627" t="str">
            <v>12</v>
          </cell>
          <cell r="D5627" t="str">
            <v>4</v>
          </cell>
          <cell r="E5627" t="str">
            <v>0012</v>
          </cell>
          <cell r="F5627" t="str">
            <v>0002</v>
          </cell>
          <cell r="G5627" t="str">
            <v>52117</v>
          </cell>
          <cell r="H5627" t="str">
            <v>付电话费</v>
          </cell>
          <cell r="I5627" t="b">
            <v>1</v>
          </cell>
          <cell r="J5627">
            <v>11428</v>
          </cell>
          <cell r="K5627">
            <v>0</v>
          </cell>
          <cell r="L5627">
            <v>0</v>
          </cell>
        </row>
        <row r="5628">
          <cell r="A5628" t="str">
            <v>12</v>
          </cell>
          <cell r="B5628" t="str">
            <v>20</v>
          </cell>
          <cell r="C5628" t="str">
            <v>12</v>
          </cell>
          <cell r="D5628" t="str">
            <v>5</v>
          </cell>
          <cell r="E5628" t="str">
            <v>0008</v>
          </cell>
          <cell r="F5628" t="str">
            <v>0003</v>
          </cell>
          <cell r="G5628" t="str">
            <v>52117</v>
          </cell>
          <cell r="H5628" t="str">
            <v>转报销电话费</v>
          </cell>
          <cell r="I5628" t="b">
            <v>1</v>
          </cell>
          <cell r="J5628">
            <v>23.2</v>
          </cell>
          <cell r="K5628">
            <v>0</v>
          </cell>
          <cell r="L5628">
            <v>0</v>
          </cell>
        </row>
        <row r="5629">
          <cell r="A5629" t="str">
            <v>12</v>
          </cell>
          <cell r="B5629" t="str">
            <v>31</v>
          </cell>
          <cell r="C5629" t="str">
            <v>12</v>
          </cell>
          <cell r="D5629" t="str">
            <v>5</v>
          </cell>
          <cell r="E5629" t="str">
            <v>0103</v>
          </cell>
          <cell r="F5629" t="str">
            <v>0016</v>
          </cell>
          <cell r="G5629" t="str">
            <v>52117</v>
          </cell>
          <cell r="H5629" t="str">
            <v>结转本月管理费用</v>
          </cell>
          <cell r="I5629" t="b">
            <v>0</v>
          </cell>
          <cell r="J5629">
            <v>11451.2</v>
          </cell>
          <cell r="K5629">
            <v>0</v>
          </cell>
          <cell r="L5629">
            <v>0</v>
          </cell>
        </row>
        <row r="5630">
          <cell r="A5630" t="str">
            <v>02</v>
          </cell>
          <cell r="B5630" t="str">
            <v>26</v>
          </cell>
          <cell r="C5630" t="str">
            <v>02</v>
          </cell>
          <cell r="D5630" t="str">
            <v>5</v>
          </cell>
          <cell r="E5630" t="str">
            <v>0020</v>
          </cell>
          <cell r="F5630" t="str">
            <v>0009</v>
          </cell>
          <cell r="G5630" t="str">
            <v>52118</v>
          </cell>
          <cell r="H5630" t="str">
            <v>转管理部门耗电款</v>
          </cell>
          <cell r="I5630" t="b">
            <v>1</v>
          </cell>
          <cell r="J5630">
            <v>11230.8</v>
          </cell>
          <cell r="K5630">
            <v>0</v>
          </cell>
          <cell r="L5630">
            <v>0</v>
          </cell>
        </row>
        <row r="5631">
          <cell r="A5631" t="str">
            <v>02</v>
          </cell>
          <cell r="B5631" t="str">
            <v>29</v>
          </cell>
          <cell r="C5631" t="str">
            <v>02</v>
          </cell>
          <cell r="D5631" t="str">
            <v>5</v>
          </cell>
          <cell r="E5631" t="str">
            <v>0058</v>
          </cell>
          <cell r="F5631" t="str">
            <v>0017</v>
          </cell>
          <cell r="G5631" t="str">
            <v>52118</v>
          </cell>
          <cell r="H5631" t="str">
            <v>结转本月管理费用</v>
          </cell>
          <cell r="I5631" t="b">
            <v>0</v>
          </cell>
          <cell r="J5631">
            <v>11230.8</v>
          </cell>
          <cell r="K5631">
            <v>0</v>
          </cell>
          <cell r="L5631">
            <v>0</v>
          </cell>
        </row>
        <row r="5632">
          <cell r="A5632" t="str">
            <v>04</v>
          </cell>
          <cell r="B5632" t="str">
            <v>20</v>
          </cell>
          <cell r="C5632" t="str">
            <v>04</v>
          </cell>
          <cell r="D5632" t="str">
            <v>5</v>
          </cell>
          <cell r="E5632" t="str">
            <v>0011</v>
          </cell>
          <cell r="F5632" t="str">
            <v>0007</v>
          </cell>
          <cell r="G5632" t="str">
            <v>52118</v>
          </cell>
          <cell r="H5632" t="str">
            <v>转管理部门耗电款</v>
          </cell>
          <cell r="I5632" t="b">
            <v>1</v>
          </cell>
          <cell r="J5632">
            <v>12216</v>
          </cell>
          <cell r="K5632">
            <v>0</v>
          </cell>
          <cell r="L5632">
            <v>0</v>
          </cell>
        </row>
        <row r="5633">
          <cell r="A5633" t="str">
            <v>04</v>
          </cell>
          <cell r="B5633" t="str">
            <v>29</v>
          </cell>
          <cell r="C5633" t="str">
            <v>04</v>
          </cell>
          <cell r="D5633" t="str">
            <v>5</v>
          </cell>
          <cell r="E5633" t="str">
            <v>0038</v>
          </cell>
          <cell r="F5633" t="str">
            <v>0016</v>
          </cell>
          <cell r="G5633" t="str">
            <v>52118</v>
          </cell>
          <cell r="H5633" t="str">
            <v>结转本月管理费用</v>
          </cell>
          <cell r="I5633" t="b">
            <v>0</v>
          </cell>
          <cell r="J5633">
            <v>12216</v>
          </cell>
          <cell r="K5633">
            <v>0</v>
          </cell>
          <cell r="L5633">
            <v>0</v>
          </cell>
        </row>
        <row r="5634">
          <cell r="A5634" t="str">
            <v>05</v>
          </cell>
          <cell r="B5634" t="str">
            <v>25</v>
          </cell>
          <cell r="C5634" t="str">
            <v>05</v>
          </cell>
          <cell r="D5634" t="str">
            <v>5</v>
          </cell>
          <cell r="E5634" t="str">
            <v>0003</v>
          </cell>
          <cell r="F5634" t="str">
            <v>0009</v>
          </cell>
          <cell r="G5634" t="str">
            <v>52118</v>
          </cell>
          <cell r="H5634" t="str">
            <v>转管理部门耗电款</v>
          </cell>
          <cell r="I5634" t="b">
            <v>1</v>
          </cell>
          <cell r="J5634">
            <v>8151.6</v>
          </cell>
          <cell r="K5634">
            <v>0</v>
          </cell>
          <cell r="L5634">
            <v>0</v>
          </cell>
        </row>
        <row r="5635">
          <cell r="A5635" t="str">
            <v>05</v>
          </cell>
          <cell r="B5635" t="str">
            <v>31</v>
          </cell>
          <cell r="C5635" t="str">
            <v>05</v>
          </cell>
          <cell r="D5635" t="str">
            <v>5</v>
          </cell>
          <cell r="E5635" t="str">
            <v>0039</v>
          </cell>
          <cell r="F5635" t="str">
            <v>0016</v>
          </cell>
          <cell r="G5635" t="str">
            <v>52118</v>
          </cell>
          <cell r="H5635" t="str">
            <v>结转本月管理费用</v>
          </cell>
          <cell r="I5635" t="b">
            <v>0</v>
          </cell>
          <cell r="J5635">
            <v>8151.6</v>
          </cell>
          <cell r="K5635">
            <v>0</v>
          </cell>
          <cell r="L5635">
            <v>0</v>
          </cell>
        </row>
        <row r="5636">
          <cell r="A5636" t="str">
            <v>08</v>
          </cell>
          <cell r="B5636" t="str">
            <v>27</v>
          </cell>
          <cell r="C5636" t="str">
            <v>08</v>
          </cell>
          <cell r="D5636" t="str">
            <v>5</v>
          </cell>
          <cell r="E5636" t="str">
            <v>0024</v>
          </cell>
          <cell r="F5636" t="str">
            <v>0001</v>
          </cell>
          <cell r="G5636" t="str">
            <v>52118</v>
          </cell>
          <cell r="H5636" t="str">
            <v>转预提本月管理部门耗水电款</v>
          </cell>
          <cell r="I5636" t="b">
            <v>1</v>
          </cell>
          <cell r="J5636">
            <v>14805.9</v>
          </cell>
          <cell r="K5636">
            <v>0</v>
          </cell>
          <cell r="L5636">
            <v>0</v>
          </cell>
        </row>
        <row r="5637">
          <cell r="A5637" t="str">
            <v>08</v>
          </cell>
          <cell r="B5637" t="str">
            <v>31</v>
          </cell>
          <cell r="C5637" t="str">
            <v>08</v>
          </cell>
          <cell r="D5637" t="str">
            <v>5</v>
          </cell>
          <cell r="E5637" t="str">
            <v>0035</v>
          </cell>
          <cell r="F5637" t="str">
            <v>0016</v>
          </cell>
          <cell r="G5637" t="str">
            <v>52118</v>
          </cell>
          <cell r="H5637" t="str">
            <v>结转本月管理费用</v>
          </cell>
          <cell r="I5637" t="b">
            <v>0</v>
          </cell>
          <cell r="J5637">
            <v>14805.9</v>
          </cell>
          <cell r="K5637">
            <v>0</v>
          </cell>
          <cell r="L5637">
            <v>0</v>
          </cell>
        </row>
        <row r="5638">
          <cell r="A5638" t="str">
            <v>09</v>
          </cell>
          <cell r="B5638" t="str">
            <v>28</v>
          </cell>
          <cell r="C5638" t="str">
            <v>09</v>
          </cell>
          <cell r="D5638" t="str">
            <v>5</v>
          </cell>
          <cell r="E5638" t="str">
            <v>0022</v>
          </cell>
          <cell r="F5638" t="str">
            <v>0001</v>
          </cell>
          <cell r="G5638" t="str">
            <v>52118</v>
          </cell>
          <cell r="H5638" t="str">
            <v>转本月管理部门耗水电款</v>
          </cell>
          <cell r="I5638" t="b">
            <v>1</v>
          </cell>
          <cell r="J5638">
            <v>18195.46</v>
          </cell>
          <cell r="K5638">
            <v>0</v>
          </cell>
          <cell r="L5638">
            <v>0</v>
          </cell>
        </row>
        <row r="5639">
          <cell r="A5639" t="str">
            <v>09</v>
          </cell>
          <cell r="B5639" t="str">
            <v>30</v>
          </cell>
          <cell r="C5639" t="str">
            <v>09</v>
          </cell>
          <cell r="D5639" t="str">
            <v>5</v>
          </cell>
          <cell r="E5639" t="str">
            <v>0040</v>
          </cell>
          <cell r="F5639" t="str">
            <v>0016</v>
          </cell>
          <cell r="G5639" t="str">
            <v>52118</v>
          </cell>
          <cell r="H5639" t="str">
            <v>结转本月管理费用</v>
          </cell>
          <cell r="I5639" t="b">
            <v>0</v>
          </cell>
          <cell r="J5639">
            <v>18195.46</v>
          </cell>
          <cell r="K5639">
            <v>0</v>
          </cell>
          <cell r="L5639">
            <v>0</v>
          </cell>
        </row>
        <row r="5640">
          <cell r="A5640" t="str">
            <v>10</v>
          </cell>
          <cell r="B5640" t="str">
            <v>26</v>
          </cell>
          <cell r="C5640" t="str">
            <v>10</v>
          </cell>
          <cell r="D5640" t="str">
            <v>5</v>
          </cell>
          <cell r="E5640" t="str">
            <v>0020</v>
          </cell>
          <cell r="F5640" t="str">
            <v>0001</v>
          </cell>
          <cell r="G5640" t="str">
            <v>52118</v>
          </cell>
          <cell r="H5640" t="str">
            <v>转本月管理部门耗水电款</v>
          </cell>
          <cell r="I5640" t="b">
            <v>1</v>
          </cell>
          <cell r="J5640">
            <v>15218.49</v>
          </cell>
          <cell r="K5640">
            <v>0</v>
          </cell>
          <cell r="L5640">
            <v>0</v>
          </cell>
        </row>
        <row r="5641">
          <cell r="A5641" t="str">
            <v>10</v>
          </cell>
          <cell r="B5641" t="str">
            <v>30</v>
          </cell>
          <cell r="C5641" t="str">
            <v>10</v>
          </cell>
          <cell r="D5641" t="str">
            <v>5</v>
          </cell>
          <cell r="E5641" t="str">
            <v>0034</v>
          </cell>
          <cell r="F5641" t="str">
            <v>0017</v>
          </cell>
          <cell r="G5641" t="str">
            <v>52118</v>
          </cell>
          <cell r="H5641" t="str">
            <v>结转本月管理费用</v>
          </cell>
          <cell r="I5641" t="b">
            <v>0</v>
          </cell>
          <cell r="J5641">
            <v>15218.49</v>
          </cell>
          <cell r="K5641">
            <v>0</v>
          </cell>
          <cell r="L5641">
            <v>0</v>
          </cell>
        </row>
        <row r="5642">
          <cell r="A5642" t="str">
            <v>11</v>
          </cell>
          <cell r="B5642" t="str">
            <v>29</v>
          </cell>
          <cell r="C5642" t="str">
            <v>11</v>
          </cell>
          <cell r="D5642" t="str">
            <v>5</v>
          </cell>
          <cell r="E5642" t="str">
            <v>0023</v>
          </cell>
          <cell r="F5642" t="str">
            <v>0001</v>
          </cell>
          <cell r="G5642" t="str">
            <v>52118</v>
          </cell>
          <cell r="H5642" t="str">
            <v>转本月管理部门耗水电款</v>
          </cell>
          <cell r="I5642" t="b">
            <v>1</v>
          </cell>
          <cell r="J5642">
            <v>18583.38</v>
          </cell>
          <cell r="K5642">
            <v>0</v>
          </cell>
          <cell r="L5642">
            <v>0</v>
          </cell>
        </row>
        <row r="5643">
          <cell r="A5643" t="str">
            <v>11</v>
          </cell>
          <cell r="B5643" t="str">
            <v>29</v>
          </cell>
          <cell r="C5643" t="str">
            <v>11</v>
          </cell>
          <cell r="D5643" t="str">
            <v>5</v>
          </cell>
          <cell r="E5643" t="str">
            <v>0023</v>
          </cell>
          <cell r="F5643" t="str">
            <v>0003</v>
          </cell>
          <cell r="G5643" t="str">
            <v>52118</v>
          </cell>
          <cell r="H5643" t="str">
            <v>转6-11月机房耗水电款</v>
          </cell>
          <cell r="I5643" t="b">
            <v>1</v>
          </cell>
          <cell r="J5643">
            <v>126963.02</v>
          </cell>
          <cell r="K5643">
            <v>0</v>
          </cell>
          <cell r="L5643">
            <v>0</v>
          </cell>
        </row>
        <row r="5644">
          <cell r="A5644" t="str">
            <v>11</v>
          </cell>
          <cell r="B5644" t="str">
            <v>30</v>
          </cell>
          <cell r="C5644" t="str">
            <v>11</v>
          </cell>
          <cell r="D5644" t="str">
            <v>5</v>
          </cell>
          <cell r="E5644" t="str">
            <v>0037</v>
          </cell>
          <cell r="F5644" t="str">
            <v>0017</v>
          </cell>
          <cell r="G5644" t="str">
            <v>52118</v>
          </cell>
          <cell r="H5644" t="str">
            <v>结转本月管理费用</v>
          </cell>
          <cell r="I5644" t="b">
            <v>0</v>
          </cell>
          <cell r="J5644">
            <v>145546.4</v>
          </cell>
          <cell r="K5644">
            <v>0</v>
          </cell>
          <cell r="L5644">
            <v>0</v>
          </cell>
        </row>
        <row r="5645">
          <cell r="A5645" t="str">
            <v>12</v>
          </cell>
          <cell r="B5645" t="str">
            <v>26</v>
          </cell>
          <cell r="C5645" t="str">
            <v>12</v>
          </cell>
          <cell r="D5645" t="str">
            <v>5</v>
          </cell>
          <cell r="E5645" t="str">
            <v>0031</v>
          </cell>
          <cell r="F5645" t="str">
            <v>0001</v>
          </cell>
          <cell r="G5645" t="str">
            <v>52118</v>
          </cell>
          <cell r="H5645" t="str">
            <v>转本月管理部门耗水电款</v>
          </cell>
          <cell r="I5645" t="b">
            <v>1</v>
          </cell>
          <cell r="J5645">
            <v>22335.27</v>
          </cell>
          <cell r="K5645">
            <v>0</v>
          </cell>
          <cell r="L5645">
            <v>0</v>
          </cell>
        </row>
        <row r="5646">
          <cell r="A5646" t="str">
            <v>12</v>
          </cell>
          <cell r="B5646" t="str">
            <v>26</v>
          </cell>
          <cell r="C5646" t="str">
            <v>12</v>
          </cell>
          <cell r="D5646" t="str">
            <v>5</v>
          </cell>
          <cell r="E5646" t="str">
            <v>0031</v>
          </cell>
          <cell r="F5646" t="str">
            <v>0003</v>
          </cell>
          <cell r="G5646" t="str">
            <v>52118</v>
          </cell>
          <cell r="H5646" t="str">
            <v>转12月机房耗水电款</v>
          </cell>
          <cell r="I5646" t="b">
            <v>1</v>
          </cell>
          <cell r="J5646">
            <v>19879.52</v>
          </cell>
          <cell r="K5646">
            <v>0</v>
          </cell>
          <cell r="L5646">
            <v>0</v>
          </cell>
        </row>
        <row r="5647">
          <cell r="A5647" t="str">
            <v>12</v>
          </cell>
          <cell r="B5647" t="str">
            <v>31</v>
          </cell>
          <cell r="C5647" t="str">
            <v>12</v>
          </cell>
          <cell r="D5647" t="str">
            <v>5</v>
          </cell>
          <cell r="E5647" t="str">
            <v>0103</v>
          </cell>
          <cell r="F5647" t="str">
            <v>0017</v>
          </cell>
          <cell r="G5647" t="str">
            <v>52118</v>
          </cell>
          <cell r="H5647" t="str">
            <v>结转本月管理费用</v>
          </cell>
          <cell r="I5647" t="b">
            <v>0</v>
          </cell>
          <cell r="J5647">
            <v>42214.79</v>
          </cell>
          <cell r="K5647">
            <v>0</v>
          </cell>
          <cell r="L5647">
            <v>0</v>
          </cell>
        </row>
        <row r="5648">
          <cell r="A5648" t="str">
            <v>02</v>
          </cell>
          <cell r="B5648" t="str">
            <v>28</v>
          </cell>
          <cell r="C5648" t="str">
            <v>02</v>
          </cell>
          <cell r="D5648" t="str">
            <v>5</v>
          </cell>
          <cell r="E5648" t="str">
            <v>0041</v>
          </cell>
          <cell r="F5648" t="str">
            <v>0004</v>
          </cell>
          <cell r="G5648" t="str">
            <v>52120</v>
          </cell>
          <cell r="H5648" t="str">
            <v>转本月共同管理费用</v>
          </cell>
          <cell r="I5648" t="b">
            <v>1</v>
          </cell>
          <cell r="J5648">
            <v>-430018.94</v>
          </cell>
          <cell r="K5648">
            <v>0</v>
          </cell>
          <cell r="L5648">
            <v>0</v>
          </cell>
        </row>
        <row r="5649">
          <cell r="A5649" t="str">
            <v>02</v>
          </cell>
          <cell r="B5649" t="str">
            <v>29</v>
          </cell>
          <cell r="C5649" t="str">
            <v>02</v>
          </cell>
          <cell r="D5649" t="str">
            <v>5</v>
          </cell>
          <cell r="E5649" t="str">
            <v>0058</v>
          </cell>
          <cell r="F5649" t="str">
            <v>0018</v>
          </cell>
          <cell r="G5649" t="str">
            <v>52120</v>
          </cell>
          <cell r="H5649" t="str">
            <v>结转本月管理费用</v>
          </cell>
          <cell r="I5649" t="b">
            <v>0</v>
          </cell>
          <cell r="J5649">
            <v>-430018.94</v>
          </cell>
          <cell r="K5649">
            <v>0</v>
          </cell>
          <cell r="L5649">
            <v>0</v>
          </cell>
        </row>
        <row r="5650">
          <cell r="A5650" t="str">
            <v>03</v>
          </cell>
          <cell r="B5650" t="str">
            <v>30</v>
          </cell>
          <cell r="C5650" t="str">
            <v>03</v>
          </cell>
          <cell r="D5650" t="str">
            <v>5</v>
          </cell>
          <cell r="E5650" t="str">
            <v>0024</v>
          </cell>
          <cell r="F5650" t="str">
            <v>0003</v>
          </cell>
          <cell r="G5650" t="str">
            <v>52120</v>
          </cell>
          <cell r="H5650" t="str">
            <v>转本月共同管理费用</v>
          </cell>
          <cell r="I5650" t="b">
            <v>1</v>
          </cell>
          <cell r="J5650">
            <v>-355101.92</v>
          </cell>
          <cell r="K5650">
            <v>0</v>
          </cell>
          <cell r="L5650">
            <v>0</v>
          </cell>
        </row>
        <row r="5651">
          <cell r="A5651" t="str">
            <v>03</v>
          </cell>
          <cell r="B5651" t="str">
            <v>30</v>
          </cell>
          <cell r="C5651" t="str">
            <v>03</v>
          </cell>
          <cell r="D5651" t="str">
            <v>5</v>
          </cell>
          <cell r="E5651" t="str">
            <v>0032</v>
          </cell>
          <cell r="F5651" t="str">
            <v>0016</v>
          </cell>
          <cell r="G5651" t="str">
            <v>52120</v>
          </cell>
          <cell r="H5651" t="str">
            <v>结转本月管理费用</v>
          </cell>
          <cell r="I5651" t="b">
            <v>0</v>
          </cell>
          <cell r="J5651">
            <v>-355101.92</v>
          </cell>
          <cell r="K5651">
            <v>0</v>
          </cell>
          <cell r="L5651">
            <v>0</v>
          </cell>
        </row>
        <row r="5652">
          <cell r="A5652" t="str">
            <v>04</v>
          </cell>
          <cell r="B5652" t="str">
            <v>25</v>
          </cell>
          <cell r="C5652" t="str">
            <v>04</v>
          </cell>
          <cell r="D5652" t="str">
            <v>5</v>
          </cell>
          <cell r="E5652" t="str">
            <v>0020</v>
          </cell>
          <cell r="F5652" t="str">
            <v>0003</v>
          </cell>
          <cell r="G5652" t="str">
            <v>52120</v>
          </cell>
          <cell r="H5652" t="str">
            <v>转本月共同管理费用</v>
          </cell>
          <cell r="I5652" t="b">
            <v>1</v>
          </cell>
          <cell r="J5652">
            <v>-332248.82</v>
          </cell>
          <cell r="K5652">
            <v>0</v>
          </cell>
          <cell r="L5652">
            <v>0</v>
          </cell>
        </row>
        <row r="5653">
          <cell r="A5653" t="str">
            <v>04</v>
          </cell>
          <cell r="B5653" t="str">
            <v>29</v>
          </cell>
          <cell r="C5653" t="str">
            <v>04</v>
          </cell>
          <cell r="D5653" t="str">
            <v>5</v>
          </cell>
          <cell r="E5653" t="str">
            <v>0038</v>
          </cell>
          <cell r="F5653" t="str">
            <v>0017</v>
          </cell>
          <cell r="G5653" t="str">
            <v>52120</v>
          </cell>
          <cell r="H5653" t="str">
            <v>结转本月管理费用</v>
          </cell>
          <cell r="I5653" t="b">
            <v>0</v>
          </cell>
          <cell r="J5653">
            <v>-332248.82</v>
          </cell>
          <cell r="K5653">
            <v>0</v>
          </cell>
          <cell r="L5653">
            <v>0</v>
          </cell>
        </row>
        <row r="5654">
          <cell r="A5654" t="str">
            <v>05</v>
          </cell>
          <cell r="B5654" t="str">
            <v>27</v>
          </cell>
          <cell r="C5654" t="str">
            <v>05</v>
          </cell>
          <cell r="D5654" t="str">
            <v>5</v>
          </cell>
          <cell r="E5654" t="str">
            <v>0029</v>
          </cell>
          <cell r="F5654" t="str">
            <v>0003</v>
          </cell>
          <cell r="G5654" t="str">
            <v>52120</v>
          </cell>
          <cell r="H5654" t="str">
            <v>转本月共同管理费用</v>
          </cell>
          <cell r="I5654" t="b">
            <v>1</v>
          </cell>
          <cell r="J5654">
            <v>-350535.77</v>
          </cell>
          <cell r="K5654">
            <v>0</v>
          </cell>
          <cell r="L5654">
            <v>0</v>
          </cell>
        </row>
        <row r="5655">
          <cell r="A5655" t="str">
            <v>05</v>
          </cell>
          <cell r="B5655" t="str">
            <v>31</v>
          </cell>
          <cell r="C5655" t="str">
            <v>05</v>
          </cell>
          <cell r="D5655" t="str">
            <v>5</v>
          </cell>
          <cell r="E5655" t="str">
            <v>0039</v>
          </cell>
          <cell r="F5655" t="str">
            <v>0017</v>
          </cell>
          <cell r="G5655" t="str">
            <v>52120</v>
          </cell>
          <cell r="H5655" t="str">
            <v>结转本月管理费用</v>
          </cell>
          <cell r="I5655" t="b">
            <v>0</v>
          </cell>
          <cell r="J5655">
            <v>-350535.77</v>
          </cell>
          <cell r="K5655">
            <v>0</v>
          </cell>
          <cell r="L5655">
            <v>0</v>
          </cell>
        </row>
        <row r="5656">
          <cell r="A5656" t="str">
            <v>06</v>
          </cell>
          <cell r="B5656" t="str">
            <v>23</v>
          </cell>
          <cell r="C5656" t="str">
            <v>06</v>
          </cell>
          <cell r="D5656" t="str">
            <v>5</v>
          </cell>
          <cell r="E5656" t="str">
            <v>0020</v>
          </cell>
          <cell r="F5656" t="str">
            <v>0003</v>
          </cell>
          <cell r="G5656" t="str">
            <v>52120</v>
          </cell>
          <cell r="H5656" t="str">
            <v>转本月共同管理费用</v>
          </cell>
          <cell r="I5656" t="b">
            <v>1</v>
          </cell>
          <cell r="J5656">
            <v>-100229.84</v>
          </cell>
          <cell r="K5656">
            <v>0</v>
          </cell>
          <cell r="L5656">
            <v>0</v>
          </cell>
        </row>
        <row r="5657">
          <cell r="A5657" t="str">
            <v>06</v>
          </cell>
          <cell r="B5657" t="str">
            <v>25</v>
          </cell>
          <cell r="C5657" t="str">
            <v>06</v>
          </cell>
          <cell r="D5657" t="str">
            <v>5</v>
          </cell>
          <cell r="E5657" t="str">
            <v>0028</v>
          </cell>
          <cell r="F5657" t="str">
            <v>0015</v>
          </cell>
          <cell r="G5657" t="str">
            <v>52120</v>
          </cell>
          <cell r="H5657" t="str">
            <v>结转本月管理费用</v>
          </cell>
          <cell r="I5657" t="b">
            <v>0</v>
          </cell>
          <cell r="J5657">
            <v>-100229.84</v>
          </cell>
          <cell r="K5657">
            <v>0</v>
          </cell>
          <cell r="L5657">
            <v>0</v>
          </cell>
        </row>
        <row r="5658">
          <cell r="A5658" t="str">
            <v>07</v>
          </cell>
          <cell r="B5658" t="str">
            <v>27</v>
          </cell>
          <cell r="C5658" t="str">
            <v>07</v>
          </cell>
          <cell r="D5658" t="str">
            <v>5</v>
          </cell>
          <cell r="E5658" t="str">
            <v>0034</v>
          </cell>
          <cell r="F5658" t="str">
            <v>0003</v>
          </cell>
          <cell r="G5658" t="str">
            <v>52120</v>
          </cell>
          <cell r="H5658" t="str">
            <v>转本月共同管理费用</v>
          </cell>
          <cell r="I5658" t="b">
            <v>1</v>
          </cell>
          <cell r="J5658">
            <v>-172119.05</v>
          </cell>
          <cell r="K5658">
            <v>0</v>
          </cell>
          <cell r="L5658">
            <v>0</v>
          </cell>
        </row>
        <row r="5659">
          <cell r="A5659" t="str">
            <v>07</v>
          </cell>
          <cell r="B5659" t="str">
            <v>29</v>
          </cell>
          <cell r="C5659" t="str">
            <v>07</v>
          </cell>
          <cell r="D5659" t="str">
            <v>5</v>
          </cell>
          <cell r="E5659" t="str">
            <v>0044</v>
          </cell>
          <cell r="F5659" t="str">
            <v>0016</v>
          </cell>
          <cell r="G5659" t="str">
            <v>52120</v>
          </cell>
          <cell r="H5659" t="str">
            <v>结转本月管理费用</v>
          </cell>
          <cell r="I5659" t="b">
            <v>0</v>
          </cell>
          <cell r="J5659">
            <v>-172119.05</v>
          </cell>
          <cell r="K5659">
            <v>0</v>
          </cell>
          <cell r="L5659">
            <v>0</v>
          </cell>
        </row>
        <row r="5660">
          <cell r="A5660" t="str">
            <v>08</v>
          </cell>
          <cell r="B5660" t="str">
            <v>31</v>
          </cell>
          <cell r="C5660" t="str">
            <v>08</v>
          </cell>
          <cell r="D5660" t="str">
            <v>5</v>
          </cell>
          <cell r="E5660" t="str">
            <v>0031</v>
          </cell>
          <cell r="F5660" t="str">
            <v>0003</v>
          </cell>
          <cell r="G5660" t="str">
            <v>52120</v>
          </cell>
          <cell r="H5660" t="str">
            <v>转本月共同管理费用</v>
          </cell>
          <cell r="I5660" t="b">
            <v>1</v>
          </cell>
          <cell r="J5660">
            <v>-612471.56000000006</v>
          </cell>
          <cell r="K5660">
            <v>0</v>
          </cell>
          <cell r="L5660">
            <v>0</v>
          </cell>
        </row>
        <row r="5661">
          <cell r="A5661" t="str">
            <v>08</v>
          </cell>
          <cell r="B5661" t="str">
            <v>31</v>
          </cell>
          <cell r="C5661" t="str">
            <v>08</v>
          </cell>
          <cell r="D5661" t="str">
            <v>5</v>
          </cell>
          <cell r="E5661" t="str">
            <v>0035</v>
          </cell>
          <cell r="F5661" t="str">
            <v>0017</v>
          </cell>
          <cell r="G5661" t="str">
            <v>52120</v>
          </cell>
          <cell r="H5661" t="str">
            <v>结转本月管理费用</v>
          </cell>
          <cell r="I5661" t="b">
            <v>0</v>
          </cell>
          <cell r="J5661">
            <v>-612471.56000000006</v>
          </cell>
          <cell r="K5661">
            <v>0</v>
          </cell>
          <cell r="L5661">
            <v>0</v>
          </cell>
        </row>
        <row r="5662">
          <cell r="A5662" t="str">
            <v>09</v>
          </cell>
          <cell r="B5662" t="str">
            <v>30</v>
          </cell>
          <cell r="C5662" t="str">
            <v>09</v>
          </cell>
          <cell r="D5662" t="str">
            <v>5</v>
          </cell>
          <cell r="E5662" t="str">
            <v>0034</v>
          </cell>
          <cell r="F5662" t="str">
            <v>0003</v>
          </cell>
          <cell r="G5662" t="str">
            <v>52120</v>
          </cell>
          <cell r="H5662" t="str">
            <v>转本月共同管理费用</v>
          </cell>
          <cell r="I5662" t="b">
            <v>1</v>
          </cell>
          <cell r="J5662">
            <v>-97260.25</v>
          </cell>
          <cell r="K5662">
            <v>0</v>
          </cell>
          <cell r="L5662">
            <v>0</v>
          </cell>
        </row>
        <row r="5663">
          <cell r="A5663" t="str">
            <v>09</v>
          </cell>
          <cell r="B5663" t="str">
            <v>30</v>
          </cell>
          <cell r="C5663" t="str">
            <v>09</v>
          </cell>
          <cell r="D5663" t="str">
            <v>5</v>
          </cell>
          <cell r="E5663" t="str">
            <v>0040</v>
          </cell>
          <cell r="F5663" t="str">
            <v>0017</v>
          </cell>
          <cell r="G5663" t="str">
            <v>52120</v>
          </cell>
          <cell r="H5663" t="str">
            <v>结转本月管理费用</v>
          </cell>
          <cell r="I5663" t="b">
            <v>0</v>
          </cell>
          <cell r="J5663">
            <v>-97260.25</v>
          </cell>
          <cell r="K5663">
            <v>0</v>
          </cell>
          <cell r="L5663">
            <v>0</v>
          </cell>
        </row>
        <row r="5664">
          <cell r="A5664" t="str">
            <v>10</v>
          </cell>
          <cell r="B5664" t="str">
            <v>28</v>
          </cell>
          <cell r="C5664" t="str">
            <v>10</v>
          </cell>
          <cell r="D5664" t="str">
            <v>5</v>
          </cell>
          <cell r="E5664" t="str">
            <v>0029</v>
          </cell>
          <cell r="F5664" t="str">
            <v>0003</v>
          </cell>
          <cell r="G5664" t="str">
            <v>52120</v>
          </cell>
          <cell r="H5664" t="str">
            <v>转本月共同管理费用</v>
          </cell>
          <cell r="I5664" t="b">
            <v>1</v>
          </cell>
          <cell r="J5664">
            <v>-166412.51999999999</v>
          </cell>
          <cell r="K5664">
            <v>0</v>
          </cell>
          <cell r="L5664">
            <v>0</v>
          </cell>
        </row>
        <row r="5665">
          <cell r="A5665" t="str">
            <v>10</v>
          </cell>
          <cell r="B5665" t="str">
            <v>30</v>
          </cell>
          <cell r="C5665" t="str">
            <v>10</v>
          </cell>
          <cell r="D5665" t="str">
            <v>5</v>
          </cell>
          <cell r="E5665" t="str">
            <v>0034</v>
          </cell>
          <cell r="F5665" t="str">
            <v>0018</v>
          </cell>
          <cell r="G5665" t="str">
            <v>52120</v>
          </cell>
          <cell r="H5665" t="str">
            <v>结转本月管理费用</v>
          </cell>
          <cell r="I5665" t="b">
            <v>0</v>
          </cell>
          <cell r="J5665">
            <v>-166412.51999999999</v>
          </cell>
          <cell r="K5665">
            <v>0</v>
          </cell>
          <cell r="L5665">
            <v>0</v>
          </cell>
        </row>
        <row r="5666">
          <cell r="A5666" t="str">
            <v>11</v>
          </cell>
          <cell r="B5666" t="str">
            <v>29</v>
          </cell>
          <cell r="C5666" t="str">
            <v>11</v>
          </cell>
          <cell r="D5666" t="str">
            <v>5</v>
          </cell>
          <cell r="E5666" t="str">
            <v>0025</v>
          </cell>
          <cell r="F5666" t="str">
            <v>0003</v>
          </cell>
          <cell r="G5666" t="str">
            <v>52120</v>
          </cell>
          <cell r="H5666" t="str">
            <v>转本月共同管理费用</v>
          </cell>
          <cell r="I5666" t="b">
            <v>1</v>
          </cell>
          <cell r="J5666">
            <v>-134531.70000000001</v>
          </cell>
          <cell r="K5666">
            <v>0</v>
          </cell>
          <cell r="L5666">
            <v>0</v>
          </cell>
        </row>
        <row r="5667">
          <cell r="A5667" t="str">
            <v>11</v>
          </cell>
          <cell r="B5667" t="str">
            <v>30</v>
          </cell>
          <cell r="C5667" t="str">
            <v>11</v>
          </cell>
          <cell r="D5667" t="str">
            <v>5</v>
          </cell>
          <cell r="E5667" t="str">
            <v>0037</v>
          </cell>
          <cell r="F5667" t="str">
            <v>0018</v>
          </cell>
          <cell r="G5667" t="str">
            <v>52120</v>
          </cell>
          <cell r="H5667" t="str">
            <v>结转本月管理费用</v>
          </cell>
          <cell r="I5667" t="b">
            <v>0</v>
          </cell>
          <cell r="J5667">
            <v>-134531.70000000001</v>
          </cell>
          <cell r="K5667">
            <v>0</v>
          </cell>
          <cell r="L5667">
            <v>0</v>
          </cell>
        </row>
        <row r="5668">
          <cell r="A5668" t="str">
            <v>12</v>
          </cell>
          <cell r="B5668" t="str">
            <v>31</v>
          </cell>
          <cell r="C5668" t="str">
            <v>12</v>
          </cell>
          <cell r="D5668" t="str">
            <v>5</v>
          </cell>
          <cell r="E5668" t="str">
            <v>0093</v>
          </cell>
          <cell r="F5668" t="str">
            <v>0003</v>
          </cell>
          <cell r="G5668" t="str">
            <v>52120</v>
          </cell>
          <cell r="H5668" t="str">
            <v>转本月共同管理费用</v>
          </cell>
          <cell r="I5668" t="b">
            <v>1</v>
          </cell>
          <cell r="J5668">
            <v>-164761.63</v>
          </cell>
          <cell r="K5668">
            <v>0</v>
          </cell>
          <cell r="L5668">
            <v>0</v>
          </cell>
        </row>
        <row r="5669">
          <cell r="A5669" t="str">
            <v>12</v>
          </cell>
          <cell r="B5669" t="str">
            <v>31</v>
          </cell>
          <cell r="C5669" t="str">
            <v>12</v>
          </cell>
          <cell r="D5669" t="str">
            <v>5</v>
          </cell>
          <cell r="E5669" t="str">
            <v>0103</v>
          </cell>
          <cell r="F5669" t="str">
            <v>0018</v>
          </cell>
          <cell r="G5669" t="str">
            <v>52120</v>
          </cell>
          <cell r="H5669" t="str">
            <v>结转本月管理费用</v>
          </cell>
          <cell r="I5669" t="b">
            <v>0</v>
          </cell>
          <cell r="J5669">
            <v>-164761.63</v>
          </cell>
          <cell r="K5669">
            <v>0</v>
          </cell>
          <cell r="L5669">
            <v>0</v>
          </cell>
        </row>
        <row r="5670">
          <cell r="A5670" t="str">
            <v>02</v>
          </cell>
          <cell r="B5670" t="str">
            <v>28</v>
          </cell>
          <cell r="C5670" t="str">
            <v>02</v>
          </cell>
          <cell r="D5670" t="str">
            <v>5</v>
          </cell>
          <cell r="E5670" t="str">
            <v>0041</v>
          </cell>
          <cell r="F5670" t="str">
            <v>0005</v>
          </cell>
          <cell r="G5670" t="str">
            <v>52123</v>
          </cell>
          <cell r="H5670" t="str">
            <v>转本月共同管理费用</v>
          </cell>
          <cell r="I5670" t="b">
            <v>1</v>
          </cell>
          <cell r="J5670">
            <v>-145317.16</v>
          </cell>
          <cell r="K5670">
            <v>0</v>
          </cell>
          <cell r="L5670">
            <v>0</v>
          </cell>
        </row>
        <row r="5671">
          <cell r="A5671" t="str">
            <v>02</v>
          </cell>
          <cell r="B5671" t="str">
            <v>29</v>
          </cell>
          <cell r="C5671" t="str">
            <v>02</v>
          </cell>
          <cell r="D5671" t="str">
            <v>5</v>
          </cell>
          <cell r="E5671" t="str">
            <v>0058</v>
          </cell>
          <cell r="F5671" t="str">
            <v>0020</v>
          </cell>
          <cell r="G5671" t="str">
            <v>52123</v>
          </cell>
          <cell r="H5671" t="str">
            <v>结转本月管理费用</v>
          </cell>
          <cell r="I5671" t="b">
            <v>0</v>
          </cell>
          <cell r="J5671">
            <v>-145317.16</v>
          </cell>
          <cell r="K5671">
            <v>0</v>
          </cell>
          <cell r="L5671">
            <v>0</v>
          </cell>
        </row>
        <row r="5672">
          <cell r="A5672" t="str">
            <v>03</v>
          </cell>
          <cell r="B5672" t="str">
            <v>30</v>
          </cell>
          <cell r="C5672" t="str">
            <v>03</v>
          </cell>
          <cell r="D5672" t="str">
            <v>5</v>
          </cell>
          <cell r="E5672" t="str">
            <v>0024</v>
          </cell>
          <cell r="F5672" t="str">
            <v>0004</v>
          </cell>
          <cell r="G5672" t="str">
            <v>52123</v>
          </cell>
          <cell r="H5672" t="str">
            <v>转本月共同管理费用</v>
          </cell>
          <cell r="I5672" t="b">
            <v>1</v>
          </cell>
          <cell r="J5672">
            <v>-116293.16</v>
          </cell>
          <cell r="K5672">
            <v>0</v>
          </cell>
          <cell r="L5672">
            <v>0</v>
          </cell>
        </row>
        <row r="5673">
          <cell r="A5673" t="str">
            <v>03</v>
          </cell>
          <cell r="B5673" t="str">
            <v>30</v>
          </cell>
          <cell r="C5673" t="str">
            <v>03</v>
          </cell>
          <cell r="D5673" t="str">
            <v>5</v>
          </cell>
          <cell r="E5673" t="str">
            <v>0032</v>
          </cell>
          <cell r="F5673" t="str">
            <v>0018</v>
          </cell>
          <cell r="G5673" t="str">
            <v>52123</v>
          </cell>
          <cell r="H5673" t="str">
            <v>结转本月管理费用</v>
          </cell>
          <cell r="I5673" t="b">
            <v>0</v>
          </cell>
          <cell r="J5673">
            <v>-116293.16</v>
          </cell>
          <cell r="K5673">
            <v>0</v>
          </cell>
          <cell r="L5673">
            <v>0</v>
          </cell>
        </row>
        <row r="5674">
          <cell r="A5674" t="str">
            <v>04</v>
          </cell>
          <cell r="B5674" t="str">
            <v>25</v>
          </cell>
          <cell r="C5674" t="str">
            <v>04</v>
          </cell>
          <cell r="D5674" t="str">
            <v>5</v>
          </cell>
          <cell r="E5674" t="str">
            <v>0020</v>
          </cell>
          <cell r="F5674" t="str">
            <v>0004</v>
          </cell>
          <cell r="G5674" t="str">
            <v>52123</v>
          </cell>
          <cell r="H5674" t="str">
            <v>转本月共同管理费用</v>
          </cell>
          <cell r="I5674" t="b">
            <v>1</v>
          </cell>
          <cell r="J5674">
            <v>-108808.95</v>
          </cell>
          <cell r="K5674">
            <v>0</v>
          </cell>
          <cell r="L5674">
            <v>0</v>
          </cell>
        </row>
        <row r="5675">
          <cell r="A5675" t="str">
            <v>04</v>
          </cell>
          <cell r="B5675" t="str">
            <v>29</v>
          </cell>
          <cell r="C5675" t="str">
            <v>04</v>
          </cell>
          <cell r="D5675" t="str">
            <v>5</v>
          </cell>
          <cell r="E5675" t="str">
            <v>0038</v>
          </cell>
          <cell r="F5675" t="str">
            <v>0019</v>
          </cell>
          <cell r="G5675" t="str">
            <v>52123</v>
          </cell>
          <cell r="H5675" t="str">
            <v>结转本月管理费用</v>
          </cell>
          <cell r="I5675" t="b">
            <v>0</v>
          </cell>
          <cell r="J5675">
            <v>-108808.95</v>
          </cell>
          <cell r="K5675">
            <v>0</v>
          </cell>
          <cell r="L5675">
            <v>0</v>
          </cell>
        </row>
        <row r="5676">
          <cell r="A5676" t="str">
            <v>05</v>
          </cell>
          <cell r="B5676" t="str">
            <v>27</v>
          </cell>
          <cell r="C5676" t="str">
            <v>05</v>
          </cell>
          <cell r="D5676" t="str">
            <v>5</v>
          </cell>
          <cell r="E5676" t="str">
            <v>0029</v>
          </cell>
          <cell r="F5676" t="str">
            <v>0004</v>
          </cell>
          <cell r="G5676" t="str">
            <v>52123</v>
          </cell>
          <cell r="H5676" t="str">
            <v>转本月共同管理费用</v>
          </cell>
          <cell r="I5676" t="b">
            <v>1</v>
          </cell>
          <cell r="J5676">
            <v>-113688.56</v>
          </cell>
          <cell r="K5676">
            <v>0</v>
          </cell>
          <cell r="L5676">
            <v>0</v>
          </cell>
        </row>
        <row r="5677">
          <cell r="A5677" t="str">
            <v>05</v>
          </cell>
          <cell r="B5677" t="str">
            <v>31</v>
          </cell>
          <cell r="C5677" t="str">
            <v>05</v>
          </cell>
          <cell r="D5677" t="str">
            <v>5</v>
          </cell>
          <cell r="E5677" t="str">
            <v>0039</v>
          </cell>
          <cell r="F5677" t="str">
            <v>0019</v>
          </cell>
          <cell r="G5677" t="str">
            <v>52123</v>
          </cell>
          <cell r="H5677" t="str">
            <v>结转本月管理费用</v>
          </cell>
          <cell r="I5677" t="b">
            <v>0</v>
          </cell>
          <cell r="J5677">
            <v>-113688.56</v>
          </cell>
          <cell r="K5677">
            <v>0</v>
          </cell>
          <cell r="L5677">
            <v>0</v>
          </cell>
        </row>
        <row r="5678">
          <cell r="A5678" t="str">
            <v>06</v>
          </cell>
          <cell r="B5678" t="str">
            <v>23</v>
          </cell>
          <cell r="C5678" t="str">
            <v>06</v>
          </cell>
          <cell r="D5678" t="str">
            <v>5</v>
          </cell>
          <cell r="E5678" t="str">
            <v>0020</v>
          </cell>
          <cell r="F5678" t="str">
            <v>0004</v>
          </cell>
          <cell r="G5678" t="str">
            <v>52123</v>
          </cell>
          <cell r="H5678" t="str">
            <v>转本月共同管理费用</v>
          </cell>
          <cell r="I5678" t="b">
            <v>1</v>
          </cell>
          <cell r="J5678">
            <v>-32507.33</v>
          </cell>
          <cell r="K5678">
            <v>0</v>
          </cell>
          <cell r="L5678">
            <v>0</v>
          </cell>
        </row>
        <row r="5679">
          <cell r="A5679" t="str">
            <v>06</v>
          </cell>
          <cell r="B5679" t="str">
            <v>25</v>
          </cell>
          <cell r="C5679" t="str">
            <v>06</v>
          </cell>
          <cell r="D5679" t="str">
            <v>5</v>
          </cell>
          <cell r="E5679" t="str">
            <v>0028</v>
          </cell>
          <cell r="F5679" t="str">
            <v>0017</v>
          </cell>
          <cell r="G5679" t="str">
            <v>52123</v>
          </cell>
          <cell r="H5679" t="str">
            <v>结转本月管理费用</v>
          </cell>
          <cell r="I5679" t="b">
            <v>0</v>
          </cell>
          <cell r="J5679">
            <v>-32507.33</v>
          </cell>
          <cell r="K5679">
            <v>0</v>
          </cell>
          <cell r="L5679">
            <v>0</v>
          </cell>
        </row>
        <row r="5680">
          <cell r="A5680" t="str">
            <v>07</v>
          </cell>
          <cell r="B5680" t="str">
            <v>27</v>
          </cell>
          <cell r="C5680" t="str">
            <v>07</v>
          </cell>
          <cell r="D5680" t="str">
            <v>5</v>
          </cell>
          <cell r="E5680" t="str">
            <v>0034</v>
          </cell>
          <cell r="F5680" t="str">
            <v>0004</v>
          </cell>
          <cell r="G5680" t="str">
            <v>52123</v>
          </cell>
          <cell r="H5680" t="str">
            <v>转本月共同管理费用</v>
          </cell>
          <cell r="I5680" t="b">
            <v>1</v>
          </cell>
          <cell r="J5680">
            <v>-55823</v>
          </cell>
          <cell r="K5680">
            <v>0</v>
          </cell>
          <cell r="L5680">
            <v>0</v>
          </cell>
        </row>
        <row r="5681">
          <cell r="A5681" t="str">
            <v>07</v>
          </cell>
          <cell r="B5681" t="str">
            <v>29</v>
          </cell>
          <cell r="C5681" t="str">
            <v>07</v>
          </cell>
          <cell r="D5681" t="str">
            <v>5</v>
          </cell>
          <cell r="E5681" t="str">
            <v>0044</v>
          </cell>
          <cell r="F5681" t="str">
            <v>0018</v>
          </cell>
          <cell r="G5681" t="str">
            <v>52123</v>
          </cell>
          <cell r="H5681" t="str">
            <v>结转本月管理费用</v>
          </cell>
          <cell r="I5681" t="b">
            <v>0</v>
          </cell>
          <cell r="J5681">
            <v>-55823</v>
          </cell>
          <cell r="K5681">
            <v>0</v>
          </cell>
          <cell r="L5681">
            <v>0</v>
          </cell>
        </row>
        <row r="5682">
          <cell r="A5682" t="str">
            <v>08</v>
          </cell>
          <cell r="B5682" t="str">
            <v>31</v>
          </cell>
          <cell r="C5682" t="str">
            <v>08</v>
          </cell>
          <cell r="D5682" t="str">
            <v>5</v>
          </cell>
          <cell r="E5682" t="str">
            <v>0031</v>
          </cell>
          <cell r="F5682" t="str">
            <v>0004</v>
          </cell>
          <cell r="G5682" t="str">
            <v>52123</v>
          </cell>
          <cell r="H5682" t="str">
            <v>转本月共同管理费用</v>
          </cell>
          <cell r="I5682" t="b">
            <v>1</v>
          </cell>
          <cell r="J5682">
            <v>-198641.61</v>
          </cell>
          <cell r="K5682">
            <v>0</v>
          </cell>
          <cell r="L5682">
            <v>0</v>
          </cell>
        </row>
        <row r="5683">
          <cell r="A5683" t="str">
            <v>08</v>
          </cell>
          <cell r="B5683" t="str">
            <v>31</v>
          </cell>
          <cell r="C5683" t="str">
            <v>08</v>
          </cell>
          <cell r="D5683" t="str">
            <v>5</v>
          </cell>
          <cell r="E5683" t="str">
            <v>0035</v>
          </cell>
          <cell r="F5683" t="str">
            <v>0019</v>
          </cell>
          <cell r="G5683" t="str">
            <v>52123</v>
          </cell>
          <cell r="H5683" t="str">
            <v>结转本月管理费用</v>
          </cell>
          <cell r="I5683" t="b">
            <v>0</v>
          </cell>
          <cell r="J5683">
            <v>-198641.61</v>
          </cell>
          <cell r="K5683">
            <v>0</v>
          </cell>
          <cell r="L5683">
            <v>0</v>
          </cell>
        </row>
        <row r="5684">
          <cell r="A5684" t="str">
            <v>09</v>
          </cell>
          <cell r="B5684" t="str">
            <v>30</v>
          </cell>
          <cell r="C5684" t="str">
            <v>09</v>
          </cell>
          <cell r="D5684" t="str">
            <v>5</v>
          </cell>
          <cell r="E5684" t="str">
            <v>0034</v>
          </cell>
          <cell r="F5684" t="str">
            <v>0004</v>
          </cell>
          <cell r="G5684" t="str">
            <v>52123</v>
          </cell>
          <cell r="H5684" t="str">
            <v>转本月共同管理费用</v>
          </cell>
          <cell r="I5684" t="b">
            <v>1</v>
          </cell>
          <cell r="J5684">
            <v>-40172.69</v>
          </cell>
          <cell r="K5684">
            <v>0</v>
          </cell>
          <cell r="L5684">
            <v>0</v>
          </cell>
        </row>
        <row r="5685">
          <cell r="A5685" t="str">
            <v>09</v>
          </cell>
          <cell r="B5685" t="str">
            <v>30</v>
          </cell>
          <cell r="C5685" t="str">
            <v>09</v>
          </cell>
          <cell r="D5685" t="str">
            <v>5</v>
          </cell>
          <cell r="E5685" t="str">
            <v>0040</v>
          </cell>
          <cell r="F5685" t="str">
            <v>0019</v>
          </cell>
          <cell r="G5685" t="str">
            <v>52123</v>
          </cell>
          <cell r="H5685" t="str">
            <v>结转本月管理费用</v>
          </cell>
          <cell r="I5685" t="b">
            <v>0</v>
          </cell>
          <cell r="J5685">
            <v>-40172.69</v>
          </cell>
          <cell r="K5685">
            <v>0</v>
          </cell>
          <cell r="L5685">
            <v>0</v>
          </cell>
        </row>
        <row r="5686">
          <cell r="A5686" t="str">
            <v>10</v>
          </cell>
          <cell r="B5686" t="str">
            <v>28</v>
          </cell>
          <cell r="C5686" t="str">
            <v>10</v>
          </cell>
          <cell r="D5686" t="str">
            <v>5</v>
          </cell>
          <cell r="E5686" t="str">
            <v>0029</v>
          </cell>
          <cell r="F5686" t="str">
            <v>0004</v>
          </cell>
          <cell r="G5686" t="str">
            <v>52123</v>
          </cell>
          <cell r="H5686" t="str">
            <v>转本月共同管理费用</v>
          </cell>
          <cell r="I5686" t="b">
            <v>1</v>
          </cell>
          <cell r="J5686">
            <v>-60191.78</v>
          </cell>
          <cell r="K5686">
            <v>0</v>
          </cell>
          <cell r="L5686">
            <v>0</v>
          </cell>
        </row>
        <row r="5687">
          <cell r="A5687" t="str">
            <v>10</v>
          </cell>
          <cell r="B5687" t="str">
            <v>30</v>
          </cell>
          <cell r="C5687" t="str">
            <v>10</v>
          </cell>
          <cell r="D5687" t="str">
            <v>5</v>
          </cell>
          <cell r="E5687" t="str">
            <v>0034</v>
          </cell>
          <cell r="F5687" t="str">
            <v>0020</v>
          </cell>
          <cell r="G5687" t="str">
            <v>52123</v>
          </cell>
          <cell r="H5687" t="str">
            <v>结转本月管理费用</v>
          </cell>
          <cell r="I5687" t="b">
            <v>0</v>
          </cell>
          <cell r="J5687">
            <v>-60191.78</v>
          </cell>
          <cell r="K5687">
            <v>0</v>
          </cell>
          <cell r="L5687">
            <v>0</v>
          </cell>
        </row>
        <row r="5688">
          <cell r="A5688" t="str">
            <v>11</v>
          </cell>
          <cell r="B5688" t="str">
            <v>29</v>
          </cell>
          <cell r="C5688" t="str">
            <v>11</v>
          </cell>
          <cell r="D5688" t="str">
            <v>5</v>
          </cell>
          <cell r="E5688" t="str">
            <v>0025</v>
          </cell>
          <cell r="F5688" t="str">
            <v>0004</v>
          </cell>
          <cell r="G5688" t="str">
            <v>52123</v>
          </cell>
          <cell r="H5688" t="str">
            <v>转本月共同管理费用</v>
          </cell>
          <cell r="I5688" t="b">
            <v>1</v>
          </cell>
          <cell r="J5688">
            <v>-28652.52</v>
          </cell>
          <cell r="K5688">
            <v>0</v>
          </cell>
          <cell r="L5688">
            <v>0</v>
          </cell>
        </row>
        <row r="5689">
          <cell r="A5689" t="str">
            <v>11</v>
          </cell>
          <cell r="B5689" t="str">
            <v>30</v>
          </cell>
          <cell r="C5689" t="str">
            <v>11</v>
          </cell>
          <cell r="D5689" t="str">
            <v>5</v>
          </cell>
          <cell r="E5689" t="str">
            <v>0037</v>
          </cell>
          <cell r="F5689" t="str">
            <v>0020</v>
          </cell>
          <cell r="G5689" t="str">
            <v>52123</v>
          </cell>
          <cell r="H5689" t="str">
            <v>结转本月管理费用</v>
          </cell>
          <cell r="I5689" t="b">
            <v>0</v>
          </cell>
          <cell r="J5689">
            <v>-28652.52</v>
          </cell>
          <cell r="K5689">
            <v>0</v>
          </cell>
          <cell r="L5689">
            <v>0</v>
          </cell>
        </row>
        <row r="5690">
          <cell r="A5690" t="str">
            <v>12</v>
          </cell>
          <cell r="B5690" t="str">
            <v>31</v>
          </cell>
          <cell r="C5690" t="str">
            <v>12</v>
          </cell>
          <cell r="D5690" t="str">
            <v>5</v>
          </cell>
          <cell r="E5690" t="str">
            <v>0093</v>
          </cell>
          <cell r="F5690" t="str">
            <v>0004</v>
          </cell>
          <cell r="G5690" t="str">
            <v>52123</v>
          </cell>
          <cell r="H5690" t="str">
            <v>转本月共同管理费用</v>
          </cell>
          <cell r="I5690" t="b">
            <v>1</v>
          </cell>
          <cell r="J5690">
            <v>-60933.42</v>
          </cell>
          <cell r="K5690">
            <v>0</v>
          </cell>
          <cell r="L5690">
            <v>0</v>
          </cell>
        </row>
        <row r="5691">
          <cell r="A5691" t="str">
            <v>12</v>
          </cell>
          <cell r="B5691" t="str">
            <v>31</v>
          </cell>
          <cell r="C5691" t="str">
            <v>12</v>
          </cell>
          <cell r="D5691" t="str">
            <v>5</v>
          </cell>
          <cell r="E5691" t="str">
            <v>0103</v>
          </cell>
          <cell r="F5691" t="str">
            <v>0020</v>
          </cell>
          <cell r="G5691" t="str">
            <v>52123</v>
          </cell>
          <cell r="H5691" t="str">
            <v>结转本月管理费用</v>
          </cell>
          <cell r="I5691" t="b">
            <v>0</v>
          </cell>
          <cell r="J5691">
            <v>-60933.42</v>
          </cell>
          <cell r="K5691">
            <v>0</v>
          </cell>
          <cell r="L5691">
            <v>0</v>
          </cell>
        </row>
        <row r="5692">
          <cell r="A5692" t="str">
            <v>02</v>
          </cell>
          <cell r="B5692" t="str">
            <v>02</v>
          </cell>
          <cell r="C5692" t="str">
            <v>02</v>
          </cell>
          <cell r="D5692" t="str">
            <v>2</v>
          </cell>
          <cell r="E5692" t="str">
            <v>0008</v>
          </cell>
          <cell r="F5692" t="str">
            <v>0001</v>
          </cell>
          <cell r="G5692" t="str">
            <v>52199</v>
          </cell>
          <cell r="H5692" t="str">
            <v>购彩旗.扩片等</v>
          </cell>
          <cell r="I5692" t="b">
            <v>1</v>
          </cell>
          <cell r="J5692">
            <v>12756.17</v>
          </cell>
          <cell r="K5692">
            <v>0</v>
          </cell>
          <cell r="L5692">
            <v>0</v>
          </cell>
        </row>
        <row r="5693">
          <cell r="A5693" t="str">
            <v>02</v>
          </cell>
          <cell r="B5693" t="str">
            <v>19</v>
          </cell>
          <cell r="C5693" t="str">
            <v>02</v>
          </cell>
          <cell r="D5693" t="str">
            <v>2</v>
          </cell>
          <cell r="E5693" t="str">
            <v>0031</v>
          </cell>
          <cell r="F5693" t="str">
            <v>0002</v>
          </cell>
          <cell r="G5693" t="str">
            <v>52199</v>
          </cell>
          <cell r="H5693" t="str">
            <v>付修路款等</v>
          </cell>
          <cell r="I5693" t="b">
            <v>1</v>
          </cell>
          <cell r="J5693">
            <v>27529.43</v>
          </cell>
          <cell r="K5693">
            <v>0</v>
          </cell>
          <cell r="L5693">
            <v>0</v>
          </cell>
        </row>
        <row r="5694">
          <cell r="A5694" t="str">
            <v>02</v>
          </cell>
          <cell r="B5694" t="str">
            <v>14</v>
          </cell>
          <cell r="C5694" t="str">
            <v>02</v>
          </cell>
          <cell r="D5694" t="str">
            <v>4</v>
          </cell>
          <cell r="E5694" t="str">
            <v>0015</v>
          </cell>
          <cell r="F5694" t="str">
            <v>0006</v>
          </cell>
          <cell r="G5694" t="str">
            <v>52199</v>
          </cell>
          <cell r="H5694" t="str">
            <v>代扣1月份教育附加费</v>
          </cell>
          <cell r="I5694" t="b">
            <v>1</v>
          </cell>
          <cell r="J5694">
            <v>-763.1</v>
          </cell>
          <cell r="K5694">
            <v>0</v>
          </cell>
          <cell r="L5694">
            <v>0</v>
          </cell>
        </row>
        <row r="5695">
          <cell r="A5695" t="str">
            <v>02</v>
          </cell>
          <cell r="B5695" t="str">
            <v>18</v>
          </cell>
          <cell r="C5695" t="str">
            <v>02</v>
          </cell>
          <cell r="D5695" t="str">
            <v>4</v>
          </cell>
          <cell r="E5695" t="str">
            <v>0022</v>
          </cell>
          <cell r="F5695" t="str">
            <v>0007</v>
          </cell>
          <cell r="G5695" t="str">
            <v>52199</v>
          </cell>
          <cell r="H5695" t="str">
            <v>代扣99年12月份教育附加.收视费</v>
          </cell>
          <cell r="I5695" t="b">
            <v>1</v>
          </cell>
          <cell r="J5695">
            <v>-1642.5</v>
          </cell>
          <cell r="K5695">
            <v>0</v>
          </cell>
          <cell r="L5695">
            <v>0</v>
          </cell>
        </row>
        <row r="5696">
          <cell r="A5696" t="str">
            <v>02</v>
          </cell>
          <cell r="B5696" t="str">
            <v>20</v>
          </cell>
          <cell r="C5696" t="str">
            <v>02</v>
          </cell>
          <cell r="D5696" t="str">
            <v>4</v>
          </cell>
          <cell r="E5696" t="str">
            <v>0031</v>
          </cell>
          <cell r="F5696" t="str">
            <v>0001</v>
          </cell>
          <cell r="G5696" t="str">
            <v>52199</v>
          </cell>
          <cell r="H5696" t="str">
            <v>付评审费</v>
          </cell>
          <cell r="I5696" t="b">
            <v>1</v>
          </cell>
          <cell r="J5696">
            <v>78400</v>
          </cell>
          <cell r="K5696">
            <v>0</v>
          </cell>
          <cell r="L5696">
            <v>0</v>
          </cell>
        </row>
        <row r="5697">
          <cell r="A5697" t="str">
            <v>02</v>
          </cell>
          <cell r="B5697" t="str">
            <v>21</v>
          </cell>
          <cell r="C5697" t="str">
            <v>02</v>
          </cell>
          <cell r="D5697" t="str">
            <v>4</v>
          </cell>
          <cell r="E5697" t="str">
            <v>0032</v>
          </cell>
          <cell r="F5697" t="str">
            <v>0002</v>
          </cell>
          <cell r="G5697" t="str">
            <v>52199</v>
          </cell>
          <cell r="H5697" t="str">
            <v>购支票等</v>
          </cell>
          <cell r="I5697" t="b">
            <v>1</v>
          </cell>
          <cell r="J5697">
            <v>2497</v>
          </cell>
          <cell r="K5697">
            <v>0</v>
          </cell>
          <cell r="L5697">
            <v>0</v>
          </cell>
        </row>
        <row r="5698">
          <cell r="A5698" t="str">
            <v>02</v>
          </cell>
          <cell r="B5698" t="str">
            <v>28</v>
          </cell>
          <cell r="C5698" t="str">
            <v>02</v>
          </cell>
          <cell r="D5698" t="str">
            <v>5</v>
          </cell>
          <cell r="E5698" t="str">
            <v>0025</v>
          </cell>
          <cell r="F5698" t="str">
            <v>0001</v>
          </cell>
          <cell r="G5698" t="str">
            <v>52199</v>
          </cell>
          <cell r="H5698" t="str">
            <v>转分公司代扣教育费附加及收视费</v>
          </cell>
          <cell r="I5698" t="b">
            <v>1</v>
          </cell>
          <cell r="J5698">
            <v>-3725</v>
          </cell>
          <cell r="K5698">
            <v>0</v>
          </cell>
          <cell r="L5698">
            <v>0</v>
          </cell>
        </row>
        <row r="5699">
          <cell r="A5699" t="str">
            <v>02</v>
          </cell>
          <cell r="B5699" t="str">
            <v>28</v>
          </cell>
          <cell r="C5699" t="str">
            <v>02</v>
          </cell>
          <cell r="D5699" t="str">
            <v>5</v>
          </cell>
          <cell r="E5699" t="str">
            <v>0026</v>
          </cell>
          <cell r="F5699" t="str">
            <v>0001</v>
          </cell>
          <cell r="G5699" t="str">
            <v>52199</v>
          </cell>
          <cell r="H5699" t="str">
            <v>转各厂代扣教育附加费及收视费</v>
          </cell>
          <cell r="I5699" t="b">
            <v>1</v>
          </cell>
          <cell r="J5699">
            <v>-3443.7</v>
          </cell>
          <cell r="K5699">
            <v>0</v>
          </cell>
          <cell r="L5699">
            <v>0</v>
          </cell>
        </row>
        <row r="5700">
          <cell r="A5700" t="str">
            <v>02</v>
          </cell>
          <cell r="B5700" t="str">
            <v>29</v>
          </cell>
          <cell r="C5700" t="str">
            <v>02</v>
          </cell>
          <cell r="D5700" t="str">
            <v>5</v>
          </cell>
          <cell r="E5700" t="str">
            <v>0058</v>
          </cell>
          <cell r="F5700" t="str">
            <v>0019</v>
          </cell>
          <cell r="G5700" t="str">
            <v>52199</v>
          </cell>
          <cell r="H5700" t="str">
            <v>结转本月管理费用</v>
          </cell>
          <cell r="I5700" t="b">
            <v>0</v>
          </cell>
          <cell r="J5700">
            <v>111608.3</v>
          </cell>
          <cell r="K5700">
            <v>0</v>
          </cell>
          <cell r="L5700">
            <v>0</v>
          </cell>
        </row>
        <row r="5701">
          <cell r="A5701" t="str">
            <v>03</v>
          </cell>
          <cell r="B5701" t="str">
            <v>12</v>
          </cell>
          <cell r="C5701" t="str">
            <v>03</v>
          </cell>
          <cell r="D5701" t="str">
            <v>2</v>
          </cell>
          <cell r="E5701" t="str">
            <v>0010</v>
          </cell>
          <cell r="F5701" t="str">
            <v>0002</v>
          </cell>
          <cell r="G5701" t="str">
            <v>52199</v>
          </cell>
          <cell r="H5701" t="str">
            <v>付胶卷.扩片等款</v>
          </cell>
          <cell r="I5701" t="b">
            <v>1</v>
          </cell>
          <cell r="J5701">
            <v>8869</v>
          </cell>
          <cell r="K5701">
            <v>0</v>
          </cell>
          <cell r="L5701">
            <v>0</v>
          </cell>
        </row>
        <row r="5702">
          <cell r="A5702" t="str">
            <v>03</v>
          </cell>
          <cell r="B5702" t="str">
            <v>15</v>
          </cell>
          <cell r="C5702" t="str">
            <v>03</v>
          </cell>
          <cell r="D5702" t="str">
            <v>2</v>
          </cell>
          <cell r="E5702" t="str">
            <v>0012</v>
          </cell>
          <cell r="F5702" t="str">
            <v>0002</v>
          </cell>
          <cell r="G5702" t="str">
            <v>52199</v>
          </cell>
          <cell r="H5702" t="str">
            <v>付绿化费.工会经费.解困资金等</v>
          </cell>
          <cell r="I5702" t="b">
            <v>1</v>
          </cell>
          <cell r="J5702">
            <v>34264.019999999997</v>
          </cell>
          <cell r="K5702">
            <v>0</v>
          </cell>
          <cell r="L5702">
            <v>0</v>
          </cell>
        </row>
        <row r="5703">
          <cell r="A5703" t="str">
            <v>03</v>
          </cell>
          <cell r="B5703" t="str">
            <v>24</v>
          </cell>
          <cell r="C5703" t="str">
            <v>03</v>
          </cell>
          <cell r="D5703" t="str">
            <v>2</v>
          </cell>
          <cell r="E5703" t="str">
            <v>0021</v>
          </cell>
          <cell r="F5703" t="str">
            <v>0002</v>
          </cell>
          <cell r="G5703" t="str">
            <v>52199</v>
          </cell>
          <cell r="H5703" t="str">
            <v>付摩拖车保费</v>
          </cell>
          <cell r="I5703" t="b">
            <v>1</v>
          </cell>
          <cell r="J5703">
            <v>410</v>
          </cell>
          <cell r="K5703">
            <v>0</v>
          </cell>
          <cell r="L5703">
            <v>0</v>
          </cell>
        </row>
        <row r="5704">
          <cell r="A5704" t="str">
            <v>03</v>
          </cell>
          <cell r="B5704" t="str">
            <v>25</v>
          </cell>
          <cell r="C5704" t="str">
            <v>03</v>
          </cell>
          <cell r="D5704" t="str">
            <v>2</v>
          </cell>
          <cell r="E5704" t="str">
            <v>0026</v>
          </cell>
          <cell r="F5704" t="str">
            <v>0005</v>
          </cell>
          <cell r="G5704" t="str">
            <v>52199</v>
          </cell>
          <cell r="H5704" t="str">
            <v>代扣教育附加费</v>
          </cell>
          <cell r="I5704" t="b">
            <v>1</v>
          </cell>
          <cell r="J5704">
            <v>-66.8</v>
          </cell>
          <cell r="K5704">
            <v>0</v>
          </cell>
          <cell r="L5704">
            <v>0</v>
          </cell>
        </row>
        <row r="5705">
          <cell r="A5705" t="str">
            <v>03</v>
          </cell>
          <cell r="B5705" t="str">
            <v>25</v>
          </cell>
          <cell r="C5705" t="str">
            <v>03</v>
          </cell>
          <cell r="D5705" t="str">
            <v>2</v>
          </cell>
          <cell r="E5705" t="str">
            <v>0026</v>
          </cell>
          <cell r="F5705" t="str">
            <v>0008</v>
          </cell>
          <cell r="G5705" t="str">
            <v>52199</v>
          </cell>
          <cell r="H5705" t="str">
            <v>代扣收视费</v>
          </cell>
          <cell r="I5705" t="b">
            <v>1</v>
          </cell>
          <cell r="J5705">
            <v>-85</v>
          </cell>
          <cell r="K5705">
            <v>0</v>
          </cell>
          <cell r="L5705">
            <v>0</v>
          </cell>
        </row>
        <row r="5706">
          <cell r="A5706" t="str">
            <v>03</v>
          </cell>
          <cell r="B5706" t="str">
            <v>01</v>
          </cell>
          <cell r="C5706" t="str">
            <v>03</v>
          </cell>
          <cell r="D5706" t="str">
            <v>4</v>
          </cell>
          <cell r="E5706" t="str">
            <v>0002</v>
          </cell>
          <cell r="F5706" t="str">
            <v>0001</v>
          </cell>
          <cell r="G5706" t="str">
            <v>52199</v>
          </cell>
          <cell r="H5706" t="str">
            <v>付卡费</v>
          </cell>
          <cell r="I5706" t="b">
            <v>1</v>
          </cell>
          <cell r="J5706">
            <v>200</v>
          </cell>
          <cell r="K5706">
            <v>0</v>
          </cell>
          <cell r="L5706">
            <v>0</v>
          </cell>
        </row>
        <row r="5707">
          <cell r="A5707" t="str">
            <v>03</v>
          </cell>
          <cell r="B5707" t="str">
            <v>20</v>
          </cell>
          <cell r="C5707" t="str">
            <v>03</v>
          </cell>
          <cell r="D5707" t="str">
            <v>4</v>
          </cell>
          <cell r="E5707" t="str">
            <v>0028</v>
          </cell>
          <cell r="F5707" t="str">
            <v>0006</v>
          </cell>
          <cell r="G5707" t="str">
            <v>52199</v>
          </cell>
          <cell r="H5707" t="str">
            <v>代扣本月教育附加费</v>
          </cell>
          <cell r="I5707" t="b">
            <v>1</v>
          </cell>
          <cell r="J5707">
            <v>-844.7</v>
          </cell>
          <cell r="K5707">
            <v>0</v>
          </cell>
          <cell r="L5707">
            <v>0</v>
          </cell>
        </row>
        <row r="5708">
          <cell r="A5708" t="str">
            <v>03</v>
          </cell>
          <cell r="B5708" t="str">
            <v>20</v>
          </cell>
          <cell r="C5708" t="str">
            <v>03</v>
          </cell>
          <cell r="D5708" t="str">
            <v>4</v>
          </cell>
          <cell r="E5708" t="str">
            <v>0028</v>
          </cell>
          <cell r="F5708" t="str">
            <v>0009</v>
          </cell>
          <cell r="G5708" t="str">
            <v>52199</v>
          </cell>
          <cell r="H5708" t="str">
            <v>代扣本月收视费</v>
          </cell>
          <cell r="I5708" t="b">
            <v>1</v>
          </cell>
          <cell r="J5708">
            <v>-1820.5</v>
          </cell>
          <cell r="K5708">
            <v>0</v>
          </cell>
          <cell r="L5708">
            <v>0</v>
          </cell>
        </row>
        <row r="5709">
          <cell r="A5709" t="str">
            <v>03</v>
          </cell>
          <cell r="B5709" t="str">
            <v>27</v>
          </cell>
          <cell r="C5709" t="str">
            <v>03</v>
          </cell>
          <cell r="D5709" t="str">
            <v>5</v>
          </cell>
          <cell r="E5709" t="str">
            <v>0005</v>
          </cell>
          <cell r="F5709" t="str">
            <v>0001</v>
          </cell>
          <cell r="G5709" t="str">
            <v>52199</v>
          </cell>
          <cell r="H5709" t="str">
            <v>转1-2月份招待所物资款</v>
          </cell>
          <cell r="I5709" t="b">
            <v>1</v>
          </cell>
          <cell r="J5709">
            <v>17454</v>
          </cell>
          <cell r="K5709">
            <v>0</v>
          </cell>
          <cell r="L5709">
            <v>0</v>
          </cell>
        </row>
        <row r="5710">
          <cell r="A5710" t="str">
            <v>03</v>
          </cell>
          <cell r="B5710" t="str">
            <v>30</v>
          </cell>
          <cell r="C5710" t="str">
            <v>03</v>
          </cell>
          <cell r="D5710" t="str">
            <v>5</v>
          </cell>
          <cell r="E5710" t="str">
            <v>0032</v>
          </cell>
          <cell r="F5710" t="str">
            <v>0017</v>
          </cell>
          <cell r="G5710" t="str">
            <v>52199</v>
          </cell>
          <cell r="H5710" t="str">
            <v>结转本月管理费用</v>
          </cell>
          <cell r="I5710" t="b">
            <v>0</v>
          </cell>
          <cell r="J5710">
            <v>58380.02</v>
          </cell>
          <cell r="K5710">
            <v>0</v>
          </cell>
          <cell r="L5710">
            <v>0</v>
          </cell>
        </row>
        <row r="5711">
          <cell r="A5711" t="str">
            <v>04</v>
          </cell>
          <cell r="B5711" t="str">
            <v>01</v>
          </cell>
          <cell r="C5711" t="str">
            <v>04</v>
          </cell>
          <cell r="D5711" t="str">
            <v>1</v>
          </cell>
          <cell r="E5711" t="str">
            <v>0001</v>
          </cell>
          <cell r="F5711" t="str">
            <v>0002</v>
          </cell>
          <cell r="G5711" t="str">
            <v>52199</v>
          </cell>
          <cell r="H5711" t="str">
            <v>收回邵立成2000年1-2月份医疗费</v>
          </cell>
          <cell r="I5711" t="b">
            <v>1</v>
          </cell>
          <cell r="J5711">
            <v>-79.599999999999994</v>
          </cell>
          <cell r="K5711">
            <v>0</v>
          </cell>
          <cell r="L5711">
            <v>0</v>
          </cell>
        </row>
        <row r="5712">
          <cell r="A5712" t="str">
            <v>04</v>
          </cell>
          <cell r="B5712" t="str">
            <v>20</v>
          </cell>
          <cell r="C5712" t="str">
            <v>04</v>
          </cell>
          <cell r="D5712" t="str">
            <v>2</v>
          </cell>
          <cell r="E5712" t="str">
            <v>0010</v>
          </cell>
          <cell r="F5712" t="str">
            <v>0001</v>
          </cell>
          <cell r="G5712" t="str">
            <v>52199</v>
          </cell>
          <cell r="H5712" t="str">
            <v>购胶卷.扩片等</v>
          </cell>
          <cell r="I5712" t="b">
            <v>1</v>
          </cell>
          <cell r="J5712">
            <v>5494.8</v>
          </cell>
          <cell r="K5712">
            <v>0</v>
          </cell>
          <cell r="L5712">
            <v>0</v>
          </cell>
        </row>
        <row r="5713">
          <cell r="A5713" t="str">
            <v>04</v>
          </cell>
          <cell r="B5713" t="str">
            <v>12</v>
          </cell>
          <cell r="C5713" t="str">
            <v>04</v>
          </cell>
          <cell r="D5713" t="str">
            <v>4</v>
          </cell>
          <cell r="E5713" t="str">
            <v>0011</v>
          </cell>
          <cell r="F5713" t="str">
            <v>0001</v>
          </cell>
          <cell r="G5713" t="str">
            <v>52199</v>
          </cell>
          <cell r="H5713" t="str">
            <v>付新车间规划费.附加费</v>
          </cell>
          <cell r="I5713" t="b">
            <v>1</v>
          </cell>
          <cell r="J5713">
            <v>86428.5</v>
          </cell>
          <cell r="K5713">
            <v>0</v>
          </cell>
          <cell r="L5713">
            <v>0</v>
          </cell>
        </row>
        <row r="5714">
          <cell r="A5714" t="str">
            <v>04</v>
          </cell>
          <cell r="B5714" t="str">
            <v>12</v>
          </cell>
          <cell r="C5714" t="str">
            <v>04</v>
          </cell>
          <cell r="D5714" t="str">
            <v>4</v>
          </cell>
          <cell r="E5714" t="str">
            <v>0011</v>
          </cell>
          <cell r="F5714" t="str">
            <v>0002</v>
          </cell>
          <cell r="G5714" t="str">
            <v>52199</v>
          </cell>
          <cell r="H5714" t="str">
            <v>付收视费.董事务费.会费</v>
          </cell>
          <cell r="I5714" t="b">
            <v>1</v>
          </cell>
          <cell r="J5714">
            <v>118254</v>
          </cell>
          <cell r="K5714">
            <v>0</v>
          </cell>
          <cell r="L5714">
            <v>0</v>
          </cell>
        </row>
        <row r="5715">
          <cell r="A5715" t="str">
            <v>04</v>
          </cell>
          <cell r="B5715" t="str">
            <v>15</v>
          </cell>
          <cell r="C5715" t="str">
            <v>04</v>
          </cell>
          <cell r="D5715" t="str">
            <v>4</v>
          </cell>
          <cell r="E5715" t="str">
            <v>0013</v>
          </cell>
          <cell r="F5715" t="str">
            <v>0003</v>
          </cell>
          <cell r="G5715" t="str">
            <v>52199</v>
          </cell>
          <cell r="H5715" t="str">
            <v>付税务代理费</v>
          </cell>
          <cell r="I5715" t="b">
            <v>1</v>
          </cell>
          <cell r="J5715">
            <v>30000</v>
          </cell>
          <cell r="K5715">
            <v>0</v>
          </cell>
          <cell r="L5715">
            <v>0</v>
          </cell>
        </row>
        <row r="5716">
          <cell r="A5716" t="str">
            <v>04</v>
          </cell>
          <cell r="B5716" t="str">
            <v>19</v>
          </cell>
          <cell r="C5716" t="str">
            <v>04</v>
          </cell>
          <cell r="D5716" t="str">
            <v>4</v>
          </cell>
          <cell r="E5716" t="str">
            <v>0022</v>
          </cell>
          <cell r="F5716" t="str">
            <v>0006</v>
          </cell>
          <cell r="G5716" t="str">
            <v>52199</v>
          </cell>
          <cell r="H5716" t="str">
            <v>代扣合同制.合同工管理费</v>
          </cell>
          <cell r="I5716" t="b">
            <v>1</v>
          </cell>
          <cell r="J5716">
            <v>-5110</v>
          </cell>
          <cell r="K5716">
            <v>0</v>
          </cell>
          <cell r="L5716">
            <v>0</v>
          </cell>
        </row>
        <row r="5717">
          <cell r="A5717" t="str">
            <v>04</v>
          </cell>
          <cell r="B5717" t="str">
            <v>19</v>
          </cell>
          <cell r="C5717" t="str">
            <v>04</v>
          </cell>
          <cell r="D5717" t="str">
            <v>4</v>
          </cell>
          <cell r="E5717" t="str">
            <v>0022</v>
          </cell>
          <cell r="F5717" t="str">
            <v>0007</v>
          </cell>
          <cell r="G5717" t="str">
            <v>52199</v>
          </cell>
          <cell r="H5717" t="str">
            <v>代扣本月教育附加费</v>
          </cell>
          <cell r="I5717" t="b">
            <v>1</v>
          </cell>
          <cell r="J5717">
            <v>-844.6</v>
          </cell>
          <cell r="K5717">
            <v>0</v>
          </cell>
          <cell r="L5717">
            <v>0</v>
          </cell>
        </row>
        <row r="5718">
          <cell r="A5718" t="str">
            <v>04</v>
          </cell>
          <cell r="B5718" t="str">
            <v>19</v>
          </cell>
          <cell r="C5718" t="str">
            <v>04</v>
          </cell>
          <cell r="D5718" t="str">
            <v>4</v>
          </cell>
          <cell r="E5718" t="str">
            <v>0022</v>
          </cell>
          <cell r="F5718" t="str">
            <v>0010</v>
          </cell>
          <cell r="G5718" t="str">
            <v>52199</v>
          </cell>
          <cell r="H5718" t="str">
            <v>代扣本月收视费</v>
          </cell>
          <cell r="I5718" t="b">
            <v>1</v>
          </cell>
          <cell r="J5718">
            <v>-1020</v>
          </cell>
          <cell r="K5718">
            <v>0</v>
          </cell>
          <cell r="L5718">
            <v>0</v>
          </cell>
        </row>
        <row r="5719">
          <cell r="A5719" t="str">
            <v>04</v>
          </cell>
          <cell r="B5719" t="str">
            <v>20</v>
          </cell>
          <cell r="C5719" t="str">
            <v>04</v>
          </cell>
          <cell r="D5719" t="str">
            <v>5</v>
          </cell>
          <cell r="E5719" t="str">
            <v>0009</v>
          </cell>
          <cell r="F5719" t="str">
            <v>0001</v>
          </cell>
          <cell r="G5719" t="str">
            <v>52199</v>
          </cell>
          <cell r="H5719" t="str">
            <v>转技术服务费</v>
          </cell>
          <cell r="I5719" t="b">
            <v>1</v>
          </cell>
          <cell r="J5719">
            <v>24000</v>
          </cell>
          <cell r="K5719">
            <v>0</v>
          </cell>
          <cell r="L5719">
            <v>0</v>
          </cell>
        </row>
        <row r="5720">
          <cell r="A5720" t="str">
            <v>04</v>
          </cell>
          <cell r="B5720" t="str">
            <v>29</v>
          </cell>
          <cell r="C5720" t="str">
            <v>04</v>
          </cell>
          <cell r="D5720" t="str">
            <v>5</v>
          </cell>
          <cell r="E5720" t="str">
            <v>0038</v>
          </cell>
          <cell r="F5720" t="str">
            <v>0018</v>
          </cell>
          <cell r="G5720" t="str">
            <v>52199</v>
          </cell>
          <cell r="H5720" t="str">
            <v>结转本月管理费用</v>
          </cell>
          <cell r="I5720" t="b">
            <v>0</v>
          </cell>
          <cell r="J5720">
            <v>257123.1</v>
          </cell>
          <cell r="K5720">
            <v>0</v>
          </cell>
          <cell r="L5720">
            <v>0</v>
          </cell>
        </row>
        <row r="5721">
          <cell r="A5721" t="str">
            <v>05</v>
          </cell>
          <cell r="B5721" t="str">
            <v>24</v>
          </cell>
          <cell r="C5721" t="str">
            <v>05</v>
          </cell>
          <cell r="D5721" t="str">
            <v>2</v>
          </cell>
          <cell r="E5721" t="str">
            <v>0017</v>
          </cell>
          <cell r="F5721" t="str">
            <v>0002</v>
          </cell>
          <cell r="G5721" t="str">
            <v>52199</v>
          </cell>
          <cell r="H5721" t="str">
            <v>付会务费等</v>
          </cell>
          <cell r="I5721" t="b">
            <v>1</v>
          </cell>
          <cell r="J5721">
            <v>7980</v>
          </cell>
          <cell r="K5721">
            <v>0</v>
          </cell>
          <cell r="L5721">
            <v>0</v>
          </cell>
        </row>
        <row r="5722">
          <cell r="A5722" t="str">
            <v>05</v>
          </cell>
          <cell r="B5722" t="str">
            <v>24</v>
          </cell>
          <cell r="C5722" t="str">
            <v>05</v>
          </cell>
          <cell r="D5722" t="str">
            <v>2</v>
          </cell>
          <cell r="E5722" t="str">
            <v>0018</v>
          </cell>
          <cell r="F5722" t="str">
            <v>0001</v>
          </cell>
          <cell r="G5722" t="str">
            <v>52199</v>
          </cell>
          <cell r="H5722" t="str">
            <v>购胶卷.扩片等</v>
          </cell>
          <cell r="I5722" t="b">
            <v>1</v>
          </cell>
          <cell r="J5722">
            <v>4315</v>
          </cell>
          <cell r="K5722">
            <v>0</v>
          </cell>
          <cell r="L5722">
            <v>0</v>
          </cell>
        </row>
        <row r="5723">
          <cell r="A5723" t="str">
            <v>05</v>
          </cell>
          <cell r="B5723" t="str">
            <v>24</v>
          </cell>
          <cell r="C5723" t="str">
            <v>05</v>
          </cell>
          <cell r="D5723" t="str">
            <v>4</v>
          </cell>
          <cell r="E5723" t="str">
            <v>0025</v>
          </cell>
          <cell r="F5723" t="str">
            <v>0001</v>
          </cell>
          <cell r="G5723" t="str">
            <v>52199</v>
          </cell>
          <cell r="H5723" t="str">
            <v>付会务费.职工教育基金.管理费等</v>
          </cell>
          <cell r="I5723" t="b">
            <v>1</v>
          </cell>
          <cell r="J5723">
            <v>25119.279999999999</v>
          </cell>
          <cell r="K5723">
            <v>0</v>
          </cell>
          <cell r="L5723">
            <v>0</v>
          </cell>
        </row>
        <row r="5724">
          <cell r="A5724" t="str">
            <v>05</v>
          </cell>
          <cell r="B5724" t="str">
            <v>25</v>
          </cell>
          <cell r="C5724" t="str">
            <v>05</v>
          </cell>
          <cell r="D5724" t="str">
            <v>4</v>
          </cell>
          <cell r="E5724" t="str">
            <v>0027</v>
          </cell>
          <cell r="F5724" t="str">
            <v>0006</v>
          </cell>
          <cell r="G5724" t="str">
            <v>52199</v>
          </cell>
          <cell r="H5724" t="str">
            <v>付本月教育附加费</v>
          </cell>
          <cell r="I5724" t="b">
            <v>1</v>
          </cell>
          <cell r="J5724">
            <v>-834.6</v>
          </cell>
          <cell r="K5724">
            <v>0</v>
          </cell>
          <cell r="L5724">
            <v>0</v>
          </cell>
        </row>
        <row r="5725">
          <cell r="A5725" t="str">
            <v>05</v>
          </cell>
          <cell r="B5725" t="str">
            <v>25</v>
          </cell>
          <cell r="C5725" t="str">
            <v>05</v>
          </cell>
          <cell r="D5725" t="str">
            <v>4</v>
          </cell>
          <cell r="E5725" t="str">
            <v>0027</v>
          </cell>
          <cell r="F5725" t="str">
            <v>0009</v>
          </cell>
          <cell r="G5725" t="str">
            <v>52199</v>
          </cell>
          <cell r="H5725" t="str">
            <v>付本月收视费</v>
          </cell>
          <cell r="I5725" t="b">
            <v>1</v>
          </cell>
          <cell r="J5725">
            <v>-867</v>
          </cell>
          <cell r="K5725">
            <v>0</v>
          </cell>
          <cell r="L5725">
            <v>0</v>
          </cell>
        </row>
        <row r="5726">
          <cell r="A5726" t="str">
            <v>05</v>
          </cell>
          <cell r="B5726" t="str">
            <v>25</v>
          </cell>
          <cell r="C5726" t="str">
            <v>05</v>
          </cell>
          <cell r="D5726" t="str">
            <v>5</v>
          </cell>
          <cell r="E5726" t="str">
            <v>0012</v>
          </cell>
          <cell r="F5726" t="str">
            <v>0001</v>
          </cell>
          <cell r="G5726" t="str">
            <v>52199</v>
          </cell>
          <cell r="H5726" t="str">
            <v>转各厂代扣3月教育附加及收视费</v>
          </cell>
          <cell r="I5726" t="b">
            <v>1</v>
          </cell>
          <cell r="J5726">
            <v>-2163.4</v>
          </cell>
          <cell r="K5726">
            <v>0</v>
          </cell>
          <cell r="L5726">
            <v>0</v>
          </cell>
        </row>
        <row r="5727">
          <cell r="A5727" t="str">
            <v>05</v>
          </cell>
          <cell r="B5727" t="str">
            <v>25</v>
          </cell>
          <cell r="C5727" t="str">
            <v>05</v>
          </cell>
          <cell r="D5727" t="str">
            <v>5</v>
          </cell>
          <cell r="E5727" t="str">
            <v>0013</v>
          </cell>
          <cell r="F5727" t="str">
            <v>0001</v>
          </cell>
          <cell r="G5727" t="str">
            <v>52199</v>
          </cell>
          <cell r="H5727" t="str">
            <v>转各厂代扣4月份附加费及收视费</v>
          </cell>
          <cell r="I5727" t="b">
            <v>1</v>
          </cell>
          <cell r="J5727">
            <v>-2207.1</v>
          </cell>
          <cell r="K5727">
            <v>0</v>
          </cell>
          <cell r="L5727">
            <v>0</v>
          </cell>
        </row>
        <row r="5728">
          <cell r="A5728" t="str">
            <v>05</v>
          </cell>
          <cell r="B5728" t="str">
            <v>25</v>
          </cell>
          <cell r="C5728" t="str">
            <v>05</v>
          </cell>
          <cell r="D5728" t="str">
            <v>5</v>
          </cell>
          <cell r="E5728" t="str">
            <v>0013</v>
          </cell>
          <cell r="F5728" t="str">
            <v>0004</v>
          </cell>
          <cell r="G5728" t="str">
            <v>52199</v>
          </cell>
          <cell r="H5728" t="str">
            <v>转各厂代扣4月份合同工等管理费</v>
          </cell>
          <cell r="I5728" t="b">
            <v>1</v>
          </cell>
          <cell r="J5728">
            <v>-5039.6000000000004</v>
          </cell>
          <cell r="K5728">
            <v>0</v>
          </cell>
          <cell r="L5728">
            <v>0</v>
          </cell>
        </row>
        <row r="5729">
          <cell r="A5729" t="str">
            <v>05</v>
          </cell>
          <cell r="B5729" t="str">
            <v>25</v>
          </cell>
          <cell r="C5729" t="str">
            <v>05</v>
          </cell>
          <cell r="D5729" t="str">
            <v>5</v>
          </cell>
          <cell r="E5729" t="str">
            <v>0014</v>
          </cell>
          <cell r="F5729" t="str">
            <v>0001</v>
          </cell>
          <cell r="G5729" t="str">
            <v>52199</v>
          </cell>
          <cell r="H5729" t="str">
            <v>转代扣5月份教育附加费</v>
          </cell>
          <cell r="I5729" t="b">
            <v>1</v>
          </cell>
          <cell r="J5729">
            <v>-1176.5999999999999</v>
          </cell>
          <cell r="K5729">
            <v>0</v>
          </cell>
          <cell r="L5729">
            <v>0</v>
          </cell>
        </row>
        <row r="5730">
          <cell r="A5730" t="str">
            <v>05</v>
          </cell>
          <cell r="B5730" t="str">
            <v>25</v>
          </cell>
          <cell r="C5730" t="str">
            <v>05</v>
          </cell>
          <cell r="D5730" t="str">
            <v>5</v>
          </cell>
          <cell r="E5730" t="str">
            <v>0014</v>
          </cell>
          <cell r="F5730" t="str">
            <v>0003</v>
          </cell>
          <cell r="G5730" t="str">
            <v>52199</v>
          </cell>
          <cell r="H5730" t="str">
            <v>转代扣5月份收视费</v>
          </cell>
          <cell r="I5730" t="b">
            <v>1</v>
          </cell>
          <cell r="J5730">
            <v>-1029.5</v>
          </cell>
          <cell r="K5730">
            <v>0</v>
          </cell>
          <cell r="L5730">
            <v>0</v>
          </cell>
        </row>
        <row r="5731">
          <cell r="A5731" t="str">
            <v>05</v>
          </cell>
          <cell r="B5731" t="str">
            <v>31</v>
          </cell>
          <cell r="C5731" t="str">
            <v>05</v>
          </cell>
          <cell r="D5731" t="str">
            <v>5</v>
          </cell>
          <cell r="E5731" t="str">
            <v>0039</v>
          </cell>
          <cell r="F5731" t="str">
            <v>0018</v>
          </cell>
          <cell r="G5731" t="str">
            <v>52199</v>
          </cell>
          <cell r="H5731" t="str">
            <v>结转本月管理费用</v>
          </cell>
          <cell r="I5731" t="b">
            <v>0</v>
          </cell>
          <cell r="J5731">
            <v>24096.48</v>
          </cell>
          <cell r="K5731">
            <v>0</v>
          </cell>
          <cell r="L5731">
            <v>0</v>
          </cell>
        </row>
        <row r="5732">
          <cell r="A5732" t="str">
            <v>06</v>
          </cell>
          <cell r="B5732" t="str">
            <v>01</v>
          </cell>
          <cell r="C5732" t="str">
            <v>06</v>
          </cell>
          <cell r="D5732" t="str">
            <v>2</v>
          </cell>
          <cell r="E5732" t="str">
            <v>0001</v>
          </cell>
          <cell r="F5732" t="str">
            <v>0004</v>
          </cell>
          <cell r="G5732" t="str">
            <v>52199</v>
          </cell>
          <cell r="H5732" t="str">
            <v>购传呼一个</v>
          </cell>
          <cell r="I5732" t="b">
            <v>1</v>
          </cell>
          <cell r="J5732">
            <v>238</v>
          </cell>
          <cell r="K5732">
            <v>0</v>
          </cell>
          <cell r="L5732">
            <v>0</v>
          </cell>
        </row>
        <row r="5733">
          <cell r="A5733" t="str">
            <v>06</v>
          </cell>
          <cell r="B5733" t="str">
            <v>05</v>
          </cell>
          <cell r="C5733" t="str">
            <v>06</v>
          </cell>
          <cell r="D5733" t="str">
            <v>2</v>
          </cell>
          <cell r="E5733" t="str">
            <v>0005</v>
          </cell>
          <cell r="F5733" t="str">
            <v>0001</v>
          </cell>
          <cell r="G5733" t="str">
            <v>52199</v>
          </cell>
          <cell r="H5733" t="str">
            <v>购花.花盆.胶卷.扩片等</v>
          </cell>
          <cell r="I5733" t="b">
            <v>1</v>
          </cell>
          <cell r="J5733">
            <v>9019.4</v>
          </cell>
          <cell r="K5733">
            <v>0</v>
          </cell>
          <cell r="L5733">
            <v>0</v>
          </cell>
        </row>
        <row r="5734">
          <cell r="A5734" t="str">
            <v>06</v>
          </cell>
          <cell r="B5734" t="str">
            <v>15</v>
          </cell>
          <cell r="C5734" t="str">
            <v>06</v>
          </cell>
          <cell r="D5734" t="str">
            <v>2</v>
          </cell>
          <cell r="E5734" t="str">
            <v>0013</v>
          </cell>
          <cell r="F5734" t="str">
            <v>0001</v>
          </cell>
          <cell r="G5734" t="str">
            <v>52199</v>
          </cell>
          <cell r="H5734" t="str">
            <v>付费用USD99.82*8.2649</v>
          </cell>
          <cell r="I5734" t="b">
            <v>1</v>
          </cell>
          <cell r="J5734">
            <v>825</v>
          </cell>
          <cell r="K5734">
            <v>0</v>
          </cell>
          <cell r="L5734">
            <v>0</v>
          </cell>
        </row>
        <row r="5735">
          <cell r="A5735" t="str">
            <v>06</v>
          </cell>
          <cell r="B5735" t="str">
            <v>20</v>
          </cell>
          <cell r="C5735" t="str">
            <v>06</v>
          </cell>
          <cell r="D5735" t="str">
            <v>4</v>
          </cell>
          <cell r="E5735" t="str">
            <v>0013</v>
          </cell>
          <cell r="F5735" t="str">
            <v>0007</v>
          </cell>
          <cell r="G5735" t="str">
            <v>52199</v>
          </cell>
          <cell r="H5735" t="str">
            <v>代扣教育附加费</v>
          </cell>
          <cell r="I5735" t="b">
            <v>1</v>
          </cell>
          <cell r="J5735">
            <v>-849.9</v>
          </cell>
          <cell r="K5735">
            <v>0</v>
          </cell>
          <cell r="L5735">
            <v>0</v>
          </cell>
        </row>
        <row r="5736">
          <cell r="A5736" t="str">
            <v>06</v>
          </cell>
          <cell r="B5736" t="str">
            <v>20</v>
          </cell>
          <cell r="C5736" t="str">
            <v>06</v>
          </cell>
          <cell r="D5736" t="str">
            <v>4</v>
          </cell>
          <cell r="E5736" t="str">
            <v>0013</v>
          </cell>
          <cell r="F5736" t="str">
            <v>0010</v>
          </cell>
          <cell r="G5736" t="str">
            <v>52199</v>
          </cell>
          <cell r="H5736" t="str">
            <v>代扣收视费</v>
          </cell>
          <cell r="I5736" t="b">
            <v>1</v>
          </cell>
          <cell r="J5736">
            <v>-1020</v>
          </cell>
          <cell r="K5736">
            <v>0</v>
          </cell>
          <cell r="L5736">
            <v>0</v>
          </cell>
        </row>
        <row r="5737">
          <cell r="A5737" t="str">
            <v>06</v>
          </cell>
          <cell r="B5737" t="str">
            <v>16</v>
          </cell>
          <cell r="C5737" t="str">
            <v>06</v>
          </cell>
          <cell r="D5737" t="str">
            <v>5</v>
          </cell>
          <cell r="E5737" t="str">
            <v>0004</v>
          </cell>
          <cell r="F5737" t="str">
            <v>0002</v>
          </cell>
          <cell r="G5737" t="str">
            <v>52199</v>
          </cell>
          <cell r="H5737" t="str">
            <v>转收贴息款</v>
          </cell>
          <cell r="I5737" t="b">
            <v>1</v>
          </cell>
          <cell r="J5737">
            <v>-188739.81</v>
          </cell>
          <cell r="K5737">
            <v>0</v>
          </cell>
          <cell r="L5737">
            <v>0</v>
          </cell>
        </row>
        <row r="5738">
          <cell r="A5738" t="str">
            <v>06</v>
          </cell>
          <cell r="B5738" t="str">
            <v>16</v>
          </cell>
          <cell r="C5738" t="str">
            <v>06</v>
          </cell>
          <cell r="D5738" t="str">
            <v>5</v>
          </cell>
          <cell r="E5738" t="str">
            <v>0004</v>
          </cell>
          <cell r="F5738" t="str">
            <v>0003</v>
          </cell>
          <cell r="G5738" t="str">
            <v>52199</v>
          </cell>
          <cell r="H5738" t="str">
            <v>转付场地使用费</v>
          </cell>
          <cell r="I5738" t="b">
            <v>1</v>
          </cell>
          <cell r="J5738">
            <v>48640</v>
          </cell>
          <cell r="K5738">
            <v>0</v>
          </cell>
          <cell r="L5738">
            <v>0</v>
          </cell>
        </row>
        <row r="5739">
          <cell r="A5739" t="str">
            <v>06</v>
          </cell>
          <cell r="B5739" t="str">
            <v>20</v>
          </cell>
          <cell r="C5739" t="str">
            <v>06</v>
          </cell>
          <cell r="D5739" t="str">
            <v>5</v>
          </cell>
          <cell r="E5739" t="str">
            <v>0009</v>
          </cell>
          <cell r="F5739" t="str">
            <v>0010</v>
          </cell>
          <cell r="G5739" t="str">
            <v>52199</v>
          </cell>
          <cell r="H5739" t="str">
            <v>转5-6月份货款</v>
          </cell>
          <cell r="I5739" t="b">
            <v>1</v>
          </cell>
          <cell r="J5739">
            <v>414</v>
          </cell>
          <cell r="K5739">
            <v>0</v>
          </cell>
          <cell r="L5739">
            <v>0</v>
          </cell>
        </row>
        <row r="5740">
          <cell r="A5740" t="str">
            <v>06</v>
          </cell>
          <cell r="B5740" t="str">
            <v>23</v>
          </cell>
          <cell r="C5740" t="str">
            <v>06</v>
          </cell>
          <cell r="D5740" t="str">
            <v>5</v>
          </cell>
          <cell r="E5740" t="str">
            <v>0011</v>
          </cell>
          <cell r="F5740" t="str">
            <v>0001</v>
          </cell>
          <cell r="G5740" t="str">
            <v>52199</v>
          </cell>
          <cell r="H5740" t="str">
            <v>转代扣6月份教育附加费</v>
          </cell>
          <cell r="I5740" t="b">
            <v>1</v>
          </cell>
          <cell r="J5740">
            <v>-1229</v>
          </cell>
          <cell r="K5740">
            <v>0</v>
          </cell>
          <cell r="L5740">
            <v>0</v>
          </cell>
        </row>
        <row r="5741">
          <cell r="A5741" t="str">
            <v>06</v>
          </cell>
          <cell r="B5741" t="str">
            <v>23</v>
          </cell>
          <cell r="C5741" t="str">
            <v>06</v>
          </cell>
          <cell r="D5741" t="str">
            <v>5</v>
          </cell>
          <cell r="E5741" t="str">
            <v>0011</v>
          </cell>
          <cell r="F5741" t="str">
            <v>0003</v>
          </cell>
          <cell r="G5741" t="str">
            <v>52199</v>
          </cell>
          <cell r="H5741" t="str">
            <v>转代扣6月份收视费</v>
          </cell>
          <cell r="I5741" t="b">
            <v>1</v>
          </cell>
          <cell r="J5741">
            <v>-1011.5</v>
          </cell>
          <cell r="K5741">
            <v>0</v>
          </cell>
          <cell r="L5741">
            <v>0</v>
          </cell>
        </row>
        <row r="5742">
          <cell r="A5742" t="str">
            <v>06</v>
          </cell>
          <cell r="B5742" t="str">
            <v>25</v>
          </cell>
          <cell r="C5742" t="str">
            <v>06</v>
          </cell>
          <cell r="D5742" t="str">
            <v>5</v>
          </cell>
          <cell r="E5742" t="str">
            <v>0028</v>
          </cell>
          <cell r="F5742" t="str">
            <v>0016</v>
          </cell>
          <cell r="G5742" t="str">
            <v>52199</v>
          </cell>
          <cell r="H5742" t="str">
            <v>结转本月管理费用</v>
          </cell>
          <cell r="I5742" t="b">
            <v>0</v>
          </cell>
          <cell r="J5742">
            <v>-133713.81</v>
          </cell>
          <cell r="K5742">
            <v>0</v>
          </cell>
          <cell r="L5742">
            <v>0</v>
          </cell>
        </row>
        <row r="5743">
          <cell r="A5743" t="str">
            <v>07</v>
          </cell>
          <cell r="B5743" t="str">
            <v>01</v>
          </cell>
          <cell r="C5743" t="str">
            <v>07</v>
          </cell>
          <cell r="D5743" t="str">
            <v>1</v>
          </cell>
          <cell r="E5743" t="str">
            <v>0001</v>
          </cell>
          <cell r="F5743" t="str">
            <v>0002</v>
          </cell>
          <cell r="G5743" t="str">
            <v>52199</v>
          </cell>
          <cell r="H5743" t="str">
            <v>收报销医药费</v>
          </cell>
          <cell r="I5743" t="b">
            <v>1</v>
          </cell>
          <cell r="J5743">
            <v>-151.6</v>
          </cell>
          <cell r="K5743">
            <v>0</v>
          </cell>
          <cell r="L5743">
            <v>0</v>
          </cell>
        </row>
        <row r="5744">
          <cell r="A5744" t="str">
            <v>07</v>
          </cell>
          <cell r="B5744" t="str">
            <v>05</v>
          </cell>
          <cell r="C5744" t="str">
            <v>07</v>
          </cell>
          <cell r="D5744" t="str">
            <v>2</v>
          </cell>
          <cell r="E5744" t="str">
            <v>0003</v>
          </cell>
          <cell r="F5744" t="str">
            <v>0001</v>
          </cell>
          <cell r="G5744" t="str">
            <v>52199</v>
          </cell>
          <cell r="H5744" t="str">
            <v>付青苗费.胶卷.扩片等款</v>
          </cell>
          <cell r="I5744" t="b">
            <v>1</v>
          </cell>
          <cell r="J5744">
            <v>13932.3</v>
          </cell>
          <cell r="K5744">
            <v>0</v>
          </cell>
          <cell r="L5744">
            <v>0</v>
          </cell>
        </row>
        <row r="5745">
          <cell r="A5745" t="str">
            <v>07</v>
          </cell>
          <cell r="B5745" t="str">
            <v>20</v>
          </cell>
          <cell r="C5745" t="str">
            <v>07</v>
          </cell>
          <cell r="D5745" t="str">
            <v>2</v>
          </cell>
          <cell r="E5745" t="str">
            <v>0016</v>
          </cell>
          <cell r="F5745" t="str">
            <v>0004</v>
          </cell>
          <cell r="G5745" t="str">
            <v>52199</v>
          </cell>
          <cell r="H5745" t="str">
            <v>付门牌款等</v>
          </cell>
          <cell r="I5745" t="b">
            <v>1</v>
          </cell>
          <cell r="J5745">
            <v>2613.1</v>
          </cell>
          <cell r="K5745">
            <v>0</v>
          </cell>
          <cell r="L5745">
            <v>0</v>
          </cell>
        </row>
        <row r="5746">
          <cell r="A5746" t="str">
            <v>07</v>
          </cell>
          <cell r="B5746" t="str">
            <v>12</v>
          </cell>
          <cell r="C5746" t="str">
            <v>07</v>
          </cell>
          <cell r="D5746" t="str">
            <v>4</v>
          </cell>
          <cell r="E5746" t="str">
            <v>0009</v>
          </cell>
          <cell r="F5746" t="str">
            <v>0006</v>
          </cell>
          <cell r="G5746" t="str">
            <v>52199</v>
          </cell>
          <cell r="H5746" t="str">
            <v>代扣教育附加费</v>
          </cell>
          <cell r="I5746" t="b">
            <v>1</v>
          </cell>
          <cell r="J5746">
            <v>-839.6</v>
          </cell>
          <cell r="K5746">
            <v>0</v>
          </cell>
          <cell r="L5746">
            <v>0</v>
          </cell>
        </row>
        <row r="5747">
          <cell r="A5747" t="str">
            <v>07</v>
          </cell>
          <cell r="B5747" t="str">
            <v>12</v>
          </cell>
          <cell r="C5747" t="str">
            <v>07</v>
          </cell>
          <cell r="D5747" t="str">
            <v>4</v>
          </cell>
          <cell r="E5747" t="str">
            <v>0009</v>
          </cell>
          <cell r="F5747" t="str">
            <v>0009</v>
          </cell>
          <cell r="G5747" t="str">
            <v>52199</v>
          </cell>
          <cell r="H5747" t="str">
            <v>代扣收视费</v>
          </cell>
          <cell r="I5747" t="b">
            <v>1</v>
          </cell>
          <cell r="J5747">
            <v>-1000</v>
          </cell>
          <cell r="K5747">
            <v>0</v>
          </cell>
          <cell r="L5747">
            <v>0</v>
          </cell>
        </row>
        <row r="5748">
          <cell r="A5748" t="str">
            <v>07</v>
          </cell>
          <cell r="B5748" t="str">
            <v>15</v>
          </cell>
          <cell r="C5748" t="str">
            <v>07</v>
          </cell>
          <cell r="D5748" t="str">
            <v>4</v>
          </cell>
          <cell r="E5748" t="str">
            <v>0013</v>
          </cell>
          <cell r="F5748" t="str">
            <v>0001</v>
          </cell>
          <cell r="G5748" t="str">
            <v>52199</v>
          </cell>
          <cell r="H5748" t="str">
            <v>付4-6月份收视费</v>
          </cell>
          <cell r="I5748" t="b">
            <v>1</v>
          </cell>
          <cell r="J5748">
            <v>6156</v>
          </cell>
          <cell r="K5748">
            <v>0</v>
          </cell>
          <cell r="L5748">
            <v>0</v>
          </cell>
        </row>
        <row r="5749">
          <cell r="A5749" t="str">
            <v>07</v>
          </cell>
          <cell r="B5749" t="str">
            <v>24</v>
          </cell>
          <cell r="C5749" t="str">
            <v>07</v>
          </cell>
          <cell r="D5749" t="str">
            <v>5</v>
          </cell>
          <cell r="E5749" t="str">
            <v>0010</v>
          </cell>
          <cell r="F5749" t="str">
            <v>0001</v>
          </cell>
          <cell r="G5749" t="str">
            <v>52199</v>
          </cell>
          <cell r="H5749" t="str">
            <v>转代扣7月份教育附加费</v>
          </cell>
          <cell r="I5749" t="b">
            <v>1</v>
          </cell>
          <cell r="J5749">
            <v>-1194.7</v>
          </cell>
          <cell r="K5749">
            <v>0</v>
          </cell>
          <cell r="L5749">
            <v>0</v>
          </cell>
        </row>
        <row r="5750">
          <cell r="A5750" t="str">
            <v>07</v>
          </cell>
          <cell r="B5750" t="str">
            <v>24</v>
          </cell>
          <cell r="C5750" t="str">
            <v>07</v>
          </cell>
          <cell r="D5750" t="str">
            <v>5</v>
          </cell>
          <cell r="E5750" t="str">
            <v>0010</v>
          </cell>
          <cell r="F5750" t="str">
            <v>0003</v>
          </cell>
          <cell r="G5750" t="str">
            <v>52199</v>
          </cell>
          <cell r="H5750" t="str">
            <v>转代扣7月份收视费</v>
          </cell>
          <cell r="I5750" t="b">
            <v>1</v>
          </cell>
          <cell r="J5750">
            <v>-980</v>
          </cell>
          <cell r="K5750">
            <v>0</v>
          </cell>
          <cell r="L5750">
            <v>0</v>
          </cell>
        </row>
        <row r="5751">
          <cell r="A5751" t="str">
            <v>07</v>
          </cell>
          <cell r="B5751" t="str">
            <v>29</v>
          </cell>
          <cell r="C5751" t="str">
            <v>07</v>
          </cell>
          <cell r="D5751" t="str">
            <v>5</v>
          </cell>
          <cell r="E5751" t="str">
            <v>0044</v>
          </cell>
          <cell r="F5751" t="str">
            <v>0017</v>
          </cell>
          <cell r="G5751" t="str">
            <v>52199</v>
          </cell>
          <cell r="H5751" t="str">
            <v>结转本月管理费用</v>
          </cell>
          <cell r="I5751" t="b">
            <v>0</v>
          </cell>
          <cell r="J5751">
            <v>18535.5</v>
          </cell>
          <cell r="K5751">
            <v>0</v>
          </cell>
          <cell r="L5751">
            <v>0</v>
          </cell>
        </row>
        <row r="5752">
          <cell r="A5752" t="str">
            <v>08</v>
          </cell>
          <cell r="B5752" t="str">
            <v>05</v>
          </cell>
          <cell r="C5752" t="str">
            <v>08</v>
          </cell>
          <cell r="D5752" t="str">
            <v>2</v>
          </cell>
          <cell r="E5752" t="str">
            <v>0012</v>
          </cell>
          <cell r="F5752" t="str">
            <v>0002</v>
          </cell>
          <cell r="G5752" t="str">
            <v>52199</v>
          </cell>
          <cell r="H5752" t="str">
            <v>购胶卷.扩片等</v>
          </cell>
          <cell r="I5752" t="b">
            <v>1</v>
          </cell>
          <cell r="J5752">
            <v>3489.7</v>
          </cell>
          <cell r="K5752">
            <v>0</v>
          </cell>
          <cell r="L5752">
            <v>0</v>
          </cell>
        </row>
        <row r="5753">
          <cell r="A5753" t="str">
            <v>08</v>
          </cell>
          <cell r="B5753" t="str">
            <v>19</v>
          </cell>
          <cell r="C5753" t="str">
            <v>08</v>
          </cell>
          <cell r="D5753" t="str">
            <v>2</v>
          </cell>
          <cell r="E5753" t="str">
            <v>0019</v>
          </cell>
          <cell r="F5753" t="str">
            <v>0001</v>
          </cell>
          <cell r="G5753" t="str">
            <v>52199</v>
          </cell>
          <cell r="H5753" t="str">
            <v>购申报表等</v>
          </cell>
          <cell r="I5753" t="b">
            <v>1</v>
          </cell>
          <cell r="J5753">
            <v>2154.1</v>
          </cell>
          <cell r="K5753">
            <v>0</v>
          </cell>
          <cell r="L5753">
            <v>0</v>
          </cell>
        </row>
        <row r="5754">
          <cell r="A5754" t="str">
            <v>08</v>
          </cell>
          <cell r="B5754" t="str">
            <v>05</v>
          </cell>
          <cell r="C5754" t="str">
            <v>08</v>
          </cell>
          <cell r="D5754" t="str">
            <v>4</v>
          </cell>
          <cell r="E5754" t="str">
            <v>0008</v>
          </cell>
          <cell r="F5754" t="str">
            <v>0002</v>
          </cell>
          <cell r="G5754" t="str">
            <v>52199</v>
          </cell>
          <cell r="H5754" t="str">
            <v>付审计费.清洗费</v>
          </cell>
          <cell r="I5754" t="b">
            <v>1</v>
          </cell>
          <cell r="J5754">
            <v>85311.28</v>
          </cell>
          <cell r="K5754">
            <v>0</v>
          </cell>
          <cell r="L5754">
            <v>0</v>
          </cell>
        </row>
        <row r="5755">
          <cell r="A5755" t="str">
            <v>08</v>
          </cell>
          <cell r="B5755" t="str">
            <v>08</v>
          </cell>
          <cell r="C5755" t="str">
            <v>08</v>
          </cell>
          <cell r="D5755" t="str">
            <v>4</v>
          </cell>
          <cell r="E5755" t="str">
            <v>0015</v>
          </cell>
          <cell r="F5755" t="str">
            <v>0004</v>
          </cell>
          <cell r="G5755" t="str">
            <v>52199</v>
          </cell>
          <cell r="H5755" t="str">
            <v>代扣教育附加费</v>
          </cell>
          <cell r="I5755" t="b">
            <v>1</v>
          </cell>
          <cell r="J5755">
            <v>-368.5</v>
          </cell>
          <cell r="K5755">
            <v>0</v>
          </cell>
          <cell r="L5755">
            <v>0</v>
          </cell>
        </row>
        <row r="5756">
          <cell r="A5756" t="str">
            <v>08</v>
          </cell>
          <cell r="B5756" t="str">
            <v>08</v>
          </cell>
          <cell r="C5756" t="str">
            <v>08</v>
          </cell>
          <cell r="D5756" t="str">
            <v>4</v>
          </cell>
          <cell r="E5756" t="str">
            <v>0015</v>
          </cell>
          <cell r="F5756" t="str">
            <v>0007</v>
          </cell>
          <cell r="G5756" t="str">
            <v>52199</v>
          </cell>
          <cell r="H5756" t="str">
            <v>代扣收视费</v>
          </cell>
          <cell r="I5756" t="b">
            <v>1</v>
          </cell>
          <cell r="J5756">
            <v>-272</v>
          </cell>
          <cell r="K5756">
            <v>0</v>
          </cell>
          <cell r="L5756">
            <v>0</v>
          </cell>
        </row>
        <row r="5757">
          <cell r="A5757" t="str">
            <v>08</v>
          </cell>
          <cell r="B5757" t="str">
            <v>15</v>
          </cell>
          <cell r="C5757" t="str">
            <v>08</v>
          </cell>
          <cell r="D5757" t="str">
            <v>4</v>
          </cell>
          <cell r="E5757" t="str">
            <v>0019</v>
          </cell>
          <cell r="F5757" t="str">
            <v>0001</v>
          </cell>
          <cell r="G5757" t="str">
            <v>52199</v>
          </cell>
          <cell r="H5757" t="str">
            <v>付检测费等</v>
          </cell>
          <cell r="I5757" t="b">
            <v>1</v>
          </cell>
          <cell r="J5757">
            <v>7730</v>
          </cell>
          <cell r="K5757">
            <v>0</v>
          </cell>
          <cell r="L5757">
            <v>0</v>
          </cell>
        </row>
        <row r="5758">
          <cell r="A5758" t="str">
            <v>08</v>
          </cell>
          <cell r="B5758" t="str">
            <v>08</v>
          </cell>
          <cell r="C5758" t="str">
            <v>08</v>
          </cell>
          <cell r="D5758" t="str">
            <v>5</v>
          </cell>
          <cell r="E5758" t="str">
            <v>0003</v>
          </cell>
          <cell r="F5758" t="str">
            <v>0001</v>
          </cell>
          <cell r="G5758" t="str">
            <v>52199</v>
          </cell>
          <cell r="H5758" t="str">
            <v>转律师费</v>
          </cell>
          <cell r="I5758" t="b">
            <v>1</v>
          </cell>
          <cell r="J5758">
            <v>539500</v>
          </cell>
          <cell r="K5758">
            <v>0</v>
          </cell>
          <cell r="L5758">
            <v>0</v>
          </cell>
        </row>
        <row r="5759">
          <cell r="A5759" t="str">
            <v>08</v>
          </cell>
          <cell r="B5759" t="str">
            <v>24</v>
          </cell>
          <cell r="C5759" t="str">
            <v>08</v>
          </cell>
          <cell r="D5759" t="str">
            <v>5</v>
          </cell>
          <cell r="E5759" t="str">
            <v>0010</v>
          </cell>
          <cell r="F5759" t="str">
            <v>0001</v>
          </cell>
          <cell r="G5759" t="str">
            <v>52199</v>
          </cell>
          <cell r="H5759" t="str">
            <v>转代扣本月教育附加费及管理费</v>
          </cell>
          <cell r="I5759" t="b">
            <v>1</v>
          </cell>
          <cell r="J5759">
            <v>-1631.6</v>
          </cell>
          <cell r="K5759">
            <v>0</v>
          </cell>
          <cell r="L5759">
            <v>0</v>
          </cell>
        </row>
        <row r="5760">
          <cell r="A5760" t="str">
            <v>08</v>
          </cell>
          <cell r="B5760" t="str">
            <v>24</v>
          </cell>
          <cell r="C5760" t="str">
            <v>08</v>
          </cell>
          <cell r="D5760" t="str">
            <v>5</v>
          </cell>
          <cell r="E5760" t="str">
            <v>0010</v>
          </cell>
          <cell r="F5760" t="str">
            <v>0003</v>
          </cell>
          <cell r="G5760" t="str">
            <v>52199</v>
          </cell>
          <cell r="H5760" t="str">
            <v>转代扣本月收视费</v>
          </cell>
          <cell r="I5760" t="b">
            <v>1</v>
          </cell>
          <cell r="J5760">
            <v>-1295</v>
          </cell>
          <cell r="K5760">
            <v>0</v>
          </cell>
          <cell r="L5760">
            <v>0</v>
          </cell>
        </row>
        <row r="5761">
          <cell r="A5761" t="str">
            <v>08</v>
          </cell>
          <cell r="B5761" t="str">
            <v>31</v>
          </cell>
          <cell r="C5761" t="str">
            <v>08</v>
          </cell>
          <cell r="D5761" t="str">
            <v>5</v>
          </cell>
          <cell r="E5761" t="str">
            <v>0035</v>
          </cell>
          <cell r="F5761" t="str">
            <v>0018</v>
          </cell>
          <cell r="G5761" t="str">
            <v>52199</v>
          </cell>
          <cell r="H5761" t="str">
            <v>结转本月管理费用</v>
          </cell>
          <cell r="I5761" t="b">
            <v>0</v>
          </cell>
          <cell r="J5761">
            <v>634617.98</v>
          </cell>
          <cell r="K5761">
            <v>0</v>
          </cell>
          <cell r="L5761">
            <v>0</v>
          </cell>
        </row>
        <row r="5762">
          <cell r="A5762" t="str">
            <v>09</v>
          </cell>
          <cell r="B5762" t="str">
            <v>05</v>
          </cell>
          <cell r="C5762" t="str">
            <v>09</v>
          </cell>
          <cell r="D5762" t="str">
            <v>2</v>
          </cell>
          <cell r="E5762" t="str">
            <v>0004</v>
          </cell>
          <cell r="F5762" t="str">
            <v>0002</v>
          </cell>
          <cell r="G5762" t="str">
            <v>52199</v>
          </cell>
          <cell r="H5762" t="str">
            <v>付培训费.会务费等</v>
          </cell>
          <cell r="I5762" t="b">
            <v>1</v>
          </cell>
          <cell r="J5762">
            <v>7842.51</v>
          </cell>
          <cell r="K5762">
            <v>0</v>
          </cell>
          <cell r="L5762">
            <v>0</v>
          </cell>
        </row>
        <row r="5763">
          <cell r="A5763" t="str">
            <v>09</v>
          </cell>
          <cell r="B5763" t="str">
            <v>06</v>
          </cell>
          <cell r="C5763" t="str">
            <v>09</v>
          </cell>
          <cell r="D5763" t="str">
            <v>4</v>
          </cell>
          <cell r="E5763" t="str">
            <v>0010</v>
          </cell>
          <cell r="F5763" t="str">
            <v>0005</v>
          </cell>
          <cell r="G5763" t="str">
            <v>52199</v>
          </cell>
          <cell r="H5763" t="str">
            <v>代扣本月教育附加费</v>
          </cell>
          <cell r="I5763" t="b">
            <v>1</v>
          </cell>
          <cell r="J5763">
            <v>-330.4</v>
          </cell>
          <cell r="K5763">
            <v>0</v>
          </cell>
          <cell r="L5763">
            <v>0</v>
          </cell>
        </row>
        <row r="5764">
          <cell r="A5764" t="str">
            <v>09</v>
          </cell>
          <cell r="B5764" t="str">
            <v>06</v>
          </cell>
          <cell r="C5764" t="str">
            <v>09</v>
          </cell>
          <cell r="D5764" t="str">
            <v>4</v>
          </cell>
          <cell r="E5764" t="str">
            <v>0010</v>
          </cell>
          <cell r="F5764" t="str">
            <v>0008</v>
          </cell>
          <cell r="G5764" t="str">
            <v>52199</v>
          </cell>
          <cell r="H5764" t="str">
            <v>代扣本月收视费</v>
          </cell>
          <cell r="I5764" t="b">
            <v>1</v>
          </cell>
          <cell r="J5764">
            <v>-300</v>
          </cell>
          <cell r="K5764">
            <v>0</v>
          </cell>
          <cell r="L5764">
            <v>0</v>
          </cell>
        </row>
        <row r="5765">
          <cell r="A5765" t="str">
            <v>09</v>
          </cell>
          <cell r="B5765" t="str">
            <v>25</v>
          </cell>
          <cell r="C5765" t="str">
            <v>09</v>
          </cell>
          <cell r="D5765" t="str">
            <v>5</v>
          </cell>
          <cell r="E5765" t="str">
            <v>0017</v>
          </cell>
          <cell r="F5765" t="str">
            <v>0001</v>
          </cell>
          <cell r="G5765" t="str">
            <v>52199</v>
          </cell>
          <cell r="H5765" t="str">
            <v>转代扣本月教育附加费</v>
          </cell>
          <cell r="I5765" t="b">
            <v>1</v>
          </cell>
          <cell r="J5765">
            <v>-1368.9</v>
          </cell>
          <cell r="K5765">
            <v>0</v>
          </cell>
          <cell r="L5765">
            <v>0</v>
          </cell>
        </row>
        <row r="5766">
          <cell r="A5766" t="str">
            <v>09</v>
          </cell>
          <cell r="B5766" t="str">
            <v>25</v>
          </cell>
          <cell r="C5766" t="str">
            <v>09</v>
          </cell>
          <cell r="D5766" t="str">
            <v>5</v>
          </cell>
          <cell r="E5766" t="str">
            <v>0017</v>
          </cell>
          <cell r="F5766" t="str">
            <v>0003</v>
          </cell>
          <cell r="G5766" t="str">
            <v>52199</v>
          </cell>
          <cell r="H5766" t="str">
            <v>转代扣本月收视费</v>
          </cell>
          <cell r="I5766" t="b">
            <v>1</v>
          </cell>
          <cell r="J5766">
            <v>-1318.5</v>
          </cell>
          <cell r="K5766">
            <v>0</v>
          </cell>
          <cell r="L5766">
            <v>0</v>
          </cell>
        </row>
        <row r="5767">
          <cell r="A5767" t="str">
            <v>09</v>
          </cell>
          <cell r="B5767" t="str">
            <v>30</v>
          </cell>
          <cell r="C5767" t="str">
            <v>09</v>
          </cell>
          <cell r="D5767" t="str">
            <v>5</v>
          </cell>
          <cell r="E5767" t="str">
            <v>0040</v>
          </cell>
          <cell r="F5767" t="str">
            <v>0018</v>
          </cell>
          <cell r="G5767" t="str">
            <v>52199</v>
          </cell>
          <cell r="H5767" t="str">
            <v>结转本月管理费用</v>
          </cell>
          <cell r="I5767" t="b">
            <v>0</v>
          </cell>
          <cell r="J5767">
            <v>4524.71</v>
          </cell>
          <cell r="K5767">
            <v>0</v>
          </cell>
          <cell r="L5767">
            <v>0</v>
          </cell>
        </row>
        <row r="5768">
          <cell r="A5768" t="str">
            <v>10</v>
          </cell>
          <cell r="B5768" t="str">
            <v>13</v>
          </cell>
          <cell r="C5768" t="str">
            <v>10</v>
          </cell>
          <cell r="D5768" t="str">
            <v>1</v>
          </cell>
          <cell r="E5768" t="str">
            <v>0004</v>
          </cell>
          <cell r="F5768" t="str">
            <v>0004</v>
          </cell>
          <cell r="G5768" t="str">
            <v>52199</v>
          </cell>
          <cell r="H5768" t="str">
            <v>收木头款</v>
          </cell>
          <cell r="I5768" t="b">
            <v>1</v>
          </cell>
          <cell r="J5768">
            <v>-10</v>
          </cell>
          <cell r="K5768">
            <v>0</v>
          </cell>
          <cell r="L5768">
            <v>0</v>
          </cell>
        </row>
        <row r="5769">
          <cell r="A5769" t="str">
            <v>10</v>
          </cell>
          <cell r="B5769" t="str">
            <v>08</v>
          </cell>
          <cell r="C5769" t="str">
            <v>10</v>
          </cell>
          <cell r="D5769" t="str">
            <v>2</v>
          </cell>
          <cell r="E5769" t="str">
            <v>0007</v>
          </cell>
          <cell r="F5769" t="str">
            <v>0002</v>
          </cell>
          <cell r="G5769" t="str">
            <v>52199</v>
          </cell>
          <cell r="H5769" t="str">
            <v>付土地登记费.美术装饰款等</v>
          </cell>
          <cell r="I5769" t="b">
            <v>1</v>
          </cell>
          <cell r="J5769">
            <v>8493.2999999999993</v>
          </cell>
          <cell r="K5769">
            <v>0</v>
          </cell>
          <cell r="L5769">
            <v>0</v>
          </cell>
        </row>
        <row r="5770">
          <cell r="A5770" t="str">
            <v>10</v>
          </cell>
          <cell r="B5770" t="str">
            <v>12</v>
          </cell>
          <cell r="C5770" t="str">
            <v>10</v>
          </cell>
          <cell r="D5770" t="str">
            <v>2</v>
          </cell>
          <cell r="E5770" t="str">
            <v>0013</v>
          </cell>
          <cell r="F5770" t="str">
            <v>0001</v>
          </cell>
          <cell r="G5770" t="str">
            <v>52199</v>
          </cell>
          <cell r="H5770" t="str">
            <v>购卫生箱等</v>
          </cell>
          <cell r="I5770" t="b">
            <v>1</v>
          </cell>
          <cell r="J5770">
            <v>5077</v>
          </cell>
          <cell r="K5770">
            <v>0</v>
          </cell>
          <cell r="L5770">
            <v>0</v>
          </cell>
        </row>
        <row r="5771">
          <cell r="A5771" t="str">
            <v>10</v>
          </cell>
          <cell r="B5771" t="str">
            <v>21</v>
          </cell>
          <cell r="C5771" t="str">
            <v>10</v>
          </cell>
          <cell r="D5771" t="str">
            <v>2</v>
          </cell>
          <cell r="E5771" t="str">
            <v>0016</v>
          </cell>
          <cell r="F5771" t="str">
            <v>0001</v>
          </cell>
          <cell r="G5771" t="str">
            <v>52199</v>
          </cell>
          <cell r="H5771" t="str">
            <v>付会务费等</v>
          </cell>
          <cell r="I5771" t="b">
            <v>1</v>
          </cell>
          <cell r="J5771">
            <v>30495.599999999999</v>
          </cell>
          <cell r="K5771">
            <v>0</v>
          </cell>
          <cell r="L5771">
            <v>0</v>
          </cell>
        </row>
        <row r="5772">
          <cell r="A5772" t="str">
            <v>10</v>
          </cell>
          <cell r="B5772" t="str">
            <v>01</v>
          </cell>
          <cell r="C5772" t="str">
            <v>10</v>
          </cell>
          <cell r="D5772" t="str">
            <v>4</v>
          </cell>
          <cell r="E5772" t="str">
            <v>0003</v>
          </cell>
          <cell r="F5772" t="str">
            <v>0001</v>
          </cell>
          <cell r="G5772" t="str">
            <v>52199</v>
          </cell>
          <cell r="H5772" t="str">
            <v>付决算手续费.土地评估费.登记费</v>
          </cell>
          <cell r="I5772" t="b">
            <v>1</v>
          </cell>
          <cell r="J5772">
            <v>35551</v>
          </cell>
          <cell r="K5772">
            <v>0</v>
          </cell>
          <cell r="L5772">
            <v>0</v>
          </cell>
        </row>
        <row r="5773">
          <cell r="A5773" t="str">
            <v>10</v>
          </cell>
          <cell r="B5773" t="str">
            <v>05</v>
          </cell>
          <cell r="C5773" t="str">
            <v>10</v>
          </cell>
          <cell r="D5773" t="str">
            <v>4</v>
          </cell>
          <cell r="E5773" t="str">
            <v>0007</v>
          </cell>
          <cell r="F5773" t="str">
            <v>0001</v>
          </cell>
          <cell r="G5773" t="str">
            <v>52199</v>
          </cell>
          <cell r="H5773" t="str">
            <v>付教育附加费等</v>
          </cell>
          <cell r="I5773" t="b">
            <v>1</v>
          </cell>
          <cell r="J5773">
            <v>13730.9</v>
          </cell>
          <cell r="K5773">
            <v>0</v>
          </cell>
          <cell r="L5773">
            <v>0</v>
          </cell>
        </row>
        <row r="5774">
          <cell r="A5774" t="str">
            <v>10</v>
          </cell>
          <cell r="B5774" t="str">
            <v>22</v>
          </cell>
          <cell r="C5774" t="str">
            <v>10</v>
          </cell>
          <cell r="D5774" t="str">
            <v>4</v>
          </cell>
          <cell r="E5774" t="str">
            <v>0025</v>
          </cell>
          <cell r="F5774" t="str">
            <v>0008</v>
          </cell>
          <cell r="G5774" t="str">
            <v>52199</v>
          </cell>
          <cell r="H5774" t="str">
            <v>代扣收视费</v>
          </cell>
          <cell r="I5774" t="b">
            <v>1</v>
          </cell>
          <cell r="J5774">
            <v>-300</v>
          </cell>
          <cell r="K5774">
            <v>0</v>
          </cell>
          <cell r="L5774">
            <v>0</v>
          </cell>
        </row>
        <row r="5775">
          <cell r="A5775" t="str">
            <v>10</v>
          </cell>
          <cell r="B5775" t="str">
            <v>24</v>
          </cell>
          <cell r="C5775" t="str">
            <v>10</v>
          </cell>
          <cell r="D5775" t="str">
            <v>5</v>
          </cell>
          <cell r="E5775" t="str">
            <v>0001</v>
          </cell>
          <cell r="F5775" t="str">
            <v>0001</v>
          </cell>
          <cell r="G5775" t="str">
            <v>52199</v>
          </cell>
          <cell r="H5775" t="str">
            <v>转报销会务费及其他费用</v>
          </cell>
          <cell r="I5775" t="b">
            <v>1</v>
          </cell>
          <cell r="J5775">
            <v>1068.4000000000001</v>
          </cell>
          <cell r="K5775">
            <v>0</v>
          </cell>
          <cell r="L5775">
            <v>0</v>
          </cell>
        </row>
        <row r="5776">
          <cell r="A5776" t="str">
            <v>10</v>
          </cell>
          <cell r="B5776" t="str">
            <v>26</v>
          </cell>
          <cell r="C5776" t="str">
            <v>10</v>
          </cell>
          <cell r="D5776" t="str">
            <v>5</v>
          </cell>
          <cell r="E5776" t="str">
            <v>0016</v>
          </cell>
          <cell r="F5776" t="str">
            <v>0002</v>
          </cell>
          <cell r="G5776" t="str">
            <v>52199</v>
          </cell>
          <cell r="H5776" t="str">
            <v>转代扣本月收视费</v>
          </cell>
          <cell r="I5776" t="b">
            <v>1</v>
          </cell>
          <cell r="J5776">
            <v>-1300</v>
          </cell>
          <cell r="K5776">
            <v>0</v>
          </cell>
          <cell r="L5776">
            <v>0</v>
          </cell>
        </row>
        <row r="5777">
          <cell r="A5777" t="str">
            <v>10</v>
          </cell>
          <cell r="B5777" t="str">
            <v>30</v>
          </cell>
          <cell r="C5777" t="str">
            <v>10</v>
          </cell>
          <cell r="D5777" t="str">
            <v>5</v>
          </cell>
          <cell r="E5777" t="str">
            <v>0034</v>
          </cell>
          <cell r="F5777" t="str">
            <v>0019</v>
          </cell>
          <cell r="G5777" t="str">
            <v>52199</v>
          </cell>
          <cell r="H5777" t="str">
            <v>结转本月管理费用</v>
          </cell>
          <cell r="I5777" t="b">
            <v>0</v>
          </cell>
          <cell r="J5777">
            <v>92806.2</v>
          </cell>
          <cell r="K5777">
            <v>0</v>
          </cell>
          <cell r="L5777">
            <v>0</v>
          </cell>
        </row>
        <row r="5778">
          <cell r="A5778" t="str">
            <v>11</v>
          </cell>
          <cell r="B5778" t="str">
            <v>01</v>
          </cell>
          <cell r="C5778" t="str">
            <v>11</v>
          </cell>
          <cell r="D5778" t="str">
            <v>2</v>
          </cell>
          <cell r="E5778" t="str">
            <v>0002</v>
          </cell>
          <cell r="F5778" t="str">
            <v>0001</v>
          </cell>
          <cell r="G5778" t="str">
            <v>52199</v>
          </cell>
          <cell r="H5778" t="str">
            <v>付资产评估费</v>
          </cell>
          <cell r="I5778" t="b">
            <v>1</v>
          </cell>
          <cell r="J5778">
            <v>10000</v>
          </cell>
          <cell r="K5778">
            <v>0</v>
          </cell>
          <cell r="L5778">
            <v>0</v>
          </cell>
        </row>
        <row r="5779">
          <cell r="A5779" t="str">
            <v>11</v>
          </cell>
          <cell r="B5779" t="str">
            <v>03</v>
          </cell>
          <cell r="C5779" t="str">
            <v>11</v>
          </cell>
          <cell r="D5779" t="str">
            <v>2</v>
          </cell>
          <cell r="E5779" t="str">
            <v>0003</v>
          </cell>
          <cell r="F5779" t="str">
            <v>0002</v>
          </cell>
          <cell r="G5779" t="str">
            <v>52199</v>
          </cell>
          <cell r="H5779" t="str">
            <v>付吊车费</v>
          </cell>
          <cell r="I5779" t="b">
            <v>1</v>
          </cell>
          <cell r="J5779">
            <v>320</v>
          </cell>
          <cell r="K5779">
            <v>0</v>
          </cell>
          <cell r="L5779">
            <v>0</v>
          </cell>
        </row>
        <row r="5780">
          <cell r="A5780" t="str">
            <v>11</v>
          </cell>
          <cell r="B5780" t="str">
            <v>03</v>
          </cell>
          <cell r="C5780" t="str">
            <v>11</v>
          </cell>
          <cell r="D5780" t="str">
            <v>2</v>
          </cell>
          <cell r="E5780" t="str">
            <v>0004</v>
          </cell>
          <cell r="F5780" t="str">
            <v>0001</v>
          </cell>
          <cell r="G5780" t="str">
            <v>52199</v>
          </cell>
          <cell r="H5780" t="str">
            <v>付快递费.胶卷.扩片.电脑绘画款</v>
          </cell>
          <cell r="I5780" t="b">
            <v>1</v>
          </cell>
          <cell r="J5780">
            <v>30693.9</v>
          </cell>
          <cell r="K5780">
            <v>0</v>
          </cell>
          <cell r="L5780">
            <v>0</v>
          </cell>
        </row>
        <row r="5781">
          <cell r="A5781" t="str">
            <v>11</v>
          </cell>
          <cell r="B5781" t="str">
            <v>03</v>
          </cell>
          <cell r="C5781" t="str">
            <v>11</v>
          </cell>
          <cell r="D5781" t="str">
            <v>2</v>
          </cell>
          <cell r="E5781" t="str">
            <v>0005</v>
          </cell>
          <cell r="F5781" t="str">
            <v>0001</v>
          </cell>
          <cell r="G5781" t="str">
            <v>52199</v>
          </cell>
          <cell r="H5781" t="str">
            <v>付培训费等</v>
          </cell>
          <cell r="I5781" t="b">
            <v>1</v>
          </cell>
          <cell r="J5781">
            <v>6206</v>
          </cell>
          <cell r="K5781">
            <v>0</v>
          </cell>
          <cell r="L5781">
            <v>0</v>
          </cell>
        </row>
        <row r="5782">
          <cell r="A5782" t="str">
            <v>11</v>
          </cell>
          <cell r="B5782" t="str">
            <v>18</v>
          </cell>
          <cell r="C5782" t="str">
            <v>11</v>
          </cell>
          <cell r="D5782" t="str">
            <v>2</v>
          </cell>
          <cell r="E5782" t="str">
            <v>0022</v>
          </cell>
          <cell r="F5782" t="str">
            <v>0002</v>
          </cell>
          <cell r="G5782" t="str">
            <v>52199</v>
          </cell>
          <cell r="H5782" t="str">
            <v>付快递费</v>
          </cell>
          <cell r="I5782" t="b">
            <v>1</v>
          </cell>
          <cell r="J5782">
            <v>444.8</v>
          </cell>
          <cell r="K5782">
            <v>0</v>
          </cell>
          <cell r="L5782">
            <v>0</v>
          </cell>
        </row>
        <row r="5783">
          <cell r="A5783" t="str">
            <v>11</v>
          </cell>
          <cell r="B5783" t="str">
            <v>03</v>
          </cell>
          <cell r="C5783" t="str">
            <v>11</v>
          </cell>
          <cell r="D5783" t="str">
            <v>4</v>
          </cell>
          <cell r="E5783" t="str">
            <v>0004</v>
          </cell>
          <cell r="F5783" t="str">
            <v>0001</v>
          </cell>
          <cell r="G5783" t="str">
            <v>52199</v>
          </cell>
          <cell r="H5783" t="str">
            <v>购支票.付收视费</v>
          </cell>
          <cell r="I5783" t="b">
            <v>1</v>
          </cell>
          <cell r="J5783">
            <v>6216</v>
          </cell>
          <cell r="K5783">
            <v>0</v>
          </cell>
          <cell r="L5783">
            <v>0</v>
          </cell>
        </row>
        <row r="5784">
          <cell r="A5784" t="str">
            <v>11</v>
          </cell>
          <cell r="B5784" t="str">
            <v>15</v>
          </cell>
          <cell r="C5784" t="str">
            <v>11</v>
          </cell>
          <cell r="D5784" t="str">
            <v>4</v>
          </cell>
          <cell r="E5784" t="str">
            <v>0027</v>
          </cell>
          <cell r="F5784" t="str">
            <v>0009</v>
          </cell>
          <cell r="G5784" t="str">
            <v>52199</v>
          </cell>
          <cell r="H5784" t="str">
            <v>代扣收视费</v>
          </cell>
          <cell r="I5784" t="b">
            <v>1</v>
          </cell>
          <cell r="J5784">
            <v>-255</v>
          </cell>
          <cell r="K5784">
            <v>0</v>
          </cell>
          <cell r="L5784">
            <v>0</v>
          </cell>
        </row>
        <row r="5785">
          <cell r="A5785" t="str">
            <v>11</v>
          </cell>
          <cell r="B5785" t="str">
            <v>18</v>
          </cell>
          <cell r="C5785" t="str">
            <v>11</v>
          </cell>
          <cell r="D5785" t="str">
            <v>5</v>
          </cell>
          <cell r="E5785" t="str">
            <v>0018</v>
          </cell>
          <cell r="F5785" t="str">
            <v>0002</v>
          </cell>
          <cell r="G5785" t="str">
            <v>52199</v>
          </cell>
          <cell r="H5785" t="str">
            <v>转代扣本月收视费</v>
          </cell>
          <cell r="I5785" t="b">
            <v>1</v>
          </cell>
          <cell r="J5785">
            <v>-1115</v>
          </cell>
          <cell r="K5785">
            <v>0</v>
          </cell>
          <cell r="L5785">
            <v>0</v>
          </cell>
        </row>
        <row r="5786">
          <cell r="A5786" t="str">
            <v>11</v>
          </cell>
          <cell r="B5786" t="str">
            <v>30</v>
          </cell>
          <cell r="C5786" t="str">
            <v>11</v>
          </cell>
          <cell r="D5786" t="str">
            <v>5</v>
          </cell>
          <cell r="E5786" t="str">
            <v>0037</v>
          </cell>
          <cell r="F5786" t="str">
            <v>0019</v>
          </cell>
          <cell r="G5786" t="str">
            <v>52199</v>
          </cell>
          <cell r="H5786" t="str">
            <v>结转本月管理费用</v>
          </cell>
          <cell r="I5786" t="b">
            <v>0</v>
          </cell>
          <cell r="J5786">
            <v>52510.7</v>
          </cell>
          <cell r="K5786">
            <v>0</v>
          </cell>
          <cell r="L5786">
            <v>0</v>
          </cell>
        </row>
        <row r="5787">
          <cell r="A5787" t="str">
            <v>12</v>
          </cell>
          <cell r="B5787" t="str">
            <v>10</v>
          </cell>
          <cell r="C5787" t="str">
            <v>12</v>
          </cell>
          <cell r="D5787" t="str">
            <v>2</v>
          </cell>
          <cell r="E5787" t="str">
            <v>0010</v>
          </cell>
          <cell r="F5787" t="str">
            <v>0001</v>
          </cell>
          <cell r="G5787" t="str">
            <v>52199</v>
          </cell>
          <cell r="H5787" t="str">
            <v>付企业登记费.培训费等</v>
          </cell>
          <cell r="I5787" t="b">
            <v>1</v>
          </cell>
          <cell r="J5787">
            <v>26164.7</v>
          </cell>
          <cell r="K5787">
            <v>0</v>
          </cell>
          <cell r="L5787">
            <v>0</v>
          </cell>
        </row>
        <row r="5788">
          <cell r="A5788" t="str">
            <v>12</v>
          </cell>
          <cell r="B5788" t="str">
            <v>20</v>
          </cell>
          <cell r="C5788" t="str">
            <v>12</v>
          </cell>
          <cell r="D5788" t="str">
            <v>2</v>
          </cell>
          <cell r="E5788" t="str">
            <v>0021</v>
          </cell>
          <cell r="F5788" t="str">
            <v>0001</v>
          </cell>
          <cell r="G5788" t="str">
            <v>52199</v>
          </cell>
          <cell r="H5788" t="str">
            <v>付海运保险费</v>
          </cell>
          <cell r="I5788" t="b">
            <v>1</v>
          </cell>
          <cell r="J5788">
            <v>778</v>
          </cell>
          <cell r="K5788">
            <v>0</v>
          </cell>
          <cell r="L5788">
            <v>0</v>
          </cell>
        </row>
        <row r="5789">
          <cell r="A5789" t="str">
            <v>12</v>
          </cell>
          <cell r="B5789" t="str">
            <v>22</v>
          </cell>
          <cell r="C5789" t="str">
            <v>12</v>
          </cell>
          <cell r="D5789" t="str">
            <v>2</v>
          </cell>
          <cell r="E5789" t="str">
            <v>0026</v>
          </cell>
          <cell r="F5789" t="str">
            <v>0003</v>
          </cell>
          <cell r="G5789" t="str">
            <v>52199</v>
          </cell>
          <cell r="H5789" t="str">
            <v>付电机运费</v>
          </cell>
          <cell r="I5789" t="b">
            <v>1</v>
          </cell>
          <cell r="J5789">
            <v>823.5</v>
          </cell>
          <cell r="K5789">
            <v>0</v>
          </cell>
          <cell r="L5789">
            <v>0</v>
          </cell>
        </row>
        <row r="5790">
          <cell r="A5790" t="str">
            <v>12</v>
          </cell>
          <cell r="B5790" t="str">
            <v>08</v>
          </cell>
          <cell r="C5790" t="str">
            <v>12</v>
          </cell>
          <cell r="D5790" t="str">
            <v>4</v>
          </cell>
          <cell r="E5790" t="str">
            <v>0010</v>
          </cell>
          <cell r="F5790" t="str">
            <v>0008</v>
          </cell>
          <cell r="G5790" t="str">
            <v>52199</v>
          </cell>
          <cell r="H5790" t="str">
            <v>代扣收视费</v>
          </cell>
          <cell r="I5790" t="b">
            <v>1</v>
          </cell>
          <cell r="J5790">
            <v>-300</v>
          </cell>
          <cell r="K5790">
            <v>0</v>
          </cell>
          <cell r="L5790">
            <v>0</v>
          </cell>
        </row>
        <row r="5791">
          <cell r="A5791" t="str">
            <v>12</v>
          </cell>
          <cell r="B5791" t="str">
            <v>08</v>
          </cell>
          <cell r="C5791" t="str">
            <v>12</v>
          </cell>
          <cell r="D5791" t="str">
            <v>4</v>
          </cell>
          <cell r="E5791" t="str">
            <v>0010</v>
          </cell>
          <cell r="F5791" t="str">
            <v>0009</v>
          </cell>
          <cell r="G5791" t="str">
            <v>52199</v>
          </cell>
          <cell r="H5791" t="str">
            <v>代扣暖气费</v>
          </cell>
          <cell r="I5791" t="b">
            <v>1</v>
          </cell>
          <cell r="J5791">
            <v>-2712</v>
          </cell>
          <cell r="K5791">
            <v>0</v>
          </cell>
          <cell r="L5791">
            <v>0</v>
          </cell>
        </row>
        <row r="5792">
          <cell r="A5792" t="str">
            <v>12</v>
          </cell>
          <cell r="B5792" t="str">
            <v>08</v>
          </cell>
          <cell r="C5792" t="str">
            <v>12</v>
          </cell>
          <cell r="D5792" t="str">
            <v>4</v>
          </cell>
          <cell r="E5792" t="str">
            <v>0012</v>
          </cell>
          <cell r="F5792" t="str">
            <v>0001</v>
          </cell>
          <cell r="G5792" t="str">
            <v>52199</v>
          </cell>
          <cell r="H5792" t="str">
            <v>付收视费.工会经费.购支票</v>
          </cell>
          <cell r="I5792" t="b">
            <v>1</v>
          </cell>
          <cell r="J5792">
            <v>21090.5</v>
          </cell>
          <cell r="K5792">
            <v>0</v>
          </cell>
          <cell r="L5792">
            <v>0</v>
          </cell>
        </row>
        <row r="5793">
          <cell r="A5793" t="str">
            <v>12</v>
          </cell>
          <cell r="B5793" t="str">
            <v>20</v>
          </cell>
          <cell r="C5793" t="str">
            <v>12</v>
          </cell>
          <cell r="D5793" t="str">
            <v>4</v>
          </cell>
          <cell r="E5793" t="str">
            <v>0034</v>
          </cell>
          <cell r="F5793" t="str">
            <v>0002</v>
          </cell>
          <cell r="G5793" t="str">
            <v>52199</v>
          </cell>
          <cell r="H5793" t="str">
            <v>付会务费</v>
          </cell>
          <cell r="I5793" t="b">
            <v>1</v>
          </cell>
          <cell r="J5793">
            <v>4416.7</v>
          </cell>
          <cell r="K5793">
            <v>0</v>
          </cell>
          <cell r="L5793">
            <v>0</v>
          </cell>
        </row>
        <row r="5794">
          <cell r="A5794" t="str">
            <v>12</v>
          </cell>
          <cell r="B5794" t="str">
            <v>20</v>
          </cell>
          <cell r="C5794" t="str">
            <v>12</v>
          </cell>
          <cell r="D5794" t="str">
            <v>5</v>
          </cell>
          <cell r="E5794" t="str">
            <v>0017</v>
          </cell>
          <cell r="F5794" t="str">
            <v>0002</v>
          </cell>
          <cell r="G5794" t="str">
            <v>52199</v>
          </cell>
          <cell r="H5794" t="str">
            <v>转代扣本月收视费</v>
          </cell>
          <cell r="I5794" t="b">
            <v>1</v>
          </cell>
          <cell r="J5794">
            <v>-1414</v>
          </cell>
          <cell r="K5794">
            <v>0</v>
          </cell>
          <cell r="L5794">
            <v>0</v>
          </cell>
        </row>
        <row r="5795">
          <cell r="A5795" t="str">
            <v>12</v>
          </cell>
          <cell r="B5795" t="str">
            <v>22</v>
          </cell>
          <cell r="C5795" t="str">
            <v>12</v>
          </cell>
          <cell r="D5795" t="str">
            <v>5</v>
          </cell>
          <cell r="E5795" t="str">
            <v>0019</v>
          </cell>
          <cell r="F5795" t="str">
            <v>0001</v>
          </cell>
          <cell r="G5795" t="str">
            <v>52199</v>
          </cell>
          <cell r="H5795" t="str">
            <v>转报培训.复印费</v>
          </cell>
          <cell r="I5795" t="b">
            <v>1</v>
          </cell>
          <cell r="J5795">
            <v>506</v>
          </cell>
          <cell r="K5795">
            <v>0</v>
          </cell>
          <cell r="L5795">
            <v>0</v>
          </cell>
        </row>
        <row r="5796">
          <cell r="A5796" t="str">
            <v>12</v>
          </cell>
          <cell r="B5796" t="str">
            <v>27</v>
          </cell>
          <cell r="C5796" t="str">
            <v>12</v>
          </cell>
          <cell r="D5796" t="str">
            <v>5</v>
          </cell>
          <cell r="E5796" t="str">
            <v>0040</v>
          </cell>
          <cell r="F5796" t="str">
            <v>0002</v>
          </cell>
          <cell r="G5796" t="str">
            <v>52199</v>
          </cell>
          <cell r="H5796" t="str">
            <v>转分公司代扣教育附加</v>
          </cell>
          <cell r="I5796" t="b">
            <v>1</v>
          </cell>
          <cell r="J5796">
            <v>-1357.9</v>
          </cell>
          <cell r="K5796">
            <v>0</v>
          </cell>
          <cell r="L5796">
            <v>0</v>
          </cell>
        </row>
        <row r="5797">
          <cell r="A5797" t="str">
            <v>12</v>
          </cell>
          <cell r="B5797" t="str">
            <v>30</v>
          </cell>
          <cell r="C5797" t="str">
            <v>12</v>
          </cell>
          <cell r="D5797" t="str">
            <v>5</v>
          </cell>
          <cell r="E5797" t="str">
            <v>0088</v>
          </cell>
          <cell r="F5797" t="str">
            <v>0007</v>
          </cell>
          <cell r="G5797" t="str">
            <v>52199</v>
          </cell>
          <cell r="H5797" t="str">
            <v>转代扣收视费</v>
          </cell>
          <cell r="I5797" t="b">
            <v>1</v>
          </cell>
          <cell r="J5797">
            <v>-358.5</v>
          </cell>
          <cell r="K5797">
            <v>0</v>
          </cell>
          <cell r="L5797">
            <v>0</v>
          </cell>
        </row>
        <row r="5798">
          <cell r="A5798" t="str">
            <v>12</v>
          </cell>
          <cell r="B5798" t="str">
            <v>31</v>
          </cell>
          <cell r="C5798" t="str">
            <v>12</v>
          </cell>
          <cell r="D5798" t="str">
            <v>5</v>
          </cell>
          <cell r="E5798" t="str">
            <v>0092</v>
          </cell>
          <cell r="F5798" t="str">
            <v>0001</v>
          </cell>
          <cell r="G5798" t="str">
            <v>52199</v>
          </cell>
          <cell r="H5798" t="str">
            <v>提取2000.07-12月份住房补贴</v>
          </cell>
          <cell r="I5798" t="b">
            <v>1</v>
          </cell>
          <cell r="J5798">
            <v>19681.080000000002</v>
          </cell>
          <cell r="K5798">
            <v>0</v>
          </cell>
          <cell r="L5798">
            <v>0</v>
          </cell>
        </row>
        <row r="5799">
          <cell r="A5799" t="str">
            <v>12</v>
          </cell>
          <cell r="B5799" t="str">
            <v>31</v>
          </cell>
          <cell r="C5799" t="str">
            <v>12</v>
          </cell>
          <cell r="D5799" t="str">
            <v>5</v>
          </cell>
          <cell r="E5799" t="str">
            <v>0096</v>
          </cell>
          <cell r="F5799" t="str">
            <v>0005</v>
          </cell>
          <cell r="G5799" t="str">
            <v>52199</v>
          </cell>
          <cell r="H5799" t="str">
            <v>转户列支</v>
          </cell>
          <cell r="I5799" t="b">
            <v>1</v>
          </cell>
          <cell r="J5799">
            <v>220000</v>
          </cell>
          <cell r="K5799">
            <v>0</v>
          </cell>
          <cell r="L5799">
            <v>0</v>
          </cell>
        </row>
        <row r="5800">
          <cell r="A5800" t="str">
            <v>12</v>
          </cell>
          <cell r="B5800" t="str">
            <v>31</v>
          </cell>
          <cell r="C5800" t="str">
            <v>12</v>
          </cell>
          <cell r="D5800" t="str">
            <v>5</v>
          </cell>
          <cell r="E5800" t="str">
            <v>0097</v>
          </cell>
          <cell r="F5800" t="str">
            <v>0004</v>
          </cell>
          <cell r="G5800" t="str">
            <v>52199</v>
          </cell>
          <cell r="H5800" t="str">
            <v>转代扣收视费</v>
          </cell>
          <cell r="I5800" t="b">
            <v>1</v>
          </cell>
          <cell r="J5800">
            <v>-1723.5</v>
          </cell>
          <cell r="K5800">
            <v>0</v>
          </cell>
          <cell r="L5800">
            <v>0</v>
          </cell>
        </row>
        <row r="5801">
          <cell r="A5801" t="str">
            <v>12</v>
          </cell>
          <cell r="B5801" t="str">
            <v>31</v>
          </cell>
          <cell r="C5801" t="str">
            <v>12</v>
          </cell>
          <cell r="D5801" t="str">
            <v>5</v>
          </cell>
          <cell r="E5801" t="str">
            <v>0103</v>
          </cell>
          <cell r="F5801" t="str">
            <v>0019</v>
          </cell>
          <cell r="G5801" t="str">
            <v>52199</v>
          </cell>
          <cell r="H5801" t="str">
            <v>结转本月管理费用</v>
          </cell>
          <cell r="I5801" t="b">
            <v>0</v>
          </cell>
          <cell r="J5801">
            <v>285594.58</v>
          </cell>
          <cell r="K5801">
            <v>0</v>
          </cell>
          <cell r="L5801">
            <v>0</v>
          </cell>
        </row>
        <row r="5802">
          <cell r="A5802" t="str">
            <v>02</v>
          </cell>
          <cell r="B5802" t="str">
            <v>01</v>
          </cell>
          <cell r="C5802" t="str">
            <v>02</v>
          </cell>
          <cell r="D5802" t="str">
            <v>4</v>
          </cell>
          <cell r="E5802" t="str">
            <v>0001</v>
          </cell>
          <cell r="F5802" t="str">
            <v>0001</v>
          </cell>
          <cell r="G5802" t="str">
            <v>52201</v>
          </cell>
          <cell r="H5802" t="str">
            <v>付借款利息</v>
          </cell>
          <cell r="I5802" t="b">
            <v>1</v>
          </cell>
          <cell r="J5802">
            <v>83583.75</v>
          </cell>
          <cell r="K5802">
            <v>0</v>
          </cell>
          <cell r="L5802">
            <v>0</v>
          </cell>
        </row>
        <row r="5803">
          <cell r="A5803" t="str">
            <v>02</v>
          </cell>
          <cell r="B5803" t="str">
            <v>25</v>
          </cell>
          <cell r="C5803" t="str">
            <v>02</v>
          </cell>
          <cell r="D5803" t="str">
            <v>4</v>
          </cell>
          <cell r="E5803" t="str">
            <v>0042</v>
          </cell>
          <cell r="F5803" t="str">
            <v>0001</v>
          </cell>
          <cell r="G5803" t="str">
            <v>52201</v>
          </cell>
          <cell r="H5803" t="str">
            <v>付工行借款利息</v>
          </cell>
          <cell r="I5803" t="b">
            <v>1</v>
          </cell>
          <cell r="J5803">
            <v>83583.75</v>
          </cell>
          <cell r="K5803">
            <v>0</v>
          </cell>
          <cell r="L5803">
            <v>0</v>
          </cell>
        </row>
        <row r="5804">
          <cell r="A5804" t="str">
            <v>02</v>
          </cell>
          <cell r="B5804" t="str">
            <v>28</v>
          </cell>
          <cell r="C5804" t="str">
            <v>02</v>
          </cell>
          <cell r="D5804" t="str">
            <v>5</v>
          </cell>
          <cell r="E5804" t="str">
            <v>0032</v>
          </cell>
          <cell r="F5804" t="str">
            <v>0003</v>
          </cell>
          <cell r="G5804" t="str">
            <v>52201</v>
          </cell>
          <cell r="H5804" t="str">
            <v>转FVE9931/9932#发票中行扣息</v>
          </cell>
          <cell r="I5804" t="b">
            <v>1</v>
          </cell>
          <cell r="J5804">
            <v>2237.9</v>
          </cell>
          <cell r="K5804">
            <v>0</v>
          </cell>
          <cell r="L5804">
            <v>0</v>
          </cell>
        </row>
        <row r="5805">
          <cell r="A5805" t="str">
            <v>02</v>
          </cell>
          <cell r="B5805" t="str">
            <v>28</v>
          </cell>
          <cell r="C5805" t="str">
            <v>02</v>
          </cell>
          <cell r="D5805" t="str">
            <v>5</v>
          </cell>
          <cell r="E5805" t="str">
            <v>0034</v>
          </cell>
          <cell r="F5805" t="str">
            <v>0003</v>
          </cell>
          <cell r="G5805" t="str">
            <v>52201</v>
          </cell>
          <cell r="H5805" t="str">
            <v>转FVE9947-9951#发票中行扣息费</v>
          </cell>
          <cell r="I5805" t="b">
            <v>1</v>
          </cell>
          <cell r="J5805">
            <v>11189.41</v>
          </cell>
          <cell r="K5805">
            <v>0</v>
          </cell>
          <cell r="L5805">
            <v>0</v>
          </cell>
        </row>
        <row r="5806">
          <cell r="A5806" t="str">
            <v>02</v>
          </cell>
          <cell r="B5806" t="str">
            <v>28</v>
          </cell>
          <cell r="C5806" t="str">
            <v>02</v>
          </cell>
          <cell r="D5806" t="str">
            <v>5</v>
          </cell>
          <cell r="E5806" t="str">
            <v>0035</v>
          </cell>
          <cell r="F5806" t="str">
            <v>0003</v>
          </cell>
          <cell r="G5806" t="str">
            <v>52201</v>
          </cell>
          <cell r="H5806" t="str">
            <v>转FVE9956#发票中行扣息</v>
          </cell>
          <cell r="I5806" t="b">
            <v>1</v>
          </cell>
          <cell r="J5806">
            <v>3297.29</v>
          </cell>
          <cell r="K5806">
            <v>0</v>
          </cell>
          <cell r="L5806">
            <v>0</v>
          </cell>
        </row>
        <row r="5807">
          <cell r="A5807" t="str">
            <v>02</v>
          </cell>
          <cell r="B5807" t="str">
            <v>29</v>
          </cell>
          <cell r="C5807" t="str">
            <v>02</v>
          </cell>
          <cell r="D5807" t="str">
            <v>5</v>
          </cell>
          <cell r="E5807" t="str">
            <v>0055</v>
          </cell>
          <cell r="F5807" t="str">
            <v>0001</v>
          </cell>
          <cell r="G5807" t="str">
            <v>52201</v>
          </cell>
          <cell r="H5807" t="str">
            <v>转预提1.2月份借款利息</v>
          </cell>
          <cell r="I5807" t="b">
            <v>1</v>
          </cell>
          <cell r="J5807">
            <v>485954</v>
          </cell>
          <cell r="K5807">
            <v>0</v>
          </cell>
          <cell r="L5807">
            <v>0</v>
          </cell>
        </row>
        <row r="5808">
          <cell r="A5808" t="str">
            <v>02</v>
          </cell>
          <cell r="B5808" t="str">
            <v>29</v>
          </cell>
          <cell r="C5808" t="str">
            <v>02</v>
          </cell>
          <cell r="D5808" t="str">
            <v>5</v>
          </cell>
          <cell r="E5808" t="str">
            <v>0056</v>
          </cell>
          <cell r="F5808" t="str">
            <v>0002</v>
          </cell>
          <cell r="G5808" t="str">
            <v>52201</v>
          </cell>
          <cell r="H5808" t="str">
            <v>结转本月财务费用</v>
          </cell>
          <cell r="I5808" t="b">
            <v>0</v>
          </cell>
          <cell r="J5808">
            <v>669846.1</v>
          </cell>
          <cell r="K5808">
            <v>0</v>
          </cell>
          <cell r="L5808">
            <v>0</v>
          </cell>
        </row>
        <row r="5809">
          <cell r="A5809" t="str">
            <v>03</v>
          </cell>
          <cell r="B5809" t="str">
            <v>02</v>
          </cell>
          <cell r="C5809" t="str">
            <v>03</v>
          </cell>
          <cell r="D5809" t="str">
            <v>3</v>
          </cell>
          <cell r="E5809" t="str">
            <v>0003</v>
          </cell>
          <cell r="F5809" t="str">
            <v>0003</v>
          </cell>
          <cell r="G5809" t="str">
            <v>52201</v>
          </cell>
          <cell r="H5809" t="str">
            <v>收借款利息</v>
          </cell>
          <cell r="I5809" t="b">
            <v>1</v>
          </cell>
          <cell r="J5809">
            <v>-159991</v>
          </cell>
          <cell r="K5809">
            <v>0</v>
          </cell>
          <cell r="L5809">
            <v>0</v>
          </cell>
        </row>
        <row r="5810">
          <cell r="A5810" t="str">
            <v>03</v>
          </cell>
          <cell r="B5810" t="str">
            <v>15</v>
          </cell>
          <cell r="C5810" t="str">
            <v>03</v>
          </cell>
          <cell r="D5810" t="str">
            <v>3</v>
          </cell>
          <cell r="E5810" t="str">
            <v>0009</v>
          </cell>
          <cell r="F5810" t="str">
            <v>0002</v>
          </cell>
          <cell r="G5810" t="str">
            <v>52201</v>
          </cell>
          <cell r="H5810" t="str">
            <v>收存款利息</v>
          </cell>
          <cell r="I5810" t="b">
            <v>1</v>
          </cell>
          <cell r="J5810">
            <v>-10403.549999999999</v>
          </cell>
          <cell r="K5810">
            <v>0</v>
          </cell>
          <cell r="L5810">
            <v>0</v>
          </cell>
        </row>
        <row r="5811">
          <cell r="A5811" t="str">
            <v>03</v>
          </cell>
          <cell r="B5811" t="str">
            <v>18</v>
          </cell>
          <cell r="C5811" t="str">
            <v>03</v>
          </cell>
          <cell r="D5811" t="str">
            <v>3</v>
          </cell>
          <cell r="E5811" t="str">
            <v>0014</v>
          </cell>
          <cell r="F5811" t="str">
            <v>0002</v>
          </cell>
          <cell r="G5811" t="str">
            <v>52201</v>
          </cell>
          <cell r="H5811" t="str">
            <v>收存款利息</v>
          </cell>
          <cell r="I5811" t="b">
            <v>1</v>
          </cell>
          <cell r="J5811">
            <v>-3483.4</v>
          </cell>
          <cell r="K5811">
            <v>0</v>
          </cell>
          <cell r="L5811">
            <v>0</v>
          </cell>
        </row>
        <row r="5812">
          <cell r="A5812" t="str">
            <v>03</v>
          </cell>
          <cell r="B5812" t="str">
            <v>16</v>
          </cell>
          <cell r="C5812" t="str">
            <v>03</v>
          </cell>
          <cell r="D5812" t="str">
            <v>4</v>
          </cell>
          <cell r="E5812" t="str">
            <v>0022</v>
          </cell>
          <cell r="F5812" t="str">
            <v>0002</v>
          </cell>
          <cell r="G5812" t="str">
            <v>52201</v>
          </cell>
          <cell r="H5812" t="str">
            <v>付利息</v>
          </cell>
          <cell r="I5812" t="b">
            <v>1</v>
          </cell>
          <cell r="J5812">
            <v>265980</v>
          </cell>
          <cell r="K5812">
            <v>0</v>
          </cell>
          <cell r="L5812">
            <v>0</v>
          </cell>
        </row>
        <row r="5813">
          <cell r="A5813" t="str">
            <v>03</v>
          </cell>
          <cell r="B5813" t="str">
            <v>17</v>
          </cell>
          <cell r="C5813" t="str">
            <v>03</v>
          </cell>
          <cell r="D5813" t="str">
            <v>4</v>
          </cell>
          <cell r="E5813" t="str">
            <v>0026</v>
          </cell>
          <cell r="F5813" t="str">
            <v>0002</v>
          </cell>
          <cell r="G5813" t="str">
            <v>52201</v>
          </cell>
          <cell r="H5813" t="str">
            <v>付贷款利息</v>
          </cell>
          <cell r="I5813" t="b">
            <v>1</v>
          </cell>
          <cell r="J5813">
            <v>78137.25</v>
          </cell>
          <cell r="K5813">
            <v>0</v>
          </cell>
          <cell r="L5813">
            <v>0</v>
          </cell>
        </row>
        <row r="5814">
          <cell r="A5814" t="str">
            <v>03</v>
          </cell>
          <cell r="B5814" t="str">
            <v>28</v>
          </cell>
          <cell r="C5814" t="str">
            <v>03</v>
          </cell>
          <cell r="D5814" t="str">
            <v>5</v>
          </cell>
          <cell r="E5814" t="str">
            <v>0017</v>
          </cell>
          <cell r="F5814" t="str">
            <v>0003</v>
          </cell>
          <cell r="G5814" t="str">
            <v>52201</v>
          </cell>
          <cell r="H5814" t="str">
            <v>转FVE9966#发票中行扣息</v>
          </cell>
          <cell r="I5814" t="b">
            <v>1</v>
          </cell>
          <cell r="J5814">
            <v>1781.35</v>
          </cell>
          <cell r="K5814">
            <v>0</v>
          </cell>
          <cell r="L5814">
            <v>0</v>
          </cell>
        </row>
        <row r="5815">
          <cell r="A5815" t="str">
            <v>03</v>
          </cell>
          <cell r="B5815" t="str">
            <v>30</v>
          </cell>
          <cell r="C5815" t="str">
            <v>03</v>
          </cell>
          <cell r="D5815" t="str">
            <v>5</v>
          </cell>
          <cell r="E5815" t="str">
            <v>0030</v>
          </cell>
          <cell r="F5815" t="str">
            <v>0002</v>
          </cell>
          <cell r="G5815" t="str">
            <v>52201</v>
          </cell>
          <cell r="H5815" t="str">
            <v>结转本月财务费用</v>
          </cell>
          <cell r="I5815" t="b">
            <v>0</v>
          </cell>
          <cell r="J5815">
            <v>172020.65</v>
          </cell>
          <cell r="K5815">
            <v>0</v>
          </cell>
          <cell r="L5815">
            <v>0</v>
          </cell>
        </row>
        <row r="5816">
          <cell r="A5816" t="str">
            <v>04</v>
          </cell>
          <cell r="B5816" t="str">
            <v>26</v>
          </cell>
          <cell r="C5816" t="str">
            <v>04</v>
          </cell>
          <cell r="D5816" t="str">
            <v>5</v>
          </cell>
          <cell r="E5816" t="str">
            <v>0027</v>
          </cell>
          <cell r="F5816" t="str">
            <v>0002</v>
          </cell>
          <cell r="G5816" t="str">
            <v>52201</v>
          </cell>
          <cell r="H5816" t="str">
            <v>转FVE9981#发票中行扣息</v>
          </cell>
          <cell r="I5816" t="b">
            <v>1</v>
          </cell>
          <cell r="J5816">
            <v>124.01</v>
          </cell>
          <cell r="K5816">
            <v>0</v>
          </cell>
          <cell r="L5816">
            <v>0</v>
          </cell>
        </row>
        <row r="5817">
          <cell r="A5817" t="str">
            <v>04</v>
          </cell>
          <cell r="B5817" t="str">
            <v>29</v>
          </cell>
          <cell r="C5817" t="str">
            <v>04</v>
          </cell>
          <cell r="D5817" t="str">
            <v>5</v>
          </cell>
          <cell r="E5817" t="str">
            <v>0036</v>
          </cell>
          <cell r="F5817" t="str">
            <v>0002</v>
          </cell>
          <cell r="G5817" t="str">
            <v>52201</v>
          </cell>
          <cell r="H5817" t="str">
            <v>结转本月财务费用</v>
          </cell>
          <cell r="I5817" t="b">
            <v>0</v>
          </cell>
          <cell r="J5817">
            <v>124.01</v>
          </cell>
          <cell r="K5817">
            <v>0</v>
          </cell>
          <cell r="L5817">
            <v>0</v>
          </cell>
        </row>
        <row r="5818">
          <cell r="A5818" t="str">
            <v>05</v>
          </cell>
          <cell r="B5818" t="str">
            <v>11</v>
          </cell>
          <cell r="C5818" t="str">
            <v>05</v>
          </cell>
          <cell r="D5818" t="str">
            <v>4</v>
          </cell>
          <cell r="E5818" t="str">
            <v>0006</v>
          </cell>
          <cell r="F5818" t="str">
            <v>0001</v>
          </cell>
          <cell r="G5818" t="str">
            <v>52201</v>
          </cell>
          <cell r="H5818" t="str">
            <v>付工行利息</v>
          </cell>
          <cell r="I5818" t="b">
            <v>1</v>
          </cell>
          <cell r="J5818">
            <v>81414.75</v>
          </cell>
          <cell r="K5818">
            <v>0</v>
          </cell>
          <cell r="L5818">
            <v>0</v>
          </cell>
        </row>
        <row r="5819">
          <cell r="A5819" t="str">
            <v>05</v>
          </cell>
          <cell r="B5819" t="str">
            <v>26</v>
          </cell>
          <cell r="C5819" t="str">
            <v>05</v>
          </cell>
          <cell r="D5819" t="str">
            <v>5</v>
          </cell>
          <cell r="E5819" t="str">
            <v>0019</v>
          </cell>
          <cell r="F5819" t="str">
            <v>0002</v>
          </cell>
          <cell r="G5819" t="str">
            <v>52201</v>
          </cell>
          <cell r="H5819" t="str">
            <v>转FVE9964#发票中行扣息USD30.00</v>
          </cell>
          <cell r="I5819" t="b">
            <v>1</v>
          </cell>
          <cell r="J5819">
            <v>248.02</v>
          </cell>
          <cell r="K5819">
            <v>0</v>
          </cell>
          <cell r="L5819">
            <v>0</v>
          </cell>
        </row>
        <row r="5820">
          <cell r="A5820" t="str">
            <v>05</v>
          </cell>
          <cell r="B5820" t="str">
            <v>31</v>
          </cell>
          <cell r="C5820" t="str">
            <v>05</v>
          </cell>
          <cell r="D5820" t="str">
            <v>5</v>
          </cell>
          <cell r="E5820" t="str">
            <v>0037</v>
          </cell>
          <cell r="F5820" t="str">
            <v>0002</v>
          </cell>
          <cell r="G5820" t="str">
            <v>52201</v>
          </cell>
          <cell r="H5820" t="str">
            <v>结转本月财务费用</v>
          </cell>
          <cell r="I5820" t="b">
            <v>0</v>
          </cell>
          <cell r="J5820">
            <v>81662.77</v>
          </cell>
          <cell r="K5820">
            <v>0</v>
          </cell>
          <cell r="L5820">
            <v>0</v>
          </cell>
        </row>
        <row r="5821">
          <cell r="A5821" t="str">
            <v>06</v>
          </cell>
          <cell r="B5821" t="str">
            <v>16</v>
          </cell>
          <cell r="C5821" t="str">
            <v>06</v>
          </cell>
          <cell r="D5821" t="str">
            <v>4</v>
          </cell>
          <cell r="E5821" t="str">
            <v>0006</v>
          </cell>
          <cell r="F5821" t="str">
            <v>0001</v>
          </cell>
          <cell r="G5821" t="str">
            <v>52201</v>
          </cell>
          <cell r="H5821" t="str">
            <v>付工行借款利息</v>
          </cell>
          <cell r="I5821" t="b">
            <v>1</v>
          </cell>
          <cell r="J5821">
            <v>61717.5</v>
          </cell>
          <cell r="K5821">
            <v>0</v>
          </cell>
          <cell r="L5821">
            <v>0</v>
          </cell>
        </row>
        <row r="5822">
          <cell r="A5822" t="str">
            <v>06</v>
          </cell>
          <cell r="B5822" t="str">
            <v>25</v>
          </cell>
          <cell r="C5822" t="str">
            <v>06</v>
          </cell>
          <cell r="D5822" t="str">
            <v>5</v>
          </cell>
          <cell r="E5822" t="str">
            <v>0026</v>
          </cell>
          <cell r="F5822" t="str">
            <v>0002</v>
          </cell>
          <cell r="G5822" t="str">
            <v>52201</v>
          </cell>
          <cell r="H5822" t="str">
            <v>结转本月财务费用</v>
          </cell>
          <cell r="I5822" t="b">
            <v>0</v>
          </cell>
          <cell r="J5822">
            <v>61717.5</v>
          </cell>
          <cell r="K5822">
            <v>0</v>
          </cell>
          <cell r="L5822">
            <v>0</v>
          </cell>
        </row>
        <row r="5823">
          <cell r="A5823" t="str">
            <v>07</v>
          </cell>
          <cell r="B5823" t="str">
            <v>01</v>
          </cell>
          <cell r="C5823" t="str">
            <v>07</v>
          </cell>
          <cell r="D5823" t="str">
            <v>4</v>
          </cell>
          <cell r="E5823" t="str">
            <v>0002</v>
          </cell>
          <cell r="F5823" t="str">
            <v>0001</v>
          </cell>
          <cell r="G5823" t="str">
            <v>52201</v>
          </cell>
          <cell r="H5823" t="str">
            <v>付存款利息</v>
          </cell>
          <cell r="I5823" t="b">
            <v>1</v>
          </cell>
          <cell r="J5823">
            <v>64724.25</v>
          </cell>
          <cell r="K5823">
            <v>0</v>
          </cell>
          <cell r="L5823">
            <v>0</v>
          </cell>
        </row>
        <row r="5824">
          <cell r="A5824" t="str">
            <v>07</v>
          </cell>
          <cell r="B5824" t="str">
            <v>12</v>
          </cell>
          <cell r="C5824" t="str">
            <v>07</v>
          </cell>
          <cell r="D5824" t="str">
            <v>5</v>
          </cell>
          <cell r="E5824" t="str">
            <v>0003</v>
          </cell>
          <cell r="F5824" t="str">
            <v>0003</v>
          </cell>
          <cell r="G5824" t="str">
            <v>52201</v>
          </cell>
          <cell r="H5824" t="str">
            <v>转6.7月份委托利息</v>
          </cell>
          <cell r="I5824" t="b">
            <v>1</v>
          </cell>
          <cell r="J5824">
            <v>19401.060000000001</v>
          </cell>
          <cell r="K5824">
            <v>0</v>
          </cell>
          <cell r="L5824">
            <v>0</v>
          </cell>
        </row>
        <row r="5825">
          <cell r="A5825" t="str">
            <v>07</v>
          </cell>
          <cell r="B5825" t="str">
            <v>12</v>
          </cell>
          <cell r="C5825" t="str">
            <v>07</v>
          </cell>
          <cell r="D5825" t="str">
            <v>5</v>
          </cell>
          <cell r="E5825" t="str">
            <v>0003</v>
          </cell>
          <cell r="F5825" t="str">
            <v>0005</v>
          </cell>
          <cell r="G5825" t="str">
            <v>52201</v>
          </cell>
          <cell r="H5825" t="str">
            <v>转省计委100万第二季度利息</v>
          </cell>
          <cell r="I5825" t="b">
            <v>1</v>
          </cell>
          <cell r="J5825">
            <v>39957.08</v>
          </cell>
          <cell r="K5825">
            <v>0</v>
          </cell>
          <cell r="L5825">
            <v>0</v>
          </cell>
        </row>
        <row r="5826">
          <cell r="A5826" t="str">
            <v>07</v>
          </cell>
          <cell r="B5826" t="str">
            <v>29</v>
          </cell>
          <cell r="C5826" t="str">
            <v>07</v>
          </cell>
          <cell r="D5826" t="str">
            <v>5</v>
          </cell>
          <cell r="E5826" t="str">
            <v>0042</v>
          </cell>
          <cell r="F5826" t="str">
            <v>0002</v>
          </cell>
          <cell r="G5826" t="str">
            <v>52201</v>
          </cell>
          <cell r="H5826" t="str">
            <v>结转本月财务费用</v>
          </cell>
          <cell r="I5826" t="b">
            <v>0</v>
          </cell>
          <cell r="J5826">
            <v>124082.39</v>
          </cell>
          <cell r="K5826">
            <v>0</v>
          </cell>
          <cell r="L5826">
            <v>0</v>
          </cell>
        </row>
        <row r="5827">
          <cell r="A5827" t="str">
            <v>08</v>
          </cell>
          <cell r="B5827" t="str">
            <v>01</v>
          </cell>
          <cell r="C5827" t="str">
            <v>08</v>
          </cell>
          <cell r="D5827" t="str">
            <v>4</v>
          </cell>
          <cell r="E5827" t="str">
            <v>0001</v>
          </cell>
          <cell r="F5827" t="str">
            <v>0001</v>
          </cell>
          <cell r="G5827" t="str">
            <v>52201</v>
          </cell>
          <cell r="H5827" t="str">
            <v>付借款利息</v>
          </cell>
          <cell r="I5827" t="b">
            <v>1</v>
          </cell>
          <cell r="J5827">
            <v>63141.75</v>
          </cell>
          <cell r="K5827">
            <v>0</v>
          </cell>
          <cell r="L5827">
            <v>0</v>
          </cell>
        </row>
        <row r="5828">
          <cell r="A5828" t="str">
            <v>08</v>
          </cell>
          <cell r="B5828" t="str">
            <v>24</v>
          </cell>
          <cell r="C5828" t="str">
            <v>08</v>
          </cell>
          <cell r="D5828" t="str">
            <v>5</v>
          </cell>
          <cell r="E5828" t="str">
            <v>0013</v>
          </cell>
          <cell r="F5828" t="str">
            <v>0003</v>
          </cell>
          <cell r="G5828" t="str">
            <v>52201</v>
          </cell>
          <cell r="H5828" t="str">
            <v>转FVE99109#发票中行扣息</v>
          </cell>
          <cell r="I5828" t="b">
            <v>1</v>
          </cell>
          <cell r="J5828">
            <v>424.28</v>
          </cell>
          <cell r="K5828">
            <v>0</v>
          </cell>
          <cell r="L5828">
            <v>0</v>
          </cell>
        </row>
        <row r="5829">
          <cell r="A5829" t="str">
            <v>08</v>
          </cell>
          <cell r="B5829" t="str">
            <v>31</v>
          </cell>
          <cell r="C5829" t="str">
            <v>08</v>
          </cell>
          <cell r="D5829" t="str">
            <v>5</v>
          </cell>
          <cell r="E5829" t="str">
            <v>0033</v>
          </cell>
          <cell r="F5829" t="str">
            <v>0002</v>
          </cell>
          <cell r="G5829" t="str">
            <v>52201</v>
          </cell>
          <cell r="H5829" t="str">
            <v>结转本月财务费用</v>
          </cell>
          <cell r="I5829" t="b">
            <v>0</v>
          </cell>
          <cell r="J5829">
            <v>63566.03</v>
          </cell>
          <cell r="K5829">
            <v>0</v>
          </cell>
          <cell r="L5829">
            <v>0</v>
          </cell>
        </row>
        <row r="5830">
          <cell r="A5830" t="str">
            <v>09</v>
          </cell>
          <cell r="B5830" t="str">
            <v>06</v>
          </cell>
          <cell r="C5830" t="str">
            <v>09</v>
          </cell>
          <cell r="D5830" t="str">
            <v>4</v>
          </cell>
          <cell r="E5830" t="str">
            <v>0007</v>
          </cell>
          <cell r="F5830" t="str">
            <v>0001</v>
          </cell>
          <cell r="G5830" t="str">
            <v>52201</v>
          </cell>
          <cell r="H5830" t="str">
            <v>付借款利息</v>
          </cell>
          <cell r="I5830" t="b">
            <v>1</v>
          </cell>
          <cell r="J5830">
            <v>63774.75</v>
          </cell>
          <cell r="K5830">
            <v>0</v>
          </cell>
          <cell r="L5830">
            <v>0</v>
          </cell>
        </row>
        <row r="5831">
          <cell r="A5831" t="str">
            <v>09</v>
          </cell>
          <cell r="B5831" t="str">
            <v>20</v>
          </cell>
          <cell r="C5831" t="str">
            <v>09</v>
          </cell>
          <cell r="D5831" t="str">
            <v>4</v>
          </cell>
          <cell r="E5831" t="str">
            <v>0022</v>
          </cell>
          <cell r="F5831" t="str">
            <v>0001</v>
          </cell>
          <cell r="G5831" t="str">
            <v>52201</v>
          </cell>
          <cell r="H5831" t="str">
            <v>付借款利息</v>
          </cell>
          <cell r="I5831" t="b">
            <v>1</v>
          </cell>
          <cell r="J5831">
            <v>113774.38</v>
          </cell>
          <cell r="K5831">
            <v>0</v>
          </cell>
          <cell r="L5831">
            <v>0</v>
          </cell>
        </row>
        <row r="5832">
          <cell r="A5832" t="str">
            <v>09</v>
          </cell>
          <cell r="B5832" t="str">
            <v>30</v>
          </cell>
          <cell r="C5832" t="str">
            <v>09</v>
          </cell>
          <cell r="D5832" t="str">
            <v>5</v>
          </cell>
          <cell r="E5832" t="str">
            <v>0038</v>
          </cell>
          <cell r="F5832" t="str">
            <v>0002</v>
          </cell>
          <cell r="G5832" t="str">
            <v>52201</v>
          </cell>
          <cell r="H5832" t="str">
            <v>结转本月财务费用</v>
          </cell>
          <cell r="I5832" t="b">
            <v>0</v>
          </cell>
          <cell r="J5832">
            <v>177549.13</v>
          </cell>
          <cell r="K5832">
            <v>0</v>
          </cell>
          <cell r="L5832">
            <v>0</v>
          </cell>
        </row>
        <row r="5833">
          <cell r="A5833" t="str">
            <v>10</v>
          </cell>
          <cell r="B5833" t="str">
            <v>01</v>
          </cell>
          <cell r="C5833" t="str">
            <v>10</v>
          </cell>
          <cell r="D5833" t="str">
            <v>4</v>
          </cell>
          <cell r="E5833" t="str">
            <v>0002</v>
          </cell>
          <cell r="F5833" t="str">
            <v>0001</v>
          </cell>
          <cell r="G5833" t="str">
            <v>52201</v>
          </cell>
          <cell r="H5833" t="str">
            <v>付利息</v>
          </cell>
          <cell r="I5833" t="b">
            <v>1</v>
          </cell>
          <cell r="J5833">
            <v>63774.75</v>
          </cell>
          <cell r="K5833">
            <v>0</v>
          </cell>
          <cell r="L5833">
            <v>0</v>
          </cell>
        </row>
        <row r="5834">
          <cell r="A5834" t="str">
            <v>10</v>
          </cell>
          <cell r="B5834" t="str">
            <v>30</v>
          </cell>
          <cell r="C5834" t="str">
            <v>10</v>
          </cell>
          <cell r="D5834" t="str">
            <v>5</v>
          </cell>
          <cell r="E5834" t="str">
            <v>0032</v>
          </cell>
          <cell r="F5834" t="str">
            <v>0002</v>
          </cell>
          <cell r="G5834" t="str">
            <v>52201</v>
          </cell>
          <cell r="H5834" t="str">
            <v>结转本月财务费用</v>
          </cell>
          <cell r="I5834" t="b">
            <v>0</v>
          </cell>
          <cell r="J5834">
            <v>63774.75</v>
          </cell>
          <cell r="K5834">
            <v>0</v>
          </cell>
          <cell r="L5834">
            <v>0</v>
          </cell>
        </row>
        <row r="5835">
          <cell r="A5835" t="str">
            <v>11</v>
          </cell>
          <cell r="B5835" t="str">
            <v>02</v>
          </cell>
          <cell r="C5835" t="str">
            <v>11</v>
          </cell>
          <cell r="D5835" t="str">
            <v>4</v>
          </cell>
          <cell r="E5835" t="str">
            <v>0003</v>
          </cell>
          <cell r="F5835" t="str">
            <v>0001</v>
          </cell>
          <cell r="G5835" t="str">
            <v>52201</v>
          </cell>
          <cell r="H5835" t="str">
            <v>付工行借款利息</v>
          </cell>
          <cell r="I5835" t="b">
            <v>1</v>
          </cell>
          <cell r="J5835">
            <v>61717.5</v>
          </cell>
          <cell r="K5835">
            <v>0</v>
          </cell>
          <cell r="L5835">
            <v>0</v>
          </cell>
        </row>
        <row r="5836">
          <cell r="A5836" t="str">
            <v>11</v>
          </cell>
          <cell r="B5836" t="str">
            <v>30</v>
          </cell>
          <cell r="C5836" t="str">
            <v>11</v>
          </cell>
          <cell r="D5836" t="str">
            <v>5</v>
          </cell>
          <cell r="E5836" t="str">
            <v>0040</v>
          </cell>
          <cell r="F5836" t="str">
            <v>0002</v>
          </cell>
          <cell r="G5836" t="str">
            <v>52201</v>
          </cell>
          <cell r="H5836" t="str">
            <v>结转本月财务费用</v>
          </cell>
          <cell r="I5836" t="b">
            <v>0</v>
          </cell>
          <cell r="J5836">
            <v>61717.5</v>
          </cell>
          <cell r="K5836">
            <v>0</v>
          </cell>
          <cell r="L5836">
            <v>0</v>
          </cell>
        </row>
        <row r="5837">
          <cell r="A5837" t="str">
            <v>12</v>
          </cell>
          <cell r="B5837" t="str">
            <v>11</v>
          </cell>
          <cell r="C5837" t="str">
            <v>12</v>
          </cell>
          <cell r="D5837" t="str">
            <v>4</v>
          </cell>
          <cell r="E5837" t="str">
            <v>0022</v>
          </cell>
          <cell r="F5837" t="str">
            <v>0001</v>
          </cell>
          <cell r="G5837" t="str">
            <v>52201</v>
          </cell>
          <cell r="H5837" t="str">
            <v>付工行借款利息</v>
          </cell>
          <cell r="I5837" t="b">
            <v>1</v>
          </cell>
          <cell r="J5837">
            <v>63774.75</v>
          </cell>
          <cell r="K5837">
            <v>0</v>
          </cell>
          <cell r="L5837">
            <v>0</v>
          </cell>
        </row>
        <row r="5838">
          <cell r="A5838" t="str">
            <v>12</v>
          </cell>
          <cell r="B5838" t="str">
            <v>19</v>
          </cell>
          <cell r="C5838" t="str">
            <v>12</v>
          </cell>
          <cell r="D5838" t="str">
            <v>4</v>
          </cell>
          <cell r="E5838" t="str">
            <v>0025</v>
          </cell>
          <cell r="F5838" t="str">
            <v>0002</v>
          </cell>
          <cell r="G5838" t="str">
            <v>52201</v>
          </cell>
          <cell r="H5838" t="str">
            <v>付利息</v>
          </cell>
          <cell r="I5838" t="b">
            <v>1</v>
          </cell>
          <cell r="J5838">
            <v>162586.67000000001</v>
          </cell>
          <cell r="K5838">
            <v>0</v>
          </cell>
          <cell r="L5838">
            <v>0</v>
          </cell>
        </row>
        <row r="5839">
          <cell r="A5839" t="str">
            <v>12</v>
          </cell>
          <cell r="B5839" t="str">
            <v>25</v>
          </cell>
          <cell r="C5839" t="str">
            <v>12</v>
          </cell>
          <cell r="D5839" t="str">
            <v>4</v>
          </cell>
          <cell r="E5839" t="str">
            <v>0055</v>
          </cell>
          <cell r="F5839" t="str">
            <v>0001</v>
          </cell>
          <cell r="G5839" t="str">
            <v>52201</v>
          </cell>
          <cell r="H5839" t="str">
            <v>付借款利息</v>
          </cell>
          <cell r="I5839" t="b">
            <v>1</v>
          </cell>
          <cell r="J5839">
            <v>61729.94</v>
          </cell>
          <cell r="K5839">
            <v>0</v>
          </cell>
          <cell r="L5839">
            <v>0</v>
          </cell>
        </row>
        <row r="5840">
          <cell r="A5840" t="str">
            <v>12</v>
          </cell>
          <cell r="B5840" t="str">
            <v>31</v>
          </cell>
          <cell r="C5840" t="str">
            <v>12</v>
          </cell>
          <cell r="D5840" t="str">
            <v>5</v>
          </cell>
          <cell r="E5840" t="str">
            <v>0098</v>
          </cell>
          <cell r="F5840" t="str">
            <v>0002</v>
          </cell>
          <cell r="G5840" t="str">
            <v>52201</v>
          </cell>
          <cell r="H5840" t="str">
            <v>转出多提贷款利息</v>
          </cell>
          <cell r="I5840" t="b">
            <v>1</v>
          </cell>
          <cell r="J5840">
            <v>-1053617.6100000001</v>
          </cell>
          <cell r="K5840">
            <v>0</v>
          </cell>
          <cell r="L5840">
            <v>0</v>
          </cell>
        </row>
        <row r="5841">
          <cell r="A5841" t="str">
            <v>12</v>
          </cell>
          <cell r="B5841" t="str">
            <v>31</v>
          </cell>
          <cell r="C5841" t="str">
            <v>12</v>
          </cell>
          <cell r="D5841" t="str">
            <v>5</v>
          </cell>
          <cell r="E5841" t="str">
            <v>0098</v>
          </cell>
          <cell r="F5841" t="str">
            <v>0004</v>
          </cell>
          <cell r="G5841" t="str">
            <v>52201</v>
          </cell>
          <cell r="H5841" t="str">
            <v>转出多提职工集资利息</v>
          </cell>
          <cell r="I5841" t="b">
            <v>1</v>
          </cell>
          <cell r="J5841">
            <v>-190375.1</v>
          </cell>
          <cell r="K5841">
            <v>0</v>
          </cell>
          <cell r="L5841">
            <v>0</v>
          </cell>
        </row>
        <row r="5842">
          <cell r="A5842" t="str">
            <v>12</v>
          </cell>
          <cell r="B5842" t="str">
            <v>31</v>
          </cell>
          <cell r="C5842" t="str">
            <v>12</v>
          </cell>
          <cell r="D5842" t="str">
            <v>5</v>
          </cell>
          <cell r="E5842" t="str">
            <v>0101</v>
          </cell>
          <cell r="F5842" t="str">
            <v>0002</v>
          </cell>
          <cell r="G5842" t="str">
            <v>52201</v>
          </cell>
          <cell r="H5842" t="str">
            <v>结转本月财务费用</v>
          </cell>
          <cell r="I5842" t="b">
            <v>0</v>
          </cell>
          <cell r="J5842">
            <v>-955901.35</v>
          </cell>
          <cell r="K5842">
            <v>0</v>
          </cell>
          <cell r="L5842">
            <v>0</v>
          </cell>
        </row>
        <row r="5843">
          <cell r="A5843" t="str">
            <v>02</v>
          </cell>
          <cell r="B5843" t="str">
            <v>19</v>
          </cell>
          <cell r="C5843" t="str">
            <v>02</v>
          </cell>
          <cell r="D5843" t="str">
            <v>2</v>
          </cell>
          <cell r="E5843" t="str">
            <v>0034</v>
          </cell>
          <cell r="F5843" t="str">
            <v>0002</v>
          </cell>
          <cell r="G5843" t="str">
            <v>52202</v>
          </cell>
          <cell r="H5843" t="str">
            <v>付手续费</v>
          </cell>
          <cell r="I5843" t="b">
            <v>1</v>
          </cell>
          <cell r="J5843">
            <v>6412.03</v>
          </cell>
          <cell r="K5843">
            <v>0</v>
          </cell>
          <cell r="L5843">
            <v>0</v>
          </cell>
        </row>
        <row r="5844">
          <cell r="A5844" t="str">
            <v>02</v>
          </cell>
          <cell r="B5844" t="str">
            <v>13</v>
          </cell>
          <cell r="C5844" t="str">
            <v>02</v>
          </cell>
          <cell r="D5844" t="str">
            <v>4</v>
          </cell>
          <cell r="E5844" t="str">
            <v>0013</v>
          </cell>
          <cell r="F5844" t="str">
            <v>0001</v>
          </cell>
          <cell r="G5844" t="str">
            <v>52202</v>
          </cell>
          <cell r="H5844" t="str">
            <v>付邮电费</v>
          </cell>
          <cell r="I5844" t="b">
            <v>1</v>
          </cell>
          <cell r="J5844">
            <v>2912.3</v>
          </cell>
          <cell r="K5844">
            <v>0</v>
          </cell>
          <cell r="L5844">
            <v>0</v>
          </cell>
        </row>
        <row r="5845">
          <cell r="A5845" t="str">
            <v>02</v>
          </cell>
          <cell r="B5845" t="str">
            <v>28</v>
          </cell>
          <cell r="C5845" t="str">
            <v>02</v>
          </cell>
          <cell r="D5845" t="str">
            <v>5</v>
          </cell>
          <cell r="E5845" t="str">
            <v>0030</v>
          </cell>
          <cell r="F5845" t="str">
            <v>0002</v>
          </cell>
          <cell r="G5845" t="str">
            <v>52202</v>
          </cell>
          <cell r="H5845" t="str">
            <v>转FVE9955#发票中行扣费USD78.12</v>
          </cell>
          <cell r="I5845" t="b">
            <v>1</v>
          </cell>
          <cell r="J5845">
            <v>645.71</v>
          </cell>
          <cell r="K5845">
            <v>0</v>
          </cell>
          <cell r="L5845">
            <v>0</v>
          </cell>
        </row>
        <row r="5846">
          <cell r="A5846" t="str">
            <v>02</v>
          </cell>
          <cell r="B5846" t="str">
            <v>28</v>
          </cell>
          <cell r="C5846" t="str">
            <v>02</v>
          </cell>
          <cell r="D5846" t="str">
            <v>5</v>
          </cell>
          <cell r="E5846" t="str">
            <v>0031</v>
          </cell>
          <cell r="F5846" t="str">
            <v>0002</v>
          </cell>
          <cell r="G5846" t="str">
            <v>52202</v>
          </cell>
          <cell r="H5846" t="str">
            <v>转FVE9911.9912#发票中行扣费</v>
          </cell>
          <cell r="I5846" t="b">
            <v>1</v>
          </cell>
          <cell r="J5846">
            <v>2064.3200000000002</v>
          </cell>
          <cell r="K5846">
            <v>0</v>
          </cell>
          <cell r="L5846">
            <v>0</v>
          </cell>
        </row>
        <row r="5847">
          <cell r="A5847" t="str">
            <v>02</v>
          </cell>
          <cell r="B5847" t="str">
            <v>28</v>
          </cell>
          <cell r="C5847" t="str">
            <v>02</v>
          </cell>
          <cell r="D5847" t="str">
            <v>5</v>
          </cell>
          <cell r="E5847" t="str">
            <v>0031</v>
          </cell>
          <cell r="F5847" t="str">
            <v>0004</v>
          </cell>
          <cell r="G5847" t="str">
            <v>52202</v>
          </cell>
          <cell r="H5847" t="str">
            <v>转FVE9915/9916.9920#中行扣费</v>
          </cell>
          <cell r="I5847" t="b">
            <v>1</v>
          </cell>
          <cell r="J5847">
            <v>2543.4899999999998</v>
          </cell>
          <cell r="K5847">
            <v>0</v>
          </cell>
          <cell r="L5847">
            <v>0</v>
          </cell>
        </row>
        <row r="5848">
          <cell r="A5848" t="str">
            <v>02</v>
          </cell>
          <cell r="B5848" t="str">
            <v>28</v>
          </cell>
          <cell r="C5848" t="str">
            <v>02</v>
          </cell>
          <cell r="D5848" t="str">
            <v>5</v>
          </cell>
          <cell r="E5848" t="str">
            <v>0032</v>
          </cell>
          <cell r="F5848" t="str">
            <v>0002</v>
          </cell>
          <cell r="G5848" t="str">
            <v>52202</v>
          </cell>
          <cell r="H5848" t="str">
            <v>转FVE9931/9932#发票中行扣费</v>
          </cell>
          <cell r="I5848" t="b">
            <v>1</v>
          </cell>
          <cell r="J5848">
            <v>1550.09</v>
          </cell>
          <cell r="K5848">
            <v>0</v>
          </cell>
          <cell r="L5848">
            <v>0</v>
          </cell>
        </row>
        <row r="5849">
          <cell r="A5849" t="str">
            <v>02</v>
          </cell>
          <cell r="B5849" t="str">
            <v>28</v>
          </cell>
          <cell r="C5849" t="str">
            <v>02</v>
          </cell>
          <cell r="D5849" t="str">
            <v>5</v>
          </cell>
          <cell r="E5849" t="str">
            <v>0034</v>
          </cell>
          <cell r="F5849" t="str">
            <v>0002</v>
          </cell>
          <cell r="G5849" t="str">
            <v>52202</v>
          </cell>
          <cell r="H5849" t="str">
            <v>转FVE9947-9951#发票中行扣费</v>
          </cell>
          <cell r="I5849" t="b">
            <v>1</v>
          </cell>
          <cell r="J5849">
            <v>3663.81</v>
          </cell>
          <cell r="K5849">
            <v>0</v>
          </cell>
          <cell r="L5849">
            <v>0</v>
          </cell>
        </row>
        <row r="5850">
          <cell r="A5850" t="str">
            <v>02</v>
          </cell>
          <cell r="B5850" t="str">
            <v>28</v>
          </cell>
          <cell r="C5850" t="str">
            <v>02</v>
          </cell>
          <cell r="D5850" t="str">
            <v>5</v>
          </cell>
          <cell r="E5850" t="str">
            <v>0035</v>
          </cell>
          <cell r="F5850" t="str">
            <v>0002</v>
          </cell>
          <cell r="G5850" t="str">
            <v>52202</v>
          </cell>
          <cell r="H5850" t="str">
            <v>转FVE9956#发票中行扣费</v>
          </cell>
          <cell r="I5850" t="b">
            <v>1</v>
          </cell>
          <cell r="J5850">
            <v>3629.3</v>
          </cell>
          <cell r="K5850">
            <v>0</v>
          </cell>
          <cell r="L5850">
            <v>0</v>
          </cell>
        </row>
        <row r="5851">
          <cell r="A5851" t="str">
            <v>02</v>
          </cell>
          <cell r="B5851" t="str">
            <v>28</v>
          </cell>
          <cell r="C5851" t="str">
            <v>02</v>
          </cell>
          <cell r="D5851" t="str">
            <v>5</v>
          </cell>
          <cell r="E5851" t="str">
            <v>0036</v>
          </cell>
          <cell r="F5851" t="str">
            <v>0001</v>
          </cell>
          <cell r="G5851" t="str">
            <v>52202</v>
          </cell>
          <cell r="H5851" t="str">
            <v>转FVE9962.67#发票国外扣费</v>
          </cell>
          <cell r="I5851" t="b">
            <v>1</v>
          </cell>
          <cell r="J5851">
            <v>7138.78</v>
          </cell>
          <cell r="K5851">
            <v>0</v>
          </cell>
          <cell r="L5851">
            <v>0</v>
          </cell>
        </row>
        <row r="5852">
          <cell r="A5852" t="str">
            <v>02</v>
          </cell>
          <cell r="B5852" t="str">
            <v>28</v>
          </cell>
          <cell r="C5852" t="str">
            <v>02</v>
          </cell>
          <cell r="D5852" t="str">
            <v>5</v>
          </cell>
          <cell r="E5852" t="str">
            <v>0036</v>
          </cell>
          <cell r="F5852" t="str">
            <v>0003</v>
          </cell>
          <cell r="G5852" t="str">
            <v>52202</v>
          </cell>
          <cell r="H5852" t="str">
            <v>转FVE9965#发票中行扣费</v>
          </cell>
          <cell r="I5852" t="b">
            <v>1</v>
          </cell>
          <cell r="J5852">
            <v>908.27</v>
          </cell>
          <cell r="K5852">
            <v>0</v>
          </cell>
          <cell r="L5852">
            <v>0</v>
          </cell>
        </row>
        <row r="5853">
          <cell r="A5853" t="str">
            <v>02</v>
          </cell>
          <cell r="B5853" t="str">
            <v>28</v>
          </cell>
          <cell r="C5853" t="str">
            <v>02</v>
          </cell>
          <cell r="D5853" t="str">
            <v>5</v>
          </cell>
          <cell r="E5853" t="str">
            <v>0037</v>
          </cell>
          <cell r="F5853" t="str">
            <v>0002</v>
          </cell>
          <cell r="G5853" t="str">
            <v>52202</v>
          </cell>
          <cell r="H5853" t="str">
            <v>转FVE9942-9946#发票受益人付费</v>
          </cell>
          <cell r="I5853" t="b">
            <v>1</v>
          </cell>
          <cell r="J5853">
            <v>4669.0600000000004</v>
          </cell>
          <cell r="K5853">
            <v>0</v>
          </cell>
          <cell r="L5853">
            <v>0</v>
          </cell>
        </row>
        <row r="5854">
          <cell r="A5854" t="str">
            <v>02</v>
          </cell>
          <cell r="B5854" t="str">
            <v>28</v>
          </cell>
          <cell r="C5854" t="str">
            <v>02</v>
          </cell>
          <cell r="D5854" t="str">
            <v>5</v>
          </cell>
          <cell r="E5854" t="str">
            <v>0038</v>
          </cell>
          <cell r="F5854" t="str">
            <v>0002</v>
          </cell>
          <cell r="G5854" t="str">
            <v>52202</v>
          </cell>
          <cell r="H5854" t="str">
            <v>转FVE9952.53#发票受益人付费</v>
          </cell>
          <cell r="I5854" t="b">
            <v>1</v>
          </cell>
          <cell r="J5854">
            <v>1169.44</v>
          </cell>
          <cell r="K5854">
            <v>0</v>
          </cell>
          <cell r="L5854">
            <v>0</v>
          </cell>
        </row>
        <row r="5855">
          <cell r="A5855" t="str">
            <v>02</v>
          </cell>
          <cell r="B5855" t="str">
            <v>28</v>
          </cell>
          <cell r="C5855" t="str">
            <v>02</v>
          </cell>
          <cell r="D5855" t="str">
            <v>5</v>
          </cell>
          <cell r="E5855" t="str">
            <v>0039</v>
          </cell>
          <cell r="F5855" t="str">
            <v>0002</v>
          </cell>
          <cell r="G5855" t="str">
            <v>52202</v>
          </cell>
          <cell r="H5855" t="str">
            <v>转FVE9958#发票受益人付费</v>
          </cell>
          <cell r="I5855" t="b">
            <v>1</v>
          </cell>
          <cell r="J5855">
            <v>534.80999999999995</v>
          </cell>
          <cell r="K5855">
            <v>0</v>
          </cell>
          <cell r="L5855">
            <v>0</v>
          </cell>
        </row>
        <row r="5856">
          <cell r="A5856" t="str">
            <v>02</v>
          </cell>
          <cell r="B5856" t="str">
            <v>28</v>
          </cell>
          <cell r="C5856" t="str">
            <v>02</v>
          </cell>
          <cell r="D5856" t="str">
            <v>5</v>
          </cell>
          <cell r="E5856" t="str">
            <v>0040</v>
          </cell>
          <cell r="F5856" t="str">
            <v>0001</v>
          </cell>
          <cell r="G5856" t="str">
            <v>52202</v>
          </cell>
          <cell r="H5856" t="str">
            <v>0狥VE9960#发票受益人付费</v>
          </cell>
          <cell r="I5856" t="b">
            <v>1</v>
          </cell>
          <cell r="J5856">
            <v>753.53</v>
          </cell>
          <cell r="K5856">
            <v>0</v>
          </cell>
          <cell r="L5856">
            <v>0</v>
          </cell>
        </row>
        <row r="5857">
          <cell r="A5857" t="str">
            <v>02</v>
          </cell>
          <cell r="B5857" t="str">
            <v>29</v>
          </cell>
          <cell r="C5857" t="str">
            <v>02</v>
          </cell>
          <cell r="D5857" t="str">
            <v>5</v>
          </cell>
          <cell r="E5857" t="str">
            <v>0056</v>
          </cell>
          <cell r="F5857" t="str">
            <v>0003</v>
          </cell>
          <cell r="G5857" t="str">
            <v>52202</v>
          </cell>
          <cell r="H5857" t="str">
            <v>结转本月财务费用</v>
          </cell>
          <cell r="I5857" t="b">
            <v>0</v>
          </cell>
          <cell r="J5857">
            <v>38594.94</v>
          </cell>
          <cell r="K5857">
            <v>0</v>
          </cell>
          <cell r="L5857">
            <v>0</v>
          </cell>
        </row>
        <row r="5858">
          <cell r="A5858" t="str">
            <v>03</v>
          </cell>
          <cell r="B5858" t="str">
            <v>24</v>
          </cell>
          <cell r="C5858" t="str">
            <v>03</v>
          </cell>
          <cell r="D5858" t="str">
            <v>2</v>
          </cell>
          <cell r="E5858" t="str">
            <v>0022</v>
          </cell>
          <cell r="F5858" t="str">
            <v>0001</v>
          </cell>
          <cell r="G5858" t="str">
            <v>52202</v>
          </cell>
          <cell r="H5858" t="str">
            <v>付手续费</v>
          </cell>
          <cell r="I5858" t="b">
            <v>1</v>
          </cell>
          <cell r="J5858">
            <v>5544.73</v>
          </cell>
          <cell r="K5858">
            <v>0</v>
          </cell>
          <cell r="L5858">
            <v>0</v>
          </cell>
        </row>
        <row r="5859">
          <cell r="A5859" t="str">
            <v>03</v>
          </cell>
          <cell r="B5859" t="str">
            <v>17</v>
          </cell>
          <cell r="C5859" t="str">
            <v>03</v>
          </cell>
          <cell r="D5859" t="str">
            <v>3</v>
          </cell>
          <cell r="E5859" t="str">
            <v>0012</v>
          </cell>
          <cell r="F5859" t="str">
            <v>0004</v>
          </cell>
          <cell r="G5859" t="str">
            <v>52202</v>
          </cell>
          <cell r="H5859" t="str">
            <v>订外汇差额(FVE9954)</v>
          </cell>
          <cell r="I5859" t="b">
            <v>1</v>
          </cell>
          <cell r="J5859">
            <v>-297.58</v>
          </cell>
          <cell r="K5859">
            <v>0</v>
          </cell>
          <cell r="L5859">
            <v>0</v>
          </cell>
        </row>
        <row r="5860">
          <cell r="A5860" t="str">
            <v>03</v>
          </cell>
          <cell r="B5860" t="str">
            <v>01</v>
          </cell>
          <cell r="C5860" t="str">
            <v>03</v>
          </cell>
          <cell r="D5860" t="str">
            <v>4</v>
          </cell>
          <cell r="E5860" t="str">
            <v>0001</v>
          </cell>
          <cell r="F5860" t="str">
            <v>0001</v>
          </cell>
          <cell r="G5860" t="str">
            <v>52202</v>
          </cell>
          <cell r="H5860" t="str">
            <v>付支票手续费</v>
          </cell>
          <cell r="I5860" t="b">
            <v>1</v>
          </cell>
          <cell r="J5860">
            <v>20</v>
          </cell>
          <cell r="K5860">
            <v>0</v>
          </cell>
          <cell r="L5860">
            <v>0</v>
          </cell>
        </row>
        <row r="5861">
          <cell r="A5861" t="str">
            <v>03</v>
          </cell>
          <cell r="B5861" t="str">
            <v>02</v>
          </cell>
          <cell r="C5861" t="str">
            <v>03</v>
          </cell>
          <cell r="D5861" t="str">
            <v>4</v>
          </cell>
          <cell r="E5861" t="str">
            <v>0007</v>
          </cell>
          <cell r="F5861" t="str">
            <v>0002</v>
          </cell>
          <cell r="G5861" t="str">
            <v>52202</v>
          </cell>
          <cell r="H5861" t="str">
            <v>付支票工本费.手续费</v>
          </cell>
          <cell r="I5861" t="b">
            <v>1</v>
          </cell>
          <cell r="J5861">
            <v>40</v>
          </cell>
          <cell r="K5861">
            <v>0</v>
          </cell>
          <cell r="L5861">
            <v>0</v>
          </cell>
        </row>
        <row r="5862">
          <cell r="A5862" t="str">
            <v>03</v>
          </cell>
          <cell r="B5862" t="str">
            <v>12</v>
          </cell>
          <cell r="C5862" t="str">
            <v>03</v>
          </cell>
          <cell r="D5862" t="str">
            <v>4</v>
          </cell>
          <cell r="E5862" t="str">
            <v>0014</v>
          </cell>
          <cell r="F5862" t="str">
            <v>0001</v>
          </cell>
          <cell r="G5862" t="str">
            <v>52202</v>
          </cell>
          <cell r="H5862" t="str">
            <v>付结算手续费</v>
          </cell>
          <cell r="I5862" t="b">
            <v>1</v>
          </cell>
          <cell r="J5862">
            <v>135</v>
          </cell>
          <cell r="K5862">
            <v>0</v>
          </cell>
          <cell r="L5862">
            <v>0</v>
          </cell>
        </row>
        <row r="5863">
          <cell r="A5863" t="str">
            <v>03</v>
          </cell>
          <cell r="B5863" t="str">
            <v>27</v>
          </cell>
          <cell r="C5863" t="str">
            <v>03</v>
          </cell>
          <cell r="D5863" t="str">
            <v>5</v>
          </cell>
          <cell r="E5863" t="str">
            <v>0009</v>
          </cell>
          <cell r="F5863" t="str">
            <v>0002</v>
          </cell>
          <cell r="G5863" t="str">
            <v>52202</v>
          </cell>
          <cell r="H5863" t="str">
            <v>转手续费</v>
          </cell>
          <cell r="I5863" t="b">
            <v>1</v>
          </cell>
          <cell r="J5863">
            <v>6928.9</v>
          </cell>
          <cell r="K5863">
            <v>0</v>
          </cell>
          <cell r="L5863">
            <v>0</v>
          </cell>
        </row>
        <row r="5864">
          <cell r="A5864" t="str">
            <v>03</v>
          </cell>
          <cell r="B5864" t="str">
            <v>28</v>
          </cell>
          <cell r="C5864" t="str">
            <v>03</v>
          </cell>
          <cell r="D5864" t="str">
            <v>5</v>
          </cell>
          <cell r="E5864" t="str">
            <v>0017</v>
          </cell>
          <cell r="F5864" t="str">
            <v>0002</v>
          </cell>
          <cell r="G5864" t="str">
            <v>52202</v>
          </cell>
          <cell r="H5864" t="str">
            <v>转FVE9966#发票中行扣费</v>
          </cell>
          <cell r="I5864" t="b">
            <v>1</v>
          </cell>
          <cell r="J5864">
            <v>3283.28</v>
          </cell>
          <cell r="K5864">
            <v>0</v>
          </cell>
          <cell r="L5864">
            <v>0</v>
          </cell>
        </row>
        <row r="5865">
          <cell r="A5865" t="str">
            <v>03</v>
          </cell>
          <cell r="B5865" t="str">
            <v>28</v>
          </cell>
          <cell r="C5865" t="str">
            <v>03</v>
          </cell>
          <cell r="D5865" t="str">
            <v>5</v>
          </cell>
          <cell r="E5865" t="str">
            <v>0019</v>
          </cell>
          <cell r="F5865" t="str">
            <v>0001</v>
          </cell>
          <cell r="G5865" t="str">
            <v>52202</v>
          </cell>
          <cell r="H5865" t="str">
            <v>转FVE9963#发票受益人付费</v>
          </cell>
          <cell r="I5865" t="b">
            <v>1</v>
          </cell>
          <cell r="J5865">
            <v>1772.66</v>
          </cell>
          <cell r="K5865">
            <v>0</v>
          </cell>
          <cell r="L5865">
            <v>0</v>
          </cell>
        </row>
        <row r="5866">
          <cell r="A5866" t="str">
            <v>03</v>
          </cell>
          <cell r="B5866" t="str">
            <v>28</v>
          </cell>
          <cell r="C5866" t="str">
            <v>03</v>
          </cell>
          <cell r="D5866" t="str">
            <v>5</v>
          </cell>
          <cell r="E5866" t="str">
            <v>0020</v>
          </cell>
          <cell r="F5866" t="str">
            <v>0001</v>
          </cell>
          <cell r="G5866" t="str">
            <v>52202</v>
          </cell>
          <cell r="H5866" t="str">
            <v>转FVE9972#发票受益人付费</v>
          </cell>
          <cell r="I5866" t="b">
            <v>1</v>
          </cell>
          <cell r="J5866">
            <v>625.37</v>
          </cell>
          <cell r="K5866">
            <v>0</v>
          </cell>
          <cell r="L5866">
            <v>0</v>
          </cell>
        </row>
        <row r="5867">
          <cell r="A5867" t="str">
            <v>03</v>
          </cell>
          <cell r="B5867" t="str">
            <v>28</v>
          </cell>
          <cell r="C5867" t="str">
            <v>03</v>
          </cell>
          <cell r="D5867" t="str">
            <v>5</v>
          </cell>
          <cell r="E5867" t="str">
            <v>0022</v>
          </cell>
          <cell r="F5867" t="str">
            <v>0001</v>
          </cell>
          <cell r="G5867" t="str">
            <v>52202</v>
          </cell>
          <cell r="H5867" t="str">
            <v>转FVE9957#发票受益人付费</v>
          </cell>
          <cell r="I5867" t="b">
            <v>1</v>
          </cell>
          <cell r="J5867">
            <v>526.88</v>
          </cell>
          <cell r="K5867">
            <v>0</v>
          </cell>
          <cell r="L5867">
            <v>0</v>
          </cell>
        </row>
        <row r="5868">
          <cell r="A5868" t="str">
            <v>03</v>
          </cell>
          <cell r="B5868" t="str">
            <v>30</v>
          </cell>
          <cell r="C5868" t="str">
            <v>03</v>
          </cell>
          <cell r="D5868" t="str">
            <v>5</v>
          </cell>
          <cell r="E5868" t="str">
            <v>0030</v>
          </cell>
          <cell r="F5868" t="str">
            <v>0003</v>
          </cell>
          <cell r="G5868" t="str">
            <v>52202</v>
          </cell>
          <cell r="H5868" t="str">
            <v>结转本月财务费用</v>
          </cell>
          <cell r="I5868" t="b">
            <v>0</v>
          </cell>
          <cell r="J5868">
            <v>18579.240000000002</v>
          </cell>
          <cell r="K5868">
            <v>0</v>
          </cell>
          <cell r="L5868">
            <v>0</v>
          </cell>
        </row>
        <row r="5869">
          <cell r="A5869" t="str">
            <v>04</v>
          </cell>
          <cell r="B5869" t="str">
            <v>05</v>
          </cell>
          <cell r="C5869" t="str">
            <v>04</v>
          </cell>
          <cell r="D5869" t="str">
            <v>4</v>
          </cell>
          <cell r="E5869" t="str">
            <v>0005</v>
          </cell>
          <cell r="F5869" t="str">
            <v>0001</v>
          </cell>
          <cell r="G5869" t="str">
            <v>52202</v>
          </cell>
          <cell r="H5869" t="str">
            <v>付邮电手续费</v>
          </cell>
          <cell r="I5869" t="b">
            <v>1</v>
          </cell>
          <cell r="J5869">
            <v>1468.93</v>
          </cell>
          <cell r="K5869">
            <v>0</v>
          </cell>
          <cell r="L5869">
            <v>0</v>
          </cell>
        </row>
        <row r="5870">
          <cell r="A5870" t="str">
            <v>04</v>
          </cell>
          <cell r="B5870" t="str">
            <v>19</v>
          </cell>
          <cell r="C5870" t="str">
            <v>04</v>
          </cell>
          <cell r="D5870" t="str">
            <v>4</v>
          </cell>
          <cell r="E5870" t="str">
            <v>0019</v>
          </cell>
          <cell r="F5870" t="str">
            <v>0001</v>
          </cell>
          <cell r="G5870" t="str">
            <v>52202</v>
          </cell>
          <cell r="H5870" t="str">
            <v>付手续费USD12.56*8.2663</v>
          </cell>
          <cell r="I5870" t="b">
            <v>1</v>
          </cell>
          <cell r="J5870">
            <v>103.82</v>
          </cell>
          <cell r="K5870">
            <v>0</v>
          </cell>
          <cell r="L5870">
            <v>0</v>
          </cell>
        </row>
        <row r="5871">
          <cell r="A5871" t="str">
            <v>04</v>
          </cell>
          <cell r="B5871" t="str">
            <v>19</v>
          </cell>
          <cell r="C5871" t="str">
            <v>04</v>
          </cell>
          <cell r="D5871" t="str">
            <v>4</v>
          </cell>
          <cell r="E5871" t="str">
            <v>0021</v>
          </cell>
          <cell r="F5871" t="str">
            <v>0002</v>
          </cell>
          <cell r="G5871" t="str">
            <v>52202</v>
          </cell>
          <cell r="H5871" t="str">
            <v>付国投借款手续费</v>
          </cell>
          <cell r="I5871" t="b">
            <v>1</v>
          </cell>
          <cell r="J5871">
            <v>102933.33</v>
          </cell>
          <cell r="K5871">
            <v>0</v>
          </cell>
          <cell r="L5871">
            <v>0</v>
          </cell>
        </row>
        <row r="5872">
          <cell r="A5872" t="str">
            <v>04</v>
          </cell>
          <cell r="B5872" t="str">
            <v>20</v>
          </cell>
          <cell r="C5872" t="str">
            <v>04</v>
          </cell>
          <cell r="D5872" t="str">
            <v>4</v>
          </cell>
          <cell r="E5872" t="str">
            <v>0029</v>
          </cell>
          <cell r="F5872" t="str">
            <v>0001</v>
          </cell>
          <cell r="G5872" t="str">
            <v>52202</v>
          </cell>
          <cell r="H5872" t="str">
            <v>付手续费</v>
          </cell>
          <cell r="I5872" t="b">
            <v>1</v>
          </cell>
          <cell r="J5872">
            <v>73.2</v>
          </cell>
          <cell r="K5872">
            <v>0</v>
          </cell>
          <cell r="L5872">
            <v>0</v>
          </cell>
        </row>
        <row r="5873">
          <cell r="A5873" t="str">
            <v>04</v>
          </cell>
          <cell r="B5873" t="str">
            <v>26</v>
          </cell>
          <cell r="C5873" t="str">
            <v>04</v>
          </cell>
          <cell r="D5873" t="str">
            <v>5</v>
          </cell>
          <cell r="E5873" t="str">
            <v>0026</v>
          </cell>
          <cell r="F5873" t="str">
            <v>0002</v>
          </cell>
          <cell r="G5873" t="str">
            <v>52202</v>
          </cell>
          <cell r="H5873" t="str">
            <v>转FVE9968#发票中行扣费</v>
          </cell>
          <cell r="I5873" t="b">
            <v>1</v>
          </cell>
          <cell r="J5873">
            <v>2133.7199999999998</v>
          </cell>
          <cell r="K5873">
            <v>0</v>
          </cell>
          <cell r="L5873">
            <v>0</v>
          </cell>
        </row>
        <row r="5874">
          <cell r="A5874" t="str">
            <v>04</v>
          </cell>
          <cell r="B5874" t="str">
            <v>26</v>
          </cell>
          <cell r="C5874" t="str">
            <v>04</v>
          </cell>
          <cell r="D5874" t="str">
            <v>5</v>
          </cell>
          <cell r="E5874" t="str">
            <v>0027</v>
          </cell>
          <cell r="F5874" t="str">
            <v>0001</v>
          </cell>
          <cell r="G5874" t="str">
            <v>52202</v>
          </cell>
          <cell r="H5874" t="str">
            <v>转FVE9981#发票中行扣费</v>
          </cell>
          <cell r="I5874" t="b">
            <v>1</v>
          </cell>
          <cell r="J5874">
            <v>192.71</v>
          </cell>
          <cell r="K5874">
            <v>0</v>
          </cell>
          <cell r="L5874">
            <v>0</v>
          </cell>
        </row>
        <row r="5875">
          <cell r="A5875" t="str">
            <v>04</v>
          </cell>
          <cell r="B5875" t="str">
            <v>26</v>
          </cell>
          <cell r="C5875" t="str">
            <v>04</v>
          </cell>
          <cell r="D5875" t="str">
            <v>5</v>
          </cell>
          <cell r="E5875" t="str">
            <v>0028</v>
          </cell>
          <cell r="F5875" t="str">
            <v>0002</v>
          </cell>
          <cell r="G5875" t="str">
            <v>52202</v>
          </cell>
          <cell r="H5875" t="str">
            <v>转FVE9969#发票中行扣费</v>
          </cell>
          <cell r="I5875" t="b">
            <v>1</v>
          </cell>
          <cell r="J5875">
            <v>2105.2199999999998</v>
          </cell>
          <cell r="K5875">
            <v>0</v>
          </cell>
          <cell r="L5875">
            <v>0</v>
          </cell>
        </row>
        <row r="5876">
          <cell r="A5876" t="str">
            <v>04</v>
          </cell>
          <cell r="B5876" t="str">
            <v>29</v>
          </cell>
          <cell r="C5876" t="str">
            <v>04</v>
          </cell>
          <cell r="D5876" t="str">
            <v>5</v>
          </cell>
          <cell r="E5876" t="str">
            <v>0036</v>
          </cell>
          <cell r="F5876" t="str">
            <v>0003</v>
          </cell>
          <cell r="G5876" t="str">
            <v>52202</v>
          </cell>
          <cell r="H5876" t="str">
            <v>结转本月财务费用</v>
          </cell>
          <cell r="I5876" t="b">
            <v>0</v>
          </cell>
          <cell r="J5876">
            <v>109010.93</v>
          </cell>
          <cell r="K5876">
            <v>0</v>
          </cell>
          <cell r="L5876">
            <v>0</v>
          </cell>
        </row>
        <row r="5877">
          <cell r="A5877" t="str">
            <v>05</v>
          </cell>
          <cell r="B5877" t="str">
            <v>11</v>
          </cell>
          <cell r="C5877" t="str">
            <v>05</v>
          </cell>
          <cell r="D5877" t="str">
            <v>4</v>
          </cell>
          <cell r="E5877" t="str">
            <v>0006</v>
          </cell>
          <cell r="F5877" t="str">
            <v>0002</v>
          </cell>
          <cell r="G5877" t="str">
            <v>52202</v>
          </cell>
          <cell r="H5877" t="str">
            <v>付手续费</v>
          </cell>
          <cell r="I5877" t="b">
            <v>1</v>
          </cell>
          <cell r="J5877">
            <v>261.45</v>
          </cell>
          <cell r="K5877">
            <v>0</v>
          </cell>
          <cell r="L5877">
            <v>0</v>
          </cell>
        </row>
        <row r="5878">
          <cell r="A5878" t="str">
            <v>05</v>
          </cell>
          <cell r="B5878" t="str">
            <v>23</v>
          </cell>
          <cell r="C5878" t="str">
            <v>05</v>
          </cell>
          <cell r="D5878" t="str">
            <v>4</v>
          </cell>
          <cell r="E5878" t="str">
            <v>0020</v>
          </cell>
          <cell r="F5878" t="str">
            <v>0001</v>
          </cell>
          <cell r="G5878" t="str">
            <v>52202</v>
          </cell>
          <cell r="H5878" t="str">
            <v>付手续费</v>
          </cell>
          <cell r="I5878" t="b">
            <v>1</v>
          </cell>
          <cell r="J5878">
            <v>82.6</v>
          </cell>
          <cell r="K5878">
            <v>0</v>
          </cell>
          <cell r="L5878">
            <v>0</v>
          </cell>
        </row>
        <row r="5879">
          <cell r="A5879" t="str">
            <v>05</v>
          </cell>
          <cell r="B5879" t="str">
            <v>26</v>
          </cell>
          <cell r="C5879" t="str">
            <v>05</v>
          </cell>
          <cell r="D5879" t="str">
            <v>5</v>
          </cell>
          <cell r="E5879" t="str">
            <v>0019</v>
          </cell>
          <cell r="F5879" t="str">
            <v>0001</v>
          </cell>
          <cell r="G5879" t="str">
            <v>52202</v>
          </cell>
          <cell r="H5879" t="str">
            <v>转FVE9964#发票中行扣费</v>
          </cell>
          <cell r="I5879" t="b">
            <v>1</v>
          </cell>
          <cell r="J5879">
            <v>2933.61</v>
          </cell>
          <cell r="K5879">
            <v>0</v>
          </cell>
          <cell r="L5879">
            <v>0</v>
          </cell>
        </row>
        <row r="5880">
          <cell r="A5880" t="str">
            <v>05</v>
          </cell>
          <cell r="B5880" t="str">
            <v>26</v>
          </cell>
          <cell r="C5880" t="str">
            <v>05</v>
          </cell>
          <cell r="D5880" t="str">
            <v>5</v>
          </cell>
          <cell r="E5880" t="str">
            <v>0020</v>
          </cell>
          <cell r="F5880" t="str">
            <v>0001</v>
          </cell>
          <cell r="G5880" t="str">
            <v>52202</v>
          </cell>
          <cell r="H5880" t="str">
            <v>转FVE9986#发票受益人付费</v>
          </cell>
          <cell r="I5880" t="b">
            <v>1</v>
          </cell>
          <cell r="J5880">
            <v>2112.71</v>
          </cell>
          <cell r="K5880">
            <v>0</v>
          </cell>
          <cell r="L5880">
            <v>0</v>
          </cell>
        </row>
        <row r="5881">
          <cell r="A5881" t="str">
            <v>05</v>
          </cell>
          <cell r="B5881" t="str">
            <v>26</v>
          </cell>
          <cell r="C5881" t="str">
            <v>05</v>
          </cell>
          <cell r="D5881" t="str">
            <v>5</v>
          </cell>
          <cell r="E5881" t="str">
            <v>0021</v>
          </cell>
          <cell r="F5881" t="str">
            <v>0002</v>
          </cell>
          <cell r="G5881" t="str">
            <v>52202</v>
          </cell>
          <cell r="H5881" t="str">
            <v>转FVE9970#发票中行扣费USD73.89</v>
          </cell>
          <cell r="I5881" t="b">
            <v>1</v>
          </cell>
          <cell r="J5881">
            <v>610.79999999999995</v>
          </cell>
          <cell r="K5881">
            <v>0</v>
          </cell>
          <cell r="L5881">
            <v>0</v>
          </cell>
        </row>
        <row r="5882">
          <cell r="A5882" t="str">
            <v>05</v>
          </cell>
          <cell r="B5882" t="str">
            <v>26</v>
          </cell>
          <cell r="C5882" t="str">
            <v>05</v>
          </cell>
          <cell r="D5882" t="str">
            <v>5</v>
          </cell>
          <cell r="E5882" t="str">
            <v>0022</v>
          </cell>
          <cell r="F5882" t="str">
            <v>0001</v>
          </cell>
          <cell r="G5882" t="str">
            <v>52202</v>
          </cell>
          <cell r="H5882" t="str">
            <v>转FVE9979#发票受益人付费</v>
          </cell>
          <cell r="I5882" t="b">
            <v>1</v>
          </cell>
          <cell r="J5882">
            <v>1073.5</v>
          </cell>
          <cell r="K5882">
            <v>0</v>
          </cell>
          <cell r="L5882">
            <v>0</v>
          </cell>
        </row>
        <row r="5883">
          <cell r="A5883" t="str">
            <v>05</v>
          </cell>
          <cell r="B5883" t="str">
            <v>26</v>
          </cell>
          <cell r="C5883" t="str">
            <v>05</v>
          </cell>
          <cell r="D5883" t="str">
            <v>5</v>
          </cell>
          <cell r="E5883" t="str">
            <v>0024</v>
          </cell>
          <cell r="F5883" t="str">
            <v>0001</v>
          </cell>
          <cell r="G5883" t="str">
            <v>52202</v>
          </cell>
          <cell r="H5883" t="str">
            <v>转FVE9959#发票费用</v>
          </cell>
          <cell r="I5883" t="b">
            <v>1</v>
          </cell>
          <cell r="J5883">
            <v>949.72</v>
          </cell>
          <cell r="K5883">
            <v>0</v>
          </cell>
          <cell r="L5883">
            <v>0</v>
          </cell>
        </row>
        <row r="5884">
          <cell r="A5884" t="str">
            <v>05</v>
          </cell>
          <cell r="B5884" t="str">
            <v>26</v>
          </cell>
          <cell r="C5884" t="str">
            <v>05</v>
          </cell>
          <cell r="D5884" t="str">
            <v>5</v>
          </cell>
          <cell r="E5884" t="str">
            <v>0025</v>
          </cell>
          <cell r="F5884" t="str">
            <v>0001</v>
          </cell>
          <cell r="G5884" t="str">
            <v>52202</v>
          </cell>
          <cell r="H5884" t="str">
            <v>转FVE9964#发票费用USD175.24</v>
          </cell>
          <cell r="I5884" t="b">
            <v>1</v>
          </cell>
          <cell r="J5884">
            <v>1448.73</v>
          </cell>
          <cell r="K5884">
            <v>0</v>
          </cell>
          <cell r="L5884">
            <v>0</v>
          </cell>
        </row>
        <row r="5885">
          <cell r="A5885" t="str">
            <v>05</v>
          </cell>
          <cell r="B5885" t="str">
            <v>26</v>
          </cell>
          <cell r="C5885" t="str">
            <v>05</v>
          </cell>
          <cell r="D5885" t="str">
            <v>5</v>
          </cell>
          <cell r="E5885" t="str">
            <v>0026</v>
          </cell>
          <cell r="F5885" t="str">
            <v>0001</v>
          </cell>
          <cell r="G5885" t="str">
            <v>52202</v>
          </cell>
          <cell r="H5885" t="str">
            <v>补3月份5-9号凭证59#发票少计</v>
          </cell>
          <cell r="I5885" t="b">
            <v>1</v>
          </cell>
          <cell r="J5885">
            <v>489.14</v>
          </cell>
          <cell r="K5885">
            <v>0</v>
          </cell>
          <cell r="L5885">
            <v>0</v>
          </cell>
        </row>
        <row r="5886">
          <cell r="A5886" t="str">
            <v>05</v>
          </cell>
          <cell r="B5886" t="str">
            <v>31</v>
          </cell>
          <cell r="C5886" t="str">
            <v>05</v>
          </cell>
          <cell r="D5886" t="str">
            <v>5</v>
          </cell>
          <cell r="E5886" t="str">
            <v>0037</v>
          </cell>
          <cell r="F5886" t="str">
            <v>0003</v>
          </cell>
          <cell r="G5886" t="str">
            <v>52202</v>
          </cell>
          <cell r="H5886" t="str">
            <v>结转本月财务费用</v>
          </cell>
          <cell r="I5886" t="b">
            <v>0</v>
          </cell>
          <cell r="J5886">
            <v>9962.26</v>
          </cell>
          <cell r="K5886">
            <v>0</v>
          </cell>
          <cell r="L5886">
            <v>0</v>
          </cell>
        </row>
        <row r="5887">
          <cell r="A5887" t="str">
            <v>06</v>
          </cell>
          <cell r="B5887" t="str">
            <v>16</v>
          </cell>
          <cell r="C5887" t="str">
            <v>06</v>
          </cell>
          <cell r="D5887" t="str">
            <v>4</v>
          </cell>
          <cell r="E5887" t="str">
            <v>0006</v>
          </cell>
          <cell r="F5887" t="str">
            <v>0002</v>
          </cell>
          <cell r="G5887" t="str">
            <v>52202</v>
          </cell>
          <cell r="H5887" t="str">
            <v>付手续费</v>
          </cell>
          <cell r="I5887" t="b">
            <v>1</v>
          </cell>
          <cell r="J5887">
            <v>1328.53</v>
          </cell>
          <cell r="K5887">
            <v>0</v>
          </cell>
          <cell r="L5887">
            <v>0</v>
          </cell>
        </row>
        <row r="5888">
          <cell r="A5888" t="str">
            <v>06</v>
          </cell>
          <cell r="B5888" t="str">
            <v>23</v>
          </cell>
          <cell r="C5888" t="str">
            <v>06</v>
          </cell>
          <cell r="D5888" t="str">
            <v>5</v>
          </cell>
          <cell r="E5888" t="str">
            <v>0013</v>
          </cell>
          <cell r="F5888" t="str">
            <v>0002</v>
          </cell>
          <cell r="G5888" t="str">
            <v>52202</v>
          </cell>
          <cell r="H5888" t="str">
            <v>转FVE9987#发票中行扣费</v>
          </cell>
          <cell r="I5888" t="b">
            <v>1</v>
          </cell>
          <cell r="J5888">
            <v>1915.19</v>
          </cell>
          <cell r="K5888">
            <v>0</v>
          </cell>
          <cell r="L5888">
            <v>0</v>
          </cell>
        </row>
        <row r="5889">
          <cell r="A5889" t="str">
            <v>06</v>
          </cell>
          <cell r="B5889" t="str">
            <v>23</v>
          </cell>
          <cell r="C5889" t="str">
            <v>06</v>
          </cell>
          <cell r="D5889" t="str">
            <v>5</v>
          </cell>
          <cell r="E5889" t="str">
            <v>0015</v>
          </cell>
          <cell r="F5889" t="str">
            <v>0001</v>
          </cell>
          <cell r="G5889" t="str">
            <v>52202</v>
          </cell>
          <cell r="H5889" t="str">
            <v>转FVE9980#发票中行扣费USD31.00</v>
          </cell>
          <cell r="I5889" t="b">
            <v>1</v>
          </cell>
          <cell r="J5889">
            <v>256.2</v>
          </cell>
          <cell r="K5889">
            <v>0</v>
          </cell>
          <cell r="L5889">
            <v>0</v>
          </cell>
        </row>
        <row r="5890">
          <cell r="A5890" t="str">
            <v>06</v>
          </cell>
          <cell r="B5890" t="str">
            <v>23</v>
          </cell>
          <cell r="C5890" t="str">
            <v>06</v>
          </cell>
          <cell r="D5890" t="str">
            <v>5</v>
          </cell>
          <cell r="E5890" t="str">
            <v>0015</v>
          </cell>
          <cell r="F5890" t="str">
            <v>0002</v>
          </cell>
          <cell r="G5890" t="str">
            <v>52202</v>
          </cell>
          <cell r="H5890" t="str">
            <v>转FVE9982#发票中行扣费USD31.00</v>
          </cell>
          <cell r="I5890" t="b">
            <v>1</v>
          </cell>
          <cell r="J5890">
            <v>256.2</v>
          </cell>
          <cell r="K5890">
            <v>0</v>
          </cell>
          <cell r="L5890">
            <v>0</v>
          </cell>
        </row>
        <row r="5891">
          <cell r="A5891" t="str">
            <v>06</v>
          </cell>
          <cell r="B5891" t="str">
            <v>23</v>
          </cell>
          <cell r="C5891" t="str">
            <v>06</v>
          </cell>
          <cell r="D5891" t="str">
            <v>5</v>
          </cell>
          <cell r="E5891" t="str">
            <v>0016</v>
          </cell>
          <cell r="F5891" t="str">
            <v>0001</v>
          </cell>
          <cell r="G5891" t="str">
            <v>52202</v>
          </cell>
          <cell r="H5891" t="str">
            <v>转FVE9992#发票中行扣费USD16.00</v>
          </cell>
          <cell r="I5891" t="b">
            <v>1</v>
          </cell>
          <cell r="J5891">
            <v>132.24</v>
          </cell>
          <cell r="K5891">
            <v>0</v>
          </cell>
          <cell r="L5891">
            <v>0</v>
          </cell>
        </row>
        <row r="5892">
          <cell r="A5892" t="str">
            <v>06</v>
          </cell>
          <cell r="B5892" t="str">
            <v>23</v>
          </cell>
          <cell r="C5892" t="str">
            <v>06</v>
          </cell>
          <cell r="D5892" t="str">
            <v>5</v>
          </cell>
          <cell r="E5892" t="str">
            <v>0017</v>
          </cell>
          <cell r="F5892" t="str">
            <v>0001</v>
          </cell>
          <cell r="G5892" t="str">
            <v>52202</v>
          </cell>
          <cell r="H5892" t="str">
            <v>转FVE9989#发票中行扣费USD16.00</v>
          </cell>
          <cell r="I5892" t="b">
            <v>1</v>
          </cell>
          <cell r="J5892">
            <v>132.25</v>
          </cell>
          <cell r="K5892">
            <v>0</v>
          </cell>
          <cell r="L5892">
            <v>0</v>
          </cell>
        </row>
        <row r="5893">
          <cell r="A5893" t="str">
            <v>06</v>
          </cell>
          <cell r="B5893" t="str">
            <v>25</v>
          </cell>
          <cell r="C5893" t="str">
            <v>06</v>
          </cell>
          <cell r="D5893" t="str">
            <v>5</v>
          </cell>
          <cell r="E5893" t="str">
            <v>0026</v>
          </cell>
          <cell r="F5893" t="str">
            <v>0003</v>
          </cell>
          <cell r="G5893" t="str">
            <v>52202</v>
          </cell>
          <cell r="H5893" t="str">
            <v>结转本月财务费用</v>
          </cell>
          <cell r="I5893" t="b">
            <v>0</v>
          </cell>
          <cell r="J5893">
            <v>4020.61</v>
          </cell>
          <cell r="K5893">
            <v>0</v>
          </cell>
          <cell r="L5893">
            <v>0</v>
          </cell>
        </row>
        <row r="5894">
          <cell r="A5894" t="str">
            <v>07</v>
          </cell>
          <cell r="B5894" t="str">
            <v>12</v>
          </cell>
          <cell r="C5894" t="str">
            <v>07</v>
          </cell>
          <cell r="D5894" t="str">
            <v>4</v>
          </cell>
          <cell r="E5894" t="str">
            <v>0008</v>
          </cell>
          <cell r="F5894" t="str">
            <v>0001</v>
          </cell>
          <cell r="G5894" t="str">
            <v>52202</v>
          </cell>
          <cell r="H5894" t="str">
            <v>付手续费</v>
          </cell>
          <cell r="I5894" t="b">
            <v>1</v>
          </cell>
          <cell r="J5894">
            <v>319.60000000000002</v>
          </cell>
          <cell r="K5894">
            <v>0</v>
          </cell>
          <cell r="L5894">
            <v>0</v>
          </cell>
        </row>
        <row r="5895">
          <cell r="A5895" t="str">
            <v>07</v>
          </cell>
          <cell r="B5895" t="str">
            <v>18</v>
          </cell>
          <cell r="C5895" t="str">
            <v>07</v>
          </cell>
          <cell r="D5895" t="str">
            <v>4</v>
          </cell>
          <cell r="E5895" t="str">
            <v>0017</v>
          </cell>
          <cell r="F5895" t="str">
            <v>0001</v>
          </cell>
          <cell r="G5895" t="str">
            <v>52202</v>
          </cell>
          <cell r="H5895" t="str">
            <v>付手续费</v>
          </cell>
          <cell r="I5895" t="b">
            <v>1</v>
          </cell>
          <cell r="J5895">
            <v>48.25</v>
          </cell>
          <cell r="K5895">
            <v>0</v>
          </cell>
          <cell r="L5895">
            <v>0</v>
          </cell>
        </row>
        <row r="5896">
          <cell r="A5896" t="str">
            <v>07</v>
          </cell>
          <cell r="B5896" t="str">
            <v>26</v>
          </cell>
          <cell r="C5896" t="str">
            <v>07</v>
          </cell>
          <cell r="D5896" t="str">
            <v>5</v>
          </cell>
          <cell r="E5896" t="str">
            <v>0024</v>
          </cell>
          <cell r="F5896" t="str">
            <v>0002</v>
          </cell>
          <cell r="G5896" t="str">
            <v>52202</v>
          </cell>
          <cell r="H5896" t="str">
            <v>转FVE9991#发票中行扣费USD31.00</v>
          </cell>
          <cell r="I5896" t="b">
            <v>1</v>
          </cell>
          <cell r="J5896">
            <v>256.27999999999997</v>
          </cell>
          <cell r="K5896">
            <v>0</v>
          </cell>
          <cell r="L5896">
            <v>0</v>
          </cell>
        </row>
        <row r="5897">
          <cell r="A5897" t="str">
            <v>07</v>
          </cell>
          <cell r="B5897" t="str">
            <v>27</v>
          </cell>
          <cell r="C5897" t="str">
            <v>07</v>
          </cell>
          <cell r="D5897" t="str">
            <v>5</v>
          </cell>
          <cell r="E5897" t="str">
            <v>0032</v>
          </cell>
          <cell r="F5897" t="str">
            <v>0001</v>
          </cell>
          <cell r="G5897" t="str">
            <v>52202</v>
          </cell>
          <cell r="H5897" t="str">
            <v>转FVE9983#发票银行扣费</v>
          </cell>
          <cell r="I5897" t="b">
            <v>1</v>
          </cell>
          <cell r="J5897">
            <v>256.27999999999997</v>
          </cell>
          <cell r="K5897">
            <v>0</v>
          </cell>
          <cell r="L5897">
            <v>0</v>
          </cell>
        </row>
        <row r="5898">
          <cell r="A5898" t="str">
            <v>07</v>
          </cell>
          <cell r="B5898" t="str">
            <v>29</v>
          </cell>
          <cell r="C5898" t="str">
            <v>07</v>
          </cell>
          <cell r="D5898" t="str">
            <v>5</v>
          </cell>
          <cell r="E5898" t="str">
            <v>0042</v>
          </cell>
          <cell r="F5898" t="str">
            <v>0003</v>
          </cell>
          <cell r="G5898" t="str">
            <v>52202</v>
          </cell>
          <cell r="H5898" t="str">
            <v>结转本月财务费用</v>
          </cell>
          <cell r="I5898" t="b">
            <v>0</v>
          </cell>
          <cell r="J5898">
            <v>880.41</v>
          </cell>
          <cell r="K5898">
            <v>0</v>
          </cell>
          <cell r="L5898">
            <v>0</v>
          </cell>
        </row>
        <row r="5899">
          <cell r="A5899" t="str">
            <v>08</v>
          </cell>
          <cell r="B5899" t="str">
            <v>05</v>
          </cell>
          <cell r="C5899" t="str">
            <v>08</v>
          </cell>
          <cell r="D5899" t="str">
            <v>2</v>
          </cell>
          <cell r="E5899" t="str">
            <v>0013</v>
          </cell>
          <cell r="F5899" t="str">
            <v>0002</v>
          </cell>
          <cell r="G5899" t="str">
            <v>52202</v>
          </cell>
          <cell r="H5899" t="str">
            <v>付手续费</v>
          </cell>
          <cell r="I5899" t="b">
            <v>1</v>
          </cell>
          <cell r="J5899">
            <v>9895.33</v>
          </cell>
          <cell r="K5899">
            <v>0</v>
          </cell>
          <cell r="L5899">
            <v>0</v>
          </cell>
        </row>
        <row r="5900">
          <cell r="A5900" t="str">
            <v>08</v>
          </cell>
          <cell r="B5900" t="str">
            <v>03</v>
          </cell>
          <cell r="C5900" t="str">
            <v>08</v>
          </cell>
          <cell r="D5900" t="str">
            <v>4</v>
          </cell>
          <cell r="E5900" t="str">
            <v>0003</v>
          </cell>
          <cell r="F5900" t="str">
            <v>0001</v>
          </cell>
          <cell r="G5900" t="str">
            <v>52202</v>
          </cell>
          <cell r="H5900" t="str">
            <v>付手续费</v>
          </cell>
          <cell r="I5900" t="b">
            <v>1</v>
          </cell>
          <cell r="J5900">
            <v>516.35</v>
          </cell>
          <cell r="K5900">
            <v>0</v>
          </cell>
          <cell r="L5900">
            <v>0</v>
          </cell>
        </row>
        <row r="5901">
          <cell r="A5901" t="str">
            <v>08</v>
          </cell>
          <cell r="B5901" t="str">
            <v>18</v>
          </cell>
          <cell r="C5901" t="str">
            <v>08</v>
          </cell>
          <cell r="D5901" t="str">
            <v>4</v>
          </cell>
          <cell r="E5901" t="str">
            <v>0023</v>
          </cell>
          <cell r="F5901" t="str">
            <v>0001</v>
          </cell>
          <cell r="G5901" t="str">
            <v>52202</v>
          </cell>
          <cell r="H5901" t="str">
            <v>付手续费</v>
          </cell>
          <cell r="I5901" t="b">
            <v>1</v>
          </cell>
          <cell r="J5901">
            <v>1501.48</v>
          </cell>
          <cell r="K5901">
            <v>0</v>
          </cell>
          <cell r="L5901">
            <v>0</v>
          </cell>
        </row>
        <row r="5902">
          <cell r="A5902" t="str">
            <v>08</v>
          </cell>
          <cell r="B5902" t="str">
            <v>20</v>
          </cell>
          <cell r="C5902" t="str">
            <v>08</v>
          </cell>
          <cell r="D5902" t="str">
            <v>5</v>
          </cell>
          <cell r="E5902" t="str">
            <v>0004</v>
          </cell>
          <cell r="F5902" t="str">
            <v>0001</v>
          </cell>
          <cell r="G5902" t="str">
            <v>52202</v>
          </cell>
          <cell r="H5902" t="str">
            <v>转FVE99101#发票中行扣费USD13.0</v>
          </cell>
          <cell r="I5902" t="b">
            <v>1</v>
          </cell>
          <cell r="J5902">
            <v>107.44</v>
          </cell>
          <cell r="K5902">
            <v>0</v>
          </cell>
          <cell r="L5902">
            <v>0</v>
          </cell>
        </row>
        <row r="5903">
          <cell r="A5903" t="str">
            <v>08</v>
          </cell>
          <cell r="B5903" t="str">
            <v>20</v>
          </cell>
          <cell r="C5903" t="str">
            <v>08</v>
          </cell>
          <cell r="D5903" t="str">
            <v>5</v>
          </cell>
          <cell r="E5903" t="str">
            <v>0004</v>
          </cell>
          <cell r="F5903" t="str">
            <v>0004</v>
          </cell>
          <cell r="G5903" t="str">
            <v>52202</v>
          </cell>
          <cell r="H5903" t="str">
            <v>转FVE99104#发票中行扣费</v>
          </cell>
          <cell r="I5903" t="b">
            <v>1</v>
          </cell>
          <cell r="J5903">
            <v>149.69999999999999</v>
          </cell>
          <cell r="K5903">
            <v>0</v>
          </cell>
          <cell r="L5903">
            <v>0</v>
          </cell>
        </row>
        <row r="5904">
          <cell r="A5904" t="str">
            <v>08</v>
          </cell>
          <cell r="B5904" t="str">
            <v>20</v>
          </cell>
          <cell r="C5904" t="str">
            <v>08</v>
          </cell>
          <cell r="D5904" t="str">
            <v>5</v>
          </cell>
          <cell r="E5904" t="str">
            <v>0005</v>
          </cell>
          <cell r="F5904" t="str">
            <v>0002</v>
          </cell>
          <cell r="G5904" t="str">
            <v>52202</v>
          </cell>
          <cell r="H5904" t="str">
            <v>转FVE9994#发票中行扣费</v>
          </cell>
          <cell r="I5904" t="b">
            <v>1</v>
          </cell>
          <cell r="J5904">
            <v>256.27999999999997</v>
          </cell>
          <cell r="K5904">
            <v>0</v>
          </cell>
          <cell r="L5904">
            <v>0</v>
          </cell>
        </row>
        <row r="5905">
          <cell r="A5905" t="str">
            <v>08</v>
          </cell>
          <cell r="B5905" t="str">
            <v>24</v>
          </cell>
          <cell r="C5905" t="str">
            <v>08</v>
          </cell>
          <cell r="D5905" t="str">
            <v>5</v>
          </cell>
          <cell r="E5905" t="str">
            <v>0011</v>
          </cell>
          <cell r="F5905" t="str">
            <v>0002</v>
          </cell>
          <cell r="G5905" t="str">
            <v>52202</v>
          </cell>
          <cell r="H5905" t="str">
            <v>转FVE9996#发票中行扣费</v>
          </cell>
          <cell r="I5905" t="b">
            <v>1</v>
          </cell>
          <cell r="J5905">
            <v>256.27</v>
          </cell>
          <cell r="K5905">
            <v>0</v>
          </cell>
          <cell r="L5905">
            <v>0</v>
          </cell>
        </row>
        <row r="5906">
          <cell r="A5906" t="str">
            <v>08</v>
          </cell>
          <cell r="B5906" t="str">
            <v>24</v>
          </cell>
          <cell r="C5906" t="str">
            <v>08</v>
          </cell>
          <cell r="D5906" t="str">
            <v>5</v>
          </cell>
          <cell r="E5906" t="str">
            <v>0012</v>
          </cell>
          <cell r="F5906" t="str">
            <v>0002</v>
          </cell>
          <cell r="G5906" t="str">
            <v>52202</v>
          </cell>
          <cell r="H5906" t="str">
            <v>转FVE9976#发票中行扣费</v>
          </cell>
          <cell r="I5906" t="b">
            <v>1</v>
          </cell>
          <cell r="J5906">
            <v>256.22000000000003</v>
          </cell>
          <cell r="K5906">
            <v>0</v>
          </cell>
          <cell r="L5906">
            <v>0</v>
          </cell>
        </row>
        <row r="5907">
          <cell r="A5907" t="str">
            <v>08</v>
          </cell>
          <cell r="B5907" t="str">
            <v>24</v>
          </cell>
          <cell r="C5907" t="str">
            <v>08</v>
          </cell>
          <cell r="D5907" t="str">
            <v>5</v>
          </cell>
          <cell r="E5907" t="str">
            <v>0013</v>
          </cell>
          <cell r="F5907" t="str">
            <v>0002</v>
          </cell>
          <cell r="G5907" t="str">
            <v>52202</v>
          </cell>
          <cell r="H5907" t="str">
            <v>转FVE99109#发票中行扣费</v>
          </cell>
          <cell r="I5907" t="b">
            <v>1</v>
          </cell>
          <cell r="J5907">
            <v>1988.78</v>
          </cell>
          <cell r="K5907">
            <v>0</v>
          </cell>
          <cell r="L5907">
            <v>0</v>
          </cell>
        </row>
        <row r="5908">
          <cell r="A5908" t="str">
            <v>08</v>
          </cell>
          <cell r="B5908" t="str">
            <v>31</v>
          </cell>
          <cell r="C5908" t="str">
            <v>08</v>
          </cell>
          <cell r="D5908" t="str">
            <v>5</v>
          </cell>
          <cell r="E5908" t="str">
            <v>0033</v>
          </cell>
          <cell r="F5908" t="str">
            <v>0003</v>
          </cell>
          <cell r="G5908" t="str">
            <v>52202</v>
          </cell>
          <cell r="H5908" t="str">
            <v>结转本月财务费用</v>
          </cell>
          <cell r="I5908" t="b">
            <v>0</v>
          </cell>
          <cell r="J5908">
            <v>14927.85</v>
          </cell>
          <cell r="K5908">
            <v>0</v>
          </cell>
          <cell r="L5908">
            <v>0</v>
          </cell>
        </row>
        <row r="5909">
          <cell r="A5909" t="str">
            <v>09</v>
          </cell>
          <cell r="B5909" t="str">
            <v>04</v>
          </cell>
          <cell r="C5909" t="str">
            <v>09</v>
          </cell>
          <cell r="D5909" t="str">
            <v>4</v>
          </cell>
          <cell r="E5909" t="str">
            <v>0005</v>
          </cell>
          <cell r="F5909" t="str">
            <v>0001</v>
          </cell>
          <cell r="G5909" t="str">
            <v>52202</v>
          </cell>
          <cell r="H5909" t="str">
            <v>付手续费</v>
          </cell>
          <cell r="I5909" t="b">
            <v>1</v>
          </cell>
          <cell r="J5909">
            <v>166.25</v>
          </cell>
          <cell r="K5909">
            <v>0</v>
          </cell>
          <cell r="L5909">
            <v>0</v>
          </cell>
        </row>
        <row r="5910">
          <cell r="A5910" t="str">
            <v>09</v>
          </cell>
          <cell r="B5910" t="str">
            <v>20</v>
          </cell>
          <cell r="C5910" t="str">
            <v>09</v>
          </cell>
          <cell r="D5910" t="str">
            <v>4</v>
          </cell>
          <cell r="E5910" t="str">
            <v>0022</v>
          </cell>
          <cell r="F5910" t="str">
            <v>0002</v>
          </cell>
          <cell r="G5910" t="str">
            <v>52202</v>
          </cell>
          <cell r="H5910" t="str">
            <v>付手续费</v>
          </cell>
          <cell r="I5910" t="b">
            <v>1</v>
          </cell>
          <cell r="J5910">
            <v>476.21</v>
          </cell>
          <cell r="K5910">
            <v>0</v>
          </cell>
          <cell r="L5910">
            <v>0</v>
          </cell>
        </row>
        <row r="5911">
          <cell r="A5911" t="str">
            <v>09</v>
          </cell>
          <cell r="B5911" t="str">
            <v>28</v>
          </cell>
          <cell r="C5911" t="str">
            <v>09</v>
          </cell>
          <cell r="D5911" t="str">
            <v>5</v>
          </cell>
          <cell r="E5911" t="str">
            <v>0027</v>
          </cell>
          <cell r="F5911" t="str">
            <v>0001</v>
          </cell>
          <cell r="G5911" t="str">
            <v>52202</v>
          </cell>
          <cell r="H5911" t="str">
            <v>转FVE9984#发票中行扣费</v>
          </cell>
          <cell r="I5911" t="b">
            <v>1</v>
          </cell>
          <cell r="J5911">
            <v>256.25</v>
          </cell>
          <cell r="K5911">
            <v>0</v>
          </cell>
          <cell r="L5911">
            <v>0</v>
          </cell>
        </row>
        <row r="5912">
          <cell r="A5912" t="str">
            <v>09</v>
          </cell>
          <cell r="B5912" t="str">
            <v>28</v>
          </cell>
          <cell r="C5912" t="str">
            <v>09</v>
          </cell>
          <cell r="D5912" t="str">
            <v>5</v>
          </cell>
          <cell r="E5912" t="str">
            <v>0028</v>
          </cell>
          <cell r="F5912" t="str">
            <v>0001</v>
          </cell>
          <cell r="G5912" t="str">
            <v>52202</v>
          </cell>
          <cell r="H5912" t="str">
            <v>转FVE99102#发票中行扣费</v>
          </cell>
          <cell r="I5912" t="b">
            <v>1</v>
          </cell>
          <cell r="J5912">
            <v>256.26</v>
          </cell>
          <cell r="K5912">
            <v>0</v>
          </cell>
          <cell r="L5912">
            <v>0</v>
          </cell>
        </row>
        <row r="5913">
          <cell r="A5913" t="str">
            <v>09</v>
          </cell>
          <cell r="B5913" t="str">
            <v>30</v>
          </cell>
          <cell r="C5913" t="str">
            <v>09</v>
          </cell>
          <cell r="D5913" t="str">
            <v>5</v>
          </cell>
          <cell r="E5913" t="str">
            <v>0038</v>
          </cell>
          <cell r="F5913" t="str">
            <v>0003</v>
          </cell>
          <cell r="G5913" t="str">
            <v>52202</v>
          </cell>
          <cell r="H5913" t="str">
            <v>结转本月财务费用</v>
          </cell>
          <cell r="I5913" t="b">
            <v>0</v>
          </cell>
          <cell r="J5913">
            <v>1154.97</v>
          </cell>
          <cell r="K5913">
            <v>0</v>
          </cell>
          <cell r="L5913">
            <v>0</v>
          </cell>
        </row>
        <row r="5914">
          <cell r="A5914" t="str">
            <v>10</v>
          </cell>
          <cell r="B5914" t="str">
            <v>12</v>
          </cell>
          <cell r="C5914" t="str">
            <v>10</v>
          </cell>
          <cell r="D5914" t="str">
            <v>4</v>
          </cell>
          <cell r="E5914" t="str">
            <v>0013</v>
          </cell>
          <cell r="F5914" t="str">
            <v>0001</v>
          </cell>
          <cell r="G5914" t="str">
            <v>52202</v>
          </cell>
          <cell r="H5914" t="str">
            <v>付手续费</v>
          </cell>
          <cell r="I5914" t="b">
            <v>1</v>
          </cell>
          <cell r="J5914">
            <v>5086.62</v>
          </cell>
          <cell r="K5914">
            <v>0</v>
          </cell>
          <cell r="L5914">
            <v>0</v>
          </cell>
        </row>
        <row r="5915">
          <cell r="A5915" t="str">
            <v>10</v>
          </cell>
          <cell r="B5915" t="str">
            <v>28</v>
          </cell>
          <cell r="C5915" t="str">
            <v>10</v>
          </cell>
          <cell r="D5915" t="str">
            <v>5</v>
          </cell>
          <cell r="E5915" t="str">
            <v>0024</v>
          </cell>
          <cell r="F5915" t="str">
            <v>0001</v>
          </cell>
          <cell r="G5915" t="str">
            <v>52202</v>
          </cell>
          <cell r="H5915" t="str">
            <v>转FVE9993#发票邮电费</v>
          </cell>
          <cell r="I5915" t="b">
            <v>1</v>
          </cell>
          <cell r="J5915">
            <v>256.24</v>
          </cell>
          <cell r="K5915">
            <v>0</v>
          </cell>
          <cell r="L5915">
            <v>0</v>
          </cell>
        </row>
        <row r="5916">
          <cell r="A5916" t="str">
            <v>10</v>
          </cell>
          <cell r="B5916" t="str">
            <v>30</v>
          </cell>
          <cell r="C5916" t="str">
            <v>10</v>
          </cell>
          <cell r="D5916" t="str">
            <v>5</v>
          </cell>
          <cell r="E5916" t="str">
            <v>0032</v>
          </cell>
          <cell r="F5916" t="str">
            <v>0003</v>
          </cell>
          <cell r="G5916" t="str">
            <v>52202</v>
          </cell>
          <cell r="H5916" t="str">
            <v>结转本月财务费用</v>
          </cell>
          <cell r="I5916" t="b">
            <v>0</v>
          </cell>
          <cell r="J5916">
            <v>5342.86</v>
          </cell>
          <cell r="K5916">
            <v>0</v>
          </cell>
          <cell r="L5916">
            <v>0</v>
          </cell>
        </row>
        <row r="5917">
          <cell r="A5917" t="str">
            <v>11</v>
          </cell>
          <cell r="B5917" t="str">
            <v>02</v>
          </cell>
          <cell r="C5917" t="str">
            <v>11</v>
          </cell>
          <cell r="D5917" t="str">
            <v>4</v>
          </cell>
          <cell r="E5917" t="str">
            <v>0003</v>
          </cell>
          <cell r="F5917" t="str">
            <v>0002</v>
          </cell>
          <cell r="G5917" t="str">
            <v>52202</v>
          </cell>
          <cell r="H5917" t="str">
            <v>付结算手续费</v>
          </cell>
          <cell r="I5917" t="b">
            <v>1</v>
          </cell>
          <cell r="J5917">
            <v>555.38</v>
          </cell>
          <cell r="K5917">
            <v>0</v>
          </cell>
          <cell r="L5917">
            <v>0</v>
          </cell>
        </row>
        <row r="5918">
          <cell r="A5918" t="str">
            <v>11</v>
          </cell>
          <cell r="B5918" t="str">
            <v>15</v>
          </cell>
          <cell r="C5918" t="str">
            <v>11</v>
          </cell>
          <cell r="D5918" t="str">
            <v>4</v>
          </cell>
          <cell r="E5918" t="str">
            <v>0023</v>
          </cell>
          <cell r="F5918" t="str">
            <v>0001</v>
          </cell>
          <cell r="G5918" t="str">
            <v>52202</v>
          </cell>
          <cell r="H5918" t="str">
            <v>付手续费</v>
          </cell>
          <cell r="I5918" t="b">
            <v>1</v>
          </cell>
          <cell r="J5918">
            <v>797.83</v>
          </cell>
          <cell r="K5918">
            <v>0</v>
          </cell>
          <cell r="L5918">
            <v>0</v>
          </cell>
        </row>
        <row r="5919">
          <cell r="A5919" t="str">
            <v>11</v>
          </cell>
          <cell r="B5919" t="str">
            <v>22</v>
          </cell>
          <cell r="C5919" t="str">
            <v>11</v>
          </cell>
          <cell r="D5919" t="str">
            <v>4</v>
          </cell>
          <cell r="E5919" t="str">
            <v>0034</v>
          </cell>
          <cell r="F5919" t="str">
            <v>0001</v>
          </cell>
          <cell r="G5919" t="str">
            <v>52202</v>
          </cell>
          <cell r="H5919" t="str">
            <v>付手续费</v>
          </cell>
          <cell r="I5919" t="b">
            <v>1</v>
          </cell>
          <cell r="J5919">
            <v>158.44999999999999</v>
          </cell>
          <cell r="K5919">
            <v>0</v>
          </cell>
          <cell r="L5919">
            <v>0</v>
          </cell>
        </row>
        <row r="5920">
          <cell r="A5920" t="str">
            <v>11</v>
          </cell>
          <cell r="B5920" t="str">
            <v>23</v>
          </cell>
          <cell r="C5920" t="str">
            <v>11</v>
          </cell>
          <cell r="D5920" t="str">
            <v>4</v>
          </cell>
          <cell r="E5920" t="str">
            <v>0040</v>
          </cell>
          <cell r="F5920" t="str">
            <v>0001</v>
          </cell>
          <cell r="G5920" t="str">
            <v>52202</v>
          </cell>
          <cell r="H5920" t="str">
            <v>付手续费</v>
          </cell>
          <cell r="I5920" t="b">
            <v>1</v>
          </cell>
          <cell r="J5920">
            <v>6.85</v>
          </cell>
          <cell r="K5920">
            <v>0</v>
          </cell>
          <cell r="L5920">
            <v>0</v>
          </cell>
        </row>
        <row r="5921">
          <cell r="A5921" t="str">
            <v>11</v>
          </cell>
          <cell r="B5921" t="str">
            <v>30</v>
          </cell>
          <cell r="C5921" t="str">
            <v>11</v>
          </cell>
          <cell r="D5921" t="str">
            <v>5</v>
          </cell>
          <cell r="E5921" t="str">
            <v>0040</v>
          </cell>
          <cell r="F5921" t="str">
            <v>0003</v>
          </cell>
          <cell r="G5921" t="str">
            <v>52202</v>
          </cell>
          <cell r="H5921" t="str">
            <v>结转本月财务费用</v>
          </cell>
          <cell r="I5921" t="b">
            <v>0</v>
          </cell>
          <cell r="J5921">
            <v>1518.51</v>
          </cell>
          <cell r="K5921">
            <v>0</v>
          </cell>
          <cell r="L5921">
            <v>0</v>
          </cell>
        </row>
        <row r="5922">
          <cell r="A5922" t="str">
            <v>12</v>
          </cell>
          <cell r="B5922" t="str">
            <v>10</v>
          </cell>
          <cell r="C5922" t="str">
            <v>12</v>
          </cell>
          <cell r="D5922" t="str">
            <v>4</v>
          </cell>
          <cell r="E5922" t="str">
            <v>0018</v>
          </cell>
          <cell r="F5922" t="str">
            <v>0001</v>
          </cell>
          <cell r="G5922" t="str">
            <v>52202</v>
          </cell>
          <cell r="H5922" t="str">
            <v>付结算手续费</v>
          </cell>
          <cell r="I5922" t="b">
            <v>1</v>
          </cell>
          <cell r="J5922">
            <v>1196.01</v>
          </cell>
          <cell r="K5922">
            <v>0</v>
          </cell>
          <cell r="L5922">
            <v>0</v>
          </cell>
        </row>
        <row r="5923">
          <cell r="A5923" t="str">
            <v>12</v>
          </cell>
          <cell r="B5923" t="str">
            <v>11</v>
          </cell>
          <cell r="C5923" t="str">
            <v>12</v>
          </cell>
          <cell r="D5923" t="str">
            <v>4</v>
          </cell>
          <cell r="E5923" t="str">
            <v>0022</v>
          </cell>
          <cell r="F5923" t="str">
            <v>0002</v>
          </cell>
          <cell r="G5923" t="str">
            <v>52202</v>
          </cell>
          <cell r="H5923" t="str">
            <v>付手续费</v>
          </cell>
          <cell r="I5923" t="b">
            <v>1</v>
          </cell>
          <cell r="J5923">
            <v>13.7</v>
          </cell>
          <cell r="K5923">
            <v>0</v>
          </cell>
          <cell r="L5923">
            <v>0</v>
          </cell>
        </row>
        <row r="5924">
          <cell r="A5924" t="str">
            <v>12</v>
          </cell>
          <cell r="B5924" t="str">
            <v>19</v>
          </cell>
          <cell r="C5924" t="str">
            <v>12</v>
          </cell>
          <cell r="D5924" t="str">
            <v>4</v>
          </cell>
          <cell r="E5924" t="str">
            <v>0025</v>
          </cell>
          <cell r="F5924" t="str">
            <v>0001</v>
          </cell>
          <cell r="G5924" t="str">
            <v>52202</v>
          </cell>
          <cell r="H5924" t="str">
            <v>付手续费</v>
          </cell>
          <cell r="I5924" t="b">
            <v>1</v>
          </cell>
          <cell r="J5924">
            <v>4550</v>
          </cell>
          <cell r="K5924">
            <v>0</v>
          </cell>
          <cell r="L5924">
            <v>0</v>
          </cell>
        </row>
        <row r="5925">
          <cell r="A5925" t="str">
            <v>12</v>
          </cell>
          <cell r="B5925" t="str">
            <v>20</v>
          </cell>
          <cell r="C5925" t="str">
            <v>12</v>
          </cell>
          <cell r="D5925" t="str">
            <v>4</v>
          </cell>
          <cell r="E5925" t="str">
            <v>0043</v>
          </cell>
          <cell r="F5925" t="str">
            <v>0001</v>
          </cell>
          <cell r="G5925" t="str">
            <v>52202</v>
          </cell>
          <cell r="H5925" t="str">
            <v>付手续费</v>
          </cell>
          <cell r="I5925" t="b">
            <v>1</v>
          </cell>
          <cell r="J5925">
            <v>554.37</v>
          </cell>
          <cell r="K5925">
            <v>0</v>
          </cell>
          <cell r="L5925">
            <v>0</v>
          </cell>
        </row>
        <row r="5926">
          <cell r="A5926" t="str">
            <v>12</v>
          </cell>
          <cell r="B5926" t="str">
            <v>23</v>
          </cell>
          <cell r="C5926" t="str">
            <v>12</v>
          </cell>
          <cell r="D5926" t="str">
            <v>4</v>
          </cell>
          <cell r="E5926" t="str">
            <v>0051</v>
          </cell>
          <cell r="F5926" t="str">
            <v>0001</v>
          </cell>
          <cell r="G5926" t="str">
            <v>52202</v>
          </cell>
          <cell r="H5926" t="str">
            <v>付手续费</v>
          </cell>
          <cell r="I5926" t="b">
            <v>1</v>
          </cell>
          <cell r="J5926">
            <v>558.20000000000005</v>
          </cell>
          <cell r="K5926">
            <v>0</v>
          </cell>
          <cell r="L5926">
            <v>0</v>
          </cell>
        </row>
        <row r="5927">
          <cell r="A5927" t="str">
            <v>12</v>
          </cell>
          <cell r="B5927" t="str">
            <v>25</v>
          </cell>
          <cell r="C5927" t="str">
            <v>12</v>
          </cell>
          <cell r="D5927" t="str">
            <v>4</v>
          </cell>
          <cell r="E5927" t="str">
            <v>0055</v>
          </cell>
          <cell r="F5927" t="str">
            <v>0002</v>
          </cell>
          <cell r="G5927" t="str">
            <v>52202</v>
          </cell>
          <cell r="H5927" t="str">
            <v>付手续费</v>
          </cell>
          <cell r="I5927" t="b">
            <v>1</v>
          </cell>
          <cell r="J5927">
            <v>161.05000000000001</v>
          </cell>
          <cell r="K5927">
            <v>0</v>
          </cell>
          <cell r="L5927">
            <v>0</v>
          </cell>
        </row>
        <row r="5928">
          <cell r="A5928" t="str">
            <v>12</v>
          </cell>
          <cell r="B5928" t="str">
            <v>28</v>
          </cell>
          <cell r="C5928" t="str">
            <v>12</v>
          </cell>
          <cell r="D5928" t="str">
            <v>5</v>
          </cell>
          <cell r="E5928" t="str">
            <v>0047</v>
          </cell>
          <cell r="F5928" t="str">
            <v>0002</v>
          </cell>
          <cell r="G5928" t="str">
            <v>52202</v>
          </cell>
          <cell r="H5928" t="str">
            <v>转FVE99112#发票中行扣费</v>
          </cell>
          <cell r="I5928" t="b">
            <v>1</v>
          </cell>
          <cell r="J5928">
            <v>157.53</v>
          </cell>
          <cell r="K5928">
            <v>0</v>
          </cell>
          <cell r="L5928">
            <v>0</v>
          </cell>
        </row>
        <row r="5929">
          <cell r="A5929" t="str">
            <v>12</v>
          </cell>
          <cell r="B5929" t="str">
            <v>28</v>
          </cell>
          <cell r="C5929" t="str">
            <v>12</v>
          </cell>
          <cell r="D5929" t="str">
            <v>5</v>
          </cell>
          <cell r="E5929" t="str">
            <v>0048</v>
          </cell>
          <cell r="F5929" t="str">
            <v>0002</v>
          </cell>
          <cell r="G5929" t="str">
            <v>52202</v>
          </cell>
          <cell r="H5929" t="str">
            <v>转FVE99116#发票中行扣费</v>
          </cell>
          <cell r="I5929" t="b">
            <v>1</v>
          </cell>
          <cell r="J5929">
            <v>239.72</v>
          </cell>
          <cell r="K5929">
            <v>0</v>
          </cell>
          <cell r="L5929">
            <v>0</v>
          </cell>
        </row>
        <row r="5930">
          <cell r="A5930" t="str">
            <v>12</v>
          </cell>
          <cell r="B5930" t="str">
            <v>28</v>
          </cell>
          <cell r="C5930" t="str">
            <v>12</v>
          </cell>
          <cell r="D5930" t="str">
            <v>5</v>
          </cell>
          <cell r="E5930" t="str">
            <v>0049</v>
          </cell>
          <cell r="F5930" t="str">
            <v>0002</v>
          </cell>
          <cell r="G5930" t="str">
            <v>52202</v>
          </cell>
          <cell r="H5930" t="str">
            <v>转FVE99118#发票中行扣费</v>
          </cell>
          <cell r="I5930" t="b">
            <v>1</v>
          </cell>
          <cell r="J5930">
            <v>239.71</v>
          </cell>
          <cell r="K5930">
            <v>0</v>
          </cell>
          <cell r="L5930">
            <v>0</v>
          </cell>
        </row>
        <row r="5931">
          <cell r="A5931" t="str">
            <v>12</v>
          </cell>
          <cell r="B5931" t="str">
            <v>28</v>
          </cell>
          <cell r="C5931" t="str">
            <v>12</v>
          </cell>
          <cell r="D5931" t="str">
            <v>5</v>
          </cell>
          <cell r="E5931" t="str">
            <v>0050</v>
          </cell>
          <cell r="F5931" t="str">
            <v>0002</v>
          </cell>
          <cell r="G5931" t="str">
            <v>52202</v>
          </cell>
          <cell r="H5931" t="str">
            <v>转FVE99113#发票受益人付费</v>
          </cell>
          <cell r="I5931" t="b">
            <v>1</v>
          </cell>
          <cell r="J5931">
            <v>379.42</v>
          </cell>
          <cell r="K5931">
            <v>0</v>
          </cell>
          <cell r="L5931">
            <v>0</v>
          </cell>
        </row>
        <row r="5932">
          <cell r="A5932" t="str">
            <v>12</v>
          </cell>
          <cell r="B5932" t="str">
            <v>28</v>
          </cell>
          <cell r="C5932" t="str">
            <v>12</v>
          </cell>
          <cell r="D5932" t="str">
            <v>5</v>
          </cell>
          <cell r="E5932" t="str">
            <v>0051</v>
          </cell>
          <cell r="F5932" t="str">
            <v>0001</v>
          </cell>
          <cell r="G5932" t="str">
            <v>52202</v>
          </cell>
          <cell r="H5932" t="str">
            <v>转FVE99114#发票中行扣费</v>
          </cell>
          <cell r="I5932" t="b">
            <v>1</v>
          </cell>
          <cell r="J5932">
            <v>149.72</v>
          </cell>
          <cell r="K5932">
            <v>0</v>
          </cell>
          <cell r="L5932">
            <v>0</v>
          </cell>
        </row>
        <row r="5933">
          <cell r="A5933" t="str">
            <v>12</v>
          </cell>
          <cell r="B5933" t="str">
            <v>28</v>
          </cell>
          <cell r="C5933" t="str">
            <v>12</v>
          </cell>
          <cell r="D5933" t="str">
            <v>5</v>
          </cell>
          <cell r="E5933" t="str">
            <v>0051</v>
          </cell>
          <cell r="F5933" t="str">
            <v>0004</v>
          </cell>
          <cell r="G5933" t="str">
            <v>52202</v>
          </cell>
          <cell r="H5933" t="str">
            <v>转FVE99124#发票中行扣费</v>
          </cell>
          <cell r="I5933" t="b">
            <v>1</v>
          </cell>
          <cell r="J5933">
            <v>149.68</v>
          </cell>
          <cell r="K5933">
            <v>0</v>
          </cell>
          <cell r="L5933">
            <v>0</v>
          </cell>
        </row>
        <row r="5934">
          <cell r="A5934" t="str">
            <v>12</v>
          </cell>
          <cell r="B5934" t="str">
            <v>28</v>
          </cell>
          <cell r="C5934" t="str">
            <v>12</v>
          </cell>
          <cell r="D5934" t="str">
            <v>5</v>
          </cell>
          <cell r="E5934" t="str">
            <v>0052</v>
          </cell>
          <cell r="F5934" t="str">
            <v>0002</v>
          </cell>
          <cell r="G5934" t="str">
            <v>52202</v>
          </cell>
          <cell r="H5934" t="str">
            <v>转ZLA00002#发票中行扣费</v>
          </cell>
          <cell r="I5934" t="b">
            <v>1</v>
          </cell>
          <cell r="J5934">
            <v>239.73</v>
          </cell>
          <cell r="K5934">
            <v>0</v>
          </cell>
          <cell r="L5934">
            <v>0</v>
          </cell>
        </row>
        <row r="5935">
          <cell r="A5935" t="str">
            <v>12</v>
          </cell>
          <cell r="B5935" t="str">
            <v>28</v>
          </cell>
          <cell r="C5935" t="str">
            <v>12</v>
          </cell>
          <cell r="D5935" t="str">
            <v>5</v>
          </cell>
          <cell r="E5935" t="str">
            <v>0053</v>
          </cell>
          <cell r="F5935" t="str">
            <v>0001</v>
          </cell>
          <cell r="G5935" t="str">
            <v>52202</v>
          </cell>
          <cell r="H5935" t="str">
            <v>转ZLA00014#发票受益人付费</v>
          </cell>
          <cell r="I5935" t="b">
            <v>1</v>
          </cell>
          <cell r="J5935">
            <v>2360.7199999999998</v>
          </cell>
          <cell r="K5935">
            <v>0</v>
          </cell>
          <cell r="L5935">
            <v>0</v>
          </cell>
        </row>
        <row r="5936">
          <cell r="A5936" t="str">
            <v>12</v>
          </cell>
          <cell r="B5936" t="str">
            <v>28</v>
          </cell>
          <cell r="C5936" t="str">
            <v>12</v>
          </cell>
          <cell r="D5936" t="str">
            <v>5</v>
          </cell>
          <cell r="E5936" t="str">
            <v>0055</v>
          </cell>
          <cell r="F5936" t="str">
            <v>0001</v>
          </cell>
          <cell r="G5936" t="str">
            <v>52202</v>
          </cell>
          <cell r="H5936" t="str">
            <v>转ZLA00025#发票受益人付费</v>
          </cell>
          <cell r="I5936" t="b">
            <v>1</v>
          </cell>
          <cell r="J5936">
            <v>2233.39</v>
          </cell>
          <cell r="K5936">
            <v>0</v>
          </cell>
          <cell r="L5936">
            <v>0</v>
          </cell>
        </row>
        <row r="5937">
          <cell r="A5937" t="str">
            <v>12</v>
          </cell>
          <cell r="B5937" t="str">
            <v>28</v>
          </cell>
          <cell r="C5937" t="str">
            <v>12</v>
          </cell>
          <cell r="D5937" t="str">
            <v>5</v>
          </cell>
          <cell r="E5937" t="str">
            <v>0056</v>
          </cell>
          <cell r="F5937" t="str">
            <v>0001</v>
          </cell>
          <cell r="G5937" t="str">
            <v>52202</v>
          </cell>
          <cell r="H5937" t="str">
            <v>转ZLA00028#发票受益人付费</v>
          </cell>
          <cell r="I5937" t="b">
            <v>1</v>
          </cell>
          <cell r="J5937">
            <v>792.31</v>
          </cell>
          <cell r="K5937">
            <v>0</v>
          </cell>
          <cell r="L5937">
            <v>0</v>
          </cell>
        </row>
        <row r="5938">
          <cell r="A5938" t="str">
            <v>12</v>
          </cell>
          <cell r="B5938" t="str">
            <v>28</v>
          </cell>
          <cell r="C5938" t="str">
            <v>12</v>
          </cell>
          <cell r="D5938" t="str">
            <v>5</v>
          </cell>
          <cell r="E5938" t="str">
            <v>0057</v>
          </cell>
          <cell r="F5938" t="str">
            <v>0001</v>
          </cell>
          <cell r="G5938" t="str">
            <v>52202</v>
          </cell>
          <cell r="H5938" t="str">
            <v>转ZLA00013P#发票受益人付费</v>
          </cell>
          <cell r="I5938" t="b">
            <v>1</v>
          </cell>
          <cell r="J5938">
            <v>247.94</v>
          </cell>
          <cell r="K5938">
            <v>0</v>
          </cell>
          <cell r="L5938">
            <v>0</v>
          </cell>
        </row>
        <row r="5939">
          <cell r="A5939" t="str">
            <v>12</v>
          </cell>
          <cell r="B5939" t="str">
            <v>28</v>
          </cell>
          <cell r="C5939" t="str">
            <v>12</v>
          </cell>
          <cell r="D5939" t="str">
            <v>5</v>
          </cell>
          <cell r="E5939" t="str">
            <v>0058</v>
          </cell>
          <cell r="F5939" t="str">
            <v>0001</v>
          </cell>
          <cell r="G5939" t="str">
            <v>52202</v>
          </cell>
          <cell r="H5939" t="str">
            <v>转ZLA00011#发票受益人付费</v>
          </cell>
          <cell r="I5939" t="b">
            <v>1</v>
          </cell>
          <cell r="J5939">
            <v>932.09</v>
          </cell>
          <cell r="K5939">
            <v>0</v>
          </cell>
          <cell r="L5939">
            <v>0</v>
          </cell>
        </row>
        <row r="5940">
          <cell r="A5940" t="str">
            <v>12</v>
          </cell>
          <cell r="B5940" t="str">
            <v>28</v>
          </cell>
          <cell r="C5940" t="str">
            <v>12</v>
          </cell>
          <cell r="D5940" t="str">
            <v>5</v>
          </cell>
          <cell r="E5940" t="str">
            <v>0059</v>
          </cell>
          <cell r="F5940" t="str">
            <v>0001</v>
          </cell>
          <cell r="G5940" t="str">
            <v>52202</v>
          </cell>
          <cell r="H5940" t="str">
            <v>转ZLA00010#发票受益人付费</v>
          </cell>
          <cell r="I5940" t="b">
            <v>1</v>
          </cell>
          <cell r="J5940">
            <v>932.27</v>
          </cell>
          <cell r="K5940">
            <v>0</v>
          </cell>
          <cell r="L5940">
            <v>0</v>
          </cell>
        </row>
        <row r="5941">
          <cell r="A5941" t="str">
            <v>12</v>
          </cell>
          <cell r="B5941" t="str">
            <v>28</v>
          </cell>
          <cell r="C5941" t="str">
            <v>12</v>
          </cell>
          <cell r="D5941" t="str">
            <v>5</v>
          </cell>
          <cell r="E5941" t="str">
            <v>0061</v>
          </cell>
          <cell r="F5941" t="str">
            <v>0001</v>
          </cell>
          <cell r="G5941" t="str">
            <v>52202</v>
          </cell>
          <cell r="H5941" t="str">
            <v>转ZLA00006#发票受益人付费</v>
          </cell>
          <cell r="I5941" t="b">
            <v>1</v>
          </cell>
          <cell r="J5941">
            <v>681.33</v>
          </cell>
          <cell r="K5941">
            <v>0</v>
          </cell>
          <cell r="L5941">
            <v>0</v>
          </cell>
        </row>
        <row r="5942">
          <cell r="A5942" t="str">
            <v>12</v>
          </cell>
          <cell r="B5942" t="str">
            <v>28</v>
          </cell>
          <cell r="C5942" t="str">
            <v>12</v>
          </cell>
          <cell r="D5942" t="str">
            <v>5</v>
          </cell>
          <cell r="E5942" t="str">
            <v>0062</v>
          </cell>
          <cell r="F5942" t="str">
            <v>0001</v>
          </cell>
          <cell r="G5942" t="str">
            <v>52202</v>
          </cell>
          <cell r="H5942" t="str">
            <v>转ZLA00005#发票受益人付费</v>
          </cell>
          <cell r="I5942" t="b">
            <v>1</v>
          </cell>
          <cell r="J5942">
            <v>536.86</v>
          </cell>
          <cell r="K5942">
            <v>0</v>
          </cell>
          <cell r="L5942">
            <v>0</v>
          </cell>
        </row>
        <row r="5943">
          <cell r="A5943" t="str">
            <v>12</v>
          </cell>
          <cell r="B5943" t="str">
            <v>28</v>
          </cell>
          <cell r="C5943" t="str">
            <v>12</v>
          </cell>
          <cell r="D5943" t="str">
            <v>5</v>
          </cell>
          <cell r="E5943" t="str">
            <v>0063</v>
          </cell>
          <cell r="F5943" t="str">
            <v>0001</v>
          </cell>
          <cell r="G5943" t="str">
            <v>52202</v>
          </cell>
          <cell r="H5943" t="str">
            <v>转ZLA00003#发票受益人付费</v>
          </cell>
          <cell r="I5943" t="b">
            <v>1</v>
          </cell>
          <cell r="J5943">
            <v>999.68</v>
          </cell>
          <cell r="K5943">
            <v>0</v>
          </cell>
          <cell r="L5943">
            <v>0</v>
          </cell>
        </row>
        <row r="5944">
          <cell r="A5944" t="str">
            <v>12</v>
          </cell>
          <cell r="B5944" t="str">
            <v>28</v>
          </cell>
          <cell r="C5944" t="str">
            <v>12</v>
          </cell>
          <cell r="D5944" t="str">
            <v>5</v>
          </cell>
          <cell r="E5944" t="str">
            <v>0064</v>
          </cell>
          <cell r="F5944" t="str">
            <v>0001</v>
          </cell>
          <cell r="G5944" t="str">
            <v>52202</v>
          </cell>
          <cell r="H5944" t="str">
            <v>转ZLA00001#发票受益人付费</v>
          </cell>
          <cell r="I5944" t="b">
            <v>1</v>
          </cell>
          <cell r="J5944">
            <v>999.66</v>
          </cell>
          <cell r="K5944">
            <v>0</v>
          </cell>
          <cell r="L5944">
            <v>0</v>
          </cell>
        </row>
        <row r="5945">
          <cell r="A5945" t="str">
            <v>12</v>
          </cell>
          <cell r="B5945" t="str">
            <v>28</v>
          </cell>
          <cell r="C5945" t="str">
            <v>12</v>
          </cell>
          <cell r="D5945" t="str">
            <v>5</v>
          </cell>
          <cell r="E5945" t="str">
            <v>0065</v>
          </cell>
          <cell r="F5945" t="str">
            <v>0001</v>
          </cell>
          <cell r="G5945" t="str">
            <v>52202</v>
          </cell>
          <cell r="H5945" t="str">
            <v>转FVE99126#发票受益人付费</v>
          </cell>
          <cell r="I5945" t="b">
            <v>1</v>
          </cell>
          <cell r="J5945">
            <v>1004.81</v>
          </cell>
          <cell r="K5945">
            <v>0</v>
          </cell>
          <cell r="L5945">
            <v>0</v>
          </cell>
        </row>
        <row r="5946">
          <cell r="A5946" t="str">
            <v>12</v>
          </cell>
          <cell r="B5946" t="str">
            <v>28</v>
          </cell>
          <cell r="C5946" t="str">
            <v>12</v>
          </cell>
          <cell r="D5946" t="str">
            <v>5</v>
          </cell>
          <cell r="E5946" t="str">
            <v>0066</v>
          </cell>
          <cell r="F5946" t="str">
            <v>0001</v>
          </cell>
          <cell r="G5946" t="str">
            <v>52202</v>
          </cell>
          <cell r="H5946" t="str">
            <v>转FVE99125#发票受益人付费</v>
          </cell>
          <cell r="I5946" t="b">
            <v>1</v>
          </cell>
          <cell r="J5946">
            <v>384.86</v>
          </cell>
          <cell r="K5946">
            <v>0</v>
          </cell>
          <cell r="L5946">
            <v>0</v>
          </cell>
        </row>
        <row r="5947">
          <cell r="A5947" t="str">
            <v>12</v>
          </cell>
          <cell r="B5947" t="str">
            <v>28</v>
          </cell>
          <cell r="C5947" t="str">
            <v>12</v>
          </cell>
          <cell r="D5947" t="str">
            <v>5</v>
          </cell>
          <cell r="E5947" t="str">
            <v>0067</v>
          </cell>
          <cell r="F5947" t="str">
            <v>0001</v>
          </cell>
          <cell r="G5947" t="str">
            <v>52202</v>
          </cell>
          <cell r="H5947" t="str">
            <v>转FVE99123#发票受益人付费</v>
          </cell>
          <cell r="I5947" t="b">
            <v>1</v>
          </cell>
          <cell r="J5947">
            <v>626.42999999999995</v>
          </cell>
          <cell r="K5947">
            <v>0</v>
          </cell>
          <cell r="L5947">
            <v>0</v>
          </cell>
        </row>
        <row r="5948">
          <cell r="A5948" t="str">
            <v>12</v>
          </cell>
          <cell r="B5948" t="str">
            <v>28</v>
          </cell>
          <cell r="C5948" t="str">
            <v>12</v>
          </cell>
          <cell r="D5948" t="str">
            <v>5</v>
          </cell>
          <cell r="E5948" t="str">
            <v>0068</v>
          </cell>
          <cell r="F5948" t="str">
            <v>0001</v>
          </cell>
          <cell r="G5948" t="str">
            <v>52202</v>
          </cell>
          <cell r="H5948" t="str">
            <v>转FVE99122#发票受益人付费</v>
          </cell>
          <cell r="I5948" t="b">
            <v>1</v>
          </cell>
          <cell r="J5948">
            <v>646.77</v>
          </cell>
          <cell r="K5948">
            <v>0</v>
          </cell>
          <cell r="L5948">
            <v>0</v>
          </cell>
        </row>
        <row r="5949">
          <cell r="A5949" t="str">
            <v>12</v>
          </cell>
          <cell r="B5949" t="str">
            <v>28</v>
          </cell>
          <cell r="C5949" t="str">
            <v>12</v>
          </cell>
          <cell r="D5949" t="str">
            <v>5</v>
          </cell>
          <cell r="E5949" t="str">
            <v>0069</v>
          </cell>
          <cell r="F5949" t="str">
            <v>0001</v>
          </cell>
          <cell r="G5949" t="str">
            <v>52202</v>
          </cell>
          <cell r="H5949" t="str">
            <v>转FVE99121#发票受益人付费</v>
          </cell>
          <cell r="I5949" t="b">
            <v>1</v>
          </cell>
          <cell r="J5949">
            <v>1045.93</v>
          </cell>
          <cell r="K5949">
            <v>0</v>
          </cell>
          <cell r="L5949">
            <v>0</v>
          </cell>
        </row>
        <row r="5950">
          <cell r="A5950" t="str">
            <v>12</v>
          </cell>
          <cell r="B5950" t="str">
            <v>28</v>
          </cell>
          <cell r="C5950" t="str">
            <v>12</v>
          </cell>
          <cell r="D5950" t="str">
            <v>5</v>
          </cell>
          <cell r="E5950" t="str">
            <v>0071</v>
          </cell>
          <cell r="F5950" t="str">
            <v>0001</v>
          </cell>
          <cell r="G5950" t="str">
            <v>52202</v>
          </cell>
          <cell r="H5950" t="str">
            <v>转FVE99119#发票中行扣费</v>
          </cell>
          <cell r="I5950" t="b">
            <v>1</v>
          </cell>
          <cell r="J5950">
            <v>398.92</v>
          </cell>
          <cell r="K5950">
            <v>0</v>
          </cell>
          <cell r="L5950">
            <v>0</v>
          </cell>
        </row>
        <row r="5951">
          <cell r="A5951" t="str">
            <v>12</v>
          </cell>
          <cell r="B5951" t="str">
            <v>28</v>
          </cell>
          <cell r="C5951" t="str">
            <v>12</v>
          </cell>
          <cell r="D5951" t="str">
            <v>5</v>
          </cell>
          <cell r="E5951" t="str">
            <v>0072</v>
          </cell>
          <cell r="F5951" t="str">
            <v>0001</v>
          </cell>
          <cell r="G5951" t="str">
            <v>52202</v>
          </cell>
          <cell r="H5951" t="str">
            <v>转FVE99117#发票受益人付费</v>
          </cell>
          <cell r="I5951" t="b">
            <v>1</v>
          </cell>
          <cell r="J5951">
            <v>247.93</v>
          </cell>
          <cell r="K5951">
            <v>0</v>
          </cell>
          <cell r="L5951">
            <v>0</v>
          </cell>
        </row>
        <row r="5952">
          <cell r="A5952" t="str">
            <v>12</v>
          </cell>
          <cell r="B5952" t="str">
            <v>31</v>
          </cell>
          <cell r="C5952" t="str">
            <v>12</v>
          </cell>
          <cell r="D5952" t="str">
            <v>5</v>
          </cell>
          <cell r="E5952" t="str">
            <v>0101</v>
          </cell>
          <cell r="F5952" t="str">
            <v>0003</v>
          </cell>
          <cell r="G5952" t="str">
            <v>52202</v>
          </cell>
          <cell r="H5952" t="str">
            <v>结转本月财务费用</v>
          </cell>
          <cell r="I5952" t="b">
            <v>0</v>
          </cell>
          <cell r="J5952">
            <v>23660.74</v>
          </cell>
          <cell r="K5952">
            <v>0</v>
          </cell>
          <cell r="L5952">
            <v>0</v>
          </cell>
        </row>
        <row r="5953">
          <cell r="A5953" t="str">
            <v>02</v>
          </cell>
          <cell r="B5953" t="str">
            <v>01</v>
          </cell>
          <cell r="C5953" t="str">
            <v>02</v>
          </cell>
          <cell r="D5953" t="str">
            <v>3</v>
          </cell>
          <cell r="E5953" t="str">
            <v>0001</v>
          </cell>
          <cell r="F5953" t="str">
            <v>0004</v>
          </cell>
          <cell r="G5953" t="str">
            <v>52203</v>
          </cell>
          <cell r="H5953" t="str">
            <v>收存款利息USD66.65*8.3</v>
          </cell>
          <cell r="I5953" t="b">
            <v>1</v>
          </cell>
          <cell r="J5953">
            <v>-553.20000000000005</v>
          </cell>
          <cell r="K5953">
            <v>0</v>
          </cell>
          <cell r="L5953">
            <v>0</v>
          </cell>
        </row>
        <row r="5954">
          <cell r="A5954" t="str">
            <v>02</v>
          </cell>
          <cell r="B5954" t="str">
            <v>08</v>
          </cell>
          <cell r="C5954" t="str">
            <v>02</v>
          </cell>
          <cell r="D5954" t="str">
            <v>3</v>
          </cell>
          <cell r="E5954" t="str">
            <v>0004</v>
          </cell>
          <cell r="F5954" t="str">
            <v>0004</v>
          </cell>
          <cell r="G5954" t="str">
            <v>52203</v>
          </cell>
          <cell r="H5954" t="str">
            <v>收存款利息</v>
          </cell>
          <cell r="I5954" t="b">
            <v>1</v>
          </cell>
          <cell r="J5954">
            <v>-7619.1</v>
          </cell>
          <cell r="K5954">
            <v>0</v>
          </cell>
          <cell r="L5954">
            <v>0</v>
          </cell>
        </row>
        <row r="5955">
          <cell r="A5955" t="str">
            <v>02</v>
          </cell>
          <cell r="B5955" t="str">
            <v>08</v>
          </cell>
          <cell r="C5955" t="str">
            <v>02</v>
          </cell>
          <cell r="D5955" t="str">
            <v>3</v>
          </cell>
          <cell r="E5955" t="str">
            <v>0005</v>
          </cell>
          <cell r="F5955" t="str">
            <v>0005</v>
          </cell>
          <cell r="G5955" t="str">
            <v>52203</v>
          </cell>
          <cell r="H5955" t="str">
            <v>收存款利息</v>
          </cell>
          <cell r="I5955" t="b">
            <v>1</v>
          </cell>
          <cell r="J5955">
            <v>-12757.72</v>
          </cell>
          <cell r="K5955">
            <v>0</v>
          </cell>
          <cell r="L5955">
            <v>0</v>
          </cell>
        </row>
        <row r="5956">
          <cell r="A5956" t="str">
            <v>02</v>
          </cell>
          <cell r="B5956" t="str">
            <v>29</v>
          </cell>
          <cell r="C5956" t="str">
            <v>02</v>
          </cell>
          <cell r="D5956" t="str">
            <v>5</v>
          </cell>
          <cell r="E5956" t="str">
            <v>0056</v>
          </cell>
          <cell r="F5956" t="str">
            <v>0004</v>
          </cell>
          <cell r="G5956" t="str">
            <v>52203</v>
          </cell>
          <cell r="H5956" t="str">
            <v>结转本月财务费用</v>
          </cell>
          <cell r="I5956" t="b">
            <v>0</v>
          </cell>
          <cell r="J5956">
            <v>-20930.02</v>
          </cell>
          <cell r="K5956">
            <v>0</v>
          </cell>
          <cell r="L5956">
            <v>0</v>
          </cell>
        </row>
        <row r="5957">
          <cell r="A5957" t="str">
            <v>04</v>
          </cell>
          <cell r="B5957" t="str">
            <v>01</v>
          </cell>
          <cell r="C5957" t="str">
            <v>04</v>
          </cell>
          <cell r="D5957" t="str">
            <v>3</v>
          </cell>
          <cell r="E5957" t="str">
            <v>0001</v>
          </cell>
          <cell r="F5957" t="str">
            <v>0005</v>
          </cell>
          <cell r="G5957" t="str">
            <v>52203</v>
          </cell>
          <cell r="H5957" t="str">
            <v>收借款利息</v>
          </cell>
          <cell r="I5957" t="b">
            <v>1</v>
          </cell>
          <cell r="J5957">
            <v>-2184.1799999999998</v>
          </cell>
          <cell r="K5957">
            <v>0</v>
          </cell>
          <cell r="L5957">
            <v>0</v>
          </cell>
        </row>
        <row r="5958">
          <cell r="A5958" t="str">
            <v>04</v>
          </cell>
          <cell r="B5958" t="str">
            <v>29</v>
          </cell>
          <cell r="C5958" t="str">
            <v>04</v>
          </cell>
          <cell r="D5958" t="str">
            <v>5</v>
          </cell>
          <cell r="E5958" t="str">
            <v>0036</v>
          </cell>
          <cell r="F5958" t="str">
            <v>0004</v>
          </cell>
          <cell r="G5958" t="str">
            <v>52203</v>
          </cell>
          <cell r="H5958" t="str">
            <v>结转本月财务费用</v>
          </cell>
          <cell r="I5958" t="b">
            <v>0</v>
          </cell>
          <cell r="J5958">
            <v>-2184.1799999999998</v>
          </cell>
          <cell r="K5958">
            <v>0</v>
          </cell>
          <cell r="L5958">
            <v>0</v>
          </cell>
        </row>
        <row r="5959">
          <cell r="A5959" t="str">
            <v>07</v>
          </cell>
          <cell r="B5959" t="str">
            <v>20</v>
          </cell>
          <cell r="C5959" t="str">
            <v>07</v>
          </cell>
          <cell r="D5959" t="str">
            <v>1</v>
          </cell>
          <cell r="E5959" t="str">
            <v>0008</v>
          </cell>
          <cell r="F5959" t="str">
            <v>0002</v>
          </cell>
          <cell r="G5959" t="str">
            <v>52203</v>
          </cell>
          <cell r="H5959" t="str">
            <v>收存款利息</v>
          </cell>
          <cell r="I5959" t="b">
            <v>1</v>
          </cell>
          <cell r="J5959">
            <v>-114.4</v>
          </cell>
          <cell r="K5959">
            <v>0</v>
          </cell>
          <cell r="L5959">
            <v>0</v>
          </cell>
        </row>
        <row r="5960">
          <cell r="A5960" t="str">
            <v>07</v>
          </cell>
          <cell r="B5960" t="str">
            <v>10</v>
          </cell>
          <cell r="C5960" t="str">
            <v>07</v>
          </cell>
          <cell r="D5960" t="str">
            <v>3</v>
          </cell>
          <cell r="E5960" t="str">
            <v>0003</v>
          </cell>
          <cell r="F5960" t="str">
            <v>0005</v>
          </cell>
          <cell r="G5960" t="str">
            <v>52203</v>
          </cell>
          <cell r="H5960" t="str">
            <v>收存款利息</v>
          </cell>
          <cell r="I5960" t="b">
            <v>1</v>
          </cell>
          <cell r="J5960">
            <v>-15891.38</v>
          </cell>
          <cell r="K5960">
            <v>0</v>
          </cell>
          <cell r="L5960">
            <v>0</v>
          </cell>
        </row>
        <row r="5961">
          <cell r="A5961" t="str">
            <v>07</v>
          </cell>
          <cell r="B5961" t="str">
            <v>29</v>
          </cell>
          <cell r="C5961" t="str">
            <v>07</v>
          </cell>
          <cell r="D5961" t="str">
            <v>5</v>
          </cell>
          <cell r="E5961" t="str">
            <v>0042</v>
          </cell>
          <cell r="F5961" t="str">
            <v>0004</v>
          </cell>
          <cell r="G5961" t="str">
            <v>52203</v>
          </cell>
          <cell r="H5961" t="str">
            <v>结转本月财务费用</v>
          </cell>
          <cell r="I5961" t="b">
            <v>0</v>
          </cell>
          <cell r="J5961">
            <v>-16005.78</v>
          </cell>
          <cell r="K5961">
            <v>0</v>
          </cell>
          <cell r="L5961">
            <v>0</v>
          </cell>
        </row>
        <row r="5962">
          <cell r="A5962" t="str">
            <v>08</v>
          </cell>
          <cell r="B5962" t="str">
            <v>01</v>
          </cell>
          <cell r="C5962" t="str">
            <v>08</v>
          </cell>
          <cell r="D5962" t="str">
            <v>3</v>
          </cell>
          <cell r="E5962" t="str">
            <v>0001</v>
          </cell>
          <cell r="F5962" t="str">
            <v>0004</v>
          </cell>
          <cell r="G5962" t="str">
            <v>52203</v>
          </cell>
          <cell r="H5962" t="str">
            <v>收存款利息</v>
          </cell>
          <cell r="I5962" t="b">
            <v>1</v>
          </cell>
          <cell r="J5962">
            <v>-3527.52</v>
          </cell>
          <cell r="K5962">
            <v>0</v>
          </cell>
          <cell r="L5962">
            <v>0</v>
          </cell>
        </row>
        <row r="5963">
          <cell r="A5963" t="str">
            <v>08</v>
          </cell>
          <cell r="B5963" t="str">
            <v>18</v>
          </cell>
          <cell r="C5963" t="str">
            <v>08</v>
          </cell>
          <cell r="D5963" t="str">
            <v>3</v>
          </cell>
          <cell r="E5963" t="str">
            <v>0007</v>
          </cell>
          <cell r="F5963" t="str">
            <v>0005</v>
          </cell>
          <cell r="G5963" t="str">
            <v>52203</v>
          </cell>
          <cell r="H5963" t="str">
            <v>收存款利息</v>
          </cell>
          <cell r="I5963" t="b">
            <v>1</v>
          </cell>
          <cell r="J5963">
            <v>-10525.6</v>
          </cell>
          <cell r="K5963">
            <v>0</v>
          </cell>
          <cell r="L5963">
            <v>0</v>
          </cell>
        </row>
        <row r="5964">
          <cell r="A5964" t="str">
            <v>08</v>
          </cell>
          <cell r="B5964" t="str">
            <v>31</v>
          </cell>
          <cell r="C5964" t="str">
            <v>08</v>
          </cell>
          <cell r="D5964" t="str">
            <v>5</v>
          </cell>
          <cell r="E5964" t="str">
            <v>0033</v>
          </cell>
          <cell r="F5964" t="str">
            <v>0004</v>
          </cell>
          <cell r="G5964" t="str">
            <v>52203</v>
          </cell>
          <cell r="H5964" t="str">
            <v>结转本月财务费用</v>
          </cell>
          <cell r="I5964" t="b">
            <v>0</v>
          </cell>
          <cell r="J5964">
            <v>-14053.12</v>
          </cell>
          <cell r="K5964">
            <v>0</v>
          </cell>
          <cell r="L5964">
            <v>0</v>
          </cell>
        </row>
        <row r="5965">
          <cell r="A5965" t="str">
            <v>09</v>
          </cell>
          <cell r="B5965" t="str">
            <v>05</v>
          </cell>
          <cell r="C5965" t="str">
            <v>09</v>
          </cell>
          <cell r="D5965" t="str">
            <v>3</v>
          </cell>
          <cell r="E5965" t="str">
            <v>0002</v>
          </cell>
          <cell r="F5965" t="str">
            <v>0002</v>
          </cell>
          <cell r="G5965" t="str">
            <v>52203</v>
          </cell>
          <cell r="H5965" t="str">
            <v>收存款利息</v>
          </cell>
          <cell r="I5965" t="b">
            <v>1</v>
          </cell>
          <cell r="J5965">
            <v>-3491.8</v>
          </cell>
          <cell r="K5965">
            <v>0</v>
          </cell>
          <cell r="L5965">
            <v>0</v>
          </cell>
        </row>
        <row r="5966">
          <cell r="A5966" t="str">
            <v>09</v>
          </cell>
          <cell r="B5966" t="str">
            <v>10</v>
          </cell>
          <cell r="C5966" t="str">
            <v>09</v>
          </cell>
          <cell r="D5966" t="str">
            <v>3</v>
          </cell>
          <cell r="E5966" t="str">
            <v>0004</v>
          </cell>
          <cell r="F5966" t="str">
            <v>0003</v>
          </cell>
          <cell r="G5966" t="str">
            <v>52203</v>
          </cell>
          <cell r="H5966" t="str">
            <v>收存款利息</v>
          </cell>
          <cell r="I5966" t="b">
            <v>1</v>
          </cell>
          <cell r="J5966">
            <v>-5330.86</v>
          </cell>
          <cell r="K5966">
            <v>0</v>
          </cell>
          <cell r="L5966">
            <v>0</v>
          </cell>
        </row>
        <row r="5967">
          <cell r="A5967" t="str">
            <v>09</v>
          </cell>
          <cell r="B5967" t="str">
            <v>18</v>
          </cell>
          <cell r="C5967" t="str">
            <v>09</v>
          </cell>
          <cell r="D5967" t="str">
            <v>5</v>
          </cell>
          <cell r="E5967" t="str">
            <v>0004</v>
          </cell>
          <cell r="F5967" t="str">
            <v>0003</v>
          </cell>
          <cell r="G5967" t="str">
            <v>52203</v>
          </cell>
          <cell r="H5967" t="str">
            <v>转住房基金专户利息款</v>
          </cell>
          <cell r="I5967" t="b">
            <v>1</v>
          </cell>
          <cell r="J5967">
            <v>-41902.800000000003</v>
          </cell>
          <cell r="K5967">
            <v>0</v>
          </cell>
          <cell r="L5967">
            <v>0</v>
          </cell>
        </row>
        <row r="5968">
          <cell r="A5968" t="str">
            <v>09</v>
          </cell>
          <cell r="B5968" t="str">
            <v>30</v>
          </cell>
          <cell r="C5968" t="str">
            <v>09</v>
          </cell>
          <cell r="D5968" t="str">
            <v>5</v>
          </cell>
          <cell r="E5968" t="str">
            <v>0038</v>
          </cell>
          <cell r="F5968" t="str">
            <v>0004</v>
          </cell>
          <cell r="G5968" t="str">
            <v>52203</v>
          </cell>
          <cell r="H5968" t="str">
            <v>结转本月财务费用</v>
          </cell>
          <cell r="I5968" t="b">
            <v>0</v>
          </cell>
          <cell r="J5968">
            <v>-50725.46</v>
          </cell>
          <cell r="K5968">
            <v>0</v>
          </cell>
          <cell r="L5968">
            <v>0</v>
          </cell>
        </row>
        <row r="5969">
          <cell r="A5969" t="str">
            <v>10</v>
          </cell>
          <cell r="B5969" t="str">
            <v>13</v>
          </cell>
          <cell r="C5969" t="str">
            <v>10</v>
          </cell>
          <cell r="D5969" t="str">
            <v>1</v>
          </cell>
          <cell r="E5969" t="str">
            <v>0004</v>
          </cell>
          <cell r="F5969" t="str">
            <v>0003</v>
          </cell>
          <cell r="G5969" t="str">
            <v>52203</v>
          </cell>
          <cell r="H5969" t="str">
            <v>收存款利息</v>
          </cell>
          <cell r="I5969" t="b">
            <v>1</v>
          </cell>
          <cell r="J5969">
            <v>-578.29999999999995</v>
          </cell>
          <cell r="K5969">
            <v>0</v>
          </cell>
          <cell r="L5969">
            <v>0</v>
          </cell>
        </row>
        <row r="5970">
          <cell r="A5970" t="str">
            <v>10</v>
          </cell>
          <cell r="B5970" t="str">
            <v>10</v>
          </cell>
          <cell r="C5970" t="str">
            <v>10</v>
          </cell>
          <cell r="D5970" t="str">
            <v>3</v>
          </cell>
          <cell r="E5970" t="str">
            <v>0002</v>
          </cell>
          <cell r="F5970" t="str">
            <v>0004</v>
          </cell>
          <cell r="G5970" t="str">
            <v>52203</v>
          </cell>
          <cell r="H5970" t="str">
            <v>收存款利息</v>
          </cell>
          <cell r="I5970" t="b">
            <v>1</v>
          </cell>
          <cell r="J5970">
            <v>-3974.26</v>
          </cell>
          <cell r="K5970">
            <v>0</v>
          </cell>
          <cell r="L5970">
            <v>0</v>
          </cell>
        </row>
        <row r="5971">
          <cell r="A5971" t="str">
            <v>10</v>
          </cell>
          <cell r="B5971" t="str">
            <v>20</v>
          </cell>
          <cell r="C5971" t="str">
            <v>10</v>
          </cell>
          <cell r="D5971" t="str">
            <v>3</v>
          </cell>
          <cell r="E5971" t="str">
            <v>0005</v>
          </cell>
          <cell r="F5971" t="str">
            <v>0002</v>
          </cell>
          <cell r="G5971" t="str">
            <v>52203</v>
          </cell>
          <cell r="H5971" t="str">
            <v>收存款利息</v>
          </cell>
          <cell r="I5971" t="b">
            <v>1</v>
          </cell>
          <cell r="J5971">
            <v>-4472.6400000000003</v>
          </cell>
          <cell r="K5971">
            <v>0</v>
          </cell>
          <cell r="L5971">
            <v>0</v>
          </cell>
        </row>
        <row r="5972">
          <cell r="A5972" t="str">
            <v>10</v>
          </cell>
          <cell r="B5972" t="str">
            <v>30</v>
          </cell>
          <cell r="C5972" t="str">
            <v>10</v>
          </cell>
          <cell r="D5972" t="str">
            <v>5</v>
          </cell>
          <cell r="E5972" t="str">
            <v>0032</v>
          </cell>
          <cell r="F5972" t="str">
            <v>0004</v>
          </cell>
          <cell r="G5972" t="str">
            <v>52203</v>
          </cell>
          <cell r="H5972" t="str">
            <v>结转本月财务费用</v>
          </cell>
          <cell r="I5972" t="b">
            <v>0</v>
          </cell>
          <cell r="J5972">
            <v>-9025.2000000000007</v>
          </cell>
          <cell r="K5972">
            <v>0</v>
          </cell>
          <cell r="L5972">
            <v>0</v>
          </cell>
        </row>
        <row r="5973">
          <cell r="A5973" t="str">
            <v>11</v>
          </cell>
          <cell r="B5973" t="str">
            <v>22</v>
          </cell>
          <cell r="C5973" t="str">
            <v>11</v>
          </cell>
          <cell r="D5973" t="str">
            <v>3</v>
          </cell>
          <cell r="E5973" t="str">
            <v>0006</v>
          </cell>
          <cell r="F5973" t="str">
            <v>0002</v>
          </cell>
          <cell r="G5973" t="str">
            <v>52203</v>
          </cell>
          <cell r="H5973" t="str">
            <v>收存款利息</v>
          </cell>
          <cell r="I5973" t="b">
            <v>1</v>
          </cell>
          <cell r="J5973">
            <v>-14462.74</v>
          </cell>
          <cell r="K5973">
            <v>0</v>
          </cell>
          <cell r="L5973">
            <v>0</v>
          </cell>
        </row>
        <row r="5974">
          <cell r="A5974" t="str">
            <v>11</v>
          </cell>
          <cell r="B5974" t="str">
            <v>29</v>
          </cell>
          <cell r="C5974" t="str">
            <v>11</v>
          </cell>
          <cell r="D5974" t="str">
            <v>5</v>
          </cell>
          <cell r="E5974" t="str">
            <v>0028</v>
          </cell>
          <cell r="F5974" t="str">
            <v>0003</v>
          </cell>
          <cell r="G5974" t="str">
            <v>52203</v>
          </cell>
          <cell r="H5974" t="str">
            <v>转收尚进利息款</v>
          </cell>
          <cell r="I5974" t="b">
            <v>1</v>
          </cell>
          <cell r="J5974">
            <v>-1116200</v>
          </cell>
          <cell r="K5974">
            <v>0</v>
          </cell>
          <cell r="L5974">
            <v>0</v>
          </cell>
        </row>
        <row r="5975">
          <cell r="A5975" t="str">
            <v>11</v>
          </cell>
          <cell r="B5975" t="str">
            <v>30</v>
          </cell>
          <cell r="C5975" t="str">
            <v>11</v>
          </cell>
          <cell r="D5975" t="str">
            <v>5</v>
          </cell>
          <cell r="E5975" t="str">
            <v>0040</v>
          </cell>
          <cell r="F5975" t="str">
            <v>0004</v>
          </cell>
          <cell r="G5975" t="str">
            <v>52203</v>
          </cell>
          <cell r="H5975" t="str">
            <v>结转本月财务费用</v>
          </cell>
          <cell r="I5975" t="b">
            <v>0</v>
          </cell>
          <cell r="J5975">
            <v>-1130662.74</v>
          </cell>
          <cell r="K5975">
            <v>0</v>
          </cell>
          <cell r="L5975">
            <v>0</v>
          </cell>
        </row>
        <row r="5976">
          <cell r="A5976" t="str">
            <v>12</v>
          </cell>
          <cell r="B5976" t="str">
            <v>21</v>
          </cell>
          <cell r="C5976" t="str">
            <v>12</v>
          </cell>
          <cell r="D5976" t="str">
            <v>3</v>
          </cell>
          <cell r="E5976" t="str">
            <v>0012</v>
          </cell>
          <cell r="F5976" t="str">
            <v>0002</v>
          </cell>
          <cell r="G5976" t="str">
            <v>52203</v>
          </cell>
          <cell r="H5976" t="str">
            <v>收存款利息</v>
          </cell>
          <cell r="I5976" t="b">
            <v>1</v>
          </cell>
          <cell r="J5976">
            <v>-9133.4</v>
          </cell>
          <cell r="K5976">
            <v>0</v>
          </cell>
          <cell r="L5976">
            <v>0</v>
          </cell>
        </row>
        <row r="5977">
          <cell r="A5977" t="str">
            <v>12</v>
          </cell>
          <cell r="B5977" t="str">
            <v>22</v>
          </cell>
          <cell r="C5977" t="str">
            <v>12</v>
          </cell>
          <cell r="D5977" t="str">
            <v>3</v>
          </cell>
          <cell r="E5977" t="str">
            <v>0015</v>
          </cell>
          <cell r="F5977" t="str">
            <v>0005</v>
          </cell>
          <cell r="G5977" t="str">
            <v>52203</v>
          </cell>
          <cell r="H5977" t="str">
            <v>收存款利息</v>
          </cell>
          <cell r="I5977" t="b">
            <v>1</v>
          </cell>
          <cell r="J5977">
            <v>-3857.15</v>
          </cell>
          <cell r="K5977">
            <v>0</v>
          </cell>
          <cell r="L5977">
            <v>0</v>
          </cell>
        </row>
        <row r="5978">
          <cell r="A5978" t="str">
            <v>12</v>
          </cell>
          <cell r="B5978" t="str">
            <v>25</v>
          </cell>
          <cell r="C5978" t="str">
            <v>12</v>
          </cell>
          <cell r="D5978" t="str">
            <v>3</v>
          </cell>
          <cell r="E5978" t="str">
            <v>0018</v>
          </cell>
          <cell r="F5978" t="str">
            <v>0003</v>
          </cell>
          <cell r="G5978" t="str">
            <v>52203</v>
          </cell>
          <cell r="H5978" t="str">
            <v>收存款利息</v>
          </cell>
          <cell r="I5978" t="b">
            <v>1</v>
          </cell>
          <cell r="J5978">
            <v>-2316.44</v>
          </cell>
          <cell r="K5978">
            <v>0</v>
          </cell>
          <cell r="L5978">
            <v>0</v>
          </cell>
        </row>
        <row r="5979">
          <cell r="A5979" t="str">
            <v>12</v>
          </cell>
          <cell r="B5979" t="str">
            <v>29</v>
          </cell>
          <cell r="C5979" t="str">
            <v>12</v>
          </cell>
          <cell r="D5979" t="str">
            <v>5</v>
          </cell>
          <cell r="E5979" t="str">
            <v>0081</v>
          </cell>
          <cell r="F5979" t="str">
            <v>0002</v>
          </cell>
          <cell r="G5979" t="str">
            <v>52203</v>
          </cell>
          <cell r="H5979" t="str">
            <v>转收回饮料公司应付借款利息</v>
          </cell>
          <cell r="I5979" t="b">
            <v>1</v>
          </cell>
          <cell r="J5979">
            <v>-1436373.34</v>
          </cell>
          <cell r="K5979">
            <v>0</v>
          </cell>
          <cell r="L5979">
            <v>0</v>
          </cell>
        </row>
        <row r="5980">
          <cell r="A5980" t="str">
            <v>12</v>
          </cell>
          <cell r="B5980" t="str">
            <v>31</v>
          </cell>
          <cell r="C5980" t="str">
            <v>12</v>
          </cell>
          <cell r="D5980" t="str">
            <v>5</v>
          </cell>
          <cell r="E5980" t="str">
            <v>0101</v>
          </cell>
          <cell r="F5980" t="str">
            <v>0004</v>
          </cell>
          <cell r="G5980" t="str">
            <v>52203</v>
          </cell>
          <cell r="H5980" t="str">
            <v>结转本月财务费用</v>
          </cell>
          <cell r="I5980" t="b">
            <v>0</v>
          </cell>
          <cell r="J5980">
            <v>-1451680.33</v>
          </cell>
          <cell r="K5980">
            <v>0</v>
          </cell>
          <cell r="L5980">
            <v>0</v>
          </cell>
        </row>
        <row r="5981">
          <cell r="A5981" t="str">
            <v>02</v>
          </cell>
          <cell r="B5981" t="str">
            <v>28</v>
          </cell>
          <cell r="C5981" t="str">
            <v>02</v>
          </cell>
          <cell r="D5981" t="str">
            <v>5</v>
          </cell>
          <cell r="E5981" t="str">
            <v>0030</v>
          </cell>
          <cell r="F5981" t="str">
            <v>0001</v>
          </cell>
          <cell r="G5981" t="str">
            <v>52206</v>
          </cell>
          <cell r="H5981" t="str">
            <v>转FVE9955#发票国外扣款USD65.00</v>
          </cell>
          <cell r="I5981" t="b">
            <v>1</v>
          </cell>
          <cell r="J5981">
            <v>537.27</v>
          </cell>
          <cell r="K5981">
            <v>0</v>
          </cell>
          <cell r="L5981">
            <v>0</v>
          </cell>
        </row>
        <row r="5982">
          <cell r="A5982" t="str">
            <v>02</v>
          </cell>
          <cell r="B5982" t="str">
            <v>28</v>
          </cell>
          <cell r="C5982" t="str">
            <v>02</v>
          </cell>
          <cell r="D5982" t="str">
            <v>5</v>
          </cell>
          <cell r="E5982" t="str">
            <v>0031</v>
          </cell>
          <cell r="F5982" t="str">
            <v>0001</v>
          </cell>
          <cell r="G5982" t="str">
            <v>52206</v>
          </cell>
          <cell r="H5982" t="str">
            <v>转FVE9911.9912#发票国外扣款</v>
          </cell>
          <cell r="I5982" t="b">
            <v>1</v>
          </cell>
          <cell r="J5982">
            <v>744.09</v>
          </cell>
          <cell r="K5982">
            <v>0</v>
          </cell>
          <cell r="L5982">
            <v>0</v>
          </cell>
        </row>
        <row r="5983">
          <cell r="A5983" t="str">
            <v>02</v>
          </cell>
          <cell r="B5983" t="str">
            <v>28</v>
          </cell>
          <cell r="C5983" t="str">
            <v>02</v>
          </cell>
          <cell r="D5983" t="str">
            <v>5</v>
          </cell>
          <cell r="E5983" t="str">
            <v>0031</v>
          </cell>
          <cell r="F5983" t="str">
            <v>0003</v>
          </cell>
          <cell r="G5983" t="str">
            <v>52206</v>
          </cell>
          <cell r="H5983" t="str">
            <v>转FVE9915/9916.9920#国外扣费</v>
          </cell>
          <cell r="I5983" t="b">
            <v>1</v>
          </cell>
          <cell r="J5983">
            <v>578.70000000000005</v>
          </cell>
          <cell r="K5983">
            <v>0</v>
          </cell>
          <cell r="L5983">
            <v>0</v>
          </cell>
        </row>
        <row r="5984">
          <cell r="A5984" t="str">
            <v>02</v>
          </cell>
          <cell r="B5984" t="str">
            <v>28</v>
          </cell>
          <cell r="C5984" t="str">
            <v>02</v>
          </cell>
          <cell r="D5984" t="str">
            <v>5</v>
          </cell>
          <cell r="E5984" t="str">
            <v>0032</v>
          </cell>
          <cell r="F5984" t="str">
            <v>0001</v>
          </cell>
          <cell r="G5984" t="str">
            <v>52206</v>
          </cell>
          <cell r="H5984" t="str">
            <v>转FVE9931/9932#发票国外扣款</v>
          </cell>
          <cell r="I5984" t="b">
            <v>1</v>
          </cell>
          <cell r="J5984">
            <v>956.92</v>
          </cell>
          <cell r="K5984">
            <v>0</v>
          </cell>
          <cell r="L5984">
            <v>0</v>
          </cell>
        </row>
        <row r="5985">
          <cell r="A5985" t="str">
            <v>02</v>
          </cell>
          <cell r="B5985" t="str">
            <v>28</v>
          </cell>
          <cell r="C5985" t="str">
            <v>02</v>
          </cell>
          <cell r="D5985" t="str">
            <v>5</v>
          </cell>
          <cell r="E5985" t="str">
            <v>0034</v>
          </cell>
          <cell r="F5985" t="str">
            <v>0001</v>
          </cell>
          <cell r="G5985" t="str">
            <v>52206</v>
          </cell>
          <cell r="H5985" t="str">
            <v>转FVE9947-9951#发票国外扣款</v>
          </cell>
          <cell r="I5985" t="b">
            <v>1</v>
          </cell>
          <cell r="J5985">
            <v>968.31</v>
          </cell>
          <cell r="K5985">
            <v>0</v>
          </cell>
          <cell r="L5985">
            <v>0</v>
          </cell>
        </row>
        <row r="5986">
          <cell r="A5986" t="str">
            <v>02</v>
          </cell>
          <cell r="B5986" t="str">
            <v>28</v>
          </cell>
          <cell r="C5986" t="str">
            <v>02</v>
          </cell>
          <cell r="D5986" t="str">
            <v>5</v>
          </cell>
          <cell r="E5986" t="str">
            <v>0035</v>
          </cell>
          <cell r="F5986" t="str">
            <v>0001</v>
          </cell>
          <cell r="G5986" t="str">
            <v>52206</v>
          </cell>
          <cell r="H5986" t="str">
            <v>转FVE9956#发票国外扣款</v>
          </cell>
          <cell r="I5986" t="b">
            <v>1</v>
          </cell>
          <cell r="J5986">
            <v>844.99</v>
          </cell>
          <cell r="K5986">
            <v>0</v>
          </cell>
          <cell r="L5986">
            <v>0</v>
          </cell>
        </row>
        <row r="5987">
          <cell r="A5987" t="str">
            <v>02</v>
          </cell>
          <cell r="B5987" t="str">
            <v>28</v>
          </cell>
          <cell r="C5987" t="str">
            <v>02</v>
          </cell>
          <cell r="D5987" t="str">
            <v>5</v>
          </cell>
          <cell r="E5987" t="str">
            <v>0036</v>
          </cell>
          <cell r="F5987" t="str">
            <v>0002</v>
          </cell>
          <cell r="G5987" t="str">
            <v>52206</v>
          </cell>
          <cell r="H5987" t="str">
            <v>转FVE9934/35.9965#发票国外扣费</v>
          </cell>
          <cell r="I5987" t="b">
            <v>1</v>
          </cell>
          <cell r="J5987">
            <v>20485.73</v>
          </cell>
          <cell r="K5987">
            <v>0</v>
          </cell>
          <cell r="L5987">
            <v>0</v>
          </cell>
        </row>
        <row r="5988">
          <cell r="A5988" t="str">
            <v>02</v>
          </cell>
          <cell r="B5988" t="str">
            <v>28</v>
          </cell>
          <cell r="C5988" t="str">
            <v>02</v>
          </cell>
          <cell r="D5988" t="str">
            <v>5</v>
          </cell>
          <cell r="E5988" t="str">
            <v>0037</v>
          </cell>
          <cell r="F5988" t="str">
            <v>0001</v>
          </cell>
          <cell r="G5988" t="str">
            <v>52206</v>
          </cell>
          <cell r="H5988" t="str">
            <v>转FVE9942-9946#发票国外扣费</v>
          </cell>
          <cell r="I5988" t="b">
            <v>1</v>
          </cell>
          <cell r="J5988">
            <v>686.34</v>
          </cell>
          <cell r="K5988">
            <v>0</v>
          </cell>
          <cell r="L5988">
            <v>0</v>
          </cell>
        </row>
        <row r="5989">
          <cell r="A5989" t="str">
            <v>02</v>
          </cell>
          <cell r="B5989" t="str">
            <v>28</v>
          </cell>
          <cell r="C5989" t="str">
            <v>02</v>
          </cell>
          <cell r="D5989" t="str">
            <v>5</v>
          </cell>
          <cell r="E5989" t="str">
            <v>0038</v>
          </cell>
          <cell r="F5989" t="str">
            <v>0001</v>
          </cell>
          <cell r="G5989" t="str">
            <v>52206</v>
          </cell>
          <cell r="H5989" t="str">
            <v>转FVE9952.53#发票国外扣费</v>
          </cell>
          <cell r="I5989" t="b">
            <v>1</v>
          </cell>
          <cell r="J5989">
            <v>868.02</v>
          </cell>
          <cell r="K5989">
            <v>0</v>
          </cell>
          <cell r="L5989">
            <v>0</v>
          </cell>
        </row>
        <row r="5990">
          <cell r="A5990" t="str">
            <v>02</v>
          </cell>
          <cell r="B5990" t="str">
            <v>28</v>
          </cell>
          <cell r="C5990" t="str">
            <v>02</v>
          </cell>
          <cell r="D5990" t="str">
            <v>5</v>
          </cell>
          <cell r="E5990" t="str">
            <v>0039</v>
          </cell>
          <cell r="F5990" t="str">
            <v>0001</v>
          </cell>
          <cell r="G5990" t="str">
            <v>52206</v>
          </cell>
          <cell r="H5990" t="str">
            <v>转FVE9958#发票国外扣费</v>
          </cell>
          <cell r="I5990" t="b">
            <v>1</v>
          </cell>
          <cell r="J5990">
            <v>644.84</v>
          </cell>
          <cell r="K5990">
            <v>0</v>
          </cell>
          <cell r="L5990">
            <v>0</v>
          </cell>
        </row>
        <row r="5991">
          <cell r="A5991" t="str">
            <v>02</v>
          </cell>
          <cell r="B5991" t="str">
            <v>29</v>
          </cell>
          <cell r="C5991" t="str">
            <v>02</v>
          </cell>
          <cell r="D5991" t="str">
            <v>5</v>
          </cell>
          <cell r="E5991" t="str">
            <v>0056</v>
          </cell>
          <cell r="F5991" t="str">
            <v>0005</v>
          </cell>
          <cell r="G5991" t="str">
            <v>52206</v>
          </cell>
          <cell r="H5991" t="str">
            <v>结转本月财务费用</v>
          </cell>
          <cell r="I5991" t="b">
            <v>0</v>
          </cell>
          <cell r="J5991">
            <v>27315.21</v>
          </cell>
          <cell r="K5991">
            <v>0</v>
          </cell>
          <cell r="L5991">
            <v>0</v>
          </cell>
        </row>
        <row r="5992">
          <cell r="A5992" t="str">
            <v>03</v>
          </cell>
          <cell r="B5992" t="str">
            <v>27</v>
          </cell>
          <cell r="C5992" t="str">
            <v>03</v>
          </cell>
          <cell r="D5992" t="str">
            <v>5</v>
          </cell>
          <cell r="E5992" t="str">
            <v>0009</v>
          </cell>
          <cell r="F5992" t="str">
            <v>0001</v>
          </cell>
          <cell r="G5992" t="str">
            <v>52206</v>
          </cell>
          <cell r="H5992" t="str">
            <v>转国外银行费用</v>
          </cell>
          <cell r="I5992" t="b">
            <v>1</v>
          </cell>
          <cell r="J5992">
            <v>2984.58</v>
          </cell>
          <cell r="K5992">
            <v>0</v>
          </cell>
          <cell r="L5992">
            <v>0</v>
          </cell>
        </row>
        <row r="5993">
          <cell r="A5993" t="str">
            <v>03</v>
          </cell>
          <cell r="B5993" t="str">
            <v>28</v>
          </cell>
          <cell r="C5993" t="str">
            <v>03</v>
          </cell>
          <cell r="D5993" t="str">
            <v>5</v>
          </cell>
          <cell r="E5993" t="str">
            <v>0017</v>
          </cell>
          <cell r="F5993" t="str">
            <v>0001</v>
          </cell>
          <cell r="G5993" t="str">
            <v>52206</v>
          </cell>
          <cell r="H5993" t="str">
            <v>转FVE9966#发票国外扣款</v>
          </cell>
          <cell r="I5993" t="b">
            <v>1</v>
          </cell>
          <cell r="J5993">
            <v>5754.53</v>
          </cell>
          <cell r="K5993">
            <v>0</v>
          </cell>
          <cell r="L5993">
            <v>0</v>
          </cell>
        </row>
        <row r="5994">
          <cell r="A5994" t="str">
            <v>03</v>
          </cell>
          <cell r="B5994" t="str">
            <v>28</v>
          </cell>
          <cell r="C5994" t="str">
            <v>03</v>
          </cell>
          <cell r="D5994" t="str">
            <v>5</v>
          </cell>
          <cell r="E5994" t="str">
            <v>0019</v>
          </cell>
          <cell r="F5994" t="str">
            <v>0002</v>
          </cell>
          <cell r="G5994" t="str">
            <v>52206</v>
          </cell>
          <cell r="H5994" t="str">
            <v>转FVE9963#发票国外扣费</v>
          </cell>
          <cell r="I5994" t="b">
            <v>1</v>
          </cell>
          <cell r="J5994">
            <v>1257.3</v>
          </cell>
          <cell r="K5994">
            <v>0</v>
          </cell>
          <cell r="L5994">
            <v>0</v>
          </cell>
        </row>
        <row r="5995">
          <cell r="A5995" t="str">
            <v>03</v>
          </cell>
          <cell r="B5995" t="str">
            <v>28</v>
          </cell>
          <cell r="C5995" t="str">
            <v>03</v>
          </cell>
          <cell r="D5995" t="str">
            <v>5</v>
          </cell>
          <cell r="E5995" t="str">
            <v>0020</v>
          </cell>
          <cell r="F5995" t="str">
            <v>0002</v>
          </cell>
          <cell r="G5995" t="str">
            <v>52206</v>
          </cell>
          <cell r="H5995" t="str">
            <v>转FVE9972#发票国外扣费</v>
          </cell>
          <cell r="I5995" t="b">
            <v>1</v>
          </cell>
          <cell r="J5995">
            <v>661.24</v>
          </cell>
          <cell r="K5995">
            <v>0</v>
          </cell>
          <cell r="L5995">
            <v>0</v>
          </cell>
        </row>
        <row r="5996">
          <cell r="A5996" t="str">
            <v>03</v>
          </cell>
          <cell r="B5996" t="str">
            <v>28</v>
          </cell>
          <cell r="C5996" t="str">
            <v>03</v>
          </cell>
          <cell r="D5996" t="str">
            <v>5</v>
          </cell>
          <cell r="E5996" t="str">
            <v>0022</v>
          </cell>
          <cell r="F5996" t="str">
            <v>0002</v>
          </cell>
          <cell r="G5996" t="str">
            <v>52206</v>
          </cell>
          <cell r="H5996" t="str">
            <v>转FVE9957#发票国外扣费</v>
          </cell>
          <cell r="I5996" t="b">
            <v>1</v>
          </cell>
          <cell r="J5996">
            <v>1446.8</v>
          </cell>
          <cell r="K5996">
            <v>0</v>
          </cell>
          <cell r="L5996">
            <v>0</v>
          </cell>
        </row>
        <row r="5997">
          <cell r="A5997" t="str">
            <v>03</v>
          </cell>
          <cell r="B5997" t="str">
            <v>30</v>
          </cell>
          <cell r="C5997" t="str">
            <v>03</v>
          </cell>
          <cell r="D5997" t="str">
            <v>5</v>
          </cell>
          <cell r="E5997" t="str">
            <v>0030</v>
          </cell>
          <cell r="F5997" t="str">
            <v>0004</v>
          </cell>
          <cell r="G5997" t="str">
            <v>52206</v>
          </cell>
          <cell r="H5997" t="str">
            <v>结转本月财务费用</v>
          </cell>
          <cell r="I5997" t="b">
            <v>0</v>
          </cell>
          <cell r="J5997">
            <v>12104.45</v>
          </cell>
          <cell r="K5997">
            <v>0</v>
          </cell>
          <cell r="L5997">
            <v>0</v>
          </cell>
        </row>
        <row r="5998">
          <cell r="A5998" t="str">
            <v>04</v>
          </cell>
          <cell r="B5998" t="str">
            <v>26</v>
          </cell>
          <cell r="C5998" t="str">
            <v>04</v>
          </cell>
          <cell r="D5998" t="str">
            <v>5</v>
          </cell>
          <cell r="E5998" t="str">
            <v>0026</v>
          </cell>
          <cell r="F5998" t="str">
            <v>0001</v>
          </cell>
          <cell r="G5998" t="str">
            <v>52206</v>
          </cell>
          <cell r="H5998" t="str">
            <v>转FVE9968#发票国外扣款</v>
          </cell>
          <cell r="I5998" t="b">
            <v>1</v>
          </cell>
          <cell r="J5998">
            <v>537.33000000000004</v>
          </cell>
          <cell r="K5998">
            <v>0</v>
          </cell>
          <cell r="L5998">
            <v>0</v>
          </cell>
        </row>
        <row r="5999">
          <cell r="A5999" t="str">
            <v>04</v>
          </cell>
          <cell r="B5999" t="str">
            <v>26</v>
          </cell>
          <cell r="C5999" t="str">
            <v>04</v>
          </cell>
          <cell r="D5999" t="str">
            <v>5</v>
          </cell>
          <cell r="E5999" t="str">
            <v>0028</v>
          </cell>
          <cell r="F5999" t="str">
            <v>0001</v>
          </cell>
          <cell r="G5999" t="str">
            <v>52206</v>
          </cell>
          <cell r="H5999" t="str">
            <v>转FVE9969#发票国外扣款</v>
          </cell>
          <cell r="I5999" t="b">
            <v>1</v>
          </cell>
          <cell r="J5999">
            <v>578.70000000000005</v>
          </cell>
          <cell r="K5999">
            <v>0</v>
          </cell>
          <cell r="L5999">
            <v>0</v>
          </cell>
        </row>
        <row r="6000">
          <cell r="A6000" t="str">
            <v>04</v>
          </cell>
          <cell r="B6000" t="str">
            <v>29</v>
          </cell>
          <cell r="C6000" t="str">
            <v>04</v>
          </cell>
          <cell r="D6000" t="str">
            <v>5</v>
          </cell>
          <cell r="E6000" t="str">
            <v>0036</v>
          </cell>
          <cell r="F6000" t="str">
            <v>0005</v>
          </cell>
          <cell r="G6000" t="str">
            <v>52206</v>
          </cell>
          <cell r="H6000" t="str">
            <v>结转本月财务费用</v>
          </cell>
          <cell r="I6000" t="b">
            <v>0</v>
          </cell>
          <cell r="J6000">
            <v>1116.03</v>
          </cell>
          <cell r="K6000">
            <v>0</v>
          </cell>
          <cell r="L6000">
            <v>0</v>
          </cell>
        </row>
        <row r="6001">
          <cell r="A6001" t="str">
            <v>05</v>
          </cell>
          <cell r="B6001" t="str">
            <v>26</v>
          </cell>
          <cell r="C6001" t="str">
            <v>05</v>
          </cell>
          <cell r="D6001" t="str">
            <v>5</v>
          </cell>
          <cell r="E6001" t="str">
            <v>0018</v>
          </cell>
          <cell r="F6001" t="str">
            <v>0001</v>
          </cell>
          <cell r="G6001" t="str">
            <v>52206</v>
          </cell>
          <cell r="H6001" t="str">
            <v>订2.5-29#FVE67#票国外银行费用</v>
          </cell>
          <cell r="I6001" t="b">
            <v>1</v>
          </cell>
          <cell r="J6001">
            <v>-18952.490000000002</v>
          </cell>
          <cell r="K6001">
            <v>0</v>
          </cell>
          <cell r="L6001">
            <v>0</v>
          </cell>
        </row>
        <row r="6002">
          <cell r="A6002" t="str">
            <v>05</v>
          </cell>
          <cell r="B6002" t="str">
            <v>26</v>
          </cell>
          <cell r="C6002" t="str">
            <v>05</v>
          </cell>
          <cell r="D6002" t="str">
            <v>5</v>
          </cell>
          <cell r="E6002" t="str">
            <v>0023</v>
          </cell>
          <cell r="F6002" t="str">
            <v>0001</v>
          </cell>
          <cell r="G6002" t="str">
            <v>52206</v>
          </cell>
          <cell r="H6002" t="str">
            <v>转订FVE9972.9977#发票国外费用</v>
          </cell>
          <cell r="I6002" t="b">
            <v>1</v>
          </cell>
          <cell r="J6002">
            <v>-1942.5</v>
          </cell>
          <cell r="K6002">
            <v>0</v>
          </cell>
          <cell r="L6002">
            <v>0</v>
          </cell>
        </row>
        <row r="6003">
          <cell r="A6003" t="str">
            <v>05</v>
          </cell>
          <cell r="B6003" t="str">
            <v>31</v>
          </cell>
          <cell r="C6003" t="str">
            <v>05</v>
          </cell>
          <cell r="D6003" t="str">
            <v>5</v>
          </cell>
          <cell r="E6003" t="str">
            <v>0037</v>
          </cell>
          <cell r="F6003" t="str">
            <v>0004</v>
          </cell>
          <cell r="G6003" t="str">
            <v>52206</v>
          </cell>
          <cell r="H6003" t="str">
            <v>结转本月财务费用</v>
          </cell>
          <cell r="I6003" t="b">
            <v>0</v>
          </cell>
          <cell r="J6003">
            <v>-20894.990000000002</v>
          </cell>
          <cell r="K6003">
            <v>0</v>
          </cell>
          <cell r="L6003">
            <v>0</v>
          </cell>
        </row>
        <row r="6004">
          <cell r="A6004" t="str">
            <v>07</v>
          </cell>
          <cell r="B6004" t="str">
            <v>27</v>
          </cell>
          <cell r="C6004" t="str">
            <v>07</v>
          </cell>
          <cell r="D6004" t="str">
            <v>5</v>
          </cell>
          <cell r="E6004" t="str">
            <v>0033</v>
          </cell>
          <cell r="F6004" t="str">
            <v>0001</v>
          </cell>
          <cell r="G6004" t="str">
            <v>52206</v>
          </cell>
          <cell r="H6004" t="str">
            <v>转费用</v>
          </cell>
          <cell r="I6004" t="b">
            <v>1</v>
          </cell>
          <cell r="J6004">
            <v>21452.93</v>
          </cell>
          <cell r="K6004">
            <v>0</v>
          </cell>
          <cell r="L6004">
            <v>0</v>
          </cell>
        </row>
        <row r="6005">
          <cell r="A6005" t="str">
            <v>07</v>
          </cell>
          <cell r="B6005" t="str">
            <v>29</v>
          </cell>
          <cell r="C6005" t="str">
            <v>07</v>
          </cell>
          <cell r="D6005" t="str">
            <v>5</v>
          </cell>
          <cell r="E6005" t="str">
            <v>0042</v>
          </cell>
          <cell r="F6005" t="str">
            <v>0005</v>
          </cell>
          <cell r="G6005" t="str">
            <v>52206</v>
          </cell>
          <cell r="H6005" t="str">
            <v>结转本月财务费用</v>
          </cell>
          <cell r="I6005" t="b">
            <v>0</v>
          </cell>
          <cell r="J6005">
            <v>21452.93</v>
          </cell>
          <cell r="K6005">
            <v>0</v>
          </cell>
          <cell r="L6005">
            <v>0</v>
          </cell>
        </row>
        <row r="6006">
          <cell r="A6006" t="str">
            <v>02</v>
          </cell>
          <cell r="B6006" t="str">
            <v>22</v>
          </cell>
          <cell r="C6006" t="str">
            <v>02</v>
          </cell>
          <cell r="D6006" t="str">
            <v>4</v>
          </cell>
          <cell r="E6006" t="str">
            <v>0033</v>
          </cell>
          <cell r="F6006" t="str">
            <v>0004</v>
          </cell>
          <cell r="G6006" t="str">
            <v>52207</v>
          </cell>
          <cell r="H6006" t="str">
            <v>调正差价</v>
          </cell>
          <cell r="I6006" t="b">
            <v>1</v>
          </cell>
          <cell r="J6006">
            <v>0.02</v>
          </cell>
          <cell r="K6006">
            <v>0</v>
          </cell>
          <cell r="L6006">
            <v>0</v>
          </cell>
        </row>
        <row r="6007">
          <cell r="A6007" t="str">
            <v>02</v>
          </cell>
          <cell r="B6007" t="str">
            <v>29</v>
          </cell>
          <cell r="C6007" t="str">
            <v>02</v>
          </cell>
          <cell r="D6007" t="str">
            <v>5</v>
          </cell>
          <cell r="E6007" t="str">
            <v>0056</v>
          </cell>
          <cell r="F6007" t="str">
            <v>0006</v>
          </cell>
          <cell r="G6007" t="str">
            <v>52207</v>
          </cell>
          <cell r="H6007" t="str">
            <v>结转本月财务费用</v>
          </cell>
          <cell r="I6007" t="b">
            <v>0</v>
          </cell>
          <cell r="J6007">
            <v>0.02</v>
          </cell>
          <cell r="K6007">
            <v>0</v>
          </cell>
          <cell r="L6007">
            <v>0</v>
          </cell>
        </row>
        <row r="6008">
          <cell r="A6008" t="str">
            <v>04</v>
          </cell>
          <cell r="B6008" t="str">
            <v>25</v>
          </cell>
          <cell r="C6008" t="str">
            <v>04</v>
          </cell>
          <cell r="D6008" t="str">
            <v>5</v>
          </cell>
          <cell r="E6008" t="str">
            <v>0022</v>
          </cell>
          <cell r="F6008" t="str">
            <v>0013</v>
          </cell>
          <cell r="G6008" t="str">
            <v>52207</v>
          </cell>
          <cell r="H6008" t="str">
            <v>转补提99年应交个人所得税</v>
          </cell>
          <cell r="I6008" t="b">
            <v>1</v>
          </cell>
          <cell r="J6008">
            <v>40015.480000000003</v>
          </cell>
          <cell r="K6008">
            <v>0</v>
          </cell>
          <cell r="L6008">
            <v>0</v>
          </cell>
        </row>
        <row r="6009">
          <cell r="A6009" t="str">
            <v>04</v>
          </cell>
          <cell r="B6009" t="str">
            <v>29</v>
          </cell>
          <cell r="C6009" t="str">
            <v>04</v>
          </cell>
          <cell r="D6009" t="str">
            <v>5</v>
          </cell>
          <cell r="E6009" t="str">
            <v>0036</v>
          </cell>
          <cell r="F6009" t="str">
            <v>0006</v>
          </cell>
          <cell r="G6009" t="str">
            <v>52207</v>
          </cell>
          <cell r="H6009" t="str">
            <v>结转本月财务费用</v>
          </cell>
          <cell r="I6009" t="b">
            <v>0</v>
          </cell>
          <cell r="J6009">
            <v>40015.480000000003</v>
          </cell>
          <cell r="K6009">
            <v>0</v>
          </cell>
          <cell r="L6009">
            <v>0</v>
          </cell>
        </row>
        <row r="6010">
          <cell r="A6010" t="str">
            <v>06</v>
          </cell>
          <cell r="B6010" t="str">
            <v>23</v>
          </cell>
          <cell r="C6010" t="str">
            <v>06</v>
          </cell>
          <cell r="D6010" t="str">
            <v>5</v>
          </cell>
          <cell r="E6010" t="str">
            <v>0014</v>
          </cell>
          <cell r="F6010" t="str">
            <v>0002</v>
          </cell>
          <cell r="G6010" t="str">
            <v>52207</v>
          </cell>
          <cell r="H6010" t="str">
            <v>调汇率差</v>
          </cell>
          <cell r="I6010" t="b">
            <v>1</v>
          </cell>
          <cell r="J6010">
            <v>-58891.54</v>
          </cell>
          <cell r="K6010">
            <v>0</v>
          </cell>
          <cell r="L6010">
            <v>0</v>
          </cell>
        </row>
        <row r="6011">
          <cell r="A6011" t="str">
            <v>06</v>
          </cell>
          <cell r="B6011" t="str">
            <v>25</v>
          </cell>
          <cell r="C6011" t="str">
            <v>06</v>
          </cell>
          <cell r="D6011" t="str">
            <v>5</v>
          </cell>
          <cell r="E6011" t="str">
            <v>0026</v>
          </cell>
          <cell r="F6011" t="str">
            <v>0004</v>
          </cell>
          <cell r="G6011" t="str">
            <v>52207</v>
          </cell>
          <cell r="H6011" t="str">
            <v>结转本月财务费用</v>
          </cell>
          <cell r="I6011" t="b">
            <v>0</v>
          </cell>
          <cell r="J6011">
            <v>-58891.54</v>
          </cell>
          <cell r="K6011">
            <v>0</v>
          </cell>
          <cell r="L6011">
            <v>0</v>
          </cell>
        </row>
        <row r="6012">
          <cell r="A6012" t="str">
            <v>08</v>
          </cell>
          <cell r="B6012" t="str">
            <v>20</v>
          </cell>
          <cell r="C6012" t="str">
            <v>08</v>
          </cell>
          <cell r="D6012" t="str">
            <v>4</v>
          </cell>
          <cell r="E6012" t="str">
            <v>0026</v>
          </cell>
          <cell r="F6012" t="str">
            <v>0003</v>
          </cell>
          <cell r="G6012" t="str">
            <v>52207</v>
          </cell>
          <cell r="H6012" t="str">
            <v>差价</v>
          </cell>
          <cell r="I6012" t="b">
            <v>1</v>
          </cell>
          <cell r="J6012">
            <v>0.01</v>
          </cell>
          <cell r="K6012">
            <v>0</v>
          </cell>
          <cell r="L6012">
            <v>0</v>
          </cell>
        </row>
        <row r="6013">
          <cell r="A6013" t="str">
            <v>08</v>
          </cell>
          <cell r="B6013" t="str">
            <v>20</v>
          </cell>
          <cell r="C6013" t="str">
            <v>08</v>
          </cell>
          <cell r="D6013" t="str">
            <v>5</v>
          </cell>
          <cell r="E6013" t="str">
            <v>0006</v>
          </cell>
          <cell r="F6013" t="str">
            <v>0001</v>
          </cell>
          <cell r="G6013" t="str">
            <v>52207</v>
          </cell>
          <cell r="H6013" t="str">
            <v>转FVE99103#发票受益人付费</v>
          </cell>
          <cell r="I6013" t="b">
            <v>1</v>
          </cell>
          <cell r="J6013">
            <v>1988.16</v>
          </cell>
          <cell r="K6013">
            <v>0</v>
          </cell>
          <cell r="L6013">
            <v>0</v>
          </cell>
        </row>
        <row r="6014">
          <cell r="A6014" t="str">
            <v>08</v>
          </cell>
          <cell r="B6014" t="str">
            <v>31</v>
          </cell>
          <cell r="C6014" t="str">
            <v>08</v>
          </cell>
          <cell r="D6014" t="str">
            <v>5</v>
          </cell>
          <cell r="E6014" t="str">
            <v>0033</v>
          </cell>
          <cell r="F6014" t="str">
            <v>0005</v>
          </cell>
          <cell r="G6014" t="str">
            <v>52207</v>
          </cell>
          <cell r="H6014" t="str">
            <v>结转本月财务费用</v>
          </cell>
          <cell r="I6014" t="b">
            <v>0</v>
          </cell>
          <cell r="J6014">
            <v>1988.17</v>
          </cell>
          <cell r="K6014">
            <v>0</v>
          </cell>
          <cell r="L6014">
            <v>0</v>
          </cell>
        </row>
        <row r="6015">
          <cell r="A6015" t="str">
            <v>11</v>
          </cell>
          <cell r="B6015" t="str">
            <v>24</v>
          </cell>
          <cell r="C6015" t="str">
            <v>11</v>
          </cell>
          <cell r="D6015" t="str">
            <v>3</v>
          </cell>
          <cell r="E6015" t="str">
            <v>0011</v>
          </cell>
          <cell r="F6015" t="str">
            <v>0006</v>
          </cell>
          <cell r="G6015" t="str">
            <v>52207</v>
          </cell>
          <cell r="H6015" t="str">
            <v>调汇率差</v>
          </cell>
          <cell r="I6015" t="b">
            <v>1</v>
          </cell>
          <cell r="J6015">
            <v>39.35</v>
          </cell>
          <cell r="K6015">
            <v>0</v>
          </cell>
          <cell r="L6015">
            <v>0</v>
          </cell>
        </row>
        <row r="6016">
          <cell r="A6016" t="str">
            <v>11</v>
          </cell>
          <cell r="B6016" t="str">
            <v>14</v>
          </cell>
          <cell r="C6016" t="str">
            <v>11</v>
          </cell>
          <cell r="D6016" t="str">
            <v>4</v>
          </cell>
          <cell r="E6016" t="str">
            <v>0016</v>
          </cell>
          <cell r="F6016" t="str">
            <v>0003</v>
          </cell>
          <cell r="G6016" t="str">
            <v>52207</v>
          </cell>
          <cell r="H6016" t="str">
            <v>调差价</v>
          </cell>
          <cell r="I6016" t="b">
            <v>1</v>
          </cell>
          <cell r="J6016">
            <v>-0.01</v>
          </cell>
          <cell r="K6016">
            <v>0</v>
          </cell>
          <cell r="L6016">
            <v>0</v>
          </cell>
        </row>
        <row r="6017">
          <cell r="A6017" t="str">
            <v>11</v>
          </cell>
          <cell r="B6017" t="str">
            <v>30</v>
          </cell>
          <cell r="C6017" t="str">
            <v>11</v>
          </cell>
          <cell r="D6017" t="str">
            <v>5</v>
          </cell>
          <cell r="E6017" t="str">
            <v>0040</v>
          </cell>
          <cell r="F6017" t="str">
            <v>0005</v>
          </cell>
          <cell r="G6017" t="str">
            <v>52207</v>
          </cell>
          <cell r="H6017" t="str">
            <v>结转本月财务费用</v>
          </cell>
          <cell r="I6017" t="b">
            <v>0</v>
          </cell>
          <cell r="J6017">
            <v>39.340000000000003</v>
          </cell>
          <cell r="K6017">
            <v>0</v>
          </cell>
          <cell r="L6017">
            <v>0</v>
          </cell>
        </row>
        <row r="6018">
          <cell r="A6018" t="str">
            <v>12</v>
          </cell>
          <cell r="B6018" t="str">
            <v>31</v>
          </cell>
          <cell r="C6018" t="str">
            <v>12</v>
          </cell>
          <cell r="D6018" t="str">
            <v>5</v>
          </cell>
          <cell r="E6018" t="str">
            <v>0096</v>
          </cell>
          <cell r="F6018" t="str">
            <v>0003</v>
          </cell>
          <cell r="G6018" t="str">
            <v>52207</v>
          </cell>
          <cell r="H6018" t="str">
            <v>转核销汇率差价</v>
          </cell>
          <cell r="I6018" t="b">
            <v>1</v>
          </cell>
          <cell r="J6018">
            <v>25.66</v>
          </cell>
          <cell r="K6018">
            <v>0</v>
          </cell>
          <cell r="L6018">
            <v>0</v>
          </cell>
        </row>
        <row r="6019">
          <cell r="A6019" t="str">
            <v>12</v>
          </cell>
          <cell r="B6019" t="str">
            <v>31</v>
          </cell>
          <cell r="C6019" t="str">
            <v>12</v>
          </cell>
          <cell r="D6019" t="str">
            <v>5</v>
          </cell>
          <cell r="E6019" t="str">
            <v>0101</v>
          </cell>
          <cell r="F6019" t="str">
            <v>0005</v>
          </cell>
          <cell r="G6019" t="str">
            <v>52207</v>
          </cell>
          <cell r="H6019" t="str">
            <v>结转本月财务费用</v>
          </cell>
          <cell r="I6019" t="b">
            <v>0</v>
          </cell>
          <cell r="J6019">
            <v>25.66</v>
          </cell>
          <cell r="K6019">
            <v>0</v>
          </cell>
          <cell r="L6019">
            <v>0</v>
          </cell>
        </row>
        <row r="6020">
          <cell r="A6020" t="str">
            <v>07</v>
          </cell>
          <cell r="B6020" t="str">
            <v>24</v>
          </cell>
          <cell r="C6020" t="str">
            <v>07</v>
          </cell>
          <cell r="D6020" t="str">
            <v>5</v>
          </cell>
          <cell r="E6020" t="str">
            <v>0005</v>
          </cell>
          <cell r="F6020" t="str">
            <v>0004</v>
          </cell>
          <cell r="G6020" t="str">
            <v>531</v>
          </cell>
          <cell r="H6020" t="str">
            <v>转收99年度各分公司投资收益</v>
          </cell>
          <cell r="I6020" t="b">
            <v>0</v>
          </cell>
          <cell r="J6020">
            <v>9357429.7799999993</v>
          </cell>
          <cell r="K6020">
            <v>0</v>
          </cell>
          <cell r="L6020">
            <v>0</v>
          </cell>
        </row>
        <row r="6021">
          <cell r="A6021" t="str">
            <v>07</v>
          </cell>
          <cell r="B6021" t="str">
            <v>24</v>
          </cell>
          <cell r="C6021" t="str">
            <v>07</v>
          </cell>
          <cell r="D6021" t="str">
            <v>5</v>
          </cell>
          <cell r="E6021" t="str">
            <v>0005</v>
          </cell>
          <cell r="F6021" t="str">
            <v>0005</v>
          </cell>
          <cell r="G6021" t="str">
            <v>531</v>
          </cell>
          <cell r="H6021" t="str">
            <v>结转99年度投资收益</v>
          </cell>
          <cell r="I6021" t="b">
            <v>1</v>
          </cell>
          <cell r="J6021">
            <v>9357429.7799999993</v>
          </cell>
          <cell r="K6021">
            <v>0</v>
          </cell>
          <cell r="L6021">
            <v>0</v>
          </cell>
        </row>
        <row r="6022">
          <cell r="A6022" t="str">
            <v>12</v>
          </cell>
          <cell r="B6022" t="str">
            <v>31</v>
          </cell>
          <cell r="C6022" t="str">
            <v>12</v>
          </cell>
          <cell r="D6022" t="str">
            <v>5</v>
          </cell>
          <cell r="E6022" t="str">
            <v>0109</v>
          </cell>
          <cell r="F6022" t="str">
            <v>0001</v>
          </cell>
          <cell r="G6022" t="str">
            <v>531</v>
          </cell>
          <cell r="H6022" t="str">
            <v>转2000年卢龙分公司经营亏损</v>
          </cell>
          <cell r="I6022" t="b">
            <v>0</v>
          </cell>
          <cell r="J6022">
            <v>-89535.92</v>
          </cell>
          <cell r="K6022">
            <v>0</v>
          </cell>
          <cell r="L6022">
            <v>0</v>
          </cell>
        </row>
        <row r="6023">
          <cell r="A6023" t="str">
            <v>12</v>
          </cell>
          <cell r="B6023" t="str">
            <v>31</v>
          </cell>
          <cell r="C6023" t="str">
            <v>12</v>
          </cell>
          <cell r="D6023" t="str">
            <v>5</v>
          </cell>
          <cell r="E6023" t="str">
            <v>0109</v>
          </cell>
          <cell r="F6023" t="str">
            <v>0002</v>
          </cell>
          <cell r="G6023" t="str">
            <v>531</v>
          </cell>
          <cell r="H6023" t="str">
            <v>转2000年平原分公司经营收益</v>
          </cell>
          <cell r="I6023" t="b">
            <v>0</v>
          </cell>
          <cell r="J6023">
            <v>591832.81000000006</v>
          </cell>
          <cell r="K6023">
            <v>0</v>
          </cell>
          <cell r="L6023">
            <v>0</v>
          </cell>
        </row>
        <row r="6024">
          <cell r="A6024" t="str">
            <v>12</v>
          </cell>
          <cell r="B6024" t="str">
            <v>31</v>
          </cell>
          <cell r="C6024" t="str">
            <v>12</v>
          </cell>
          <cell r="D6024" t="str">
            <v>5</v>
          </cell>
          <cell r="E6024" t="str">
            <v>0109</v>
          </cell>
          <cell r="F6024" t="str">
            <v>0003</v>
          </cell>
          <cell r="G6024" t="str">
            <v>531</v>
          </cell>
          <cell r="H6024" t="str">
            <v>转2000年五莲分公司经营收益</v>
          </cell>
          <cell r="I6024" t="b">
            <v>0</v>
          </cell>
          <cell r="J6024">
            <v>110494.87</v>
          </cell>
          <cell r="K6024">
            <v>0</v>
          </cell>
          <cell r="L6024">
            <v>0</v>
          </cell>
        </row>
        <row r="6025">
          <cell r="A6025" t="str">
            <v>12</v>
          </cell>
          <cell r="B6025" t="str">
            <v>31</v>
          </cell>
          <cell r="C6025" t="str">
            <v>12</v>
          </cell>
          <cell r="D6025" t="str">
            <v>5</v>
          </cell>
          <cell r="E6025" t="str">
            <v>0109</v>
          </cell>
          <cell r="F6025" t="str">
            <v>0004</v>
          </cell>
          <cell r="G6025" t="str">
            <v>531</v>
          </cell>
          <cell r="H6025" t="str">
            <v>转2000年宝鸡分公司经营亏损</v>
          </cell>
          <cell r="I6025" t="b">
            <v>0</v>
          </cell>
          <cell r="J6025">
            <v>-192630.78</v>
          </cell>
          <cell r="K6025">
            <v>0</v>
          </cell>
          <cell r="L6025">
            <v>0</v>
          </cell>
        </row>
        <row r="6026">
          <cell r="A6026" t="str">
            <v>12</v>
          </cell>
          <cell r="B6026" t="str">
            <v>31</v>
          </cell>
          <cell r="C6026" t="str">
            <v>12</v>
          </cell>
          <cell r="D6026" t="str">
            <v>5</v>
          </cell>
          <cell r="E6026" t="str">
            <v>0109</v>
          </cell>
          <cell r="F6026" t="str">
            <v>0005</v>
          </cell>
          <cell r="G6026" t="str">
            <v>531</v>
          </cell>
          <cell r="H6026" t="str">
            <v>转2000年滕州分公司经营收益</v>
          </cell>
          <cell r="I6026" t="b">
            <v>0</v>
          </cell>
          <cell r="J6026">
            <v>53397.4</v>
          </cell>
          <cell r="K6026">
            <v>0</v>
          </cell>
          <cell r="L6026">
            <v>0</v>
          </cell>
        </row>
        <row r="6027">
          <cell r="A6027" t="str">
            <v>12</v>
          </cell>
          <cell r="B6027" t="str">
            <v>31</v>
          </cell>
          <cell r="C6027" t="str">
            <v>12</v>
          </cell>
          <cell r="D6027" t="str">
            <v>5</v>
          </cell>
          <cell r="E6027" t="str">
            <v>0110</v>
          </cell>
          <cell r="F6027" t="str">
            <v>0001</v>
          </cell>
          <cell r="G6027" t="str">
            <v>531</v>
          </cell>
          <cell r="H6027" t="str">
            <v>结转本年各分公司经营收益</v>
          </cell>
          <cell r="I6027" t="b">
            <v>1</v>
          </cell>
          <cell r="J6027">
            <v>473558.38</v>
          </cell>
          <cell r="K6027">
            <v>0</v>
          </cell>
          <cell r="L6027">
            <v>0</v>
          </cell>
        </row>
        <row r="6028">
          <cell r="A6028" t="str">
            <v>02</v>
          </cell>
          <cell r="B6028" t="str">
            <v>29</v>
          </cell>
          <cell r="C6028" t="str">
            <v>02</v>
          </cell>
          <cell r="D6028" t="str">
            <v>5</v>
          </cell>
          <cell r="E6028" t="str">
            <v>0059</v>
          </cell>
          <cell r="F6028" t="str">
            <v>0001</v>
          </cell>
          <cell r="G6028" t="str">
            <v>540</v>
          </cell>
          <cell r="H6028" t="str">
            <v>转计提本月应交所得税</v>
          </cell>
          <cell r="I6028" t="b">
            <v>1</v>
          </cell>
          <cell r="J6028">
            <v>678903.42</v>
          </cell>
          <cell r="K6028">
            <v>0</v>
          </cell>
          <cell r="L6028">
            <v>0</v>
          </cell>
        </row>
        <row r="6029">
          <cell r="A6029" t="str">
            <v>02</v>
          </cell>
          <cell r="B6029" t="str">
            <v>29</v>
          </cell>
          <cell r="C6029" t="str">
            <v>02</v>
          </cell>
          <cell r="D6029" t="str">
            <v>5</v>
          </cell>
          <cell r="E6029" t="str">
            <v>0059</v>
          </cell>
          <cell r="F6029" t="str">
            <v>0004</v>
          </cell>
          <cell r="G6029" t="str">
            <v>540</v>
          </cell>
          <cell r="H6029" t="str">
            <v>结转本月应交所得税</v>
          </cell>
          <cell r="I6029" t="b">
            <v>0</v>
          </cell>
          <cell r="J6029">
            <v>678903.42</v>
          </cell>
          <cell r="K6029">
            <v>0</v>
          </cell>
          <cell r="L6029">
            <v>0</v>
          </cell>
        </row>
        <row r="6030">
          <cell r="A6030" t="str">
            <v>03</v>
          </cell>
          <cell r="B6030" t="str">
            <v>30</v>
          </cell>
          <cell r="C6030" t="str">
            <v>03</v>
          </cell>
          <cell r="D6030" t="str">
            <v>5</v>
          </cell>
          <cell r="E6030" t="str">
            <v>0034</v>
          </cell>
          <cell r="F6030" t="str">
            <v>0001</v>
          </cell>
          <cell r="G6030" t="str">
            <v>540</v>
          </cell>
          <cell r="H6030" t="str">
            <v>转计提本月应交所得税</v>
          </cell>
          <cell r="I6030" t="b">
            <v>1</v>
          </cell>
          <cell r="J6030">
            <v>285225.34000000003</v>
          </cell>
          <cell r="K6030">
            <v>0</v>
          </cell>
          <cell r="L6030">
            <v>0</v>
          </cell>
        </row>
        <row r="6031">
          <cell r="A6031" t="str">
            <v>03</v>
          </cell>
          <cell r="B6031" t="str">
            <v>30</v>
          </cell>
          <cell r="C6031" t="str">
            <v>03</v>
          </cell>
          <cell r="D6031" t="str">
            <v>5</v>
          </cell>
          <cell r="E6031" t="str">
            <v>0034</v>
          </cell>
          <cell r="F6031" t="str">
            <v>0004</v>
          </cell>
          <cell r="G6031" t="str">
            <v>540</v>
          </cell>
          <cell r="H6031" t="str">
            <v>结转本月应交所得税</v>
          </cell>
          <cell r="I6031" t="b">
            <v>0</v>
          </cell>
          <cell r="J6031">
            <v>285225.34000000003</v>
          </cell>
          <cell r="K6031">
            <v>0</v>
          </cell>
          <cell r="L6031">
            <v>0</v>
          </cell>
        </row>
        <row r="6032">
          <cell r="A6032" t="str">
            <v>04</v>
          </cell>
          <cell r="B6032" t="str">
            <v>29</v>
          </cell>
          <cell r="C6032" t="str">
            <v>04</v>
          </cell>
          <cell r="D6032" t="str">
            <v>5</v>
          </cell>
          <cell r="E6032" t="str">
            <v>0040</v>
          </cell>
          <cell r="F6032" t="str">
            <v>0001</v>
          </cell>
          <cell r="G6032" t="str">
            <v>540</v>
          </cell>
          <cell r="H6032" t="str">
            <v>转计提本月应交所得税</v>
          </cell>
          <cell r="I6032" t="b">
            <v>1</v>
          </cell>
          <cell r="J6032">
            <v>481881.37</v>
          </cell>
          <cell r="K6032">
            <v>0</v>
          </cell>
          <cell r="L6032">
            <v>0</v>
          </cell>
        </row>
        <row r="6033">
          <cell r="A6033" t="str">
            <v>04</v>
          </cell>
          <cell r="B6033" t="str">
            <v>29</v>
          </cell>
          <cell r="C6033" t="str">
            <v>04</v>
          </cell>
          <cell r="D6033" t="str">
            <v>5</v>
          </cell>
          <cell r="E6033" t="str">
            <v>0040</v>
          </cell>
          <cell r="F6033" t="str">
            <v>0004</v>
          </cell>
          <cell r="G6033" t="str">
            <v>540</v>
          </cell>
          <cell r="H6033" t="str">
            <v>结转本月应交所得税</v>
          </cell>
          <cell r="I6033" t="b">
            <v>0</v>
          </cell>
          <cell r="J6033">
            <v>481881.37</v>
          </cell>
          <cell r="K6033">
            <v>0</v>
          </cell>
          <cell r="L6033">
            <v>0</v>
          </cell>
        </row>
        <row r="6034">
          <cell r="A6034" t="str">
            <v>05</v>
          </cell>
          <cell r="B6034" t="str">
            <v>31</v>
          </cell>
          <cell r="C6034" t="str">
            <v>05</v>
          </cell>
          <cell r="D6034" t="str">
            <v>5</v>
          </cell>
          <cell r="E6034" t="str">
            <v>0041</v>
          </cell>
          <cell r="F6034" t="str">
            <v>0001</v>
          </cell>
          <cell r="G6034" t="str">
            <v>540</v>
          </cell>
          <cell r="H6034" t="str">
            <v>转计提本月应交所得税</v>
          </cell>
          <cell r="I6034" t="b">
            <v>1</v>
          </cell>
          <cell r="J6034">
            <v>834507.41</v>
          </cell>
          <cell r="K6034">
            <v>0</v>
          </cell>
          <cell r="L6034">
            <v>0</v>
          </cell>
        </row>
        <row r="6035">
          <cell r="A6035" t="str">
            <v>05</v>
          </cell>
          <cell r="B6035" t="str">
            <v>31</v>
          </cell>
          <cell r="C6035" t="str">
            <v>05</v>
          </cell>
          <cell r="D6035" t="str">
            <v>5</v>
          </cell>
          <cell r="E6035" t="str">
            <v>0041</v>
          </cell>
          <cell r="F6035" t="str">
            <v>0004</v>
          </cell>
          <cell r="G6035" t="str">
            <v>540</v>
          </cell>
          <cell r="H6035" t="str">
            <v>结转本月应交所得税</v>
          </cell>
          <cell r="I6035" t="b">
            <v>0</v>
          </cell>
          <cell r="J6035">
            <v>834507.41</v>
          </cell>
          <cell r="K6035">
            <v>0</v>
          </cell>
          <cell r="L6035">
            <v>0</v>
          </cell>
        </row>
        <row r="6036">
          <cell r="A6036" t="str">
            <v>06</v>
          </cell>
          <cell r="B6036" t="str">
            <v>25</v>
          </cell>
          <cell r="C6036" t="str">
            <v>06</v>
          </cell>
          <cell r="D6036" t="str">
            <v>5</v>
          </cell>
          <cell r="E6036" t="str">
            <v>0030</v>
          </cell>
          <cell r="F6036" t="str">
            <v>0001</v>
          </cell>
          <cell r="G6036" t="str">
            <v>540</v>
          </cell>
          <cell r="H6036" t="str">
            <v>转计提本月应交所得税</v>
          </cell>
          <cell r="I6036" t="b">
            <v>1</v>
          </cell>
          <cell r="J6036">
            <v>92076.68</v>
          </cell>
          <cell r="K6036">
            <v>0</v>
          </cell>
          <cell r="L6036">
            <v>0</v>
          </cell>
        </row>
        <row r="6037">
          <cell r="A6037" t="str">
            <v>06</v>
          </cell>
          <cell r="B6037" t="str">
            <v>25</v>
          </cell>
          <cell r="C6037" t="str">
            <v>06</v>
          </cell>
          <cell r="D6037" t="str">
            <v>5</v>
          </cell>
          <cell r="E6037" t="str">
            <v>0030</v>
          </cell>
          <cell r="F6037" t="str">
            <v>0004</v>
          </cell>
          <cell r="G6037" t="str">
            <v>540</v>
          </cell>
          <cell r="H6037" t="str">
            <v>结转本月应交所得税</v>
          </cell>
          <cell r="I6037" t="b">
            <v>0</v>
          </cell>
          <cell r="J6037">
            <v>92076.68</v>
          </cell>
          <cell r="K6037">
            <v>0</v>
          </cell>
          <cell r="L6037">
            <v>0</v>
          </cell>
        </row>
        <row r="6038">
          <cell r="A6038" t="str">
            <v>07</v>
          </cell>
          <cell r="B6038" t="str">
            <v>29</v>
          </cell>
          <cell r="C6038" t="str">
            <v>07</v>
          </cell>
          <cell r="D6038" t="str">
            <v>5</v>
          </cell>
          <cell r="E6038" t="str">
            <v>0045</v>
          </cell>
          <cell r="F6038" t="str">
            <v>0001</v>
          </cell>
          <cell r="G6038" t="str">
            <v>540</v>
          </cell>
          <cell r="H6038" t="str">
            <v>转计提本月应交所得税</v>
          </cell>
          <cell r="I6038" t="b">
            <v>1</v>
          </cell>
          <cell r="J6038">
            <v>201237.74</v>
          </cell>
          <cell r="K6038">
            <v>0</v>
          </cell>
          <cell r="L6038">
            <v>0</v>
          </cell>
        </row>
        <row r="6039">
          <cell r="A6039" t="str">
            <v>07</v>
          </cell>
          <cell r="B6039" t="str">
            <v>29</v>
          </cell>
          <cell r="C6039" t="str">
            <v>07</v>
          </cell>
          <cell r="D6039" t="str">
            <v>5</v>
          </cell>
          <cell r="E6039" t="str">
            <v>0045</v>
          </cell>
          <cell r="F6039" t="str">
            <v>0004</v>
          </cell>
          <cell r="G6039" t="str">
            <v>540</v>
          </cell>
          <cell r="H6039" t="str">
            <v>结转本月应交所得税</v>
          </cell>
          <cell r="I6039" t="b">
            <v>0</v>
          </cell>
          <cell r="J6039">
            <v>201237.74</v>
          </cell>
          <cell r="K6039">
            <v>0</v>
          </cell>
          <cell r="L6039">
            <v>0</v>
          </cell>
        </row>
        <row r="6040">
          <cell r="A6040" t="str">
            <v>08</v>
          </cell>
          <cell r="B6040" t="str">
            <v>31</v>
          </cell>
          <cell r="C6040" t="str">
            <v>08</v>
          </cell>
          <cell r="D6040" t="str">
            <v>5</v>
          </cell>
          <cell r="E6040" t="str">
            <v>0037</v>
          </cell>
          <cell r="F6040" t="str">
            <v>0001</v>
          </cell>
          <cell r="G6040" t="str">
            <v>540</v>
          </cell>
          <cell r="H6040" t="str">
            <v>转计提本月应交所得税</v>
          </cell>
          <cell r="I6040" t="b">
            <v>1</v>
          </cell>
          <cell r="J6040">
            <v>896403.09</v>
          </cell>
          <cell r="K6040">
            <v>0</v>
          </cell>
          <cell r="L6040">
            <v>0</v>
          </cell>
        </row>
        <row r="6041">
          <cell r="A6041" t="str">
            <v>08</v>
          </cell>
          <cell r="B6041" t="str">
            <v>31</v>
          </cell>
          <cell r="C6041" t="str">
            <v>08</v>
          </cell>
          <cell r="D6041" t="str">
            <v>5</v>
          </cell>
          <cell r="E6041" t="str">
            <v>0037</v>
          </cell>
          <cell r="F6041" t="str">
            <v>0004</v>
          </cell>
          <cell r="G6041" t="str">
            <v>540</v>
          </cell>
          <cell r="H6041" t="str">
            <v>结转本月应交所得税</v>
          </cell>
          <cell r="I6041" t="b">
            <v>0</v>
          </cell>
          <cell r="J6041">
            <v>896403.09</v>
          </cell>
          <cell r="K6041">
            <v>0</v>
          </cell>
          <cell r="L6041">
            <v>0</v>
          </cell>
        </row>
        <row r="6042">
          <cell r="A6042" t="str">
            <v>09</v>
          </cell>
          <cell r="B6042" t="str">
            <v>30</v>
          </cell>
          <cell r="C6042" t="str">
            <v>09</v>
          </cell>
          <cell r="D6042" t="str">
            <v>5</v>
          </cell>
          <cell r="E6042" t="str">
            <v>0041</v>
          </cell>
          <cell r="F6042" t="str">
            <v>0001</v>
          </cell>
          <cell r="G6042" t="str">
            <v>540</v>
          </cell>
          <cell r="H6042" t="str">
            <v>转计提本月应交所得税</v>
          </cell>
          <cell r="I6042" t="b">
            <v>1</v>
          </cell>
          <cell r="J6042">
            <v>663645.82999999996</v>
          </cell>
          <cell r="K6042">
            <v>0</v>
          </cell>
          <cell r="L6042">
            <v>0</v>
          </cell>
        </row>
        <row r="6043">
          <cell r="A6043" t="str">
            <v>09</v>
          </cell>
          <cell r="B6043" t="str">
            <v>30</v>
          </cell>
          <cell r="C6043" t="str">
            <v>09</v>
          </cell>
          <cell r="D6043" t="str">
            <v>5</v>
          </cell>
          <cell r="E6043" t="str">
            <v>0041</v>
          </cell>
          <cell r="F6043" t="str">
            <v>0004</v>
          </cell>
          <cell r="G6043" t="str">
            <v>540</v>
          </cell>
          <cell r="H6043" t="str">
            <v>结转本月应交所得税</v>
          </cell>
          <cell r="I6043" t="b">
            <v>0</v>
          </cell>
          <cell r="J6043">
            <v>663645.82999999996</v>
          </cell>
          <cell r="K6043">
            <v>0</v>
          </cell>
          <cell r="L6043">
            <v>0</v>
          </cell>
        </row>
        <row r="6044">
          <cell r="A6044" t="str">
            <v>10</v>
          </cell>
          <cell r="B6044" t="str">
            <v>30</v>
          </cell>
          <cell r="C6044" t="str">
            <v>10</v>
          </cell>
          <cell r="D6044" t="str">
            <v>5</v>
          </cell>
          <cell r="E6044" t="str">
            <v>0035</v>
          </cell>
          <cell r="F6044" t="str">
            <v>0001</v>
          </cell>
          <cell r="G6044" t="str">
            <v>540</v>
          </cell>
          <cell r="H6044" t="str">
            <v>计提本月应交所得税</v>
          </cell>
          <cell r="I6044" t="b">
            <v>1</v>
          </cell>
          <cell r="J6044">
            <v>367542.89</v>
          </cell>
          <cell r="K6044">
            <v>0</v>
          </cell>
          <cell r="L6044">
            <v>0</v>
          </cell>
        </row>
        <row r="6045">
          <cell r="A6045" t="str">
            <v>10</v>
          </cell>
          <cell r="B6045" t="str">
            <v>30</v>
          </cell>
          <cell r="C6045" t="str">
            <v>10</v>
          </cell>
          <cell r="D6045" t="str">
            <v>5</v>
          </cell>
          <cell r="E6045" t="str">
            <v>0035</v>
          </cell>
          <cell r="F6045" t="str">
            <v>0004</v>
          </cell>
          <cell r="G6045" t="str">
            <v>540</v>
          </cell>
          <cell r="H6045" t="str">
            <v>结转本月应交所得税</v>
          </cell>
          <cell r="I6045" t="b">
            <v>0</v>
          </cell>
          <cell r="J6045">
            <v>367542.89</v>
          </cell>
          <cell r="K6045">
            <v>0</v>
          </cell>
          <cell r="L6045">
            <v>0</v>
          </cell>
        </row>
        <row r="6046">
          <cell r="A6046" t="str">
            <v>11</v>
          </cell>
          <cell r="B6046" t="str">
            <v>30</v>
          </cell>
          <cell r="C6046" t="str">
            <v>11</v>
          </cell>
          <cell r="D6046" t="str">
            <v>5</v>
          </cell>
          <cell r="E6046" t="str">
            <v>0041</v>
          </cell>
          <cell r="F6046" t="str">
            <v>0001</v>
          </cell>
          <cell r="G6046" t="str">
            <v>540</v>
          </cell>
          <cell r="H6046" t="str">
            <v>计提本月应交所得税</v>
          </cell>
          <cell r="I6046" t="b">
            <v>1</v>
          </cell>
          <cell r="J6046">
            <v>206688.12</v>
          </cell>
          <cell r="K6046">
            <v>0</v>
          </cell>
          <cell r="L6046">
            <v>0</v>
          </cell>
        </row>
        <row r="6047">
          <cell r="A6047" t="str">
            <v>11</v>
          </cell>
          <cell r="B6047" t="str">
            <v>30</v>
          </cell>
          <cell r="C6047" t="str">
            <v>11</v>
          </cell>
          <cell r="D6047" t="str">
            <v>5</v>
          </cell>
          <cell r="E6047" t="str">
            <v>0041</v>
          </cell>
          <cell r="F6047" t="str">
            <v>0004</v>
          </cell>
          <cell r="G6047" t="str">
            <v>540</v>
          </cell>
          <cell r="H6047" t="str">
            <v>结转本月应交所得税</v>
          </cell>
          <cell r="I6047" t="b">
            <v>0</v>
          </cell>
          <cell r="J6047">
            <v>206688.12</v>
          </cell>
          <cell r="K6047">
            <v>0</v>
          </cell>
          <cell r="L6047">
            <v>0</v>
          </cell>
        </row>
        <row r="6048">
          <cell r="A6048" t="str">
            <v>12</v>
          </cell>
          <cell r="B6048" t="str">
            <v>31</v>
          </cell>
          <cell r="C6048" t="str">
            <v>12</v>
          </cell>
          <cell r="D6048" t="str">
            <v>5</v>
          </cell>
          <cell r="E6048" t="str">
            <v>0111</v>
          </cell>
          <cell r="F6048" t="str">
            <v>0001</v>
          </cell>
          <cell r="G6048" t="str">
            <v>540</v>
          </cell>
          <cell r="H6048" t="str">
            <v>转计提本月应计所得税</v>
          </cell>
          <cell r="I6048" t="b">
            <v>1</v>
          </cell>
          <cell r="J6048">
            <v>2266921.08</v>
          </cell>
          <cell r="K6048">
            <v>0</v>
          </cell>
          <cell r="L6048">
            <v>0</v>
          </cell>
        </row>
        <row r="6049">
          <cell r="A6049" t="str">
            <v>12</v>
          </cell>
          <cell r="B6049" t="str">
            <v>31</v>
          </cell>
          <cell r="C6049" t="str">
            <v>12</v>
          </cell>
          <cell r="D6049" t="str">
            <v>5</v>
          </cell>
          <cell r="E6049" t="str">
            <v>0111</v>
          </cell>
          <cell r="F6049" t="str">
            <v>0004</v>
          </cell>
          <cell r="G6049" t="str">
            <v>540</v>
          </cell>
          <cell r="H6049" t="str">
            <v>转计提本月应计所得税</v>
          </cell>
          <cell r="I6049" t="b">
            <v>0</v>
          </cell>
          <cell r="J6049">
            <v>2266921.08</v>
          </cell>
          <cell r="K6049">
            <v>0</v>
          </cell>
          <cell r="L6049">
            <v>0</v>
          </cell>
        </row>
        <row r="6050">
          <cell r="A6050" t="str">
            <v>05</v>
          </cell>
          <cell r="B6050" t="str">
            <v>19</v>
          </cell>
          <cell r="C6050" t="str">
            <v>05</v>
          </cell>
          <cell r="D6050" t="str">
            <v>1</v>
          </cell>
          <cell r="E6050" t="str">
            <v>0002</v>
          </cell>
          <cell r="F6050" t="str">
            <v>0002</v>
          </cell>
          <cell r="G6050" t="str">
            <v>541</v>
          </cell>
          <cell r="H6050" t="str">
            <v>收租金.罚款</v>
          </cell>
          <cell r="I6050" t="b">
            <v>0</v>
          </cell>
          <cell r="J6050">
            <v>100</v>
          </cell>
          <cell r="K6050">
            <v>0</v>
          </cell>
          <cell r="L6050">
            <v>0</v>
          </cell>
        </row>
        <row r="6051">
          <cell r="A6051" t="str">
            <v>05</v>
          </cell>
          <cell r="B6051" t="str">
            <v>31</v>
          </cell>
          <cell r="C6051" t="str">
            <v>05</v>
          </cell>
          <cell r="D6051" t="str">
            <v>5</v>
          </cell>
          <cell r="E6051" t="str">
            <v>0040</v>
          </cell>
          <cell r="F6051" t="str">
            <v>0001</v>
          </cell>
          <cell r="G6051" t="str">
            <v>541</v>
          </cell>
          <cell r="H6051" t="str">
            <v>结转营业外收入</v>
          </cell>
          <cell r="I6051" t="b">
            <v>1</v>
          </cell>
          <cell r="J6051">
            <v>100</v>
          </cell>
          <cell r="K6051">
            <v>0</v>
          </cell>
          <cell r="L6051">
            <v>0</v>
          </cell>
        </row>
        <row r="6052">
          <cell r="A6052" t="str">
            <v>06</v>
          </cell>
          <cell r="B6052" t="str">
            <v>20</v>
          </cell>
          <cell r="C6052" t="str">
            <v>06</v>
          </cell>
          <cell r="D6052" t="str">
            <v>4</v>
          </cell>
          <cell r="E6052" t="str">
            <v>0013</v>
          </cell>
          <cell r="F6052" t="str">
            <v>0006</v>
          </cell>
          <cell r="G6052" t="str">
            <v>541</v>
          </cell>
          <cell r="H6052" t="str">
            <v>代扣罚款</v>
          </cell>
          <cell r="I6052" t="b">
            <v>0</v>
          </cell>
          <cell r="J6052">
            <v>150</v>
          </cell>
          <cell r="K6052">
            <v>0</v>
          </cell>
          <cell r="L6052">
            <v>0</v>
          </cell>
        </row>
        <row r="6053">
          <cell r="A6053" t="str">
            <v>06</v>
          </cell>
          <cell r="B6053" t="str">
            <v>25</v>
          </cell>
          <cell r="C6053" t="str">
            <v>06</v>
          </cell>
          <cell r="D6053" t="str">
            <v>5</v>
          </cell>
          <cell r="E6053" t="str">
            <v>0029</v>
          </cell>
          <cell r="F6053" t="str">
            <v>0001</v>
          </cell>
          <cell r="G6053" t="str">
            <v>541</v>
          </cell>
          <cell r="H6053" t="str">
            <v>结转本月营业务收入</v>
          </cell>
          <cell r="I6053" t="b">
            <v>1</v>
          </cell>
          <cell r="J6053">
            <v>150</v>
          </cell>
          <cell r="K6053">
            <v>0</v>
          </cell>
          <cell r="L6053">
            <v>0</v>
          </cell>
        </row>
        <row r="6054">
          <cell r="A6054" t="str">
            <v>11</v>
          </cell>
          <cell r="B6054" t="str">
            <v>16</v>
          </cell>
          <cell r="C6054" t="str">
            <v>11</v>
          </cell>
          <cell r="D6054" t="str">
            <v>1</v>
          </cell>
          <cell r="E6054" t="str">
            <v>0002</v>
          </cell>
          <cell r="F6054" t="str">
            <v>0004</v>
          </cell>
          <cell r="G6054" t="str">
            <v>541</v>
          </cell>
          <cell r="H6054" t="str">
            <v>收罚款</v>
          </cell>
          <cell r="I6054" t="b">
            <v>0</v>
          </cell>
          <cell r="J6054">
            <v>50</v>
          </cell>
          <cell r="K6054">
            <v>0</v>
          </cell>
          <cell r="L6054">
            <v>0</v>
          </cell>
        </row>
        <row r="6055">
          <cell r="A6055" t="str">
            <v>11</v>
          </cell>
          <cell r="B6055" t="str">
            <v>18</v>
          </cell>
          <cell r="C6055" t="str">
            <v>11</v>
          </cell>
          <cell r="D6055" t="str">
            <v>5</v>
          </cell>
          <cell r="E6055" t="str">
            <v>0016</v>
          </cell>
          <cell r="F6055" t="str">
            <v>0001</v>
          </cell>
          <cell r="G6055" t="str">
            <v>541</v>
          </cell>
          <cell r="H6055" t="str">
            <v>转订出99年10月1-4#凭证错制</v>
          </cell>
          <cell r="I6055" t="b">
            <v>0</v>
          </cell>
          <cell r="J6055">
            <v>-140</v>
          </cell>
          <cell r="K6055">
            <v>0</v>
          </cell>
          <cell r="L6055">
            <v>0</v>
          </cell>
        </row>
        <row r="6056">
          <cell r="A6056" t="str">
            <v>11</v>
          </cell>
          <cell r="B6056" t="str">
            <v>30</v>
          </cell>
          <cell r="C6056" t="str">
            <v>11</v>
          </cell>
          <cell r="D6056" t="str">
            <v>5</v>
          </cell>
          <cell r="E6056" t="str">
            <v>0038</v>
          </cell>
          <cell r="F6056" t="str">
            <v>0001</v>
          </cell>
          <cell r="G6056" t="str">
            <v>541</v>
          </cell>
          <cell r="H6056" t="str">
            <v>结转营业外收入</v>
          </cell>
          <cell r="I6056" t="b">
            <v>1</v>
          </cell>
          <cell r="J6056">
            <v>-90</v>
          </cell>
          <cell r="K6056">
            <v>0</v>
          </cell>
          <cell r="L6056">
            <v>0</v>
          </cell>
        </row>
        <row r="6057">
          <cell r="A6057" t="str">
            <v>12</v>
          </cell>
          <cell r="B6057" t="str">
            <v>26</v>
          </cell>
          <cell r="C6057" t="str">
            <v>12</v>
          </cell>
          <cell r="D6057" t="str">
            <v>5</v>
          </cell>
          <cell r="E6057" t="str">
            <v>0033</v>
          </cell>
          <cell r="F6057" t="str">
            <v>0004</v>
          </cell>
          <cell r="G6057" t="str">
            <v>541</v>
          </cell>
          <cell r="H6057" t="str">
            <v>转销评估盘盈备件.温度计.干燥箱</v>
          </cell>
          <cell r="I6057" t="b">
            <v>0</v>
          </cell>
          <cell r="J6057">
            <v>174567.87</v>
          </cell>
          <cell r="K6057">
            <v>0</v>
          </cell>
          <cell r="L6057">
            <v>0</v>
          </cell>
        </row>
        <row r="6058">
          <cell r="A6058" t="str">
            <v>12</v>
          </cell>
          <cell r="B6058" t="str">
            <v>31</v>
          </cell>
          <cell r="C6058" t="str">
            <v>12</v>
          </cell>
          <cell r="D6058" t="str">
            <v>5</v>
          </cell>
          <cell r="E6058" t="str">
            <v>0104</v>
          </cell>
          <cell r="F6058" t="str">
            <v>0001</v>
          </cell>
          <cell r="G6058" t="str">
            <v>541</v>
          </cell>
          <cell r="H6058" t="str">
            <v>结转营业外收入</v>
          </cell>
          <cell r="I6058" t="b">
            <v>1</v>
          </cell>
          <cell r="J6058">
            <v>174567.87</v>
          </cell>
          <cell r="K6058">
            <v>0</v>
          </cell>
          <cell r="L6058">
            <v>0</v>
          </cell>
        </row>
        <row r="6059">
          <cell r="A6059" t="str">
            <v>07</v>
          </cell>
          <cell r="B6059" t="str">
            <v>21</v>
          </cell>
          <cell r="C6059" t="str">
            <v>07</v>
          </cell>
          <cell r="D6059" t="str">
            <v>2</v>
          </cell>
          <cell r="E6059" t="str">
            <v>0022</v>
          </cell>
          <cell r="F6059" t="str">
            <v>0002</v>
          </cell>
          <cell r="G6059" t="str">
            <v>542</v>
          </cell>
          <cell r="H6059" t="str">
            <v>付滞纳金</v>
          </cell>
          <cell r="I6059" t="b">
            <v>1</v>
          </cell>
          <cell r="J6059">
            <v>516.11</v>
          </cell>
          <cell r="K6059">
            <v>0</v>
          </cell>
          <cell r="L6059">
            <v>0</v>
          </cell>
        </row>
        <row r="6060">
          <cell r="A6060" t="str">
            <v>07</v>
          </cell>
          <cell r="B6060" t="str">
            <v>28</v>
          </cell>
          <cell r="C6060" t="str">
            <v>07</v>
          </cell>
          <cell r="D6060" t="str">
            <v>5</v>
          </cell>
          <cell r="E6060" t="str">
            <v>0037</v>
          </cell>
          <cell r="F6060" t="str">
            <v>0001</v>
          </cell>
          <cell r="G6060" t="str">
            <v>542</v>
          </cell>
          <cell r="H6060" t="str">
            <v>结转营业外支出</v>
          </cell>
          <cell r="I6060" t="b">
            <v>0</v>
          </cell>
          <cell r="J6060">
            <v>516.11</v>
          </cell>
          <cell r="K6060">
            <v>0</v>
          </cell>
          <cell r="L6060">
            <v>0</v>
          </cell>
        </row>
        <row r="6061">
          <cell r="A6061" t="str">
            <v>11</v>
          </cell>
          <cell r="B6061" t="str">
            <v>01</v>
          </cell>
          <cell r="C6061" t="str">
            <v>11</v>
          </cell>
          <cell r="D6061" t="str">
            <v>2</v>
          </cell>
          <cell r="E6061" t="str">
            <v>0001</v>
          </cell>
          <cell r="F6061" t="str">
            <v>0001</v>
          </cell>
          <cell r="G6061" t="str">
            <v>542</v>
          </cell>
          <cell r="H6061" t="str">
            <v>付土地补偿费</v>
          </cell>
          <cell r="I6061" t="b">
            <v>1</v>
          </cell>
          <cell r="J6061">
            <v>30000</v>
          </cell>
          <cell r="K6061">
            <v>0</v>
          </cell>
          <cell r="L6061">
            <v>0</v>
          </cell>
        </row>
        <row r="6062">
          <cell r="A6062" t="str">
            <v>11</v>
          </cell>
          <cell r="B6062" t="str">
            <v>30</v>
          </cell>
          <cell r="C6062" t="str">
            <v>11</v>
          </cell>
          <cell r="D6062" t="str">
            <v>5</v>
          </cell>
          <cell r="E6062" t="str">
            <v>0039</v>
          </cell>
          <cell r="F6062" t="str">
            <v>0001</v>
          </cell>
          <cell r="G6062" t="str">
            <v>542</v>
          </cell>
          <cell r="H6062" t="str">
            <v>结转营业外支出</v>
          </cell>
          <cell r="I6062" t="b">
            <v>0</v>
          </cell>
          <cell r="J6062">
            <v>30000</v>
          </cell>
          <cell r="K6062">
            <v>0</v>
          </cell>
          <cell r="L6062">
            <v>0</v>
          </cell>
        </row>
        <row r="6063">
          <cell r="A6063" t="str">
            <v>12</v>
          </cell>
          <cell r="B6063" t="str">
            <v>25</v>
          </cell>
          <cell r="C6063" t="str">
            <v>12</v>
          </cell>
          <cell r="D6063" t="str">
            <v>5</v>
          </cell>
          <cell r="E6063" t="str">
            <v>0026</v>
          </cell>
          <cell r="F6063" t="str">
            <v>0001</v>
          </cell>
          <cell r="G6063" t="str">
            <v>542</v>
          </cell>
          <cell r="H6063" t="str">
            <v>转订出11月2-1#凭证错制</v>
          </cell>
          <cell r="I6063" t="b">
            <v>1</v>
          </cell>
          <cell r="J6063">
            <v>-30000</v>
          </cell>
          <cell r="K6063">
            <v>0</v>
          </cell>
          <cell r="L6063">
            <v>0</v>
          </cell>
        </row>
        <row r="6064">
          <cell r="A6064" t="str">
            <v>12</v>
          </cell>
          <cell r="B6064" t="str">
            <v>26</v>
          </cell>
          <cell r="C6064" t="str">
            <v>12</v>
          </cell>
          <cell r="D6064" t="str">
            <v>5</v>
          </cell>
          <cell r="E6064" t="str">
            <v>0033</v>
          </cell>
          <cell r="F6064" t="str">
            <v>0001</v>
          </cell>
          <cell r="G6064" t="str">
            <v>542</v>
          </cell>
          <cell r="H6064" t="str">
            <v>结转清理130汽车净损失</v>
          </cell>
          <cell r="I6064" t="b">
            <v>1</v>
          </cell>
          <cell r="J6064">
            <v>4955.41</v>
          </cell>
          <cell r="K6064">
            <v>0</v>
          </cell>
          <cell r="L6064">
            <v>0</v>
          </cell>
        </row>
        <row r="6065">
          <cell r="A6065" t="str">
            <v>12</v>
          </cell>
          <cell r="B6065" t="str">
            <v>27</v>
          </cell>
          <cell r="C6065" t="str">
            <v>12</v>
          </cell>
          <cell r="D6065" t="str">
            <v>5</v>
          </cell>
          <cell r="E6065" t="str">
            <v>0036</v>
          </cell>
          <cell r="F6065" t="str">
            <v>0004</v>
          </cell>
          <cell r="G6065" t="str">
            <v>542</v>
          </cell>
          <cell r="H6065" t="str">
            <v>结转清理出售文登叉车净损失</v>
          </cell>
          <cell r="I6065" t="b">
            <v>1</v>
          </cell>
          <cell r="J6065">
            <v>27264</v>
          </cell>
          <cell r="K6065">
            <v>0</v>
          </cell>
          <cell r="L6065">
            <v>0</v>
          </cell>
        </row>
        <row r="6066">
          <cell r="A6066" t="str">
            <v>12</v>
          </cell>
          <cell r="B6066" t="str">
            <v>31</v>
          </cell>
          <cell r="C6066" t="str">
            <v>12</v>
          </cell>
          <cell r="D6066" t="str">
            <v>5</v>
          </cell>
          <cell r="E6066" t="str">
            <v>0105</v>
          </cell>
          <cell r="F6066" t="str">
            <v>0001</v>
          </cell>
          <cell r="G6066" t="str">
            <v>542</v>
          </cell>
          <cell r="H6066" t="str">
            <v>结转营业外支出</v>
          </cell>
          <cell r="I6066" t="b">
            <v>0</v>
          </cell>
          <cell r="J6066">
            <v>2219.41</v>
          </cell>
          <cell r="K6066">
            <v>0</v>
          </cell>
          <cell r="L6066">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依审计报告重作"/>
      <sheetName val="在建工程"/>
      <sheetName val="调整及说明"/>
      <sheetName val="Sheet2"/>
      <sheetName val="Sheet1"/>
    </sheetNames>
    <sheetDataSet>
      <sheetData sheetId="0"/>
      <sheetData sheetId="1"/>
      <sheetData sheetId="2"/>
      <sheetData sheetId="3"/>
      <sheetData sheetId="4" refreshError="1">
        <row r="1">
          <cell r="A1" t="str">
            <v>D</v>
          </cell>
          <cell r="B1" t="str">
            <v>E</v>
          </cell>
          <cell r="C1" t="str">
            <v>F</v>
          </cell>
          <cell r="D1" t="str">
            <v>G</v>
          </cell>
          <cell r="E1" t="str">
            <v>H</v>
          </cell>
          <cell r="F1" t="str">
            <v>I</v>
          </cell>
          <cell r="G1" t="str">
            <v>J</v>
          </cell>
        </row>
        <row r="2">
          <cell r="A2" t="str">
            <v>名称_</v>
          </cell>
          <cell r="B2" t="str">
            <v>方向</v>
          </cell>
          <cell r="C2" t="str">
            <v>本币</v>
          </cell>
          <cell r="D2" t="str">
            <v>本币_</v>
          </cell>
          <cell r="E2" t="str">
            <v>本币__</v>
          </cell>
          <cell r="F2" t="str">
            <v>方向_</v>
          </cell>
          <cell r="G2" t="str">
            <v>本币___</v>
          </cell>
        </row>
        <row r="3">
          <cell r="A3" t="str">
            <v>百草枯改造工程</v>
          </cell>
          <cell r="B3" t="str">
            <v>借</v>
          </cell>
          <cell r="C3">
            <v>255382.38</v>
          </cell>
          <cell r="D3">
            <v>183286.88</v>
          </cell>
          <cell r="F3" t="str">
            <v>借</v>
          </cell>
          <cell r="G3">
            <v>438669.26</v>
          </cell>
        </row>
        <row r="4">
          <cell r="A4" t="str">
            <v>吡虫啉工程</v>
          </cell>
          <cell r="B4" t="str">
            <v>借</v>
          </cell>
          <cell r="C4">
            <v>4264472.22</v>
          </cell>
          <cell r="D4">
            <v>393862.52</v>
          </cell>
          <cell r="F4" t="str">
            <v>借</v>
          </cell>
          <cell r="G4">
            <v>4658334.74</v>
          </cell>
        </row>
        <row r="5">
          <cell r="A5" t="str">
            <v>变电站改造工程</v>
          </cell>
          <cell r="B5" t="str">
            <v>借</v>
          </cell>
          <cell r="C5">
            <v>1728044.3</v>
          </cell>
          <cell r="F5" t="str">
            <v>借</v>
          </cell>
          <cell r="G5">
            <v>1728044.3</v>
          </cell>
        </row>
        <row r="6">
          <cell r="A6" t="str">
            <v>草甘膦工程</v>
          </cell>
          <cell r="B6" t="str">
            <v>借</v>
          </cell>
          <cell r="C6">
            <v>159473.70000000001</v>
          </cell>
          <cell r="D6">
            <v>20936.28</v>
          </cell>
          <cell r="E6">
            <v>180409.98</v>
          </cell>
          <cell r="F6" t="str">
            <v>平</v>
          </cell>
        </row>
        <row r="7">
          <cell r="A7" t="str">
            <v>电化离心机系统</v>
          </cell>
          <cell r="B7" t="str">
            <v>平</v>
          </cell>
          <cell r="D7">
            <v>189814.56</v>
          </cell>
          <cell r="F7" t="str">
            <v>借</v>
          </cell>
          <cell r="G7">
            <v>189814.56</v>
          </cell>
        </row>
        <row r="8">
          <cell r="A8" t="str">
            <v>电缆沟改造</v>
          </cell>
          <cell r="B8" t="str">
            <v>借</v>
          </cell>
          <cell r="C8">
            <v>38288.19</v>
          </cell>
          <cell r="F8" t="str">
            <v>借</v>
          </cell>
          <cell r="G8">
            <v>38288.19</v>
          </cell>
        </row>
        <row r="9">
          <cell r="A9" t="str">
            <v>多功能装置工程</v>
          </cell>
          <cell r="B9" t="str">
            <v>借</v>
          </cell>
          <cell r="C9">
            <v>499057.43</v>
          </cell>
          <cell r="D9">
            <v>8688158.0399999991</v>
          </cell>
          <cell r="F9" t="str">
            <v>借</v>
          </cell>
          <cell r="G9">
            <v>9187215.4700000007</v>
          </cell>
        </row>
        <row r="10">
          <cell r="A10" t="str">
            <v>二冷技改工程</v>
          </cell>
          <cell r="B10" t="str">
            <v>平</v>
          </cell>
          <cell r="D10">
            <v>53388.79</v>
          </cell>
          <cell r="F10" t="str">
            <v>借</v>
          </cell>
          <cell r="G10">
            <v>53388.79</v>
          </cell>
        </row>
        <row r="11">
          <cell r="A11" t="str">
            <v>焚烧炉改造</v>
          </cell>
          <cell r="B11" t="str">
            <v>借</v>
          </cell>
          <cell r="C11">
            <v>37856.720000000001</v>
          </cell>
          <cell r="D11">
            <v>85292.44</v>
          </cell>
          <cell r="F11" t="str">
            <v>借</v>
          </cell>
          <cell r="G11">
            <v>123149.16</v>
          </cell>
        </row>
        <row r="12">
          <cell r="A12" t="str">
            <v>副产盐酸输送</v>
          </cell>
          <cell r="B12" t="str">
            <v>平</v>
          </cell>
          <cell r="D12">
            <v>406645.01</v>
          </cell>
          <cell r="F12" t="str">
            <v>借</v>
          </cell>
          <cell r="G12">
            <v>406645.01</v>
          </cell>
        </row>
        <row r="13">
          <cell r="A13" t="str">
            <v>工程利息</v>
          </cell>
          <cell r="B13" t="str">
            <v>借</v>
          </cell>
          <cell r="C13">
            <v>2354626.59</v>
          </cell>
          <cell r="D13">
            <v>1059104.1299999999</v>
          </cell>
          <cell r="E13">
            <v>83192.06</v>
          </cell>
          <cell r="F13" t="str">
            <v>借</v>
          </cell>
          <cell r="G13">
            <v>3330538.66</v>
          </cell>
        </row>
        <row r="14">
          <cell r="A14" t="str">
            <v>国家专项贷款公用工程</v>
          </cell>
          <cell r="B14" t="str">
            <v>借</v>
          </cell>
          <cell r="C14">
            <v>337750</v>
          </cell>
          <cell r="F14" t="str">
            <v>借</v>
          </cell>
          <cell r="G14">
            <v>337750</v>
          </cell>
        </row>
        <row r="15">
          <cell r="A15" t="str">
            <v>甲醇回收自控系统</v>
          </cell>
          <cell r="B15" t="str">
            <v>借</v>
          </cell>
          <cell r="C15">
            <v>552724.62</v>
          </cell>
          <cell r="D15">
            <v>44510</v>
          </cell>
          <cell r="F15" t="str">
            <v>借</v>
          </cell>
          <cell r="G15">
            <v>597234.62</v>
          </cell>
        </row>
        <row r="16">
          <cell r="A16" t="str">
            <v>金草克工程</v>
          </cell>
          <cell r="B16" t="str">
            <v>借</v>
          </cell>
          <cell r="C16">
            <v>862178.93</v>
          </cell>
          <cell r="D16">
            <v>452531.71</v>
          </cell>
          <cell r="F16" t="str">
            <v>借</v>
          </cell>
          <cell r="G16">
            <v>1314710.6399999999</v>
          </cell>
        </row>
        <row r="17">
          <cell r="A17" t="str">
            <v>精制敌百虫工程</v>
          </cell>
          <cell r="B17" t="str">
            <v>借</v>
          </cell>
          <cell r="C17">
            <v>1717507.73</v>
          </cell>
          <cell r="D17">
            <v>506503</v>
          </cell>
          <cell r="F17" t="str">
            <v>借</v>
          </cell>
          <cell r="G17">
            <v>2224010.73</v>
          </cell>
        </row>
        <row r="18">
          <cell r="A18" t="str">
            <v>邻对苯二酚工程</v>
          </cell>
          <cell r="B18" t="str">
            <v>借</v>
          </cell>
          <cell r="C18">
            <v>22821144.140000001</v>
          </cell>
          <cell r="E18">
            <v>18958908.93</v>
          </cell>
          <cell r="F18" t="str">
            <v>借</v>
          </cell>
          <cell r="G18">
            <v>3862235.21</v>
          </cell>
        </row>
        <row r="19">
          <cell r="A19" t="str">
            <v>氯氰菊酯工程</v>
          </cell>
          <cell r="B19" t="str">
            <v>借</v>
          </cell>
          <cell r="C19">
            <v>14407421.59</v>
          </cell>
          <cell r="F19" t="str">
            <v>借</v>
          </cell>
          <cell r="G19">
            <v>14407421.59</v>
          </cell>
        </row>
        <row r="20">
          <cell r="A20" t="str">
            <v>农三甲基化搬迁</v>
          </cell>
          <cell r="B20" t="str">
            <v>借</v>
          </cell>
          <cell r="C20">
            <v>622898.14</v>
          </cell>
          <cell r="D20">
            <v>274689.90000000002</v>
          </cell>
          <cell r="F20" t="str">
            <v>借</v>
          </cell>
          <cell r="G20">
            <v>897588.04</v>
          </cell>
        </row>
        <row r="21">
          <cell r="A21" t="str">
            <v>农三冷冻站</v>
          </cell>
          <cell r="B21" t="str">
            <v>平</v>
          </cell>
          <cell r="D21">
            <v>376621.63</v>
          </cell>
          <cell r="F21" t="str">
            <v>借</v>
          </cell>
          <cell r="G21">
            <v>376621.63</v>
          </cell>
        </row>
        <row r="22">
          <cell r="A22" t="str">
            <v>农药复配中心工程</v>
          </cell>
          <cell r="B22" t="str">
            <v>借</v>
          </cell>
          <cell r="C22">
            <v>1264217.76</v>
          </cell>
          <cell r="F22" t="str">
            <v>借</v>
          </cell>
          <cell r="G22">
            <v>1264217.76</v>
          </cell>
        </row>
        <row r="23">
          <cell r="A23" t="str">
            <v>清污分流二期工程</v>
          </cell>
          <cell r="B23" t="str">
            <v>借</v>
          </cell>
          <cell r="C23">
            <v>2509895.7400000002</v>
          </cell>
          <cell r="D23">
            <v>459486.47</v>
          </cell>
          <cell r="F23" t="str">
            <v>借</v>
          </cell>
          <cell r="G23">
            <v>2969382.21</v>
          </cell>
        </row>
        <row r="24">
          <cell r="A24" t="str">
            <v>熔磷尾气治理</v>
          </cell>
          <cell r="B24" t="str">
            <v>平</v>
          </cell>
          <cell r="D24">
            <v>59778.400000000001</v>
          </cell>
          <cell r="F24" t="str">
            <v>借</v>
          </cell>
          <cell r="G24">
            <v>59778.400000000001</v>
          </cell>
        </row>
        <row r="25">
          <cell r="A25" t="str">
            <v>三氯乙醛尾气工程</v>
          </cell>
          <cell r="B25" t="str">
            <v>借</v>
          </cell>
          <cell r="C25">
            <v>491328.76</v>
          </cell>
          <cell r="E25">
            <v>491328.76</v>
          </cell>
          <cell r="F25" t="str">
            <v>平</v>
          </cell>
        </row>
        <row r="26">
          <cell r="A26" t="str">
            <v>三唑磷改造工程</v>
          </cell>
          <cell r="B26" t="str">
            <v>借</v>
          </cell>
          <cell r="C26">
            <v>153575.65</v>
          </cell>
          <cell r="D26">
            <v>727576.99</v>
          </cell>
          <cell r="F26" t="str">
            <v>借</v>
          </cell>
          <cell r="G26">
            <v>881152.64</v>
          </cell>
        </row>
        <row r="27">
          <cell r="A27" t="str">
            <v>沙维合资项目</v>
          </cell>
          <cell r="B27" t="str">
            <v>平</v>
          </cell>
          <cell r="D27">
            <v>1999569.83</v>
          </cell>
          <cell r="E27">
            <v>1999569.83</v>
          </cell>
          <cell r="F27" t="str">
            <v>平</v>
          </cell>
        </row>
        <row r="28">
          <cell r="A28" t="str">
            <v>深井水</v>
          </cell>
          <cell r="B28" t="str">
            <v>平</v>
          </cell>
          <cell r="D28">
            <v>152206.95000000001</v>
          </cell>
          <cell r="F28" t="str">
            <v>借</v>
          </cell>
          <cell r="G28">
            <v>152206.95000000001</v>
          </cell>
        </row>
        <row r="29">
          <cell r="A29" t="str">
            <v>升膜碱技改</v>
          </cell>
          <cell r="B29" t="str">
            <v>借</v>
          </cell>
          <cell r="C29">
            <v>1038515.06</v>
          </cell>
          <cell r="D29">
            <v>619046.21</v>
          </cell>
          <cell r="F29" t="str">
            <v>借</v>
          </cell>
          <cell r="G29">
            <v>1657561.27</v>
          </cell>
        </row>
        <row r="30">
          <cell r="A30" t="str">
            <v>新国债项目</v>
          </cell>
          <cell r="B30" t="str">
            <v>平</v>
          </cell>
          <cell r="D30">
            <v>273281.71999999997</v>
          </cell>
          <cell r="F30" t="str">
            <v>借</v>
          </cell>
          <cell r="G30">
            <v>273281.71999999997</v>
          </cell>
        </row>
        <row r="31">
          <cell r="A31" t="str">
            <v>盐井项目</v>
          </cell>
          <cell r="B31" t="str">
            <v>平</v>
          </cell>
          <cell r="D31">
            <v>1742607.66</v>
          </cell>
          <cell r="F31" t="str">
            <v>借</v>
          </cell>
          <cell r="G31">
            <v>1742607.66</v>
          </cell>
        </row>
        <row r="32">
          <cell r="A32" t="str">
            <v>盐酸提纯</v>
          </cell>
          <cell r="B32" t="str">
            <v>平</v>
          </cell>
          <cell r="D32">
            <v>9760</v>
          </cell>
          <cell r="F32" t="str">
            <v>借</v>
          </cell>
          <cell r="G32">
            <v>9760</v>
          </cell>
        </row>
        <row r="33">
          <cell r="A33" t="str">
            <v>液氯厂房加固</v>
          </cell>
          <cell r="B33" t="str">
            <v>借</v>
          </cell>
          <cell r="C33">
            <v>11959.82</v>
          </cell>
          <cell r="D33">
            <v>632351.36</v>
          </cell>
          <cell r="E33">
            <v>644311.18000000005</v>
          </cell>
          <cell r="F33" t="str">
            <v>平</v>
          </cell>
        </row>
        <row r="34">
          <cell r="A34" t="str">
            <v>一冷循环水扩建</v>
          </cell>
          <cell r="B34" t="str">
            <v>借</v>
          </cell>
          <cell r="C34">
            <v>476308.45</v>
          </cell>
          <cell r="D34">
            <v>62255.78</v>
          </cell>
          <cell r="E34">
            <v>538564.23</v>
          </cell>
          <cell r="F34" t="str">
            <v>平</v>
          </cell>
        </row>
        <row r="35">
          <cell r="A35" t="str">
            <v>乙酰甲胺磷</v>
          </cell>
          <cell r="B35" t="str">
            <v>借</v>
          </cell>
          <cell r="C35">
            <v>1304438.03</v>
          </cell>
          <cell r="D35">
            <v>3663520.68</v>
          </cell>
          <cell r="F35" t="str">
            <v>借</v>
          </cell>
          <cell r="G35">
            <v>4967958.71</v>
          </cell>
        </row>
        <row r="36">
          <cell r="A36" t="str">
            <v>吲熟酯工程</v>
          </cell>
          <cell r="B36" t="str">
            <v>借</v>
          </cell>
          <cell r="C36">
            <v>924989.3</v>
          </cell>
          <cell r="D36">
            <v>-924989.3</v>
          </cell>
          <cell r="F36" t="str">
            <v>平</v>
          </cell>
        </row>
        <row r="37">
          <cell r="A37" t="str">
            <v>脂肪酸(MES)こ</v>
          </cell>
          <cell r="B37" t="str">
            <v>借</v>
          </cell>
          <cell r="C37">
            <v>203102.9</v>
          </cell>
          <cell r="E37">
            <v>203102.9</v>
          </cell>
          <cell r="F37" t="str">
            <v>平</v>
          </cell>
        </row>
        <row r="38">
          <cell r="A38" t="str">
            <v>主干道外线改造</v>
          </cell>
          <cell r="B38" t="str">
            <v>借</v>
          </cell>
          <cell r="C38">
            <v>487113.75</v>
          </cell>
          <cell r="F38" t="str">
            <v>借</v>
          </cell>
          <cell r="G38">
            <v>487113.75</v>
          </cell>
        </row>
        <row r="39">
          <cell r="A39" t="str">
            <v>贮罐区扩建</v>
          </cell>
          <cell r="B39" t="str">
            <v>借</v>
          </cell>
          <cell r="C39">
            <v>2656116.69</v>
          </cell>
          <cell r="D39">
            <v>2744131.39</v>
          </cell>
          <cell r="E39">
            <v>5400248.0800000001</v>
          </cell>
          <cell r="F39" t="str">
            <v>平</v>
          </cell>
        </row>
        <row r="40">
          <cell r="B40" t="str">
            <v>借</v>
          </cell>
          <cell r="C40">
            <v>62180388.590000004</v>
          </cell>
          <cell r="D40">
            <v>24955929.030000001</v>
          </cell>
          <cell r="E40">
            <v>28499635.949999999</v>
          </cell>
          <cell r="F40" t="str">
            <v>借</v>
          </cell>
          <cell r="G40">
            <v>58636681.670000002</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货币资金C100"/>
      <sheetName val="银行存款C110"/>
      <sheetName val="其他货币资金C120"/>
      <sheetName val="应收票据E100"/>
      <sheetName val="AR帐龄E400-3.1"/>
      <sheetName val="AR重分类E400-3.2"/>
      <sheetName val="OR帐龄G100-3.1"/>
      <sheetName val="OR重分类G100-3.2"/>
      <sheetName val="坏帐准备 E410"/>
      <sheetName val="存货F100"/>
      <sheetName val="材料采购F101"/>
      <sheetName val="原材料F110"/>
      <sheetName val="原材料的计价测试F110-1"/>
      <sheetName val="原材料采购测试F110-2"/>
      <sheetName val="低值易耗品F120"/>
      <sheetName val="包装物F130"/>
      <sheetName val="包装物计价测试F130-1"/>
      <sheetName val="包装物采购测试F130-2"/>
      <sheetName val="在制品F140"/>
      <sheetName val="产成品F150"/>
      <sheetName val="产成品计价测试F150-1"/>
      <sheetName val="生产成本F160"/>
      <sheetName val="制造费用F170"/>
      <sheetName val="存货跌价准备F180"/>
      <sheetName val="预付账款G200"/>
      <sheetName val="预付账款测试G200-1"/>
      <sheetName val="短期借款M100"/>
      <sheetName val="应付票据N100"/>
      <sheetName val="应付账款N200"/>
      <sheetName val="应付账款测试N200-1"/>
      <sheetName val="预收帐龄P100-3.1"/>
      <sheetName val="预收重分类P100-3.2"/>
      <sheetName val="应付工资P200"/>
      <sheetName val="应付工资测试P200-1"/>
      <sheetName val="应付福利费P300"/>
      <sheetName val="应付福利费测试P300-1"/>
      <sheetName val="应交税金P500"/>
      <sheetName val="应交税金P500C"/>
      <sheetName val="其他应交款P600C"/>
      <sheetName val="其他应付款P700"/>
      <sheetName val="预提费用P800 (2)"/>
      <sheetName val="长期借款Q100"/>
      <sheetName val="预提费用P800"/>
      <sheetName val="专项应付款Q400"/>
      <sheetName val="销售收入，销售成本U100C"/>
      <sheetName val="收入成本分析2年U110C"/>
      <sheetName val="真实性U120C"/>
      <sheetName val="销售成本倒扎表U200"/>
      <sheetName val="主营业务税金及附加U300C"/>
      <sheetName val="其他业务利润U400"/>
      <sheetName val="营业费用U500C"/>
      <sheetName val="按月U501"/>
      <sheetName val="营业费用实质性测试U510C"/>
      <sheetName val="管理费用U600"/>
      <sheetName val="管理费用－两年分析U610"/>
      <sheetName val="管理费用－按月分析U620"/>
      <sheetName val="管理费用－抽凭U630"/>
      <sheetName val="财务费用U700"/>
      <sheetName val="0310营业外收支U1000-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个人欠款账龄分析表"/>
      <sheetName val="账龄分析表 (2)"/>
      <sheetName val="Source"/>
    </sheetNames>
    <sheetDataSet>
      <sheetData sheetId="0" refreshError="1">
        <row r="3">
          <cell r="A3" t="str">
            <v>职员</v>
          </cell>
          <cell r="B3" t="str">
            <v>余额</v>
          </cell>
          <cell r="C3" t="str">
            <v>90天以内</v>
          </cell>
          <cell r="D3" t="str">
            <v>90天以上</v>
          </cell>
        </row>
        <row r="4">
          <cell r="A4" t="str">
            <v>104-王海英</v>
          </cell>
          <cell r="B4">
            <v>89970</v>
          </cell>
          <cell r="C4">
            <v>89970</v>
          </cell>
          <cell r="D4">
            <v>0</v>
          </cell>
        </row>
        <row r="5">
          <cell r="A5" t="str">
            <v>030-李国兴</v>
          </cell>
          <cell r="B5">
            <v>68038.399999999994</v>
          </cell>
          <cell r="C5">
            <v>68038.399999999994</v>
          </cell>
          <cell r="D5">
            <v>0</v>
          </cell>
        </row>
        <row r="6">
          <cell r="A6" t="str">
            <v>051-谭建华</v>
          </cell>
          <cell r="B6">
            <v>60000</v>
          </cell>
          <cell r="C6">
            <v>0</v>
          </cell>
          <cell r="D6">
            <v>60000</v>
          </cell>
        </row>
        <row r="7">
          <cell r="A7" t="str">
            <v>091-董进明</v>
          </cell>
          <cell r="B7">
            <v>50000</v>
          </cell>
          <cell r="C7">
            <v>0</v>
          </cell>
          <cell r="D7">
            <v>50000</v>
          </cell>
        </row>
        <row r="8">
          <cell r="A8" t="str">
            <v>086-游建雄</v>
          </cell>
          <cell r="B8">
            <v>45449.599999999999</v>
          </cell>
          <cell r="C8">
            <v>45449.599999999999</v>
          </cell>
          <cell r="D8">
            <v>0</v>
          </cell>
        </row>
        <row r="9">
          <cell r="A9" t="str">
            <v>029-延文华</v>
          </cell>
          <cell r="B9">
            <v>44999.8</v>
          </cell>
          <cell r="C9">
            <v>44999.8</v>
          </cell>
          <cell r="D9">
            <v>0</v>
          </cell>
        </row>
        <row r="10">
          <cell r="A10" t="str">
            <v>100-姚忠</v>
          </cell>
          <cell r="B10">
            <v>34000</v>
          </cell>
          <cell r="C10">
            <v>0</v>
          </cell>
          <cell r="D10">
            <v>34000</v>
          </cell>
        </row>
        <row r="11">
          <cell r="A11" t="str">
            <v>057-孙建明</v>
          </cell>
          <cell r="B11">
            <v>26000</v>
          </cell>
          <cell r="C11">
            <v>26000</v>
          </cell>
          <cell r="D11">
            <v>0</v>
          </cell>
        </row>
        <row r="12">
          <cell r="A12" t="str">
            <v>072-赵克斌</v>
          </cell>
          <cell r="B12">
            <v>25384.6</v>
          </cell>
          <cell r="C12">
            <v>0</v>
          </cell>
          <cell r="D12">
            <v>25384.6</v>
          </cell>
        </row>
        <row r="13">
          <cell r="A13" t="str">
            <v>151-吴保财</v>
          </cell>
          <cell r="B13">
            <v>25000</v>
          </cell>
          <cell r="C13">
            <v>25000</v>
          </cell>
          <cell r="D13">
            <v>0</v>
          </cell>
        </row>
        <row r="14">
          <cell r="A14" t="str">
            <v>009-张景富</v>
          </cell>
          <cell r="B14">
            <v>24904.1</v>
          </cell>
          <cell r="C14">
            <v>24904.1</v>
          </cell>
          <cell r="D14">
            <v>0</v>
          </cell>
        </row>
        <row r="15">
          <cell r="A15" t="str">
            <v>031-李小丰</v>
          </cell>
          <cell r="B15">
            <v>21482.13</v>
          </cell>
          <cell r="C15">
            <v>21482.13</v>
          </cell>
          <cell r="D15">
            <v>0</v>
          </cell>
        </row>
        <row r="16">
          <cell r="A16" t="str">
            <v>070-吴建明</v>
          </cell>
          <cell r="B16">
            <v>21134.7</v>
          </cell>
          <cell r="C16">
            <v>21134.7</v>
          </cell>
          <cell r="D16">
            <v>0</v>
          </cell>
        </row>
        <row r="17">
          <cell r="A17" t="str">
            <v>022-冯兴</v>
          </cell>
          <cell r="B17">
            <v>20500</v>
          </cell>
          <cell r="C17">
            <v>20500</v>
          </cell>
          <cell r="D17">
            <v>0</v>
          </cell>
        </row>
        <row r="18">
          <cell r="A18" t="str">
            <v>172-金媛媛</v>
          </cell>
          <cell r="B18">
            <v>20500</v>
          </cell>
          <cell r="C18">
            <v>20500</v>
          </cell>
          <cell r="D18">
            <v>0</v>
          </cell>
        </row>
        <row r="19">
          <cell r="A19" t="str">
            <v>141-吴文瑞</v>
          </cell>
          <cell r="B19">
            <v>20000</v>
          </cell>
          <cell r="C19">
            <v>20000</v>
          </cell>
          <cell r="D19">
            <v>0</v>
          </cell>
        </row>
        <row r="20">
          <cell r="A20" t="str">
            <v>170-李大鹏</v>
          </cell>
          <cell r="B20">
            <v>20000</v>
          </cell>
          <cell r="C20">
            <v>20000</v>
          </cell>
          <cell r="D20">
            <v>0</v>
          </cell>
        </row>
        <row r="21">
          <cell r="A21" t="str">
            <v>021-李朝辉</v>
          </cell>
          <cell r="B21">
            <v>18937.64</v>
          </cell>
          <cell r="C21">
            <v>0</v>
          </cell>
          <cell r="D21">
            <v>18937.64</v>
          </cell>
        </row>
        <row r="22">
          <cell r="A22" t="str">
            <v>121-严振明</v>
          </cell>
          <cell r="B22">
            <v>15979</v>
          </cell>
          <cell r="C22">
            <v>15979</v>
          </cell>
          <cell r="D22">
            <v>0</v>
          </cell>
        </row>
        <row r="23">
          <cell r="A23" t="str">
            <v>081-王志刚</v>
          </cell>
          <cell r="B23">
            <v>15710.02</v>
          </cell>
          <cell r="C23">
            <v>15710.02</v>
          </cell>
          <cell r="D23">
            <v>0</v>
          </cell>
        </row>
        <row r="24">
          <cell r="A24" t="str">
            <v>066-梁吉</v>
          </cell>
          <cell r="B24">
            <v>15275</v>
          </cell>
          <cell r="C24">
            <v>0</v>
          </cell>
          <cell r="D24">
            <v>15275</v>
          </cell>
        </row>
        <row r="25">
          <cell r="A25" t="str">
            <v>049-张炯辉</v>
          </cell>
          <cell r="B25">
            <v>15026.47</v>
          </cell>
          <cell r="C25">
            <v>15026.47</v>
          </cell>
          <cell r="D25">
            <v>0</v>
          </cell>
        </row>
        <row r="26">
          <cell r="A26" t="str">
            <v>006-郭长林</v>
          </cell>
          <cell r="B26">
            <v>14318.63</v>
          </cell>
          <cell r="C26">
            <v>14318.63</v>
          </cell>
          <cell r="D26">
            <v>0</v>
          </cell>
        </row>
        <row r="27">
          <cell r="A27" t="str">
            <v>026-张玉生</v>
          </cell>
          <cell r="B27">
            <v>12905.49</v>
          </cell>
          <cell r="C27">
            <v>12905.49</v>
          </cell>
          <cell r="D27">
            <v>0</v>
          </cell>
        </row>
        <row r="28">
          <cell r="A28" t="str">
            <v>125-彭在美</v>
          </cell>
          <cell r="B28">
            <v>11000</v>
          </cell>
          <cell r="C28">
            <v>11000</v>
          </cell>
          <cell r="D28">
            <v>0</v>
          </cell>
        </row>
        <row r="29">
          <cell r="A29" t="str">
            <v>077-叶支久</v>
          </cell>
          <cell r="B29">
            <v>10317.700000000001</v>
          </cell>
          <cell r="C29">
            <v>10317.700000000001</v>
          </cell>
          <cell r="D29">
            <v>0</v>
          </cell>
        </row>
        <row r="30">
          <cell r="A30" t="str">
            <v>148-胡宗合</v>
          </cell>
          <cell r="B30">
            <v>10072</v>
          </cell>
          <cell r="C30">
            <v>10072</v>
          </cell>
          <cell r="D30">
            <v>0</v>
          </cell>
        </row>
        <row r="31">
          <cell r="A31" t="str">
            <v>073-迪林</v>
          </cell>
          <cell r="B31">
            <v>10000</v>
          </cell>
          <cell r="C31">
            <v>10000</v>
          </cell>
          <cell r="D31">
            <v>0</v>
          </cell>
        </row>
        <row r="32">
          <cell r="A32" t="str">
            <v>165-徐卫国</v>
          </cell>
          <cell r="B32">
            <v>10000</v>
          </cell>
          <cell r="C32">
            <v>10000</v>
          </cell>
          <cell r="D32">
            <v>0</v>
          </cell>
        </row>
        <row r="33">
          <cell r="A33" t="str">
            <v>169-刘亚明</v>
          </cell>
          <cell r="B33">
            <v>10000</v>
          </cell>
          <cell r="C33">
            <v>10000</v>
          </cell>
          <cell r="D33">
            <v>0</v>
          </cell>
        </row>
        <row r="34">
          <cell r="A34" t="str">
            <v>096-胡小东</v>
          </cell>
          <cell r="B34">
            <v>9909.27</v>
          </cell>
          <cell r="C34">
            <v>9909.27</v>
          </cell>
          <cell r="D34">
            <v>0</v>
          </cell>
        </row>
        <row r="35">
          <cell r="A35" t="str">
            <v>017-孙建宇</v>
          </cell>
          <cell r="B35">
            <v>9000</v>
          </cell>
          <cell r="C35">
            <v>9000</v>
          </cell>
          <cell r="D35">
            <v>0</v>
          </cell>
        </row>
        <row r="36">
          <cell r="A36" t="str">
            <v>135-侯铁军</v>
          </cell>
          <cell r="B36">
            <v>9000</v>
          </cell>
          <cell r="C36">
            <v>9000</v>
          </cell>
          <cell r="D36">
            <v>0</v>
          </cell>
        </row>
        <row r="37">
          <cell r="A37" t="str">
            <v>158-李连军</v>
          </cell>
          <cell r="B37">
            <v>9000</v>
          </cell>
          <cell r="C37">
            <v>9000</v>
          </cell>
          <cell r="D37">
            <v>0</v>
          </cell>
        </row>
        <row r="38">
          <cell r="A38" t="str">
            <v>054-张玉红</v>
          </cell>
          <cell r="B38">
            <v>8618.7099999999991</v>
          </cell>
          <cell r="C38">
            <v>8618.7099999999991</v>
          </cell>
          <cell r="D38">
            <v>0</v>
          </cell>
        </row>
        <row r="39">
          <cell r="A39" t="str">
            <v>015-韩贵雨</v>
          </cell>
          <cell r="B39">
            <v>8000</v>
          </cell>
          <cell r="C39">
            <v>8000</v>
          </cell>
          <cell r="D39">
            <v>0</v>
          </cell>
        </row>
        <row r="40">
          <cell r="A40" t="str">
            <v>040-张占文</v>
          </cell>
          <cell r="B40">
            <v>8000</v>
          </cell>
          <cell r="C40">
            <v>8000</v>
          </cell>
          <cell r="D40">
            <v>0</v>
          </cell>
        </row>
        <row r="41">
          <cell r="A41" t="str">
            <v>116-张玉峰</v>
          </cell>
          <cell r="B41">
            <v>7950</v>
          </cell>
          <cell r="C41">
            <v>7950</v>
          </cell>
          <cell r="D41">
            <v>0</v>
          </cell>
        </row>
        <row r="42">
          <cell r="A42" t="str">
            <v>038-李建民</v>
          </cell>
          <cell r="B42">
            <v>7500</v>
          </cell>
          <cell r="C42">
            <v>7500</v>
          </cell>
          <cell r="D42">
            <v>0</v>
          </cell>
        </row>
        <row r="43">
          <cell r="A43" t="str">
            <v>044-吕晓文</v>
          </cell>
          <cell r="B43">
            <v>7000</v>
          </cell>
          <cell r="C43">
            <v>7000</v>
          </cell>
          <cell r="D43">
            <v>0</v>
          </cell>
        </row>
        <row r="44">
          <cell r="A44" t="str">
            <v>071-谭春江</v>
          </cell>
          <cell r="B44">
            <v>6000</v>
          </cell>
          <cell r="C44">
            <v>6000</v>
          </cell>
          <cell r="D44">
            <v>0</v>
          </cell>
        </row>
        <row r="45">
          <cell r="A45" t="str">
            <v>083-彭占东</v>
          </cell>
          <cell r="B45">
            <v>6000</v>
          </cell>
          <cell r="C45">
            <v>0</v>
          </cell>
          <cell r="D45">
            <v>6000</v>
          </cell>
        </row>
        <row r="46">
          <cell r="A46" t="str">
            <v>095-唐雨薇</v>
          </cell>
          <cell r="B46">
            <v>6000</v>
          </cell>
          <cell r="C46">
            <v>6000</v>
          </cell>
          <cell r="D46">
            <v>0</v>
          </cell>
        </row>
        <row r="47">
          <cell r="A47" t="str">
            <v>115-潘克云</v>
          </cell>
          <cell r="B47">
            <v>6000</v>
          </cell>
          <cell r="C47">
            <v>6000</v>
          </cell>
          <cell r="D47">
            <v>0</v>
          </cell>
        </row>
        <row r="48">
          <cell r="A48" t="str">
            <v>067-温立国</v>
          </cell>
          <cell r="B48">
            <v>5572.7</v>
          </cell>
          <cell r="C48">
            <v>5572.7</v>
          </cell>
          <cell r="D48">
            <v>0</v>
          </cell>
        </row>
        <row r="49">
          <cell r="A49" t="str">
            <v>045-李军</v>
          </cell>
          <cell r="B49">
            <v>5335</v>
          </cell>
          <cell r="C49">
            <v>5335</v>
          </cell>
          <cell r="D49">
            <v>0</v>
          </cell>
        </row>
        <row r="50">
          <cell r="A50" t="str">
            <v>011-董晓东</v>
          </cell>
          <cell r="B50">
            <v>5305.84</v>
          </cell>
          <cell r="C50">
            <v>5305.84</v>
          </cell>
          <cell r="D50">
            <v>0</v>
          </cell>
        </row>
        <row r="51">
          <cell r="A51" t="str">
            <v>106-赵会成</v>
          </cell>
          <cell r="B51">
            <v>5250.42</v>
          </cell>
          <cell r="C51">
            <v>0</v>
          </cell>
          <cell r="D51">
            <v>5250.42</v>
          </cell>
        </row>
        <row r="52">
          <cell r="A52" t="str">
            <v>047-孙志刚</v>
          </cell>
          <cell r="B52">
            <v>5000</v>
          </cell>
          <cell r="C52">
            <v>0</v>
          </cell>
          <cell r="D52">
            <v>5000</v>
          </cell>
        </row>
        <row r="53">
          <cell r="A53" t="str">
            <v>102-张翠芹</v>
          </cell>
          <cell r="B53">
            <v>5000</v>
          </cell>
          <cell r="C53">
            <v>0</v>
          </cell>
          <cell r="D53">
            <v>5000</v>
          </cell>
        </row>
      </sheetData>
      <sheetData sheetId="1" refreshError="1"/>
      <sheetData sheetId="2"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资产负债表"/>
      <sheetName val="损益表"/>
      <sheetName val="财务状况变动表"/>
      <sheetName val="利润分配表"/>
      <sheetName val="主营业务收支明细表"/>
      <sheetName val="个人欠款账龄分析表"/>
      <sheetName val="数字视频并帐"/>
      <sheetName val="DATA"/>
      <sheetName val="IV-2-4"/>
      <sheetName val="IV-2-6"/>
      <sheetName val="IV-2-5"/>
      <sheetName val="IV-2-17"/>
      <sheetName val="Sheet1"/>
      <sheetName val="Validation source"/>
      <sheetName val="source"/>
      <sheetName val="银行借款询证"/>
      <sheetName val="户名"/>
      <sheetName val="IV-2-7"/>
      <sheetName val="IV-2-20"/>
      <sheetName val="差异调整97"/>
      <sheetName val="差异调整95"/>
      <sheetName val="差异调整96"/>
      <sheetName val="SAD"/>
      <sheetName val="1月"/>
      <sheetName val="数量金额总账"/>
      <sheetName val="H2xxx-函证控制表"/>
      <sheetName val="应付明细2006"/>
      <sheetName val="大楼分录"/>
      <sheetName val="结果汇总表 (万元)"/>
      <sheetName val="核算项目余额表"/>
      <sheetName val="Sheet1 (11)"/>
      <sheetName val="#REF!"/>
      <sheetName val="固定资产清单"/>
      <sheetName val="符号标识"/>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个人欠款账龄分析表"/>
      <sheetName val="账龄分析表 (2)"/>
    </sheetNames>
    <sheetDataSet>
      <sheetData sheetId="0" refreshError="1">
        <row r="3">
          <cell r="A3" t="str">
            <v>职员</v>
          </cell>
          <cell r="B3" t="str">
            <v>余额</v>
          </cell>
          <cell r="C3" t="str">
            <v>90天以内</v>
          </cell>
          <cell r="D3" t="str">
            <v>90天以上</v>
          </cell>
        </row>
        <row r="4">
          <cell r="A4" t="str">
            <v>104-王海英</v>
          </cell>
          <cell r="B4">
            <v>89970</v>
          </cell>
          <cell r="C4">
            <v>89970</v>
          </cell>
          <cell r="D4">
            <v>0</v>
          </cell>
        </row>
        <row r="5">
          <cell r="A5" t="str">
            <v>030-李国兴</v>
          </cell>
          <cell r="B5">
            <v>68038.399999999994</v>
          </cell>
          <cell r="C5">
            <v>68038.399999999994</v>
          </cell>
          <cell r="D5">
            <v>0</v>
          </cell>
        </row>
        <row r="6">
          <cell r="A6" t="str">
            <v>051-谭建华</v>
          </cell>
          <cell r="B6">
            <v>60000</v>
          </cell>
          <cell r="C6">
            <v>0</v>
          </cell>
          <cell r="D6">
            <v>60000</v>
          </cell>
        </row>
        <row r="7">
          <cell r="A7" t="str">
            <v>091-董进明</v>
          </cell>
          <cell r="B7">
            <v>50000</v>
          </cell>
          <cell r="C7">
            <v>0</v>
          </cell>
          <cell r="D7">
            <v>50000</v>
          </cell>
        </row>
        <row r="8">
          <cell r="A8" t="str">
            <v>086-游建雄</v>
          </cell>
          <cell r="B8">
            <v>45449.599999999999</v>
          </cell>
          <cell r="C8">
            <v>45449.599999999999</v>
          </cell>
          <cell r="D8">
            <v>0</v>
          </cell>
        </row>
        <row r="9">
          <cell r="A9" t="str">
            <v>029-延文华</v>
          </cell>
          <cell r="B9">
            <v>44999.8</v>
          </cell>
          <cell r="C9">
            <v>44999.8</v>
          </cell>
          <cell r="D9">
            <v>0</v>
          </cell>
        </row>
        <row r="10">
          <cell r="A10" t="str">
            <v>100-姚忠</v>
          </cell>
          <cell r="B10">
            <v>34000</v>
          </cell>
          <cell r="C10">
            <v>0</v>
          </cell>
          <cell r="D10">
            <v>34000</v>
          </cell>
        </row>
        <row r="11">
          <cell r="A11" t="str">
            <v>057-孙建明</v>
          </cell>
          <cell r="B11">
            <v>26000</v>
          </cell>
          <cell r="C11">
            <v>26000</v>
          </cell>
          <cell r="D11">
            <v>0</v>
          </cell>
        </row>
        <row r="12">
          <cell r="A12" t="str">
            <v>072-赵克斌</v>
          </cell>
          <cell r="B12">
            <v>25384.6</v>
          </cell>
          <cell r="C12">
            <v>0</v>
          </cell>
          <cell r="D12">
            <v>25384.6</v>
          </cell>
        </row>
        <row r="13">
          <cell r="A13" t="str">
            <v>151-吴保财</v>
          </cell>
          <cell r="B13">
            <v>25000</v>
          </cell>
          <cell r="C13">
            <v>25000</v>
          </cell>
          <cell r="D13">
            <v>0</v>
          </cell>
        </row>
        <row r="14">
          <cell r="A14" t="str">
            <v>009-张景富</v>
          </cell>
          <cell r="B14">
            <v>24904.1</v>
          </cell>
          <cell r="C14">
            <v>24904.1</v>
          </cell>
          <cell r="D14">
            <v>0</v>
          </cell>
        </row>
        <row r="15">
          <cell r="A15" t="str">
            <v>031-李小丰</v>
          </cell>
          <cell r="B15">
            <v>21482.13</v>
          </cell>
          <cell r="C15">
            <v>21482.13</v>
          </cell>
          <cell r="D15">
            <v>0</v>
          </cell>
        </row>
        <row r="16">
          <cell r="A16" t="str">
            <v>070-吴建明</v>
          </cell>
          <cell r="B16">
            <v>21134.7</v>
          </cell>
          <cell r="C16">
            <v>21134.7</v>
          </cell>
          <cell r="D16">
            <v>0</v>
          </cell>
        </row>
        <row r="17">
          <cell r="A17" t="str">
            <v>022-冯兴</v>
          </cell>
          <cell r="B17">
            <v>20500</v>
          </cell>
          <cell r="C17">
            <v>20500</v>
          </cell>
          <cell r="D17">
            <v>0</v>
          </cell>
        </row>
        <row r="18">
          <cell r="A18" t="str">
            <v>172-金媛媛</v>
          </cell>
          <cell r="B18">
            <v>20500</v>
          </cell>
          <cell r="C18">
            <v>20500</v>
          </cell>
          <cell r="D18">
            <v>0</v>
          </cell>
        </row>
        <row r="19">
          <cell r="A19" t="str">
            <v>141-吴文瑞</v>
          </cell>
          <cell r="B19">
            <v>20000</v>
          </cell>
          <cell r="C19">
            <v>20000</v>
          </cell>
          <cell r="D19">
            <v>0</v>
          </cell>
        </row>
        <row r="20">
          <cell r="A20" t="str">
            <v>170-李大鹏</v>
          </cell>
          <cell r="B20">
            <v>20000</v>
          </cell>
          <cell r="C20">
            <v>20000</v>
          </cell>
          <cell r="D20">
            <v>0</v>
          </cell>
        </row>
        <row r="21">
          <cell r="A21" t="str">
            <v>021-李朝辉</v>
          </cell>
          <cell r="B21">
            <v>18937.64</v>
          </cell>
          <cell r="C21">
            <v>0</v>
          </cell>
          <cell r="D21">
            <v>18937.64</v>
          </cell>
        </row>
        <row r="22">
          <cell r="A22" t="str">
            <v>121-严振明</v>
          </cell>
          <cell r="B22">
            <v>15979</v>
          </cell>
          <cell r="C22">
            <v>15979</v>
          </cell>
          <cell r="D22">
            <v>0</v>
          </cell>
        </row>
        <row r="23">
          <cell r="A23" t="str">
            <v>081-王志刚</v>
          </cell>
          <cell r="B23">
            <v>15710.02</v>
          </cell>
          <cell r="C23">
            <v>15710.02</v>
          </cell>
          <cell r="D23">
            <v>0</v>
          </cell>
        </row>
        <row r="24">
          <cell r="A24" t="str">
            <v>066-梁吉</v>
          </cell>
          <cell r="B24">
            <v>15275</v>
          </cell>
          <cell r="C24">
            <v>0</v>
          </cell>
          <cell r="D24">
            <v>15275</v>
          </cell>
        </row>
        <row r="25">
          <cell r="A25" t="str">
            <v>049-张炯辉</v>
          </cell>
          <cell r="B25">
            <v>15026.47</v>
          </cell>
          <cell r="C25">
            <v>15026.47</v>
          </cell>
          <cell r="D25">
            <v>0</v>
          </cell>
        </row>
        <row r="26">
          <cell r="A26" t="str">
            <v>006-郭长林</v>
          </cell>
          <cell r="B26">
            <v>14318.63</v>
          </cell>
          <cell r="C26">
            <v>14318.63</v>
          </cell>
          <cell r="D26">
            <v>0</v>
          </cell>
        </row>
        <row r="27">
          <cell r="A27" t="str">
            <v>026-张玉生</v>
          </cell>
          <cell r="B27">
            <v>12905.49</v>
          </cell>
          <cell r="C27">
            <v>12905.49</v>
          </cell>
          <cell r="D27">
            <v>0</v>
          </cell>
        </row>
        <row r="28">
          <cell r="A28" t="str">
            <v>125-彭在美</v>
          </cell>
          <cell r="B28">
            <v>11000</v>
          </cell>
          <cell r="C28">
            <v>11000</v>
          </cell>
          <cell r="D28">
            <v>0</v>
          </cell>
        </row>
        <row r="29">
          <cell r="A29" t="str">
            <v>077-叶支久</v>
          </cell>
          <cell r="B29">
            <v>10317.700000000001</v>
          </cell>
          <cell r="C29">
            <v>10317.700000000001</v>
          </cell>
          <cell r="D29">
            <v>0</v>
          </cell>
        </row>
        <row r="30">
          <cell r="A30" t="str">
            <v>148-胡宗合</v>
          </cell>
          <cell r="B30">
            <v>10072</v>
          </cell>
          <cell r="C30">
            <v>10072</v>
          </cell>
          <cell r="D30">
            <v>0</v>
          </cell>
        </row>
        <row r="31">
          <cell r="A31" t="str">
            <v>073-迪林</v>
          </cell>
          <cell r="B31">
            <v>10000</v>
          </cell>
          <cell r="C31">
            <v>10000</v>
          </cell>
          <cell r="D31">
            <v>0</v>
          </cell>
        </row>
        <row r="32">
          <cell r="A32" t="str">
            <v>165-徐卫国</v>
          </cell>
          <cell r="B32">
            <v>10000</v>
          </cell>
          <cell r="C32">
            <v>10000</v>
          </cell>
          <cell r="D32">
            <v>0</v>
          </cell>
        </row>
        <row r="33">
          <cell r="A33" t="str">
            <v>169-刘亚明</v>
          </cell>
          <cell r="B33">
            <v>10000</v>
          </cell>
          <cell r="C33">
            <v>10000</v>
          </cell>
          <cell r="D33">
            <v>0</v>
          </cell>
        </row>
        <row r="34">
          <cell r="A34" t="str">
            <v>096-胡小东</v>
          </cell>
          <cell r="B34">
            <v>9909.27</v>
          </cell>
          <cell r="C34">
            <v>9909.27</v>
          </cell>
          <cell r="D34">
            <v>0</v>
          </cell>
        </row>
        <row r="35">
          <cell r="A35" t="str">
            <v>017-孙建宇</v>
          </cell>
          <cell r="B35">
            <v>9000</v>
          </cell>
          <cell r="C35">
            <v>9000</v>
          </cell>
          <cell r="D35">
            <v>0</v>
          </cell>
        </row>
        <row r="36">
          <cell r="A36" t="str">
            <v>135-侯铁军</v>
          </cell>
          <cell r="B36">
            <v>9000</v>
          </cell>
          <cell r="C36">
            <v>9000</v>
          </cell>
          <cell r="D36">
            <v>0</v>
          </cell>
        </row>
        <row r="37">
          <cell r="A37" t="str">
            <v>158-李连军</v>
          </cell>
          <cell r="B37">
            <v>9000</v>
          </cell>
          <cell r="C37">
            <v>9000</v>
          </cell>
          <cell r="D37">
            <v>0</v>
          </cell>
        </row>
        <row r="38">
          <cell r="A38" t="str">
            <v>054-张玉红</v>
          </cell>
          <cell r="B38">
            <v>8618.7099999999991</v>
          </cell>
          <cell r="C38">
            <v>8618.7099999999991</v>
          </cell>
          <cell r="D38">
            <v>0</v>
          </cell>
        </row>
        <row r="39">
          <cell r="A39" t="str">
            <v>015-韩贵雨</v>
          </cell>
          <cell r="B39">
            <v>8000</v>
          </cell>
          <cell r="C39">
            <v>8000</v>
          </cell>
          <cell r="D39">
            <v>0</v>
          </cell>
        </row>
        <row r="40">
          <cell r="A40" t="str">
            <v>040-张占文</v>
          </cell>
          <cell r="B40">
            <v>8000</v>
          </cell>
          <cell r="C40">
            <v>8000</v>
          </cell>
          <cell r="D40">
            <v>0</v>
          </cell>
        </row>
        <row r="41">
          <cell r="A41" t="str">
            <v>116-张玉峰</v>
          </cell>
          <cell r="B41">
            <v>7950</v>
          </cell>
          <cell r="C41">
            <v>7950</v>
          </cell>
          <cell r="D41">
            <v>0</v>
          </cell>
        </row>
        <row r="42">
          <cell r="A42" t="str">
            <v>038-李建民</v>
          </cell>
          <cell r="B42">
            <v>7500</v>
          </cell>
          <cell r="C42">
            <v>7500</v>
          </cell>
          <cell r="D42">
            <v>0</v>
          </cell>
        </row>
        <row r="43">
          <cell r="A43" t="str">
            <v>044-吕晓文</v>
          </cell>
          <cell r="B43">
            <v>7000</v>
          </cell>
          <cell r="C43">
            <v>7000</v>
          </cell>
          <cell r="D43">
            <v>0</v>
          </cell>
        </row>
        <row r="44">
          <cell r="A44" t="str">
            <v>071-谭春江</v>
          </cell>
          <cell r="B44">
            <v>6000</v>
          </cell>
          <cell r="C44">
            <v>6000</v>
          </cell>
          <cell r="D44">
            <v>0</v>
          </cell>
        </row>
        <row r="45">
          <cell r="A45" t="str">
            <v>083-彭占东</v>
          </cell>
          <cell r="B45">
            <v>6000</v>
          </cell>
          <cell r="C45">
            <v>0</v>
          </cell>
          <cell r="D45">
            <v>6000</v>
          </cell>
        </row>
        <row r="46">
          <cell r="A46" t="str">
            <v>095-唐雨薇</v>
          </cell>
          <cell r="B46">
            <v>6000</v>
          </cell>
          <cell r="C46">
            <v>6000</v>
          </cell>
          <cell r="D46">
            <v>0</v>
          </cell>
        </row>
        <row r="47">
          <cell r="A47" t="str">
            <v>115-潘克云</v>
          </cell>
          <cell r="B47">
            <v>6000</v>
          </cell>
          <cell r="C47">
            <v>6000</v>
          </cell>
          <cell r="D47">
            <v>0</v>
          </cell>
        </row>
        <row r="48">
          <cell r="A48" t="str">
            <v>067-温立国</v>
          </cell>
          <cell r="B48">
            <v>5572.7</v>
          </cell>
          <cell r="C48">
            <v>5572.7</v>
          </cell>
          <cell r="D48">
            <v>0</v>
          </cell>
        </row>
        <row r="49">
          <cell r="A49" t="str">
            <v>045-李军</v>
          </cell>
          <cell r="B49">
            <v>5335</v>
          </cell>
          <cell r="C49">
            <v>5335</v>
          </cell>
          <cell r="D49">
            <v>0</v>
          </cell>
        </row>
        <row r="50">
          <cell r="A50" t="str">
            <v>011-董晓东</v>
          </cell>
          <cell r="B50">
            <v>5305.84</v>
          </cell>
          <cell r="C50">
            <v>5305.84</v>
          </cell>
          <cell r="D50">
            <v>0</v>
          </cell>
        </row>
        <row r="51">
          <cell r="A51" t="str">
            <v>106-赵会成</v>
          </cell>
          <cell r="B51">
            <v>5250.42</v>
          </cell>
          <cell r="C51">
            <v>0</v>
          </cell>
          <cell r="D51">
            <v>5250.42</v>
          </cell>
        </row>
        <row r="52">
          <cell r="A52" t="str">
            <v>047-孙志刚</v>
          </cell>
          <cell r="B52">
            <v>5000</v>
          </cell>
          <cell r="C52">
            <v>0</v>
          </cell>
          <cell r="D52">
            <v>5000</v>
          </cell>
        </row>
        <row r="53">
          <cell r="A53" t="str">
            <v>102-张翠芹</v>
          </cell>
          <cell r="B53">
            <v>5000</v>
          </cell>
          <cell r="C53">
            <v>0</v>
          </cell>
          <cell r="D53">
            <v>5000</v>
          </cell>
        </row>
      </sheetData>
      <sheetData sheetId="1"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审定报表"/>
      <sheetName val="03TB"/>
      <sheetName val="04TB"/>
      <sheetName val="05TB"/>
      <sheetName val="06TB"/>
      <sheetName val="未审报表"/>
      <sheetName val="SAD"/>
      <sheetName val="recla"/>
      <sheetName val="SUD"/>
      <sheetName val="IND."/>
      <sheetName val="在产品2001"/>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V-2-1"/>
      <sheetName val="IV-2-2"/>
      <sheetName val="IV-2-3"/>
      <sheetName val="IV-2-4"/>
      <sheetName val="IV-2-5"/>
      <sheetName val="IV-2-6"/>
      <sheetName val="IV-2-7"/>
      <sheetName val="IV-2-8"/>
      <sheetName val="IV-2-9"/>
      <sheetName val="IV-2-10"/>
      <sheetName val="IV-2-11"/>
      <sheetName val=" IV-2-11续"/>
      <sheetName val="IV-2-12"/>
      <sheetName val="IV-2-12续"/>
      <sheetName val="IV-2-13"/>
      <sheetName val="IV-2-14"/>
      <sheetName val="IV-2-15"/>
      <sheetName val="IV-2-16"/>
      <sheetName val="IV-2-16续"/>
      <sheetName val="IV-2-17"/>
      <sheetName val="IV-2-18"/>
      <sheetName val="IV-2-19"/>
      <sheetName val="IV-2-20"/>
      <sheetName val="IV-2-21"/>
      <sheetName val="IV-2-22"/>
      <sheetName val="IV-2-23"/>
      <sheetName val="IV-2-24"/>
      <sheetName val="IV-2-25"/>
      <sheetName val="IV-2-26"/>
      <sheetName val="IV-2-33"/>
      <sheetName val="IV-2-27"/>
      <sheetName val="IV-2-28"/>
      <sheetName val="IV-2-30"/>
      <sheetName val="IV-2-29"/>
      <sheetName val="IV-2-31"/>
      <sheetName val="IV-2-32"/>
      <sheetName val="XL4Poppy"/>
      <sheetName val="xj"/>
      <sheetName val="内部往来"/>
      <sheetName val="资产负债表"/>
      <sheetName val="_x0000__x0000__x0000__x0000__x0000__x0000__x0000__x0000_"/>
      <sheetName val="SAD"/>
      <sheetName val="在产品2001"/>
      <sheetName val="dxnsjtempsheet"/>
      <sheetName val="公司名称及科目"/>
      <sheetName val="1"/>
      <sheetName val="_x005f_x0000__x005f_x0000__x005f_x0000__x005f_x0000__x0"/>
      <sheetName val="_x005f_x005f_x005f_x0000__x005f_x005f_x005f_x0000__x005"/>
      <sheetName val="基本情况表"/>
      <sheetName val="_x005f_x005f_x005f_x005f_x005f_x005f_x005f_x0000__x005f"/>
      <sheetName val="ycl"/>
      <sheetName val="kcsp"/>
      <sheetName val="_x005f_x005f_x005f_x005f_x005f_x005f_x005f_x005f_x005f_x005f_"/>
      <sheetName val="DWMC"/>
      <sheetName val="剥离前"/>
      <sheetName val="数量对比"/>
      <sheetName val="银行存款明细G2001"/>
      <sheetName val="产品销售毛利表"/>
      <sheetName val="合并数"/>
      <sheetName val="结果汇总表 (万元)"/>
      <sheetName val="W"/>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
      <sheetName val="页面"/>
      <sheetName val="客户填表注意事项"/>
      <sheetName val="预收货款明细"/>
      <sheetName val="一年内到期的长期负债"/>
      <sheetName val="长期应付款"/>
      <sheetName val="长期借款"/>
      <sheetName val="短期借款"/>
      <sheetName val="应付帐款"/>
      <sheetName val="增值税"/>
      <sheetName val="预计负债"/>
      <sheetName val="其他应付款"/>
      <sheetName val="应缴税金"/>
      <sheetName val="其他应交款 "/>
      <sheetName val="应付工资"/>
      <sheetName val="应付福利"/>
      <sheetName val="预提费用"/>
      <sheetName val="销售收入及成本分析表"/>
      <sheetName val="主营业务税金及附加"/>
      <sheetName val="销售成本倒轧表"/>
      <sheetName val="制造费用"/>
      <sheetName val="销售费用"/>
      <sheetName val="管理费用"/>
      <sheetName val="财务费用"/>
      <sheetName val="其他业务利润"/>
      <sheetName val="Sheet9"/>
      <sheetName val="营业外收支"/>
      <sheetName val="Sheet8"/>
      <sheetName val="未分配利润"/>
      <sheetName val="租赁承担及经营租约承担"/>
      <sheetName val="资本承诺-合同已签署"/>
      <sheetName val="资本承诺-合同未签署"/>
      <sheetName val="关联交易明细表"/>
      <sheetName val="盈余公积"/>
      <sheetName val="股本"/>
      <sheetName val="资本公积"/>
      <sheetName val="十大客户"/>
      <sheetName val="十大供应商"/>
      <sheetName val="五大最高薪金员工"/>
      <sheetName val="Sheet1"/>
      <sheetName val="项目信息"/>
    </sheetNames>
    <sheetDataSet>
      <sheetData sheetId="0" refreshError="1">
        <row r="2">
          <cell r="G2" t="str">
            <v>2001年1月1 号</v>
          </cell>
          <cell r="H2" t="str">
            <v>2001年12月31号</v>
          </cell>
        </row>
        <row r="3">
          <cell r="G3" t="str">
            <v>2002年1月1号</v>
          </cell>
          <cell r="H3" t="str">
            <v>2002年12月31号</v>
          </cell>
        </row>
        <row r="4">
          <cell r="G4" t="str">
            <v>2003年1月1 号</v>
          </cell>
          <cell r="H4" t="str">
            <v>2003年12月31号</v>
          </cell>
        </row>
        <row r="5">
          <cell r="G5" t="str">
            <v>2004年1月1 号</v>
          </cell>
          <cell r="H5" t="str">
            <v>2003年6月30号</v>
          </cell>
        </row>
        <row r="6">
          <cell r="H6" t="str">
            <v>2004年6月30号</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
      <sheetName val="短期借款"/>
      <sheetName val="应付票据"/>
      <sheetName val="长期借款"/>
    </sheetNames>
    <sheetDataSet>
      <sheetData sheetId="0" refreshError="1">
        <row r="2">
          <cell r="G2" t="str">
            <v>2001年1月1 日</v>
          </cell>
        </row>
        <row r="3">
          <cell r="G3" t="str">
            <v>2002年1月1日</v>
          </cell>
        </row>
        <row r="4">
          <cell r="G4" t="str">
            <v>2003年1月1 日</v>
          </cell>
        </row>
        <row r="5">
          <cell r="G5" t="str">
            <v>2004年1月1 日</v>
          </cell>
        </row>
      </sheetData>
      <sheetData sheetId="1" refreshError="1"/>
      <sheetData sheetId="2" refreshError="1"/>
      <sheetData sheetId="3"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
      <sheetName val="cover sheet"/>
      <sheetName val="Notice"/>
      <sheetName val="Mapping"/>
      <sheetName val="Notice-mapping"/>
      <sheetName val="mapping-财务公司"/>
      <sheetName val="A100-checklist PRC"/>
      <sheetName val="A110-checklist IAS"/>
      <sheetName val="A300-BS-PRC"/>
      <sheetName val="A310-PL-PRC"/>
      <sheetName val="A320-BS-IAS"/>
      <sheetName val="A330-PL-IAS"/>
      <sheetName val="A500-PRC adj"/>
      <sheetName val="mapping-general"/>
      <sheetName val="A510-IAS Adj"/>
      <sheetName val="C100-cash and bank"/>
      <sheetName val="C110-cash and bank"/>
      <sheetName val="D-ST invest"/>
      <sheetName val="E100-note rec"/>
      <sheetName val="E200-AR aging"/>
      <sheetName val="E210-AR "/>
      <sheetName val="E220-AR subseq sett"/>
      <sheetName val="F100-inventory"/>
      <sheetName val="F110-prov breakdown"/>
      <sheetName val="F200-sub usage"/>
      <sheetName val="G100-OR"/>
      <sheetName val="G110-OR 明细表"/>
      <sheetName val="G111-OR-其他"/>
      <sheetName val="G120-OR 关联方"/>
      <sheetName val="G130-OR-subseq sett"/>
      <sheetName val="G200-prepay"/>
      <sheetName val="G210-OR 关联方"/>
      <sheetName val="G220-prepay-subseq sett"/>
      <sheetName val="G300-ST deferred assets"/>
      <sheetName val="G400-subsidy rec"/>
      <sheetName val="H100-LT investment"/>
      <sheetName val="H200-associate move"/>
      <sheetName val="H210-JCE mov"/>
      <sheetName val="H220-unconcol move"/>
      <sheetName val="H230-sub move"/>
      <sheetName val="H300-goodwill"/>
      <sheetName val="H400-other stocks"/>
      <sheetName val="H410-others invest"/>
      <sheetName val="H500-bond invest"/>
      <sheetName val="H510-other debt invest"/>
      <sheetName val="H600-provision"/>
      <sheetName val="H700-pur of sub"/>
      <sheetName val="H710-sale of sub"/>
      <sheetName val="H800-basic info"/>
      <sheetName val="I100-intercom mapping"/>
      <sheetName val="J100-CIP"/>
      <sheetName val="J200-CIP project"/>
      <sheetName val="K100-fixed assets-PRC"/>
      <sheetName val="K110-fixed assets-IAS"/>
      <sheetName val="L100-intangible-PRC"/>
      <sheetName val="L110-intangible-IAS"/>
      <sheetName val="L200-LT deferred assets"/>
      <sheetName val="M-ST loan"/>
      <sheetName val="N100-note pay"/>
      <sheetName val="N200-AP"/>
      <sheetName val="N210-AP subseq sett"/>
      <sheetName val="O100-tax pay"/>
      <sheetName val="O200-deferred tax"/>
      <sheetName val="P100-receipt in advance"/>
      <sheetName val="P110aging"/>
      <sheetName val="P200应付工资"/>
      <sheetName val="P300应付福利费"/>
      <sheetName val="P400-dividend pay"/>
      <sheetName val="P500-other levies pay"/>
      <sheetName val="P600-OP"/>
      <sheetName val="P610-OP-其他"/>
      <sheetName val="P620-aging"/>
      <sheetName val="P700-accrual-provision"/>
      <sheetName val="P710-预提费用明细-其他"/>
      <sheetName val="p800-预计负债"/>
      <sheetName val="P810-预计负债明细-其他"/>
      <sheetName val="P900-LT liab due &lt;1 year"/>
      <sheetName val="P1000其他流动负债"/>
      <sheetName val="Q100-LT loan"/>
      <sheetName val="Q200-LT pay"/>
      <sheetName val="Q300专项应付款"/>
      <sheetName val="Q400其他长期负债"/>
      <sheetName val="Q500非流动计息借款"/>
      <sheetName val="Q600非流动不计息借款"/>
      <sheetName val="S100-lease commitment"/>
      <sheetName val="S200-capital commitment-contrac"/>
      <sheetName val="S210-capital commitment-appro"/>
      <sheetName val="S300-contingency"/>
      <sheetName val="T100-share capital"/>
      <sheetName val="T200-capital reserve"/>
      <sheetName val="T300-reserve"/>
      <sheetName val="T400-profit appro"/>
      <sheetName val="U100-revenue"/>
      <sheetName val="U110-revenue-其他"/>
      <sheetName val="U120-COS-其他"/>
      <sheetName val="U200-surtax"/>
      <sheetName val="U210-surtax-其他"/>
      <sheetName val="U300-other revenue"/>
      <sheetName val="U310-其他业务收入-其他"/>
      <sheetName val="U320-其他业务支出-其他"/>
      <sheetName val="U400-selling exp"/>
      <sheetName val="U410-selling exp-其他"/>
      <sheetName val="U500-admin exp"/>
      <sheetName val="U510-admin exp-其他"/>
      <sheetName val="U600-finance exp"/>
      <sheetName val="U610-finance exp-其他"/>
      <sheetName val="U700-invest income"/>
      <sheetName val="U800-subsidy income"/>
      <sheetName val="U900-non-op income exp"/>
      <sheetName val="U910-non-op income-其他"/>
      <sheetName val="U920-non-op exp-其他"/>
      <sheetName val="U1000-MFG OH"/>
      <sheetName val="W100-R&amp;D by nature"/>
      <sheetName val="W110-R&amp;D by project"/>
      <sheetName val="W200-top 10 customers"/>
      <sheetName val="W210-top 10 suppliers"/>
      <sheetName val="W220-top 5 AR"/>
      <sheetName val="W230-top 5 AP"/>
      <sheetName val="W300-inter-co "/>
      <sheetName val="W310-related parties bal"/>
      <sheetName val="W400-RPT "/>
      <sheetName val="W410-related parties trans"/>
      <sheetName val="W500-财务公司往来"/>
      <sheetName val="W510-与财务公司贷款情况"/>
      <sheetName val="W600-cashflow info"/>
      <sheetName val="W610－cashflow"/>
      <sheetName val="W700-segment BS-PRC"/>
      <sheetName val="W710-segment BS-IAS"/>
      <sheetName val="W720-segement PL-PRC"/>
      <sheetName val="W730-segement PL-IAS"/>
      <sheetName val="存货明细2002"/>
      <sheetName val="内部往来"/>
      <sheetName val="个人欠款账龄分析表"/>
      <sheetName val="G200"/>
    </sheetNames>
    <sheetDataSet>
      <sheetData sheetId="0" refreshError="1">
        <row r="1">
          <cell r="B1" t="str">
            <v>上海汽轮机厂有限公司</v>
          </cell>
          <cell r="D1" t="str">
            <v>2001年1月1日</v>
          </cell>
        </row>
        <row r="2">
          <cell r="B2" t="str">
            <v>上海电气集团上海电机厂</v>
          </cell>
          <cell r="D2" t="str">
            <v>2002年1月1日</v>
          </cell>
        </row>
        <row r="3">
          <cell r="B3" t="str">
            <v>上海锅炉厂有限公司</v>
          </cell>
          <cell r="D3" t="str">
            <v>2003年1月1日</v>
          </cell>
        </row>
        <row r="4">
          <cell r="D4" t="str">
            <v>2004年1月1日</v>
          </cell>
        </row>
        <row r="5">
          <cell r="B5" t="str">
            <v>上海电气（集团）上海锅炉厂</v>
          </cell>
        </row>
        <row r="6">
          <cell r="B6" t="str">
            <v>上海电站辅机厂有限公司</v>
          </cell>
        </row>
        <row r="7">
          <cell r="B7" t="str">
            <v>上海输配电股份有限公司</v>
          </cell>
          <cell r="D7" t="str">
            <v>2001年12月31日</v>
          </cell>
        </row>
        <row r="8">
          <cell r="B8" t="str">
            <v>上海电气股份有限公司</v>
          </cell>
          <cell r="D8" t="str">
            <v>2002年12月31日</v>
          </cell>
        </row>
        <row r="9">
          <cell r="B9" t="str">
            <v>上海重型机器厂</v>
          </cell>
          <cell r="D9" t="str">
            <v>2003年6月30日</v>
          </cell>
        </row>
        <row r="10">
          <cell r="B10" t="str">
            <v>上海机床厂有限公司</v>
          </cell>
          <cell r="D10" t="str">
            <v>2003年12月31日</v>
          </cell>
        </row>
        <row r="11">
          <cell r="B11" t="str">
            <v>上海柴油机股份有限公司</v>
          </cell>
          <cell r="D11" t="str">
            <v>2004年6月30日</v>
          </cell>
        </row>
        <row r="12">
          <cell r="B12" t="str">
            <v>上海轨道交通设备发展有限公司</v>
          </cell>
        </row>
        <row r="13">
          <cell r="B13" t="str">
            <v>上海环保工程成套有限公司</v>
          </cell>
        </row>
        <row r="14">
          <cell r="B14" t="str">
            <v>上海开通数控有限公司</v>
          </cell>
        </row>
        <row r="15">
          <cell r="B15" t="str">
            <v>上海电气自动化设计研究所</v>
          </cell>
        </row>
        <row r="16">
          <cell r="B16" t="str">
            <v>上海市机电设计研究院</v>
          </cell>
        </row>
        <row r="17">
          <cell r="B17" t="str">
            <v>上海市离心机械研究所</v>
          </cell>
        </row>
        <row r="18">
          <cell r="B18" t="str">
            <v>上海电气集团财务有限公司</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流转税及附加审定表"/>
      <sheetName val="常用信息（白色可修改）"/>
      <sheetName val="收入明细鉴证表"/>
      <sheetName val="帐载收入"/>
      <sheetName val="其他收入"/>
      <sheetName val="增值税审核表"/>
      <sheetName val="营业税审核表"/>
      <sheetName val="城市维护建设税审核表"/>
      <sheetName val="教育费附加审核表 "/>
      <sheetName val="地方教育费附加审核表 "/>
      <sheetName val="索引"/>
      <sheetName val="消费税审核表"/>
      <sheetName val="空白表"/>
      <sheetName val="凭证抽查记录"/>
      <sheetName val="增值税申报表数据"/>
      <sheetName val="增值税申报表数据2"/>
    </sheetNames>
    <sheetDataSet>
      <sheetData sheetId="0"/>
      <sheetData sheetId="1">
        <row r="2">
          <cell r="A2" t="str">
            <v>增值税</v>
          </cell>
        </row>
        <row r="3">
          <cell r="A3" t="str">
            <v>营业税</v>
          </cell>
        </row>
        <row r="4">
          <cell r="A4" t="str">
            <v>免税项</v>
          </cell>
        </row>
        <row r="13">
          <cell r="A13" t="str">
            <v>视同销售收入</v>
          </cell>
          <cell r="C13" t="str">
            <v>主营业务收入</v>
          </cell>
          <cell r="D13" t="str">
            <v>其他业务收入</v>
          </cell>
          <cell r="E13" t="str">
            <v>营业外收入</v>
          </cell>
        </row>
        <row r="14">
          <cell r="A14" t="str">
            <v>房地产预计收入</v>
          </cell>
        </row>
        <row r="15">
          <cell r="A15" t="str">
            <v>其他</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个人"/>
      <sheetName val="其他应收—单位往来"/>
      <sheetName val="其他应收(二）)"/>
      <sheetName val="其他应付款"/>
      <sheetName val="其他应付款二"/>
      <sheetName val="93天以上"/>
      <sheetName val="1-93"/>
      <sheetName val="特殊"/>
      <sheetName val="应收借方余额 "/>
      <sheetName val="应收贷方余额"/>
      <sheetName val="应付借方余额 "/>
      <sheetName val="应付贷方余额 "/>
      <sheetName val="Source"/>
      <sheetName val="H101(OK)"/>
    </sheetNames>
    <sheetDataSet>
      <sheetData sheetId="0" refreshError="1"/>
      <sheetData sheetId="1" refreshError="1">
        <row r="1">
          <cell r="A1" t="str">
            <v>其他应收款-----单位往来</v>
          </cell>
        </row>
        <row r="2">
          <cell r="A2" t="str">
            <v>编制单位:唐山建龙实业有限公司</v>
          </cell>
          <cell r="C2" t="str">
            <v>2004、4</v>
          </cell>
        </row>
        <row r="3">
          <cell r="A3" t="str">
            <v>单                    位</v>
          </cell>
          <cell r="B3" t="str">
            <v>方向</v>
          </cell>
          <cell r="C3" t="str">
            <v>金      额</v>
          </cell>
        </row>
        <row r="4">
          <cell r="A4" t="str">
            <v>上海复星工业发展有限公司</v>
          </cell>
          <cell r="B4" t="str">
            <v>借</v>
          </cell>
          <cell r="C4">
            <v>63075000</v>
          </cell>
        </row>
        <row r="5">
          <cell r="A5" t="str">
            <v>河北忠祥实业有限公司</v>
          </cell>
          <cell r="B5" t="str">
            <v>借</v>
          </cell>
          <cell r="C5">
            <v>62930858.950000003</v>
          </cell>
        </row>
        <row r="6">
          <cell r="A6" t="str">
            <v>宽城建龙铁矿(技改)</v>
          </cell>
          <cell r="B6" t="str">
            <v>借</v>
          </cell>
          <cell r="C6">
            <v>17190000</v>
          </cell>
        </row>
        <row r="7">
          <cell r="A7" t="str">
            <v>佳木斯市财政局</v>
          </cell>
          <cell r="B7" t="str">
            <v>借</v>
          </cell>
          <cell r="C7">
            <v>10000000</v>
          </cell>
        </row>
        <row r="8">
          <cell r="A8" t="str">
            <v>宽城建龙</v>
          </cell>
          <cell r="B8" t="str">
            <v>借</v>
          </cell>
          <cell r="C8">
            <v>10000000</v>
          </cell>
        </row>
        <row r="9">
          <cell r="A9" t="str">
            <v>市建龙房地产开发有限公司</v>
          </cell>
          <cell r="B9" t="str">
            <v>借</v>
          </cell>
          <cell r="C9">
            <v>8638347.3499999996</v>
          </cell>
        </row>
        <row r="10">
          <cell r="A10" t="str">
            <v>市水利局</v>
          </cell>
          <cell r="B10" t="str">
            <v>借</v>
          </cell>
          <cell r="C10">
            <v>7328409.8200000003</v>
          </cell>
        </row>
        <row r="11">
          <cell r="A11" t="str">
            <v>遵化市亨泰通用机械制造有限公司</v>
          </cell>
          <cell r="B11" t="str">
            <v>借</v>
          </cell>
          <cell r="C11">
            <v>6658255.7400000002</v>
          </cell>
        </row>
        <row r="12">
          <cell r="A12" t="str">
            <v>上虞市忠祥物资有限公司</v>
          </cell>
          <cell r="B12" t="str">
            <v>借</v>
          </cell>
          <cell r="C12">
            <v>6524300</v>
          </cell>
        </row>
        <row r="13">
          <cell r="A13" t="str">
            <v>浙江忠祥实业投资有限公司</v>
          </cell>
          <cell r="B13" t="str">
            <v>借</v>
          </cell>
          <cell r="C13">
            <v>3995000</v>
          </cell>
        </row>
        <row r="14">
          <cell r="A14" t="str">
            <v>桦甸市建龙矿业有限责任公司</v>
          </cell>
          <cell r="B14" t="str">
            <v>借</v>
          </cell>
          <cell r="C14">
            <v>3721029</v>
          </cell>
        </row>
        <row r="15">
          <cell r="A15" t="str">
            <v>唐山交行</v>
          </cell>
          <cell r="B15" t="str">
            <v>借</v>
          </cell>
          <cell r="C15">
            <v>3000000</v>
          </cell>
        </row>
        <row r="16">
          <cell r="A16" t="str">
            <v>遵化市农行</v>
          </cell>
          <cell r="B16" t="str">
            <v>借</v>
          </cell>
          <cell r="C16">
            <v>2450000</v>
          </cell>
        </row>
        <row r="17">
          <cell r="A17" t="str">
            <v>宽城满族自治县信城钢铁水泥有限公司</v>
          </cell>
          <cell r="B17" t="str">
            <v>借</v>
          </cell>
          <cell r="C17">
            <v>2100000</v>
          </cell>
        </row>
        <row r="18">
          <cell r="A18" t="str">
            <v>北京金丰国际企业家俱乐部有限公司</v>
          </cell>
          <cell r="B18" t="str">
            <v>借</v>
          </cell>
          <cell r="C18">
            <v>1750000</v>
          </cell>
        </row>
        <row r="19">
          <cell r="A19" t="str">
            <v>市财政局</v>
          </cell>
          <cell r="B19" t="str">
            <v>借</v>
          </cell>
          <cell r="C19">
            <v>1319400</v>
          </cell>
        </row>
        <row r="20">
          <cell r="A20" t="str">
            <v>北京昌宁机电有限公司</v>
          </cell>
          <cell r="B20" t="str">
            <v>借</v>
          </cell>
          <cell r="C20">
            <v>439200</v>
          </cell>
        </row>
        <row r="21">
          <cell r="A21" t="str">
            <v>遵化市人民法院</v>
          </cell>
          <cell r="B21" t="str">
            <v>借</v>
          </cell>
          <cell r="C21">
            <v>417230</v>
          </cell>
        </row>
        <row r="22">
          <cell r="A22" t="str">
            <v>唐山中级法院</v>
          </cell>
          <cell r="B22" t="str">
            <v>借</v>
          </cell>
          <cell r="C22">
            <v>406197</v>
          </cell>
        </row>
        <row r="23">
          <cell r="A23" t="str">
            <v>鞍山市千山区人民法院执行局</v>
          </cell>
          <cell r="B23" t="str">
            <v>借</v>
          </cell>
          <cell r="C23">
            <v>365482</v>
          </cell>
        </row>
        <row r="24">
          <cell r="A24" t="str">
            <v>精英自动化公司(固定资产)</v>
          </cell>
          <cell r="B24" t="str">
            <v>借</v>
          </cell>
          <cell r="C24">
            <v>328651.71999999997</v>
          </cell>
        </row>
        <row r="25">
          <cell r="A25" t="str">
            <v>市经济贸易委员会</v>
          </cell>
          <cell r="B25" t="str">
            <v>借</v>
          </cell>
          <cell r="C25">
            <v>300000</v>
          </cell>
        </row>
        <row r="26">
          <cell r="A26" t="str">
            <v>建龙建筑有限责任公司</v>
          </cell>
          <cell r="B26" t="str">
            <v>借</v>
          </cell>
          <cell r="C26">
            <v>152830.82</v>
          </cell>
        </row>
        <row r="27">
          <cell r="A27" t="str">
            <v>精英自动化公司(其他费用)</v>
          </cell>
          <cell r="B27" t="str">
            <v>借</v>
          </cell>
          <cell r="C27">
            <v>133262.5</v>
          </cell>
        </row>
        <row r="28">
          <cell r="A28" t="str">
            <v>河北省铁矿产品中心批发市场遵化办事处</v>
          </cell>
          <cell r="B28" t="str">
            <v>借</v>
          </cell>
          <cell r="C28">
            <v>100000</v>
          </cell>
        </row>
        <row r="29">
          <cell r="A29" t="str">
            <v>杭州忠祥物资有限公司</v>
          </cell>
          <cell r="B29" t="str">
            <v>借</v>
          </cell>
          <cell r="C29">
            <v>98278.31</v>
          </cell>
        </row>
        <row r="30">
          <cell r="A30" t="str">
            <v>公司食堂</v>
          </cell>
          <cell r="B30" t="str">
            <v>借</v>
          </cell>
          <cell r="C30">
            <v>62121.54</v>
          </cell>
        </row>
        <row r="31">
          <cell r="A31" t="str">
            <v>总厂医务室</v>
          </cell>
          <cell r="B31" t="str">
            <v>借</v>
          </cell>
          <cell r="C31">
            <v>40887.730000000003</v>
          </cell>
        </row>
        <row r="32">
          <cell r="A32" t="str">
            <v>建平建龙矿业有限公司</v>
          </cell>
          <cell r="B32" t="str">
            <v>借</v>
          </cell>
          <cell r="C32">
            <v>36167.040000000001</v>
          </cell>
        </row>
        <row r="33">
          <cell r="A33" t="str">
            <v>二十二冶金建设公司机械电气安装工程公司</v>
          </cell>
          <cell r="B33" t="str">
            <v>借</v>
          </cell>
          <cell r="C33">
            <v>35000</v>
          </cell>
        </row>
        <row r="34">
          <cell r="A34" t="str">
            <v>北京永恒通企业管理顾问有限公司</v>
          </cell>
          <cell r="B34" t="str">
            <v>借</v>
          </cell>
          <cell r="C34">
            <v>14580</v>
          </cell>
        </row>
        <row r="35">
          <cell r="A35" t="str">
            <v>唐山交通开发总公司</v>
          </cell>
          <cell r="B35" t="str">
            <v>借</v>
          </cell>
          <cell r="C35">
            <v>8000</v>
          </cell>
        </row>
        <row r="36">
          <cell r="A36" t="str">
            <v>黄土岗村</v>
          </cell>
          <cell r="B36" t="str">
            <v>借</v>
          </cell>
          <cell r="C36">
            <v>6000</v>
          </cell>
        </row>
        <row r="37">
          <cell r="A37" t="str">
            <v>北京金博利科贸有限公司</v>
          </cell>
          <cell r="B37" t="str">
            <v>借</v>
          </cell>
          <cell r="C37">
            <v>2360</v>
          </cell>
        </row>
        <row r="38">
          <cell r="A38" t="str">
            <v>安泰科技股份有限公司</v>
          </cell>
          <cell r="B38" t="str">
            <v>借</v>
          </cell>
          <cell r="C38">
            <v>8150000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A1"/>
      <sheetName val="A2"/>
      <sheetName val="A3"/>
      <sheetName val="B"/>
      <sheetName val="C"/>
      <sheetName val="D"/>
      <sheetName val="E"/>
      <sheetName val="F1"/>
      <sheetName val="F2"/>
      <sheetName val="G"/>
      <sheetName val="H"/>
      <sheetName val="Revenue"/>
      <sheetName val="AIE"/>
      <sheetName val="AMECO"/>
      <sheetName val="AC-Finance"/>
      <sheetName val="Beijing Aviation Equipment"/>
      <sheetName val="Air China Express"/>
      <sheetName val="Beijing Aviation Passenger"/>
      <sheetName val="Beijing Phoenix"/>
      <sheetName val="Investment Holdings"/>
      <sheetName val="Catering"/>
      <sheetName val="China travel Air Ltd"/>
      <sheetName val="Shantou"/>
      <sheetName val="AMS Forward"/>
      <sheetName val="Shenzhen Airlines"/>
      <sheetName val="carpet"/>
      <sheetName val="Hotel Property"/>
      <sheetName val="Sheet1"/>
      <sheetName val="Sheet2"/>
      <sheetName val="Sheet3"/>
      <sheetName val="ARP"/>
      <sheetName val="Beijing Aviatiof Equipment"/>
      <sheetName val="AMS Fkrward"/>
      <sheetName val="DATA"/>
      <sheetName val="note(1)"/>
      <sheetName val="source"/>
      <sheetName val="E1020"/>
      <sheetName val="master"/>
      <sheetName val="Vendor Data"/>
      <sheetName val="accode"/>
      <sheetName val="AB03_A3"/>
      <sheetName val="员工工资"/>
      <sheetName val="F301_FG list"/>
      <sheetName val="dm"/>
      <sheetName val="U_dis"/>
      <sheetName val="A6"/>
      <sheetName val="U10调整汇总"/>
      <sheetName val="N510-月趋势分析"/>
      <sheetName val="N110-吸收存款明细"/>
      <sheetName val="N420-同业存放-cut off-1231"/>
      <sheetName val="表E_04-03-对公贷款清单"/>
      <sheetName val="E2910境内分行"/>
      <sheetName val="MA结果-update"/>
      <sheetName val="企业表一"/>
      <sheetName val="M-5C"/>
      <sheetName val="M-5A"/>
      <sheetName val="G102"/>
      <sheetName val="Beijing_Aviation_Equipment"/>
      <sheetName val="Air_China_Express"/>
      <sheetName val="Beijing_Aviation_Passenger"/>
      <sheetName val="Beijing_Phoenix"/>
      <sheetName val="Investment_Holdings"/>
      <sheetName val="China_travel_Air_Ltd"/>
      <sheetName val="AMS_Forward"/>
      <sheetName val="Shenzhen_Airlines"/>
      <sheetName val="Hotel_Property"/>
      <sheetName val="Beijing_Aviatiof_Equipment"/>
      <sheetName val="AMS_Fkrward"/>
      <sheetName val="Vendor_Data"/>
      <sheetName val="F301_FG_list"/>
      <sheetName val="Wuxi_-Adj-revised"/>
      <sheetName val="EE_OPEX"/>
      <sheetName val="H R"/>
      <sheetName val="C1"/>
      <sheetName val="TB"/>
      <sheetName val="Shine Best con BS"/>
      <sheetName val="关联交易-存款"/>
      <sheetName val="K200-PRC"/>
      <sheetName val="管理"/>
      <sheetName val="Defer tax"/>
      <sheetName val="合并底稿-自营"/>
      <sheetName val="2002年收入成本明细表"/>
      <sheetName val="2003年收入数量金额明细表"/>
      <sheetName val="2003年收入成本明细表"/>
      <sheetName val="#511BkRec"/>
      <sheetName val="A810-ASM"/>
      <sheetName val="Info. Request"/>
      <sheetName val="Calculations"/>
      <sheetName val="CA_new"/>
      <sheetName val="FF-6"/>
      <sheetName val="accumdeprn"/>
      <sheetName val="for ey reviewer 销售费用"/>
      <sheetName val="for ey reviewer 制造费用"/>
      <sheetName val="U102"/>
      <sheetName val="ACTINV"/>
      <sheetName val="F1910"/>
      <sheetName val="上报资产负债表"/>
      <sheetName val="上报损益表"/>
      <sheetName val="现金流量表（月报）"/>
      <sheetName val="补充表"/>
      <sheetName val="K311 A_List02"/>
      <sheetName val="STD. COST"/>
      <sheetName val="Beijing_Aviation_Equipment1"/>
      <sheetName val="Air_China_Express1"/>
      <sheetName val="Beijing_Aviation_Passenger1"/>
      <sheetName val="Beijing_Phoenix1"/>
      <sheetName val="Investment_Holdings1"/>
      <sheetName val="China_travel_Air_Ltd1"/>
      <sheetName val="AMS_Forward1"/>
      <sheetName val="Shenzhen_Airlines1"/>
      <sheetName val="Hotel_Property1"/>
      <sheetName val="Beijing_Aviatiof_Equipment1"/>
      <sheetName val="AMS_Fkrward1"/>
      <sheetName val="Cash_Flow"/>
      <sheetName val="Financial Statistics"/>
      <sheetName val="Balance"/>
      <sheetName val="Income"/>
      <sheetName val="Variablen"/>
      <sheetName val="应收票据(关联方)(5)"/>
      <sheetName val="以前年度损益调整"/>
      <sheetName val="Namelist"/>
      <sheetName val="參數"/>
      <sheetName val="敏感性"/>
      <sheetName val="Page 1"/>
      <sheetName val="Page 2"/>
      <sheetName val="2001预提费用"/>
      <sheetName val="ARP-U501"/>
      <sheetName val="Pls do not delete"/>
      <sheetName val="Raw materials"/>
      <sheetName val="XL4Poppy"/>
      <sheetName val="E100"/>
      <sheetName val="N100"/>
      <sheetName val="M_5A"/>
      <sheetName val="M_5C"/>
      <sheetName val="____"/>
      <sheetName val=""/>
      <sheetName val="N201"/>
      <sheetName val="Trial Balance"/>
      <sheetName val="153541"/>
      <sheetName val="F100"/>
      <sheetName val="TB2000"/>
      <sheetName val="TB2001"/>
      <sheetName val="A-13"/>
      <sheetName val="A1000"/>
      <sheetName val="&lt;H225-3&gt;"/>
      <sheetName val="tri02end"/>
      <sheetName val="SAD effects"/>
      <sheetName val="Collateral"/>
      <sheetName val="BALANCE SHEET"/>
      <sheetName val="AGRO-DATA"/>
      <sheetName val="K200-FA list (2)"/>
      <sheetName val="#REF!"/>
      <sheetName val="2001 DTT ADJ"/>
      <sheetName val="ZLR1"/>
      <sheetName val="14.customer tiering客户升级"/>
      <sheetName val="_x005f_x0000__x005f_x0000__x005f_x0000__x005f_x0000__x0"/>
      <sheetName val="ExRates"/>
      <sheetName val="_2U03营业费用"/>
      <sheetName val="2001年营业费用"/>
      <sheetName val="µ|²vªí"/>
      <sheetName val="Beijing_Aviation_Equipment2"/>
      <sheetName val="Air_China_Express2"/>
      <sheetName val="Beijing_Aviation_Passenger2"/>
      <sheetName val="Beijing_Phoenix2"/>
      <sheetName val="Investment_Holdings2"/>
      <sheetName val="China_travel_Air_Ltd2"/>
      <sheetName val="AMS_Forward2"/>
      <sheetName val="Shenzhen_Airlines2"/>
      <sheetName val="Hotel_Property2"/>
      <sheetName val="Beijing_Aviatiof_Equipment2"/>
      <sheetName val="AMS_Fkrward2"/>
      <sheetName val="F301_FG_list1"/>
      <sheetName val="Vendor_Data1"/>
      <sheetName val="N420-同业存放-cut_off-1231"/>
      <sheetName val="Defer_tax"/>
      <sheetName val="H_R"/>
      <sheetName val="Shine_Best_con_BS"/>
      <sheetName val="Financial_Statistics"/>
      <sheetName val="Page_1"/>
      <sheetName val="Page_2"/>
      <sheetName val="Pls_do_not_delete"/>
      <sheetName val="Raw_materials"/>
      <sheetName val="STD__COST"/>
      <sheetName val="Trial_Balance"/>
      <sheetName val="K311_A_List02"/>
      <sheetName val="A300"/>
      <sheetName val="Conso-FS(OK)"/>
      <sheetName val="资产负债表"/>
      <sheetName val="base"/>
      <sheetName val="detailed list info"/>
      <sheetName val="INVDAYS"/>
      <sheetName val="????????"/>
      <sheetName val="#REF"/>
      <sheetName val="Understand the client"/>
      <sheetName val="Bokslutsprocessen"/>
      <sheetName val="H101(OK)"/>
      <sheetName val="U401(OK)"/>
      <sheetName val="IMPORT"/>
      <sheetName val="Sch C-4"/>
      <sheetName val="Sch C-6"/>
      <sheetName val="Sch C-18"/>
      <sheetName val="Sch A-5.6"/>
      <sheetName val="Asset"/>
      <sheetName val="Liability"/>
      <sheetName val="F101"/>
      <sheetName val="KKKKKKKK"/>
      <sheetName val="總計(按月份)"/>
      <sheetName val="A"/>
      <sheetName val="Indata"/>
      <sheetName val="CRA"/>
      <sheetName val="SAD, MLP"/>
      <sheetName val="________"/>
      <sheetName val="IncidentsEAP"/>
      <sheetName val="FFE"/>
      <sheetName val="F-5"/>
      <sheetName val="_x005f_x005f_x005f_x0000__x005f_x005f_x005f_x0000__x005"/>
      <sheetName val="Quantity"/>
      <sheetName val="11-1"/>
      <sheetName val="Main"/>
      <sheetName val="List"/>
      <sheetName val="14480000"/>
      <sheetName val="BS and PL"/>
      <sheetName val="威娜"/>
      <sheetName val="N200"/>
      <sheetName val="Inflow non-PS detail"/>
      <sheetName val="LinkData"/>
      <sheetName val="Input Screen"/>
      <sheetName val="NBCF"/>
      <sheetName val="BS-舟山"/>
      <sheetName val="_x0000__x0000__x0000__x0000__x0"/>
      <sheetName val="名称"/>
      <sheetName val="L300-long term receivable"/>
      <sheetName val="Q210-finance lease payables"/>
      <sheetName val="S200-Operaing lease agreements"/>
      <sheetName val="C101"/>
      <sheetName val="G301(01)"/>
      <sheetName val="12(762mm)套管"/>
      <sheetName val="_x005f_x0000__x005f_x0000__x005"/>
      <sheetName val="_x005f_x005f_x005f_x0000__x005f"/>
      <sheetName val="Assumptions"/>
      <sheetName val="CAL-TB-MFG"/>
      <sheetName val="9100-PO"/>
      <sheetName val="基本信息"/>
      <sheetName val="主表"/>
      <sheetName val="纳税调整明细表"/>
      <sheetName val="2001-H300"/>
      <sheetName val="2002-H300"/>
      <sheetName val="2003-H300"/>
      <sheetName val="TB0804"/>
      <sheetName val="引用区域"/>
      <sheetName val="二级明细"/>
      <sheetName val="其他应收-导出"/>
      <sheetName val="营业外支出"/>
      <sheetName val="Interim --&gt; To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sheetData sheetId="233"/>
      <sheetData sheetId="234"/>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操作员"/>
      <sheetName val="系统日志"/>
      <sheetName val="Macro"/>
      <sheetName val="主菜单"/>
      <sheetName val="汇总"/>
      <sheetName val="工资"/>
      <sheetName val="福利费"/>
      <sheetName val="职教费"/>
      <sheetName val="工会经费"/>
      <sheetName val="抽凭"/>
      <sheetName val="其他"/>
    </sheetNames>
    <sheetDataSet>
      <sheetData sheetId="0">
        <row r="1">
          <cell r="A1" t="str">
            <v>当前登录用户：</v>
          </cell>
          <cell r="E1" t="str">
            <v>管理员</v>
          </cell>
        </row>
        <row r="2">
          <cell r="A2" t="str">
            <v>操作员</v>
          </cell>
          <cell r="E2" t="str">
            <v>权限种类</v>
          </cell>
          <cell r="F2" t="str">
            <v>帐户状态种类</v>
          </cell>
        </row>
        <row r="3">
          <cell r="A3" t="str">
            <v>Administrator</v>
          </cell>
          <cell r="E3" t="str">
            <v>管理员</v>
          </cell>
          <cell r="F3" t="str">
            <v>正在使用</v>
          </cell>
        </row>
        <row r="4">
          <cell r="A4" t="str">
            <v>伍经理</v>
          </cell>
          <cell r="E4" t="str">
            <v>管理员</v>
          </cell>
          <cell r="F4" t="str">
            <v>正在使用</v>
          </cell>
        </row>
        <row r="5">
          <cell r="A5" t="str">
            <v>胡经理</v>
          </cell>
          <cell r="E5" t="str">
            <v>管理员</v>
          </cell>
          <cell r="F5" t="str">
            <v>已经停用</v>
          </cell>
        </row>
        <row r="6">
          <cell r="A6" t="str">
            <v>刘华</v>
          </cell>
          <cell r="E6" t="str">
            <v>管理员</v>
          </cell>
          <cell r="F6" t="str">
            <v>正在使用</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依审计报告重作"/>
      <sheetName val="在建工程"/>
      <sheetName val="调整及说明"/>
      <sheetName val="Sheet2"/>
      <sheetName val="Sheet1"/>
    </sheetNames>
    <sheetDataSet>
      <sheetData sheetId="0"/>
      <sheetData sheetId="1"/>
      <sheetData sheetId="2"/>
      <sheetData sheetId="3"/>
      <sheetData sheetId="4" refreshError="1">
        <row r="1">
          <cell r="A1" t="str">
            <v>D</v>
          </cell>
          <cell r="B1" t="str">
            <v>E</v>
          </cell>
          <cell r="C1" t="str">
            <v>F</v>
          </cell>
          <cell r="D1" t="str">
            <v>G</v>
          </cell>
          <cell r="E1" t="str">
            <v>H</v>
          </cell>
          <cell r="F1" t="str">
            <v>I</v>
          </cell>
          <cell r="G1" t="str">
            <v>J</v>
          </cell>
        </row>
        <row r="2">
          <cell r="A2" t="str">
            <v>名称_</v>
          </cell>
          <cell r="B2" t="str">
            <v>方向</v>
          </cell>
          <cell r="C2" t="str">
            <v>本币</v>
          </cell>
          <cell r="D2" t="str">
            <v>本币_</v>
          </cell>
          <cell r="E2" t="str">
            <v>本币__</v>
          </cell>
          <cell r="F2" t="str">
            <v>方向_</v>
          </cell>
          <cell r="G2" t="str">
            <v>本币___</v>
          </cell>
        </row>
        <row r="3">
          <cell r="A3" t="str">
            <v>百草枯改造工程</v>
          </cell>
          <cell r="B3" t="str">
            <v>借</v>
          </cell>
          <cell r="C3">
            <v>255382.38</v>
          </cell>
          <cell r="D3">
            <v>183286.88</v>
          </cell>
          <cell r="F3" t="str">
            <v>借</v>
          </cell>
          <cell r="G3">
            <v>438669.26</v>
          </cell>
        </row>
        <row r="4">
          <cell r="A4" t="str">
            <v>吡虫啉工程</v>
          </cell>
          <cell r="B4" t="str">
            <v>借</v>
          </cell>
          <cell r="C4">
            <v>4264472.22</v>
          </cell>
          <cell r="D4">
            <v>393862.52</v>
          </cell>
          <cell r="F4" t="str">
            <v>借</v>
          </cell>
          <cell r="G4">
            <v>4658334.74</v>
          </cell>
        </row>
        <row r="5">
          <cell r="A5" t="str">
            <v>变电站改造工程</v>
          </cell>
          <cell r="B5" t="str">
            <v>借</v>
          </cell>
          <cell r="C5">
            <v>1728044.3</v>
          </cell>
          <cell r="F5" t="str">
            <v>借</v>
          </cell>
          <cell r="G5">
            <v>1728044.3</v>
          </cell>
        </row>
        <row r="6">
          <cell r="A6" t="str">
            <v>草甘膦工程</v>
          </cell>
          <cell r="B6" t="str">
            <v>借</v>
          </cell>
          <cell r="C6">
            <v>159473.70000000001</v>
          </cell>
          <cell r="D6">
            <v>20936.28</v>
          </cell>
          <cell r="E6">
            <v>180409.98</v>
          </cell>
          <cell r="F6" t="str">
            <v>平</v>
          </cell>
        </row>
        <row r="7">
          <cell r="A7" t="str">
            <v>电化离心机系统</v>
          </cell>
          <cell r="B7" t="str">
            <v>平</v>
          </cell>
          <cell r="D7">
            <v>189814.56</v>
          </cell>
          <cell r="F7" t="str">
            <v>借</v>
          </cell>
          <cell r="G7">
            <v>189814.56</v>
          </cell>
        </row>
        <row r="8">
          <cell r="A8" t="str">
            <v>电缆沟改造</v>
          </cell>
          <cell r="B8" t="str">
            <v>借</v>
          </cell>
          <cell r="C8">
            <v>38288.19</v>
          </cell>
          <cell r="F8" t="str">
            <v>借</v>
          </cell>
          <cell r="G8">
            <v>38288.19</v>
          </cell>
        </row>
        <row r="9">
          <cell r="A9" t="str">
            <v>多功能装置工程</v>
          </cell>
          <cell r="B9" t="str">
            <v>借</v>
          </cell>
          <cell r="C9">
            <v>499057.43</v>
          </cell>
          <cell r="D9">
            <v>8688158.0399999991</v>
          </cell>
          <cell r="F9" t="str">
            <v>借</v>
          </cell>
          <cell r="G9">
            <v>9187215.4700000007</v>
          </cell>
        </row>
        <row r="10">
          <cell r="A10" t="str">
            <v>二冷技改工程</v>
          </cell>
          <cell r="B10" t="str">
            <v>平</v>
          </cell>
          <cell r="D10">
            <v>53388.79</v>
          </cell>
          <cell r="F10" t="str">
            <v>借</v>
          </cell>
          <cell r="G10">
            <v>53388.79</v>
          </cell>
        </row>
        <row r="11">
          <cell r="A11" t="str">
            <v>焚烧炉改造</v>
          </cell>
          <cell r="B11" t="str">
            <v>借</v>
          </cell>
          <cell r="C11">
            <v>37856.720000000001</v>
          </cell>
          <cell r="D11">
            <v>85292.44</v>
          </cell>
          <cell r="F11" t="str">
            <v>借</v>
          </cell>
          <cell r="G11">
            <v>123149.16</v>
          </cell>
        </row>
        <row r="12">
          <cell r="A12" t="str">
            <v>副产盐酸输送</v>
          </cell>
          <cell r="B12" t="str">
            <v>平</v>
          </cell>
          <cell r="D12">
            <v>406645.01</v>
          </cell>
          <cell r="F12" t="str">
            <v>借</v>
          </cell>
          <cell r="G12">
            <v>406645.01</v>
          </cell>
        </row>
        <row r="13">
          <cell r="A13" t="str">
            <v>工程利息</v>
          </cell>
          <cell r="B13" t="str">
            <v>借</v>
          </cell>
          <cell r="C13">
            <v>2354626.59</v>
          </cell>
          <cell r="D13">
            <v>1059104.1299999999</v>
          </cell>
          <cell r="E13">
            <v>83192.06</v>
          </cell>
          <cell r="F13" t="str">
            <v>借</v>
          </cell>
          <cell r="G13">
            <v>3330538.66</v>
          </cell>
        </row>
        <row r="14">
          <cell r="A14" t="str">
            <v>国家专项贷款公用工程</v>
          </cell>
          <cell r="B14" t="str">
            <v>借</v>
          </cell>
          <cell r="C14">
            <v>337750</v>
          </cell>
          <cell r="F14" t="str">
            <v>借</v>
          </cell>
          <cell r="G14">
            <v>337750</v>
          </cell>
        </row>
        <row r="15">
          <cell r="A15" t="str">
            <v>甲醇回收自控系统</v>
          </cell>
          <cell r="B15" t="str">
            <v>借</v>
          </cell>
          <cell r="C15">
            <v>552724.62</v>
          </cell>
          <cell r="D15">
            <v>44510</v>
          </cell>
          <cell r="F15" t="str">
            <v>借</v>
          </cell>
          <cell r="G15">
            <v>597234.62</v>
          </cell>
        </row>
        <row r="16">
          <cell r="A16" t="str">
            <v>金草克工程</v>
          </cell>
          <cell r="B16" t="str">
            <v>借</v>
          </cell>
          <cell r="C16">
            <v>862178.93</v>
          </cell>
          <cell r="D16">
            <v>452531.71</v>
          </cell>
          <cell r="F16" t="str">
            <v>借</v>
          </cell>
          <cell r="G16">
            <v>1314710.6399999999</v>
          </cell>
        </row>
        <row r="17">
          <cell r="A17" t="str">
            <v>精制敌百虫工程</v>
          </cell>
          <cell r="B17" t="str">
            <v>借</v>
          </cell>
          <cell r="C17">
            <v>1717507.73</v>
          </cell>
          <cell r="D17">
            <v>506503</v>
          </cell>
          <cell r="F17" t="str">
            <v>借</v>
          </cell>
          <cell r="G17">
            <v>2224010.73</v>
          </cell>
        </row>
        <row r="18">
          <cell r="A18" t="str">
            <v>邻对苯二酚工程</v>
          </cell>
          <cell r="B18" t="str">
            <v>借</v>
          </cell>
          <cell r="C18">
            <v>22821144.140000001</v>
          </cell>
          <cell r="E18">
            <v>18958908.93</v>
          </cell>
          <cell r="F18" t="str">
            <v>借</v>
          </cell>
          <cell r="G18">
            <v>3862235.21</v>
          </cell>
        </row>
        <row r="19">
          <cell r="A19" t="str">
            <v>氯氰菊酯工程</v>
          </cell>
          <cell r="B19" t="str">
            <v>借</v>
          </cell>
          <cell r="C19">
            <v>14407421.59</v>
          </cell>
          <cell r="F19" t="str">
            <v>借</v>
          </cell>
          <cell r="G19">
            <v>14407421.59</v>
          </cell>
        </row>
        <row r="20">
          <cell r="A20" t="str">
            <v>农三甲基化搬迁</v>
          </cell>
          <cell r="B20" t="str">
            <v>借</v>
          </cell>
          <cell r="C20">
            <v>622898.14</v>
          </cell>
          <cell r="D20">
            <v>274689.90000000002</v>
          </cell>
          <cell r="F20" t="str">
            <v>借</v>
          </cell>
          <cell r="G20">
            <v>897588.04</v>
          </cell>
        </row>
        <row r="21">
          <cell r="A21" t="str">
            <v>农三冷冻站</v>
          </cell>
          <cell r="B21" t="str">
            <v>平</v>
          </cell>
          <cell r="D21">
            <v>376621.63</v>
          </cell>
          <cell r="F21" t="str">
            <v>借</v>
          </cell>
          <cell r="G21">
            <v>376621.63</v>
          </cell>
        </row>
        <row r="22">
          <cell r="A22" t="str">
            <v>农药复配中心工程</v>
          </cell>
          <cell r="B22" t="str">
            <v>借</v>
          </cell>
          <cell r="C22">
            <v>1264217.76</v>
          </cell>
          <cell r="F22" t="str">
            <v>借</v>
          </cell>
          <cell r="G22">
            <v>1264217.76</v>
          </cell>
        </row>
        <row r="23">
          <cell r="A23" t="str">
            <v>清污分流二期工程</v>
          </cell>
          <cell r="B23" t="str">
            <v>借</v>
          </cell>
          <cell r="C23">
            <v>2509895.7400000002</v>
          </cell>
          <cell r="D23">
            <v>459486.47</v>
          </cell>
          <cell r="F23" t="str">
            <v>借</v>
          </cell>
          <cell r="G23">
            <v>2969382.21</v>
          </cell>
        </row>
        <row r="24">
          <cell r="A24" t="str">
            <v>熔磷尾气治理</v>
          </cell>
          <cell r="B24" t="str">
            <v>平</v>
          </cell>
          <cell r="D24">
            <v>59778.400000000001</v>
          </cell>
          <cell r="F24" t="str">
            <v>借</v>
          </cell>
          <cell r="G24">
            <v>59778.400000000001</v>
          </cell>
        </row>
        <row r="25">
          <cell r="A25" t="str">
            <v>三氯乙醛尾气工程</v>
          </cell>
          <cell r="B25" t="str">
            <v>借</v>
          </cell>
          <cell r="C25">
            <v>491328.76</v>
          </cell>
          <cell r="E25">
            <v>491328.76</v>
          </cell>
          <cell r="F25" t="str">
            <v>平</v>
          </cell>
        </row>
        <row r="26">
          <cell r="A26" t="str">
            <v>三唑磷改造工程</v>
          </cell>
          <cell r="B26" t="str">
            <v>借</v>
          </cell>
          <cell r="C26">
            <v>153575.65</v>
          </cell>
          <cell r="D26">
            <v>727576.99</v>
          </cell>
          <cell r="F26" t="str">
            <v>借</v>
          </cell>
          <cell r="G26">
            <v>881152.64</v>
          </cell>
        </row>
        <row r="27">
          <cell r="A27" t="str">
            <v>沙维合资项目</v>
          </cell>
          <cell r="B27" t="str">
            <v>平</v>
          </cell>
          <cell r="D27">
            <v>1999569.83</v>
          </cell>
          <cell r="E27">
            <v>1999569.83</v>
          </cell>
          <cell r="F27" t="str">
            <v>平</v>
          </cell>
        </row>
        <row r="28">
          <cell r="A28" t="str">
            <v>深井水</v>
          </cell>
          <cell r="B28" t="str">
            <v>平</v>
          </cell>
          <cell r="D28">
            <v>152206.95000000001</v>
          </cell>
          <cell r="F28" t="str">
            <v>借</v>
          </cell>
          <cell r="G28">
            <v>152206.95000000001</v>
          </cell>
        </row>
        <row r="29">
          <cell r="A29" t="str">
            <v>升膜碱技改</v>
          </cell>
          <cell r="B29" t="str">
            <v>借</v>
          </cell>
          <cell r="C29">
            <v>1038515.06</v>
          </cell>
          <cell r="D29">
            <v>619046.21</v>
          </cell>
          <cell r="F29" t="str">
            <v>借</v>
          </cell>
          <cell r="G29">
            <v>1657561.27</v>
          </cell>
        </row>
        <row r="30">
          <cell r="A30" t="str">
            <v>新国债项目</v>
          </cell>
          <cell r="B30" t="str">
            <v>平</v>
          </cell>
          <cell r="D30">
            <v>273281.71999999997</v>
          </cell>
          <cell r="F30" t="str">
            <v>借</v>
          </cell>
          <cell r="G30">
            <v>273281.71999999997</v>
          </cell>
        </row>
        <row r="31">
          <cell r="A31" t="str">
            <v>盐井项目</v>
          </cell>
          <cell r="B31" t="str">
            <v>平</v>
          </cell>
          <cell r="D31">
            <v>1742607.66</v>
          </cell>
          <cell r="F31" t="str">
            <v>借</v>
          </cell>
          <cell r="G31">
            <v>1742607.66</v>
          </cell>
        </row>
        <row r="32">
          <cell r="A32" t="str">
            <v>盐酸提纯</v>
          </cell>
          <cell r="B32" t="str">
            <v>平</v>
          </cell>
          <cell r="D32">
            <v>9760</v>
          </cell>
          <cell r="F32" t="str">
            <v>借</v>
          </cell>
          <cell r="G32">
            <v>9760</v>
          </cell>
        </row>
        <row r="33">
          <cell r="A33" t="str">
            <v>液氯厂房加固</v>
          </cell>
          <cell r="B33" t="str">
            <v>借</v>
          </cell>
          <cell r="C33">
            <v>11959.82</v>
          </cell>
          <cell r="D33">
            <v>632351.36</v>
          </cell>
          <cell r="E33">
            <v>644311.18000000005</v>
          </cell>
          <cell r="F33" t="str">
            <v>平</v>
          </cell>
        </row>
        <row r="34">
          <cell r="A34" t="str">
            <v>一冷循环水扩建</v>
          </cell>
          <cell r="B34" t="str">
            <v>借</v>
          </cell>
          <cell r="C34">
            <v>476308.45</v>
          </cell>
          <cell r="D34">
            <v>62255.78</v>
          </cell>
          <cell r="E34">
            <v>538564.23</v>
          </cell>
          <cell r="F34" t="str">
            <v>平</v>
          </cell>
        </row>
        <row r="35">
          <cell r="A35" t="str">
            <v>乙酰甲胺磷</v>
          </cell>
          <cell r="B35" t="str">
            <v>借</v>
          </cell>
          <cell r="C35">
            <v>1304438.03</v>
          </cell>
          <cell r="D35">
            <v>3663520.68</v>
          </cell>
          <cell r="F35" t="str">
            <v>借</v>
          </cell>
          <cell r="G35">
            <v>4967958.71</v>
          </cell>
        </row>
        <row r="36">
          <cell r="A36" t="str">
            <v>吲熟酯工程</v>
          </cell>
          <cell r="B36" t="str">
            <v>借</v>
          </cell>
          <cell r="C36">
            <v>924989.3</v>
          </cell>
          <cell r="D36">
            <v>-924989.3</v>
          </cell>
          <cell r="F36" t="str">
            <v>平</v>
          </cell>
        </row>
        <row r="37">
          <cell r="A37" t="str">
            <v>脂肪酸(MES)こ</v>
          </cell>
          <cell r="B37" t="str">
            <v>借</v>
          </cell>
          <cell r="C37">
            <v>203102.9</v>
          </cell>
          <cell r="E37">
            <v>203102.9</v>
          </cell>
          <cell r="F37" t="str">
            <v>平</v>
          </cell>
        </row>
        <row r="38">
          <cell r="A38" t="str">
            <v>主干道外线改造</v>
          </cell>
          <cell r="B38" t="str">
            <v>借</v>
          </cell>
          <cell r="C38">
            <v>487113.75</v>
          </cell>
          <cell r="F38" t="str">
            <v>借</v>
          </cell>
          <cell r="G38">
            <v>487113.75</v>
          </cell>
        </row>
        <row r="39">
          <cell r="A39" t="str">
            <v>贮罐区扩建</v>
          </cell>
          <cell r="B39" t="str">
            <v>借</v>
          </cell>
          <cell r="C39">
            <v>2656116.69</v>
          </cell>
          <cell r="D39">
            <v>2744131.39</v>
          </cell>
          <cell r="E39">
            <v>5400248.0800000001</v>
          </cell>
          <cell r="F39" t="str">
            <v>平</v>
          </cell>
        </row>
        <row r="40">
          <cell r="B40" t="str">
            <v>借</v>
          </cell>
          <cell r="C40">
            <v>62180388.590000004</v>
          </cell>
          <cell r="D40">
            <v>24955929.030000001</v>
          </cell>
          <cell r="E40">
            <v>28499635.949999999</v>
          </cell>
          <cell r="F40" t="str">
            <v>借</v>
          </cell>
          <cell r="G40">
            <v>58636681.670000002</v>
          </cell>
        </row>
      </sheetData>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符号标识"/>
      <sheetName val="借款主表"/>
      <sheetName val="短期借款主表"/>
      <sheetName val="短期借款明细表"/>
      <sheetName val="短期借款抽凭底稿"/>
      <sheetName val="长期借款主表"/>
      <sheetName val="长期借款明细表"/>
      <sheetName val="长期期借款抽凭底稿"/>
      <sheetName val="应付款项索引表"/>
      <sheetName val="应付账款主表"/>
      <sheetName val="应付账款明细表"/>
      <sheetName val="应付账款账龄分析"/>
      <sheetName val="应付账款往来函证控制表"/>
      <sheetName val="与合同核对"/>
      <sheetName val="应付账款截至性"/>
      <sheetName val="关联方列示"/>
      <sheetName val="应付账款抽凭底稿"/>
      <sheetName val="其他应付款主表"/>
      <sheetName val="其他应付款明细表"/>
      <sheetName val="其他应付款账龄分析"/>
      <sheetName val="其他应付款往来函证控制表"/>
      <sheetName val="其他应付款中社会费用计提政策"/>
      <sheetName val="社保费用计提测算"/>
      <sheetName val="列示其他应付款关联方"/>
      <sheetName val="其他应付款抽凭底稿"/>
      <sheetName val="预付账款主表"/>
      <sheetName val="预收账款明细表"/>
      <sheetName val="预收账款账龄分析表"/>
      <sheetName val="预收账款往来函证控制表"/>
      <sheetName val="与销货合同核对"/>
      <sheetName val="预收账款抽凭底稿"/>
      <sheetName val="应付票据"/>
      <sheetName val="应付票据往来函证控制表"/>
      <sheetName val="应付票据抽凭底稿"/>
      <sheetName val="税金索引表"/>
      <sheetName val="应交税金主表"/>
      <sheetName val="应交税金明细"/>
      <sheetName val="应交增值税"/>
      <sheetName val="应交增值税明细表"/>
      <sheetName val="应交税金测算表-增值税-余额"/>
      <sheetName val="应交税金测算表-增值税-销项"/>
      <sheetName val="应交税金测算表-增值税-进项"/>
      <sheetName val="VAT-breakdown"/>
      <sheetName val="应交营业税"/>
      <sheetName val="应交营业税明细表"/>
      <sheetName val="营业税测算"/>
      <sheetName val="应交消费税"/>
      <sheetName val="应交消费税明细表"/>
      <sheetName val="应交所得税"/>
      <sheetName val="应交税金测算表-企业所得税"/>
      <sheetName val="应交城建税"/>
      <sheetName val="应交城建税明细表"/>
      <sheetName val="城建税测算"/>
      <sheetName val="应交税金抽凭底稿"/>
      <sheetName val="其他应交款主表"/>
      <sheetName val="其他应交款明细表"/>
      <sheetName val="其他应交款抽凭底稿"/>
      <sheetName val="递延税款"/>
      <sheetName val="递延税款明细表"/>
      <sheetName val="工资福利费索引表"/>
      <sheetName val="应付工资主表"/>
      <sheetName val="应付工资明细"/>
      <sheetName val="应付工资勾稽"/>
      <sheetName val="应付工资抽凭底稿"/>
      <sheetName val="应付福利费主表"/>
      <sheetName val="应付福利费明细"/>
      <sheetName val="应付福利费勾稽"/>
      <sheetName val="测试"/>
      <sheetName val="应付福利测算"/>
      <sheetName val="经费测算"/>
      <sheetName val="应付福利费抽凭底稿"/>
      <sheetName val="应付股利主表"/>
      <sheetName val="应付股利明细表"/>
      <sheetName val="应付股利抽凭底稿"/>
      <sheetName val="预提费用主表"/>
      <sheetName val="预提费用明细表"/>
      <sheetName val="预提费用抽凭底稿"/>
      <sheetName val="预计负债主表"/>
      <sheetName val="预计负债明细表"/>
      <sheetName val="预计负债抽凭底稿"/>
      <sheetName val="长期应付款"/>
      <sheetName val="长期应付款明细表"/>
      <sheetName val="长期应付款抽凭底稿"/>
      <sheetName val="专项应付款"/>
      <sheetName val="专项应付款明细表"/>
      <sheetName val="专项应付款抽凭底稿"/>
      <sheetName val="所有者权益索引表"/>
      <sheetName val="实收资本主表"/>
      <sheetName val="实收资本明细表"/>
      <sheetName val="资本公积主表"/>
      <sheetName val="资本公积明细表"/>
      <sheetName val="盈余公积主表"/>
      <sheetName val="盈余公积明细表"/>
      <sheetName val="未分配利润"/>
      <sheetName val="未分配利润明细表"/>
      <sheetName val="Sheet1"/>
      <sheetName val="应交税金测算衠-企业所得税"/>
      <sheetName val="其他应交款昊细表"/>
      <sheetName val="其他应交款抽冭底稿"/>
      <sheetName val="递延税款明细衠"/>
      <sheetName val="应付工赀明细"/>
      <sheetName val="应收账款"/>
      <sheetName val="Erection"/>
      <sheetName val="IV-2-7"/>
      <sheetName val="IV-2-20"/>
      <sheetName val="1月"/>
      <sheetName val="1461（12.6）"/>
      <sheetName val="SAD"/>
      <sheetName val="在产品2001"/>
    </sheetNames>
    <sheetDataSet>
      <sheetData sheetId="0" refreshError="1">
        <row r="29">
          <cell r="A29" t="str">
            <v>经我们审计，未发现重大异常</v>
          </cell>
        </row>
        <row r="30">
          <cell r="A30" t="str">
            <v>经我们审计，除上述说明事项外未发现重大异常</v>
          </cell>
        </row>
        <row r="31">
          <cell r="A31" t="str">
            <v>经我们审计，除上述调整事项外未发现重大异常</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货币资金主表"/>
      <sheetName val="现金明细表"/>
      <sheetName val="现金抽凭1"/>
      <sheetName val="现金抽凭2"/>
      <sheetName val="银行存款明细表"/>
      <sheetName val="函证控制表"/>
      <sheetName val="银行存款调节表"/>
      <sheetName val="抽凭"/>
      <sheetName val="抽凭 (2)"/>
      <sheetName val="其他货币资金明细表"/>
      <sheetName val="区域主表"/>
      <sheetName val="主表"/>
      <sheetName val="明细表"/>
      <sheetName val="函证控制表 (2)"/>
      <sheetName val="利息测算"/>
      <sheetName val="抽查抽凭"/>
      <sheetName val="预提费用主表"/>
      <sheetName val="预提费用明细变动表"/>
      <sheetName val="预提费用抽凭"/>
      <sheetName val="费用主表"/>
      <sheetName val="营业费用"/>
      <sheetName val="营业费用明细表"/>
      <sheetName val="营业费用月变动分析"/>
      <sheetName val="营业费用截止测试"/>
      <sheetName val="营业费用抽凭底稿"/>
      <sheetName val="管理费用"/>
      <sheetName val="管理费用明细表"/>
      <sheetName val="管理费用月变动分析"/>
      <sheetName val="管理费用费用截止测试"/>
      <sheetName val="管理费用抽凭底稿"/>
      <sheetName val="财务费用审定表"/>
      <sheetName val="财务费用明细表"/>
      <sheetName val="财务费用截止测试"/>
      <sheetName val="财务费用抽凭底稿 "/>
      <sheetName val="营业外收入主表"/>
      <sheetName val="营业外收入明细"/>
      <sheetName val="营业外收入抽凭底稿"/>
      <sheetName val="营业外支出主表"/>
      <sheetName val="营业外支出明细"/>
      <sheetName val="营业外支出抽凭底稿"/>
      <sheetName val="符号标识"/>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资产负债表 "/>
      <sheetName val="利润表"/>
      <sheetName val="fzb"/>
      <sheetName val="lrb"/>
      <sheetName val="气瓶99fzb"/>
      <sheetName val="汽瓶99lrb"/>
      <sheetName val="气瓶99tzfl"/>
      <sheetName val="示范99fzb"/>
      <sheetName val="示范99lrb"/>
      <sheetName val="示范99tzfl"/>
      <sheetName val="北京气站99fzb"/>
      <sheetName val="北京气站99lrb"/>
      <sheetName val="北京气站99tzfl"/>
      <sheetName val="华洁99fzb"/>
      <sheetName val="华洁99lrb"/>
      <sheetName val="华洁99tzfl"/>
      <sheetName val="工程99fzb"/>
      <sheetName val="工程99lrb"/>
      <sheetName val="工程99tzfl"/>
      <sheetName val="98sccb"/>
      <sheetName val="99产成品"/>
      <sheetName val="99sccb"/>
      <sheetName val="结转测试 (2)"/>
      <sheetName val="99sccb (2)"/>
      <sheetName val="计价测试"/>
      <sheetName val="净资产分割"/>
      <sheetName val="气瓶99tzfl (2)"/>
      <sheetName val="XL4Poppy"/>
      <sheetName val="C_301"/>
      <sheetName val="C_311"/>
      <sheetName val="C_318"/>
      <sheetName val="_x0000__x0000__x0000__x0000__x0000__x0000__x0000__x0000_"/>
      <sheetName val="FY02"/>
      <sheetName val="货币资金主表"/>
      <sheetName val="符号标识"/>
      <sheetName val="数外余额"/>
      <sheetName val="799"/>
      <sheetName val="Sheet1"/>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资产负债表"/>
      <sheetName val="损益表"/>
      <sheetName val="财务状况变动表"/>
      <sheetName val="利润分配表"/>
      <sheetName val="主营业务收支明细表"/>
      <sheetName val=""/>
      <sheetName val="示范99tzfl"/>
      <sheetName val="工业企业财务报表"/>
      <sheetName val="设备部房屋"/>
      <sheetName val="1月"/>
      <sheetName val="核算项目余额表"/>
      <sheetName val="三家其他应付公司"/>
      <sheetName val="成本"/>
      <sheetName val="材料消耗"/>
      <sheetName val="M-5C"/>
      <sheetName val="企业表一"/>
      <sheetName val="M-5A"/>
      <sheetName val="B"/>
      <sheetName val="Breakdown"/>
      <sheetName val="Purchase"/>
      <sheetName val="4-2.销售分公司应收帐款"/>
      <sheetName val="Sheet1"/>
      <sheetName val="4-货币资金-现金"/>
      <sheetName val="외화금융(97-03)"/>
      <sheetName val="一般管理费用基础表01"/>
      <sheetName val="货币资金主表"/>
      <sheetName val="E1020"/>
      <sheetName val="清单定稿"/>
      <sheetName val="科目余额表"/>
      <sheetName val="III-1-9"/>
      <sheetName val="III-1-10"/>
      <sheetName val="III-1-2-1"/>
      <sheetName val="III-1-1"/>
      <sheetName val="III-1-8"/>
      <sheetName val="III-1-4"/>
      <sheetName val="III-1-6"/>
      <sheetName val="III-1-7"/>
      <sheetName val="III-1-5"/>
      <sheetName val="2003海工"/>
      <sheetName val="XL4Poppy"/>
      <sheetName val="资产负债表(97)"/>
      <sheetName val="差异调整97"/>
      <sheetName val="差异调整95"/>
      <sheetName val="差异调整96"/>
      <sheetName val="生产成本多栏明细账"/>
      <sheetName val="2010年12月物料收发汇总表"/>
      <sheetName val="J1006-2009年基本生产成本科目-项目明细表"/>
      <sheetName val="生产成本明细账"/>
      <sheetName val="出库截至测试"/>
      <sheetName val="入库截至测试"/>
      <sheetName val="物料收发汇总表"/>
      <sheetName val="标准零件库"/>
      <sheetName val="符号标识"/>
      <sheetName val="IV-2-7"/>
      <sheetName val="IV-2-20"/>
      <sheetName val="DWMC"/>
      <sheetName val="科目表"/>
      <sheetName val="Mp-team 1"/>
      <sheetName val="户名"/>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资产负债表"/>
      <sheetName val="损益表"/>
      <sheetName val="财务状况变动表"/>
      <sheetName val="利润分配表"/>
      <sheetName val="主营业务收支明细表"/>
      <sheetName val="示范99tzfl"/>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
      <sheetName val="cover sheet"/>
      <sheetName val="cover notes"/>
      <sheetName val="Mapping-gernaral"/>
      <sheetName val="Mapping notes"/>
      <sheetName val="Mapping-财务公司"/>
      <sheetName val="A100-Checklist"/>
      <sheetName val="A300-BS-PRC"/>
      <sheetName val="A310-PL-PRC"/>
      <sheetName val="A320-BS-IAS"/>
      <sheetName val="A330-PL-IAS"/>
      <sheetName val="A500-PRC Adj"/>
      <sheetName val="A510-IAS Adj"/>
      <sheetName val="mapping-general"/>
      <sheetName val="C100-cash and bank"/>
      <sheetName val="C110-cash and bank-PRC"/>
      <sheetName val="D-ST invest"/>
      <sheetName val="E100-note rec"/>
      <sheetName val="E110-details"/>
      <sheetName val="E200-AR aging"/>
      <sheetName val="E210-AR "/>
      <sheetName val="E220-AR subseq sett"/>
      <sheetName val="E300-divd receivable"/>
      <sheetName val="F100-inventory"/>
      <sheetName val="F200-sub usage"/>
      <sheetName val="G100-OR"/>
      <sheetName val="G110-OR 明细表"/>
      <sheetName val="G111-OR-其他"/>
      <sheetName val="G112-OR-Top 5"/>
      <sheetName val="G120-OR 关联方"/>
      <sheetName val="G130-OR-subseq sett"/>
      <sheetName val="G200-prepay"/>
      <sheetName val="G210-prepay breakdown"/>
      <sheetName val="G220-prepay-subseq sett"/>
      <sheetName val="G300-ST deferred assets"/>
      <sheetName val="G400-subsidy rec"/>
      <sheetName val="H100-LT investment-PRC"/>
      <sheetName val="H200-associate move-PRC"/>
      <sheetName val="H210-JCE mov-PRC"/>
      <sheetName val="H220-unconcol move-PRC"/>
      <sheetName val="H230-sub move-PRC"/>
      <sheetName val="H240-子公司合并价差"/>
      <sheetName val="H300-goodwill-PRC"/>
      <sheetName val="H400-other stocks-PRC"/>
      <sheetName val="H410-others invest-PRC"/>
      <sheetName val="H500-bond invest-PRC"/>
      <sheetName val="H510-other debt invest-PRC"/>
      <sheetName val="H600-provision-PRC"/>
      <sheetName val="H700-pur of sub-PRC"/>
      <sheetName val="H710-sale of sub-PRC"/>
      <sheetName val="H720-FS of unconsol sub"/>
      <sheetName val="H800-basic info-PRC"/>
      <sheetName val="H1000-LT investment-IAS"/>
      <sheetName val="H1100-associate move-IAS"/>
      <sheetName val="H1110- inv in asso-summary-IAS"/>
      <sheetName val="H1200-JCE-IAS"/>
      <sheetName val="H1300-sub move-IAS"/>
      <sheetName val="H1400-Goodwill-IAS"/>
      <sheetName val="H1500-unconsol move-IAS"/>
      <sheetName val="H1510-unconsol-IAS"/>
      <sheetName val="H1600-other stocks-IAS"/>
      <sheetName val="H1610-others invest-IAS"/>
      <sheetName val="H1700-bond invest-IAS"/>
      <sheetName val="H1710-other debt invest-IAS"/>
      <sheetName val="I100-inter-co "/>
      <sheetName val="I110- Breakdown"/>
      <sheetName val="J100-CIP"/>
      <sheetName val="J200-CIP project"/>
      <sheetName val="K100-fixed assets-PRC"/>
      <sheetName val="K110-fixed assets-IAS"/>
      <sheetName val="L100-intangible-PRC"/>
      <sheetName val="L110-intangible-IAS"/>
      <sheetName val="L200-LT deferred assets "/>
      <sheetName val="L300-Other LT assets"/>
      <sheetName val="L400-land use right IAS"/>
      <sheetName val="M-ST loan"/>
      <sheetName val="N100-note pay"/>
      <sheetName val="N200-AP"/>
      <sheetName val="N210-AP subseq sett"/>
      <sheetName val="O100-tax pay-IAS"/>
      <sheetName val="O200-deferred tax-PRC"/>
      <sheetName val="O210-deferred tax-IAS"/>
      <sheetName val="P100-receipt in advance"/>
      <sheetName val="P110-aging"/>
      <sheetName val="P200-应付工资"/>
      <sheetName val="P300应付福利费"/>
      <sheetName val="P400-dividend pay"/>
      <sheetName val="P500-other levies pay"/>
      <sheetName val="P600-OP"/>
      <sheetName val="P610-OP-其他"/>
      <sheetName val="P620-aging"/>
      <sheetName val="P700-accrual-provision"/>
      <sheetName val="P710-预提费用明细-其他"/>
      <sheetName val="P800-预计负债"/>
      <sheetName val="P810-预计负债明细-其他"/>
      <sheetName val="P900-LT liab due &lt;1 year"/>
      <sheetName val="P1000其他流动负债"/>
      <sheetName val="Q100-LT loan"/>
      <sheetName val="Q200-LT pay "/>
      <sheetName val="Q300-专项应付款"/>
      <sheetName val="Q400-其他长期负债"/>
      <sheetName val="Q500-非流动计息借款"/>
      <sheetName val="Q600非流动不计息借款"/>
      <sheetName val="S100-lease commitment"/>
      <sheetName val="S200-capital commitment-contrac"/>
      <sheetName val="S210-capital commitment-appro"/>
      <sheetName val="S300-contingency"/>
      <sheetName val="T100-share capital"/>
      <sheetName val="T200-capital reserve"/>
      <sheetName val="T300-reserve"/>
      <sheetName val="T400-profit appro"/>
      <sheetName val="U100-revenue"/>
      <sheetName val="U110-revenue-其他"/>
      <sheetName val="U120-COS-其他"/>
      <sheetName val="U200-surtax PRC"/>
      <sheetName val="U210-surtax-其他 PRC"/>
      <sheetName val="U300-other revenue PRC"/>
      <sheetName val="U310-其他业务收入-其他 PRC"/>
      <sheetName val="U320-其他业务支出-其他 PRC"/>
      <sheetName val="U330-其他收入-IAS"/>
      <sheetName val="U340-其他营运费用-IAS"/>
      <sheetName val="U400-selling exp"/>
      <sheetName val="U410-selling exp-其他"/>
      <sheetName val="U500-admin exp"/>
      <sheetName val="U510-admin exp-其他"/>
      <sheetName val="U600-finance exp"/>
      <sheetName val="U610-finance exp-其他"/>
      <sheetName val="U700-invest income"/>
      <sheetName val="U710-income from associate"/>
      <sheetName val="U800-subsidy income"/>
      <sheetName val="U900-non-op income exp"/>
      <sheetName val="U910-non-op income-其他"/>
      <sheetName val="U920-non-op exp-其他"/>
      <sheetName val="U1000 MFG OH "/>
      <sheetName val="U1100-Profits fm operating act"/>
      <sheetName val="W100-R&amp;D by nature"/>
      <sheetName val="W110-R&amp;D by project"/>
      <sheetName val="W200-top 10 customers"/>
      <sheetName val="W210-top 10 suppliers"/>
      <sheetName val="W220-top 5 AR"/>
      <sheetName val="W230-top 5 AP"/>
      <sheetName val="W300-related parties bal"/>
      <sheetName val="W400-RPT "/>
      <sheetName val="W401-breakdown"/>
      <sheetName val="W401a-breakdown"/>
      <sheetName val="W402-RPT Profit"/>
      <sheetName val="W403-RPT Profit breakdown"/>
      <sheetName val="W410-related parties trans"/>
      <sheetName val="W500-财务公司往来"/>
      <sheetName val="W510-与财务公司贷款情况"/>
      <sheetName val="W600-cashflow info"/>
      <sheetName val="W610-cashflow"/>
      <sheetName val="W611-breakdown"/>
      <sheetName val="设备部房屋"/>
    </sheetNames>
    <sheetDataSet>
      <sheetData sheetId="0" refreshError="1">
        <row r="11">
          <cell r="D11" t="str">
            <v>不适用 N/A</v>
          </cell>
        </row>
        <row r="12">
          <cell r="D12" t="str">
            <v>已填完 Completed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附注底稿"/>
      <sheetName val="Sheet1"/>
      <sheetName val="长期投资"/>
      <sheetName val="坏帐准备"/>
      <sheetName val="合并负债"/>
      <sheetName val="合并利润"/>
      <sheetName val="负债汇总审定表"/>
      <sheetName val="利润汇总审定表"/>
      <sheetName val="利润汇总审定表 (2)"/>
      <sheetName val="大楼资产表"/>
      <sheetName val="大楼利润表"/>
      <sheetName val="大楼分录"/>
      <sheetName val="大酒店资产表"/>
      <sheetName val="大酒店利润表"/>
      <sheetName val="大酒店分录"/>
      <sheetName val="进出口资产表"/>
      <sheetName val="进出口利润表"/>
      <sheetName val="进出口分录"/>
      <sheetName val="亚飞资产表"/>
      <sheetName val="亚飞利润表"/>
      <sheetName val="亚飞分录"/>
      <sheetName val="房地产资产表"/>
      <sheetName val="房地产利润表"/>
      <sheetName val="房地产分录"/>
      <sheetName val="海富资产表"/>
      <sheetName val="海富利润表"/>
      <sheetName val="海富分录"/>
      <sheetName val="L2000披露及抵消事项"/>
      <sheetName val="基本情况表"/>
      <sheetName val="差异调整97"/>
      <sheetName val="差异调整95"/>
      <sheetName val="差异调整96"/>
      <sheetName val="CRITERIA1"/>
      <sheetName val="CRITERIA2"/>
      <sheetName val="1461（12.6）"/>
      <sheetName val="净料库"/>
      <sheetName val="综合成本分析01.01-0205"/>
      <sheetName val="资产负债表"/>
      <sheetName val="original"/>
      <sheetName val="4-货币资金-现金"/>
      <sheetName val="产品销售毛利表"/>
      <sheetName val="选项表"/>
      <sheetName val="试算平衡表"/>
      <sheetName val="月间分析"/>
      <sheetName val="科目余额表"/>
      <sheetName val="中山低值"/>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row r="2">
          <cell r="CB2" t="str">
            <v>科目名称</v>
          </cell>
          <cell r="CH2" t="str">
            <v>科目名称</v>
          </cell>
          <cell r="CI2" t="str">
            <v>科目名称</v>
          </cell>
          <cell r="CJ2" t="str">
            <v>科目名称</v>
          </cell>
        </row>
        <row r="3">
          <cell r="CB3" t="str">
            <v>其他长期资产</v>
          </cell>
          <cell r="CH3" t="str">
            <v>未分配利润</v>
          </cell>
          <cell r="CI3" t="str">
            <v>利润分配-提取任意盈余公积金</v>
          </cell>
          <cell r="CJ3" t="str">
            <v>上级拨入资金</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资产年报（合并排列）"/>
      <sheetName val="99利润年报（合并排列）"/>
      <sheetName val="99合并资产年报"/>
      <sheetName val="99合并利润年报"/>
      <sheetName val="99资产年报"/>
      <sheetName val="99利润年报 "/>
      <sheetName val="99现金流量表"/>
      <sheetName val="99合并资产工作底稿"/>
      <sheetName val="99合并利润表工作底稿"/>
      <sheetName val="99资产"/>
      <sheetName val="99利润表"/>
      <sheetName val="99调整分录表"/>
      <sheetName val="98合并资产工作底稿"/>
      <sheetName val="98合并利润表工作底稿"/>
      <sheetName val="98资产"/>
      <sheetName val="98利润表"/>
      <sheetName val="98调整分录表"/>
      <sheetName val="Consolidation"/>
      <sheetName val="Investment Property"/>
      <sheetName val="Sheet1"/>
      <sheetName val="数外余额"/>
      <sheetName val="Title"/>
      <sheetName val="示范99tzfl"/>
      <sheetName val="选项表"/>
      <sheetName val="试算平衡表"/>
      <sheetName val="月间分析"/>
      <sheetName val="科目余额表"/>
      <sheetName val="中山低值"/>
      <sheetName val="内部往来"/>
      <sheetName val="凤县折旧测算"/>
      <sheetName val="财务费用"/>
      <sheetName val="投资收益"/>
      <sheetName val="4-货币资金-现金"/>
      <sheetName val="大楼分录"/>
      <sheetName val="基本情况表"/>
      <sheetName val="dxnsjtempsheet"/>
      <sheetName val="真实性U120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row r="2">
          <cell r="CB2" t="str">
            <v>科目名称</v>
          </cell>
          <cell r="CC2" t="str">
            <v>科目名称</v>
          </cell>
          <cell r="CD2" t="str">
            <v>科目名称</v>
          </cell>
          <cell r="CE2" t="str">
            <v>科目名称</v>
          </cell>
          <cell r="CF2" t="str">
            <v>科目名称</v>
          </cell>
        </row>
        <row r="3">
          <cell r="CB3" t="str">
            <v>利润分配-期初未分配利润</v>
          </cell>
          <cell r="CC3" t="str">
            <v>利润分配-提取法定盈余公积</v>
          </cell>
          <cell r="CD3" t="str">
            <v>利润分配-CD39</v>
          </cell>
          <cell r="CE3" t="str">
            <v>利润分配-应付普通股股利</v>
          </cell>
          <cell r="CF3" t="str">
            <v>利润分配-转作普通股股利</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P-U501"/>
      <sheetName val="LinkData"/>
      <sheetName val="K200-PRC"/>
      <sheetName val="F11"/>
      <sheetName val="Source"/>
      <sheetName val="F1"/>
      <sheetName val="ARP_U501"/>
      <sheetName val="accode"/>
      <sheetName val="master"/>
      <sheetName val="SH Wu Qi 2001"/>
      <sheetName val="_511BkRec"/>
      <sheetName val="_511_SEPT97"/>
      <sheetName val="_511_OCT97"/>
      <sheetName val="_511_NOV97"/>
      <sheetName val="_511_DEC97"/>
      <sheetName val="Conso-PL(A4.3)"/>
      <sheetName val="Stamp duty code"/>
      <sheetName val="BS"/>
      <sheetName val="DATA"/>
      <sheetName val="Fax No."/>
      <sheetName val="ws9"/>
      <sheetName val="Financial Statistics"/>
      <sheetName val="BALANCE SHEET"/>
      <sheetName val="热力"/>
      <sheetName val="BOX SUM"/>
      <sheetName val="FIN GOOD"/>
      <sheetName val="关联交易-存款"/>
      <sheetName val="Questions"/>
      <sheetName val="A.R 01"/>
      <sheetName val="Balance"/>
      <sheetName val="Cash_Flow"/>
      <sheetName val="Income"/>
      <sheetName val="个人欠款账龄分析表"/>
      <sheetName val="PL"/>
      <sheetName val="Unmatched"/>
      <sheetName val="Matched"/>
      <sheetName val="利润表"/>
      <sheetName val="Cover"/>
      <sheetName val="1.Pgm"/>
      <sheetName val="Part_Datum"/>
      <sheetName val="c"/>
      <sheetName val="ZLR1"/>
      <sheetName val="G201"/>
      <sheetName val="G301"/>
      <sheetName val="dm"/>
      <sheetName val="Interim --&gt; Top"/>
      <sheetName val="Absendstando."/>
      <sheetName val="Aggregat"/>
      <sheetName val="Alternativplanung"/>
      <sheetName val="Baumuster"/>
      <sheetName val="Baumustervar"/>
      <sheetName val="Fahrzeuge"/>
      <sheetName val="Produktgeneration"/>
      <sheetName val="Produktsegmente"/>
      <sheetName val="Projekte"/>
      <sheetName val="Geschäftsf."/>
      <sheetName val="Umsatzart"/>
      <sheetName val="Vertriebsber."/>
      <sheetName val="TB Links"/>
      <sheetName val="5a"/>
      <sheetName val="6a"/>
      <sheetName val="4cI"/>
      <sheetName val="业绩表"/>
      <sheetName val="自定义"/>
      <sheetName val="ACTIN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货币资金-现金"/>
      <sheetName val="库存现金盘点表"/>
      <sheetName val="5-货币资金——银行存款"/>
      <sheetName val="11-应收帐款"/>
      <sheetName val="14-预付帐款"/>
      <sheetName val="15-应收补贴款"/>
      <sheetName val="16-其他应收款"/>
      <sheetName val="17-存货汇总"/>
      <sheetName val="18-存货——原材料"/>
      <sheetName val="存货-辅助材料"/>
      <sheetName val="19-存货-材料采购（在途物资）"/>
      <sheetName val="19-存货-材料采购（外购半成品） (2)"/>
      <sheetName val="20-存货—低耗在库"/>
      <sheetName val="21-存货—包装物"/>
      <sheetName val="23-存货—产成品（库存商品）"/>
      <sheetName val="24-存货—在产品（自制半成品）"/>
      <sheetName val="29-待摊费用"/>
      <sheetName val="49-无形资产--其他资产"/>
      <sheetName val="55-短期借款"/>
      <sheetName val="56-应付票据"/>
      <sheetName val="57-应付帐款"/>
      <sheetName val="58-预收帐款"/>
      <sheetName val="60-其他应付款"/>
      <sheetName val="61-应付工资"/>
      <sheetName val="61-职工奖励及福利"/>
      <sheetName val="62-未交税金"/>
      <sheetName val="64-其他应交款"/>
      <sheetName val="65-预提费用"/>
      <sheetName val="备忘录"/>
      <sheetName val="1461（12.6）"/>
      <sheetName val="中山低值"/>
      <sheetName val="Title"/>
      <sheetName val="净料库"/>
      <sheetName val="基本情况表"/>
      <sheetName val="IV-2-7"/>
      <sheetName val="IV-2-20"/>
      <sheetName val="其他应付款4-12月份明细表"/>
    </sheetNames>
    <sheetDataSet>
      <sheetData sheetId="0" refreshError="1">
        <row r="2">
          <cell r="B2" t="str">
            <v>财务部</v>
          </cell>
          <cell r="C2" t="str">
            <v>人民币</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银行存款询证明细表"/>
      <sheetName val="其他货币资金询证明细表"/>
      <sheetName val="银行借款询证"/>
      <sheetName val="应收账款函证明细表"/>
      <sheetName val="其他应收款函证明细表"/>
      <sheetName val="预收账款函证明细表"/>
      <sheetName val="应付账款函证明细表"/>
      <sheetName val="其他应付款函证明细表"/>
      <sheetName val="工程往来函证明细表"/>
      <sheetName val="应收票据函证明细表"/>
      <sheetName val="应付票据函证明细表"/>
      <sheetName val="往来询证函"/>
      <sheetName val="异地存货询证函"/>
      <sheetName val="发出商品询证函"/>
      <sheetName val="交易询证函"/>
      <sheetName val="工商询证函"/>
      <sheetName val="房产管理处询证函"/>
      <sheetName val="国税询证函"/>
      <sheetName val="地税询证函"/>
      <sheetName val="银行询证函模板"/>
      <sheetName val="4-货币资金-现金"/>
      <sheetName val="98调整分录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索引"/>
      <sheetName val="1-资产汇总 "/>
      <sheetName val="2-资产分类汇总"/>
      <sheetName val="3-流动资产汇总"/>
      <sheetName val="4-货币资金-现金"/>
      <sheetName val="库存现金盘点表 (2)"/>
      <sheetName val="5-货币资金——银行存款"/>
      <sheetName val="6-货币资金——其他货币"/>
      <sheetName val="7-应收帐款"/>
      <sheetName val="8-预付帐款 (2)"/>
      <sheetName val="16-其他应收款"/>
      <sheetName val="9-存货汇总"/>
      <sheetName val="10-存货——原材料"/>
      <sheetName val="11存货-辅助材料"/>
      <sheetName val="12-存货-外购商品"/>
      <sheetName val="13-存货-材料采购（外购半成品）"/>
      <sheetName val="14-存货—低耗在库"/>
      <sheetName val="15-存货—包装物"/>
      <sheetName val="17-存货—产成品（库存商品）"/>
      <sheetName val="18-存货—在产品（自制半成品）"/>
      <sheetName val="19-存货—低耗在用"/>
      <sheetName val="20-待摊费用"/>
      <sheetName val="21-无形资产--土地"/>
      <sheetName val="22-无形资产--其他资产"/>
      <sheetName val="23-流动负债汇总"/>
      <sheetName val="24-短期借款"/>
      <sheetName val="25-应付帐款"/>
      <sheetName val="26-其他应付款"/>
      <sheetName val="27-应付工资 (2)"/>
      <sheetName val="28-职工奖励及福利"/>
      <sheetName val="29-未交税金"/>
      <sheetName val="30-预提费用"/>
      <sheetName val="库存现金盘点表"/>
      <sheetName val="7-短期投资汇总"/>
      <sheetName val="8-短期投资－股票"/>
      <sheetName val="9-短期投资——债券"/>
      <sheetName val="10-应收票据"/>
      <sheetName val="11-应收帐款"/>
      <sheetName val="12-应收股利（应收利润）"/>
      <sheetName val="13-应收利息"/>
      <sheetName val="14-预付帐款"/>
      <sheetName val="15-应收补贴款"/>
      <sheetName val="17-存货汇总"/>
      <sheetName val="18-存货——原材料"/>
      <sheetName val="存货-辅助材料"/>
      <sheetName val="19-存货-材料采购（在途物资）"/>
      <sheetName val="19-存货-材料采购（外购半成品） (2)"/>
      <sheetName val="20-存货—低耗在库"/>
      <sheetName val="21-存货—包装物"/>
      <sheetName val="22-存货—委托加工材料"/>
      <sheetName val="23-存货—产成品（库存商品）"/>
      <sheetName val="24-存货—在产品（自制半成品）"/>
      <sheetName val="25-存货—分期收款发出商品"/>
      <sheetName val="26-存货—低耗在用"/>
      <sheetName val="27-存货—委托代销商品"/>
      <sheetName val="28-存货－受托代销商品"/>
      <sheetName val="29-待摊费用"/>
      <sheetName val="30-待处理流动资产净损失"/>
      <sheetName val="31-一年内到期长期债券投资"/>
      <sheetName val="32-其他流动资产"/>
      <sheetName val="33-长期投资汇总"/>
      <sheetName val="34-长期投资—股票"/>
      <sheetName val="35-长期投资—债券"/>
      <sheetName val="36-长期投资—其他投资"/>
      <sheetName val="37-固定资产汇总"/>
      <sheetName val="38-房屋建筑物"/>
      <sheetName val="40-管道和沟槽"/>
      <sheetName val="39-构筑物及其他辅助设施"/>
      <sheetName val="41-机器设备"/>
      <sheetName val="42-运输设备"/>
      <sheetName val="43-工程物资"/>
      <sheetName val="44-在建工程(房屋)"/>
      <sheetName val="45-在建工程（机器设备）"/>
      <sheetName val="46-固定资产清理"/>
      <sheetName val="47-待处理固定资产净损失"/>
      <sheetName val="48-无形资产--土地"/>
      <sheetName val="49-无形资产--其他资产"/>
      <sheetName val="50-开办费"/>
      <sheetName val="51-长期待摊费用"/>
      <sheetName val="52-其他长期资产"/>
      <sheetName val="53-递延税款借项"/>
      <sheetName val="54-流动负债汇总"/>
      <sheetName val="55-短期借款"/>
      <sheetName val="56-应付票据"/>
      <sheetName val="57-应付帐款"/>
      <sheetName val="58-预收帐款"/>
      <sheetName val="59-代销商品款"/>
      <sheetName val="60-其他应付款"/>
      <sheetName val="61-应付工资 (2)"/>
      <sheetName val="61-职工奖励及福利"/>
      <sheetName val="62-未交税金"/>
      <sheetName val="63-应付利润"/>
      <sheetName val="64-其他应交款"/>
      <sheetName val="65-预提费用"/>
      <sheetName val="66-一年到期长期负债"/>
      <sheetName val="67-其他流动负债"/>
      <sheetName val="68-长期负债汇总"/>
      <sheetName val="69-长期借款"/>
      <sheetName val="70-应付债券"/>
      <sheetName val="71-长期应付款"/>
      <sheetName val="72-住房周转金"/>
      <sheetName val="73-其他长期负债"/>
      <sheetName val="74-递延税款贷项"/>
      <sheetName val="XL4Poppy"/>
      <sheetName val="符号标识"/>
      <sheetName val="其他应付款4-12月份明细表"/>
      <sheetName val="短期借款审定表"/>
      <sheetName val="数外余额"/>
      <sheetName val="original"/>
      <sheetName val="综合成本分析01.01-0205"/>
    </sheetNames>
    <sheetDataSet>
      <sheetData sheetId="0"/>
      <sheetData sheetId="1"/>
      <sheetData sheetId="2"/>
      <sheetData sheetId="3"/>
      <sheetData sheetId="4" refreshError="1">
        <row r="2">
          <cell r="B2" t="str">
            <v>财务部</v>
          </cell>
          <cell r="C2" t="str">
            <v>人民币</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refreshError="1"/>
      <sheetData sheetId="104" refreshError="1"/>
      <sheetData sheetId="105" refreshError="1"/>
      <sheetData sheetId="106" refreshError="1"/>
      <sheetData sheetId="107" refreshError="1"/>
      <sheetData sheetId="108" refreshError="1"/>
      <sheetData sheetId="109"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收"/>
      <sheetName val="应收1"/>
      <sheetName val="Source"/>
    </sheetNames>
    <sheetDataSet>
      <sheetData sheetId="0" refreshError="1"/>
      <sheetData sheetId="1" refreshError="1">
        <row r="1">
          <cell r="A1" t="str">
            <v>序号</v>
          </cell>
          <cell r="B1" t="str">
            <v>单位名称</v>
          </cell>
          <cell r="C1" t="str">
            <v>期末余额借方</v>
          </cell>
        </row>
        <row r="2">
          <cell r="A2">
            <v>1</v>
          </cell>
          <cell r="B2" t="str">
            <v>安泰科技股份有限公司</v>
          </cell>
          <cell r="C2">
            <v>47750617</v>
          </cell>
        </row>
        <row r="3">
          <cell r="A3">
            <v>2</v>
          </cell>
          <cell r="B3" t="str">
            <v>青龙满族自治县华鑫铁矿</v>
          </cell>
          <cell r="C3">
            <v>132480</v>
          </cell>
        </row>
        <row r="4">
          <cell r="A4">
            <v>3</v>
          </cell>
          <cell r="B4" t="str">
            <v>魏建国水渣款</v>
          </cell>
          <cell r="C4">
            <v>116268.41</v>
          </cell>
        </row>
        <row r="5">
          <cell r="A5">
            <v>4</v>
          </cell>
          <cell r="B5" t="str">
            <v>天津市飞龙制管有限公司</v>
          </cell>
          <cell r="C5">
            <v>52440.29</v>
          </cell>
        </row>
        <row r="6">
          <cell r="A6">
            <v>5</v>
          </cell>
          <cell r="B6" t="str">
            <v>临沂永丰金属制品有限公司</v>
          </cell>
          <cell r="C6">
            <v>48000</v>
          </cell>
        </row>
        <row r="7">
          <cell r="A7">
            <v>6</v>
          </cell>
          <cell r="B7" t="str">
            <v>承德建龙机械制造有限公司</v>
          </cell>
          <cell r="C7">
            <v>13286</v>
          </cell>
        </row>
        <row r="8">
          <cell r="A8">
            <v>7</v>
          </cell>
          <cell r="B8" t="str">
            <v>孟村回族自治县永康管件厂</v>
          </cell>
          <cell r="C8">
            <v>10320</v>
          </cell>
        </row>
        <row r="9">
          <cell r="A9">
            <v>8</v>
          </cell>
          <cell r="B9" t="str">
            <v>遵化市建龙物资回收站</v>
          </cell>
          <cell r="C9">
            <v>6489.55</v>
          </cell>
        </row>
        <row r="10">
          <cell r="A10">
            <v>9</v>
          </cell>
          <cell r="B10" t="str">
            <v>合计</v>
          </cell>
          <cell r="C10">
            <v>48129901.249999993</v>
          </cell>
        </row>
        <row r="11">
          <cell r="C11">
            <v>481990.22999998927</v>
          </cell>
          <cell r="D11">
            <v>47647911.020000003</v>
          </cell>
        </row>
      </sheetData>
      <sheetData sheetId="2" refreshError="1"/>
    </sheetDataSet>
  </externalBook>
</externalLink>
</file>

<file path=xl/externalLinks/externalLink1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sheetName val="总汇"/>
      <sheetName val="页面"/>
      <sheetName val="历史数据客编表完成日期"/>
      <sheetName val="客户填表注意事项"/>
      <sheetName val="银行存款"/>
      <sheetName val="其他货币资金"/>
      <sheetName val="短期投资"/>
      <sheetName val="应收票据"/>
      <sheetName val="应收票据2"/>
      <sheetName val="应收账款"/>
      <sheetName val="应收账款期后回款"/>
      <sheetName val="应收股利"/>
      <sheetName val="预付账款"/>
      <sheetName val="其它应收帐款"/>
      <sheetName val="应收补贴款 "/>
      <sheetName val="存货"/>
      <sheetName val="期后发货"/>
      <sheetName val="内部采购存货 "/>
      <sheetName val="已开票未发货"/>
      <sheetName val="已发货未开票清单"/>
      <sheetName val="暂估入库"/>
      <sheetName val="固定资产 "/>
      <sheetName val="房屋及建筑物"/>
      <sheetName val="机器设备 (通用设备)"/>
      <sheetName val="机器设备(专用设备)"/>
      <sheetName val="运输设备"/>
      <sheetName val="办公设备"/>
      <sheetName val="固定资产增加 "/>
      <sheetName val="固定资产减少"/>
      <sheetName val="待处理固定资产 "/>
      <sheetName val="在建工程 "/>
      <sheetName val="无形资产"/>
      <sheetName val="其它资产"/>
      <sheetName val="长期投资汇总"/>
      <sheetName val="长期投资-对联营公司"/>
      <sheetName val="长期投资-对合营公司"/>
      <sheetName val="长期投资-对子公司"/>
      <sheetName val="长期投资-股票投资或股权投资"/>
      <sheetName val="长期投资-债券投资"/>
      <sheetName val="长期投资-其他投资"/>
      <sheetName val="集团内公司清单"/>
      <sheetName val="应收1"/>
    </sheetNames>
    <sheetDataSet>
      <sheetData sheetId="0" refreshError="1">
        <row r="8">
          <cell r="E8" t="str">
            <v>发票日</v>
          </cell>
        </row>
        <row r="9">
          <cell r="E9" t="str">
            <v>出库单日</v>
          </cell>
        </row>
        <row r="10">
          <cell r="E10" t="str">
            <v>其他</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1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
      <sheetName val="4"/>
      <sheetName val="5"/>
      <sheetName val="6"/>
      <sheetName val="7"/>
      <sheetName val="分配"/>
      <sheetName val="8"/>
      <sheetName val="9"/>
      <sheetName val="10"/>
      <sheetName val="11"/>
      <sheetName val="master"/>
    </sheetNames>
    <sheetDataSet>
      <sheetData sheetId="0" refreshError="1">
        <row r="3">
          <cell r="B3" t="str">
            <v>使用部门</v>
          </cell>
          <cell r="C3" t="str">
            <v>期末原值</v>
          </cell>
          <cell r="D3" t="str">
            <v>月折旧额</v>
          </cell>
        </row>
        <row r="4">
          <cell r="B4" t="str">
            <v>第一铁选厂</v>
          </cell>
          <cell r="C4">
            <v>6060540.8799999999</v>
          </cell>
          <cell r="D4">
            <v>50180.639999999999</v>
          </cell>
        </row>
        <row r="5">
          <cell r="B5" t="str">
            <v>第二铁选厂</v>
          </cell>
          <cell r="C5">
            <v>34342849.299999997</v>
          </cell>
          <cell r="D5">
            <v>243084.97</v>
          </cell>
        </row>
        <row r="6">
          <cell r="B6" t="str">
            <v>竖炉</v>
          </cell>
          <cell r="C6">
            <v>55467566.020000003</v>
          </cell>
          <cell r="D6">
            <v>367548.35</v>
          </cell>
        </row>
        <row r="7">
          <cell r="B7" t="str">
            <v>烧结分厂</v>
          </cell>
          <cell r="C7">
            <v>115472440.26000001</v>
          </cell>
          <cell r="D7">
            <v>781250.96</v>
          </cell>
        </row>
        <row r="8">
          <cell r="B8" t="str">
            <v>第一炼铁厂</v>
          </cell>
          <cell r="C8">
            <v>238110179</v>
          </cell>
          <cell r="D8">
            <v>1655839.02</v>
          </cell>
        </row>
        <row r="9">
          <cell r="B9" t="str">
            <v>第二炼铁厂</v>
          </cell>
          <cell r="C9">
            <v>1153347.6200000001</v>
          </cell>
          <cell r="D9">
            <v>8612.65</v>
          </cell>
        </row>
        <row r="10">
          <cell r="B10" t="str">
            <v>炼钢厂</v>
          </cell>
          <cell r="C10">
            <v>276588893.79000002</v>
          </cell>
          <cell r="D10">
            <v>1999480.55</v>
          </cell>
        </row>
        <row r="11">
          <cell r="B11" t="str">
            <v>第一轧钢厂</v>
          </cell>
          <cell r="C11">
            <v>48426694.640000001</v>
          </cell>
          <cell r="D11">
            <v>345474.32</v>
          </cell>
        </row>
        <row r="12">
          <cell r="B12" t="str">
            <v>制氧厂</v>
          </cell>
          <cell r="C12">
            <v>143568928.44999999</v>
          </cell>
          <cell r="D12">
            <v>1203703.45</v>
          </cell>
        </row>
        <row r="13">
          <cell r="B13" t="str">
            <v>动力分厂</v>
          </cell>
          <cell r="C13">
            <v>130984824.37</v>
          </cell>
          <cell r="D13">
            <v>905192.83</v>
          </cell>
        </row>
        <row r="14">
          <cell r="B14" t="str">
            <v>搬运队</v>
          </cell>
          <cell r="C14">
            <v>445696</v>
          </cell>
          <cell r="D14">
            <v>245.07</v>
          </cell>
        </row>
        <row r="15">
          <cell r="B15" t="str">
            <v>化验室</v>
          </cell>
          <cell r="C15">
            <v>5786573.2400000002</v>
          </cell>
          <cell r="D15">
            <v>89655.54</v>
          </cell>
        </row>
        <row r="16">
          <cell r="B16" t="str">
            <v>后勤</v>
          </cell>
          <cell r="C16">
            <v>38968967.640000001</v>
          </cell>
          <cell r="D16">
            <v>362085.48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P-U501"/>
      <sheetName val="G201"/>
      <sheetName val="G301"/>
      <sheetName val="ARP_U501"/>
      <sheetName val="Fax No."/>
      <sheetName val="DATA"/>
      <sheetName val="master"/>
      <sheetName val="F1"/>
      <sheetName val="Absendstando."/>
      <sheetName val="Aggregat"/>
      <sheetName val="Alternativplanung"/>
      <sheetName val="Baumuster"/>
      <sheetName val="Baumustervar"/>
      <sheetName val="Fahrzeuge"/>
      <sheetName val="Produktgeneration"/>
      <sheetName val="Produktsegmente"/>
      <sheetName val="Projekte"/>
      <sheetName val="Geschäftsf."/>
      <sheetName val="Umsatzart"/>
      <sheetName val="Vertriebsber."/>
      <sheetName val="c"/>
      <sheetName val="ZLR1"/>
      <sheetName val="Questions"/>
      <sheetName val="BALANCE SHEET"/>
      <sheetName val="多套房税表 "/>
      <sheetName val="产品销售收入成本明细表（合同）"/>
      <sheetName val="Interim --&gt; Top"/>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ode"/>
      <sheetName val="GL"/>
      <sheetName val="GL0102"/>
      <sheetName val="GL0103"/>
      <sheetName val="GL0104"/>
      <sheetName val="GL0105"/>
      <sheetName val="GL0106"/>
      <sheetName val="GL0107"/>
      <sheetName val="GL0108"/>
      <sheetName val="GL0109"/>
      <sheetName val="GL0110"/>
      <sheetName val="GL0111"/>
      <sheetName val="GL0112"/>
      <sheetName val="GL1"/>
      <sheetName val="GL2-3"/>
      <sheetName val="GL4-9"/>
      <sheetName val="Program"/>
    </sheetNames>
    <sheetDataSet>
      <sheetData sheetId="0" refreshError="1">
        <row r="5">
          <cell r="A5" t="str">
            <v>A/C No.</v>
          </cell>
          <cell r="B5" t="str">
            <v>A/C NAME</v>
          </cell>
        </row>
        <row r="6">
          <cell r="A6" t="str">
            <v>1111</v>
          </cell>
          <cell r="B6" t="str">
            <v>Petty Cash - RMB</v>
          </cell>
        </row>
        <row r="7">
          <cell r="A7" t="str">
            <v>1112</v>
          </cell>
          <cell r="B7" t="str">
            <v>Petty Cash - USD</v>
          </cell>
        </row>
        <row r="8">
          <cell r="A8" t="str">
            <v>1113</v>
          </cell>
          <cell r="B8" t="str">
            <v>Petty Cash - HKD</v>
          </cell>
        </row>
        <row r="9">
          <cell r="A9" t="str">
            <v>1131</v>
          </cell>
          <cell r="B9" t="str">
            <v>C/A ICBC -Clearance account (RMB)</v>
          </cell>
        </row>
        <row r="10">
          <cell r="A10" t="str">
            <v>1132</v>
          </cell>
          <cell r="B10" t="str">
            <v>C/A ICBC -Clearance account (USD)</v>
          </cell>
        </row>
        <row r="11">
          <cell r="A11" t="str">
            <v>1133</v>
          </cell>
          <cell r="B11" t="str">
            <v>C/A BOCOM -Clearance account (RMB)</v>
          </cell>
        </row>
        <row r="12">
          <cell r="A12" t="str">
            <v>1135</v>
          </cell>
          <cell r="B12" t="str">
            <v>C/A USD HSBC</v>
          </cell>
        </row>
        <row r="13">
          <cell r="A13" t="str">
            <v>1135</v>
          </cell>
          <cell r="B13" t="str">
            <v>C/A HKD HSBC</v>
          </cell>
        </row>
        <row r="14">
          <cell r="A14" t="str">
            <v>1135</v>
          </cell>
          <cell r="B14" t="str">
            <v>C/A EUR HSBC</v>
          </cell>
        </row>
        <row r="15">
          <cell r="A15" t="str">
            <v>1135</v>
          </cell>
          <cell r="B15" t="str">
            <v>C/A DEM HSBC</v>
          </cell>
        </row>
        <row r="16">
          <cell r="A16" t="str">
            <v>1135</v>
          </cell>
          <cell r="B16" t="str">
            <v>C/A SGD HSBC</v>
          </cell>
        </row>
        <row r="17">
          <cell r="A17" t="str">
            <v>1136</v>
          </cell>
          <cell r="B17" t="str">
            <v>C/A ABC - Tax acccount</v>
          </cell>
        </row>
        <row r="18">
          <cell r="A18" t="str">
            <v>1137</v>
          </cell>
          <cell r="B18" t="str">
            <v>C/A USD ICBC - Capital account</v>
          </cell>
        </row>
        <row r="19">
          <cell r="A19" t="str">
            <v>1148</v>
          </cell>
          <cell r="B19" t="str">
            <v>Time Deposit, 3P</v>
          </cell>
        </row>
        <row r="20">
          <cell r="A20" t="str">
            <v>1150</v>
          </cell>
          <cell r="B20" t="str">
            <v>Checks &amp; Money In TransiT</v>
          </cell>
        </row>
        <row r="21">
          <cell r="A21" t="str">
            <v>1182</v>
          </cell>
          <cell r="B21" t="str">
            <v xml:space="preserve">Marketable securities - Outward </v>
          </cell>
        </row>
        <row r="22">
          <cell r="A22" t="str">
            <v>1318</v>
          </cell>
          <cell r="B22" t="str">
            <v>Trade Receivable,3P</v>
          </cell>
        </row>
        <row r="23">
          <cell r="A23" t="str">
            <v>1319</v>
          </cell>
          <cell r="B23" t="str">
            <v>Trade Receivable,Abb Group</v>
          </cell>
        </row>
        <row r="24">
          <cell r="A24" t="str">
            <v>1320</v>
          </cell>
          <cell r="B24" t="str">
            <v>Warranty receivable</v>
          </cell>
        </row>
        <row r="25">
          <cell r="A25" t="str">
            <v>1388</v>
          </cell>
          <cell r="B25" t="str">
            <v>Adj for bad debts</v>
          </cell>
        </row>
        <row r="26">
          <cell r="A26" t="str">
            <v>1438</v>
          </cell>
          <cell r="B26" t="str">
            <v>Non-Trade Receivable - 3P</v>
          </cell>
        </row>
        <row r="27">
          <cell r="A27" t="str">
            <v>1439</v>
          </cell>
          <cell r="B27" t="str">
            <v>Non-Trade Receivable - ABB</v>
          </cell>
        </row>
        <row r="28">
          <cell r="A28" t="str">
            <v>1448</v>
          </cell>
          <cell r="B28" t="str">
            <v>Deposit to 3P - Long term</v>
          </cell>
        </row>
        <row r="29">
          <cell r="A29" t="str">
            <v>1449</v>
          </cell>
          <cell r="B29" t="str">
            <v>Deposit to 3P - Short term</v>
          </cell>
        </row>
        <row r="30">
          <cell r="A30" t="str">
            <v>1458</v>
          </cell>
          <cell r="B30" t="str">
            <v>Temporary Payment</v>
          </cell>
        </row>
        <row r="31">
          <cell r="A31" t="str">
            <v>1468</v>
          </cell>
          <cell r="B31" t="str">
            <v>Staff Advance - normal</v>
          </cell>
        </row>
        <row r="32">
          <cell r="A32" t="str">
            <v>1469</v>
          </cell>
          <cell r="B32" t="str">
            <v>Staff Advance - peony card</v>
          </cell>
        </row>
        <row r="33">
          <cell r="A33" t="str">
            <v>1518</v>
          </cell>
          <cell r="B33" t="str">
            <v>Prepaid Expenses - 3P</v>
          </cell>
        </row>
        <row r="34">
          <cell r="A34" t="str">
            <v>1580</v>
          </cell>
          <cell r="B34" t="str">
            <v>Sales In excess of Invoicing</v>
          </cell>
        </row>
        <row r="35">
          <cell r="A35" t="str">
            <v>1618</v>
          </cell>
          <cell r="B35" t="str">
            <v>Advance to supplier - 3P</v>
          </cell>
        </row>
        <row r="36">
          <cell r="A36" t="str">
            <v>1708</v>
          </cell>
          <cell r="B36" t="str">
            <v>Goods in transit</v>
          </cell>
        </row>
        <row r="37">
          <cell r="A37" t="str">
            <v>1709</v>
          </cell>
          <cell r="B37" t="str">
            <v>Valuation adjustment of inventories</v>
          </cell>
        </row>
        <row r="38">
          <cell r="A38" t="str">
            <v>1710</v>
          </cell>
          <cell r="B38" t="str">
            <v>Material Inventory</v>
          </cell>
        </row>
        <row r="39">
          <cell r="A39" t="str">
            <v>1720</v>
          </cell>
          <cell r="B39" t="str">
            <v>Work In Progress</v>
          </cell>
        </row>
        <row r="40">
          <cell r="A40" t="str">
            <v>1730</v>
          </cell>
          <cell r="B40" t="str">
            <v>Bonded inventory</v>
          </cell>
        </row>
        <row r="41">
          <cell r="A41" t="str">
            <v>1740</v>
          </cell>
          <cell r="B41" t="str">
            <v>standard goods for resale</v>
          </cell>
        </row>
        <row r="42">
          <cell r="A42" t="str">
            <v>2141</v>
          </cell>
          <cell r="B42" t="str">
            <v>Machinery and equipment</v>
          </cell>
        </row>
        <row r="43">
          <cell r="A43" t="str">
            <v>2151</v>
          </cell>
          <cell r="B43" t="str">
            <v>Movables &amp; Fixtures</v>
          </cell>
        </row>
        <row r="44">
          <cell r="A44" t="str">
            <v>2161</v>
          </cell>
          <cell r="B44" t="str">
            <v>Tool &amp; Moulds</v>
          </cell>
        </row>
        <row r="45">
          <cell r="A45" t="str">
            <v>2146</v>
          </cell>
          <cell r="B45" t="str">
            <v>Adep - Machinery and equipment</v>
          </cell>
        </row>
        <row r="46">
          <cell r="A46" t="str">
            <v>2156</v>
          </cell>
          <cell r="B46" t="str">
            <v>Adep - Movables &amp; Fixtures</v>
          </cell>
        </row>
        <row r="47">
          <cell r="A47" t="str">
            <v>2166</v>
          </cell>
          <cell r="B47" t="str">
            <v>Adep - Tool &amp; Moulds</v>
          </cell>
        </row>
        <row r="48">
          <cell r="A48" t="str">
            <v>3118</v>
          </cell>
          <cell r="B48" t="str">
            <v>Trade payable - 3P</v>
          </cell>
        </row>
        <row r="49">
          <cell r="A49" t="str">
            <v>3119</v>
          </cell>
          <cell r="B49" t="str">
            <v>Trade payable - ABB</v>
          </cell>
        </row>
        <row r="50">
          <cell r="A50" t="str">
            <v>3211</v>
          </cell>
          <cell r="B50" t="str">
            <v>Non trade payable - Foreign Enterprise Income Tax</v>
          </cell>
        </row>
        <row r="51">
          <cell r="A51" t="str">
            <v>3212</v>
          </cell>
          <cell r="B51" t="str">
            <v>Non trade payable - VAT</v>
          </cell>
        </row>
        <row r="52">
          <cell r="A52" t="str">
            <v>3213</v>
          </cell>
          <cell r="B52" t="str">
            <v>Non trade payable - Business tax</v>
          </cell>
        </row>
        <row r="53">
          <cell r="A53" t="str">
            <v>3214</v>
          </cell>
          <cell r="B53" t="str">
            <v>Non trade payable - Withholding Tax</v>
          </cell>
        </row>
        <row r="54">
          <cell r="A54" t="str">
            <v>3215</v>
          </cell>
          <cell r="B54" t="str">
            <v>Non trade payable - Individual income tax</v>
          </cell>
        </row>
        <row r="55">
          <cell r="A55" t="str">
            <v>3238</v>
          </cell>
          <cell r="B55" t="str">
            <v>Non trade payable - 3P</v>
          </cell>
        </row>
        <row r="56">
          <cell r="A56" t="str">
            <v>3239</v>
          </cell>
          <cell r="B56" t="str">
            <v>Non trade payable - ABB</v>
          </cell>
        </row>
        <row r="57">
          <cell r="A57" t="str">
            <v>3318</v>
          </cell>
          <cell r="B57" t="str">
            <v>Advance from customer - 3P</v>
          </cell>
        </row>
        <row r="58">
          <cell r="A58" t="str">
            <v>3420</v>
          </cell>
          <cell r="B58" t="str">
            <v>Provision for warranties</v>
          </cell>
        </row>
        <row r="59">
          <cell r="A59" t="str">
            <v>3490</v>
          </cell>
          <cell r="B59" t="str">
            <v>Other Provision</v>
          </cell>
        </row>
        <row r="60">
          <cell r="A60" t="str">
            <v>3511</v>
          </cell>
          <cell r="B60" t="str">
            <v>Unpaid expenses - Non project related</v>
          </cell>
        </row>
        <row r="61">
          <cell r="A61" t="str">
            <v>3512</v>
          </cell>
          <cell r="B61" t="str">
            <v>Unpaid expenses - Project related</v>
          </cell>
        </row>
        <row r="62">
          <cell r="A62" t="str">
            <v>3619</v>
          </cell>
          <cell r="B62" t="str">
            <v>Medium &amp; Long Term Loan - ABB</v>
          </cell>
        </row>
        <row r="63">
          <cell r="A63" t="str">
            <v>3628</v>
          </cell>
          <cell r="B63" t="str">
            <v>Short term loan - 3P</v>
          </cell>
        </row>
        <row r="64">
          <cell r="A64" t="str">
            <v>3910</v>
          </cell>
          <cell r="B64" t="str">
            <v>Share Capital - CNABB</v>
          </cell>
        </row>
        <row r="65">
          <cell r="A65" t="str">
            <v>3930</v>
          </cell>
          <cell r="B65" t="str">
            <v>Retained Earnings</v>
          </cell>
        </row>
        <row r="66">
          <cell r="A66" t="str">
            <v>3940</v>
          </cell>
          <cell r="B66" t="str">
            <v>Net Income</v>
          </cell>
        </row>
        <row r="67">
          <cell r="A67" t="str">
            <v>4116</v>
          </cell>
          <cell r="B67" t="str">
            <v>Material expenses</v>
          </cell>
        </row>
        <row r="68">
          <cell r="A68" t="str">
            <v>4118</v>
          </cell>
          <cell r="B68" t="str">
            <v>Meterial O.H.</v>
          </cell>
        </row>
        <row r="69">
          <cell r="A69" t="str">
            <v>4310</v>
          </cell>
          <cell r="B69" t="str">
            <v>Auxiliary material for manufacturing</v>
          </cell>
        </row>
        <row r="70">
          <cell r="A70" t="str">
            <v>4350</v>
          </cell>
          <cell r="B70" t="str">
            <v>Tools &amp; Moulds</v>
          </cell>
        </row>
        <row r="71">
          <cell r="A71" t="str">
            <v>4410</v>
          </cell>
          <cell r="B71" t="str">
            <v>Electricity</v>
          </cell>
        </row>
        <row r="72">
          <cell r="A72" t="str">
            <v>4420</v>
          </cell>
          <cell r="B72" t="str">
            <v>Water</v>
          </cell>
        </row>
        <row r="73">
          <cell r="A73" t="str">
            <v>4600</v>
          </cell>
          <cell r="B73" t="str">
            <v xml:space="preserve">Wages &amp; Salaries - Normal </v>
          </cell>
        </row>
        <row r="74">
          <cell r="A74" t="str">
            <v>4620</v>
          </cell>
          <cell r="B74" t="str">
            <v>Wages &amp; Salaries - Overtime</v>
          </cell>
        </row>
        <row r="75">
          <cell r="A75" t="str">
            <v>4630</v>
          </cell>
          <cell r="B75" t="str">
            <v>Wages &amp; salaries - Others</v>
          </cell>
        </row>
        <row r="76">
          <cell r="A76" t="str">
            <v>4640</v>
          </cell>
          <cell r="B76" t="str">
            <v>Severance compensation</v>
          </cell>
        </row>
        <row r="77">
          <cell r="A77" t="str">
            <v>4650</v>
          </cell>
          <cell r="B77" t="str">
            <v>Bonus</v>
          </cell>
        </row>
        <row r="78">
          <cell r="A78" t="str">
            <v>4711</v>
          </cell>
          <cell r="B78" t="str">
            <v>Staff Welfare</v>
          </cell>
        </row>
        <row r="79">
          <cell r="A79" t="str">
            <v>4712</v>
          </cell>
          <cell r="B79" t="str">
            <v>Housing fund</v>
          </cell>
        </row>
        <row r="80">
          <cell r="A80" t="str">
            <v>4713</v>
          </cell>
          <cell r="B80" t="str">
            <v>Union fee</v>
          </cell>
        </row>
        <row r="81">
          <cell r="A81" t="str">
            <v>4714</v>
          </cell>
          <cell r="B81" t="str">
            <v>Unemployment insurance</v>
          </cell>
        </row>
        <row r="82">
          <cell r="A82" t="str">
            <v>4715</v>
          </cell>
          <cell r="B82" t="str">
            <v>Medical insurance</v>
          </cell>
        </row>
        <row r="83">
          <cell r="A83" t="str">
            <v>4716</v>
          </cell>
          <cell r="B83" t="str">
            <v>Pension fund</v>
          </cell>
        </row>
        <row r="84">
          <cell r="A84" t="str">
            <v>4721</v>
          </cell>
          <cell r="B84" t="str">
            <v>Other Personnel Expenses</v>
          </cell>
        </row>
        <row r="85">
          <cell r="A85" t="str">
            <v>4722</v>
          </cell>
          <cell r="B85" t="str">
            <v>FESCO fee</v>
          </cell>
        </row>
        <row r="86">
          <cell r="A86" t="str">
            <v>4723</v>
          </cell>
          <cell r="B86" t="str">
            <v>Insurance Premium</v>
          </cell>
        </row>
        <row r="87">
          <cell r="A87" t="str">
            <v>4724</v>
          </cell>
          <cell r="B87" t="str">
            <v>Housing allowance</v>
          </cell>
        </row>
        <row r="88">
          <cell r="A88" t="str">
            <v>4725</v>
          </cell>
          <cell r="B88" t="str">
            <v>Abroad  subsidies</v>
          </cell>
        </row>
        <row r="89">
          <cell r="A89" t="str">
            <v>5110</v>
          </cell>
          <cell r="B89" t="str">
            <v xml:space="preserve">License Fee - ABB Group </v>
          </cell>
        </row>
        <row r="90">
          <cell r="A90" t="str">
            <v>5120</v>
          </cell>
          <cell r="B90" t="str">
            <v>Rent, lease expenses for premise</v>
          </cell>
        </row>
        <row r="91">
          <cell r="A91" t="str">
            <v>5130</v>
          </cell>
          <cell r="B91" t="str">
            <v>Rent, lease expenses for equipment</v>
          </cell>
        </row>
        <row r="92">
          <cell r="A92" t="str">
            <v>5140</v>
          </cell>
          <cell r="B92" t="str">
            <v>Fees For External Consultants</v>
          </cell>
        </row>
        <row r="93">
          <cell r="A93" t="str">
            <v>5150</v>
          </cell>
          <cell r="B93" t="str">
            <v>External personnel,3p</v>
          </cell>
        </row>
        <row r="94">
          <cell r="A94" t="str">
            <v>5161</v>
          </cell>
          <cell r="B94" t="str">
            <v>Expenses For Personnel Service</v>
          </cell>
        </row>
        <row r="95">
          <cell r="A95" t="str">
            <v>5162</v>
          </cell>
          <cell r="B95" t="str">
            <v>Personnel training</v>
          </cell>
        </row>
        <row r="96">
          <cell r="A96" t="str">
            <v>5170</v>
          </cell>
          <cell r="B96" t="str">
            <v>Expenses for infrastructure services</v>
          </cell>
        </row>
        <row r="97">
          <cell r="A97" t="str">
            <v>5191</v>
          </cell>
          <cell r="B97" t="str">
            <v>Other service related expenses</v>
          </cell>
        </row>
        <row r="98">
          <cell r="A98" t="str">
            <v>5192</v>
          </cell>
          <cell r="B98" t="str">
            <v>Other service related expenses - bank charges</v>
          </cell>
        </row>
        <row r="99">
          <cell r="A99" t="str">
            <v>5211</v>
          </cell>
          <cell r="B99" t="str">
            <v>Telephone</v>
          </cell>
        </row>
        <row r="100">
          <cell r="A100" t="str">
            <v>5212</v>
          </cell>
          <cell r="B100" t="str">
            <v>Postage</v>
          </cell>
        </row>
        <row r="101">
          <cell r="A101" t="str">
            <v>5213</v>
          </cell>
          <cell r="B101" t="str">
            <v>Network</v>
          </cell>
        </row>
        <row r="102">
          <cell r="A102" t="str">
            <v>5221</v>
          </cell>
          <cell r="B102" t="str">
            <v>T&amp;E - Transportation fare</v>
          </cell>
        </row>
        <row r="103">
          <cell r="A103" t="str">
            <v>5222</v>
          </cell>
          <cell r="B103" t="str">
            <v>T&amp;E - Daily allowance</v>
          </cell>
        </row>
        <row r="104">
          <cell r="A104" t="str">
            <v>5223</v>
          </cell>
          <cell r="B104" t="str">
            <v>T&amp;E - Entertainment</v>
          </cell>
        </row>
        <row r="105">
          <cell r="A105" t="str">
            <v>5224</v>
          </cell>
          <cell r="B105" t="str">
            <v>T&amp;E - Hotel</v>
          </cell>
        </row>
        <row r="106">
          <cell r="A106" t="str">
            <v>5225</v>
          </cell>
          <cell r="B106" t="str">
            <v>T&amp;E -Taxi fare</v>
          </cell>
        </row>
        <row r="107">
          <cell r="A107" t="str">
            <v>5226</v>
          </cell>
          <cell r="B107" t="str">
            <v>T&amp;E - Others</v>
          </cell>
        </row>
        <row r="108">
          <cell r="A108" t="str">
            <v>5230</v>
          </cell>
          <cell r="B108" t="str">
            <v>Advertising and marketing</v>
          </cell>
        </row>
        <row r="109">
          <cell r="A109" t="str">
            <v>5290</v>
          </cell>
          <cell r="B109" t="str">
            <v>Other expenses for communication</v>
          </cell>
        </row>
        <row r="110">
          <cell r="A110" t="str">
            <v>5310</v>
          </cell>
          <cell r="B110" t="str">
            <v>Management Fees To ABB</v>
          </cell>
        </row>
        <row r="111">
          <cell r="A111" t="str">
            <v>5320</v>
          </cell>
          <cell r="B111" t="str">
            <v>Trade mark fee</v>
          </cell>
        </row>
        <row r="112">
          <cell r="A112" t="str">
            <v>5330</v>
          </cell>
          <cell r="B112" t="str">
            <v>Central admi management fee</v>
          </cell>
        </row>
        <row r="113">
          <cell r="A113" t="str">
            <v>5410</v>
          </cell>
          <cell r="B113" t="str">
            <v>Packaging</v>
          </cell>
        </row>
        <row r="114">
          <cell r="A114" t="str">
            <v>5420</v>
          </cell>
          <cell r="B114" t="str">
            <v>Freight</v>
          </cell>
        </row>
        <row r="115">
          <cell r="A115" t="str">
            <v>5430</v>
          </cell>
          <cell r="B115" t="str">
            <v>Insurance Premium</v>
          </cell>
        </row>
        <row r="116">
          <cell r="A116" t="str">
            <v>5440</v>
          </cell>
          <cell r="B116" t="str">
            <v>Sales commission</v>
          </cell>
        </row>
        <row r="117">
          <cell r="A117" t="str">
            <v>5460</v>
          </cell>
          <cell r="B117" t="str">
            <v>Other order related commissions/fees</v>
          </cell>
        </row>
        <row r="118">
          <cell r="A118" t="str">
            <v>5490</v>
          </cell>
          <cell r="B118" t="str">
            <v>Other specific sales and project related expenses</v>
          </cell>
        </row>
        <row r="119">
          <cell r="A119" t="str">
            <v>5510</v>
          </cell>
          <cell r="B119" t="str">
            <v>Insurance Premium for property and liability</v>
          </cell>
        </row>
        <row r="120">
          <cell r="A120" t="str">
            <v>5520</v>
          </cell>
          <cell r="B120" t="str">
            <v>Contributions and donations</v>
          </cell>
        </row>
        <row r="121">
          <cell r="A121" t="str">
            <v>5531</v>
          </cell>
          <cell r="B121" t="str">
            <v>R&amp;M-Building</v>
          </cell>
        </row>
        <row r="122">
          <cell r="A122" t="str">
            <v>5533</v>
          </cell>
          <cell r="B122" t="str">
            <v>R&amp;M-Computer</v>
          </cell>
        </row>
        <row r="123">
          <cell r="A123" t="str">
            <v>5535</v>
          </cell>
          <cell r="B123" t="str">
            <v>R&amp;M-Others</v>
          </cell>
        </row>
        <row r="124">
          <cell r="A124" t="str">
            <v>5540</v>
          </cell>
          <cell r="B124" t="str">
            <v>Cost Taxes</v>
          </cell>
        </row>
        <row r="125">
          <cell r="A125" t="str">
            <v>5550</v>
          </cell>
          <cell r="B125" t="str">
            <v>Office Supply</v>
          </cell>
        </row>
        <row r="126">
          <cell r="A126" t="str">
            <v>5551</v>
          </cell>
          <cell r="B126" t="str">
            <v>EDP Supply</v>
          </cell>
        </row>
        <row r="127">
          <cell r="A127" t="str">
            <v>5590</v>
          </cell>
          <cell r="B127" t="str">
            <v>Misc Expenses</v>
          </cell>
        </row>
        <row r="128">
          <cell r="A128" t="str">
            <v>5628</v>
          </cell>
          <cell r="B128" t="str">
            <v>Change in provision for warranties</v>
          </cell>
        </row>
        <row r="129">
          <cell r="A129" t="str">
            <v>5681</v>
          </cell>
          <cell r="B129" t="str">
            <v>Change in provision for bad debts</v>
          </cell>
        </row>
        <row r="130">
          <cell r="A130" t="str">
            <v>5698</v>
          </cell>
          <cell r="B130" t="str">
            <v>Change In Other Provisions</v>
          </cell>
        </row>
        <row r="131">
          <cell r="A131" t="str">
            <v>5730</v>
          </cell>
          <cell r="B131" t="str">
            <v>P/L From Disposal Of Machinery And Equipment</v>
          </cell>
        </row>
        <row r="132">
          <cell r="A132" t="str">
            <v>5740</v>
          </cell>
          <cell r="B132" t="str">
            <v>Payments For Penalty Claims</v>
          </cell>
        </row>
        <row r="133">
          <cell r="A133" t="str">
            <v>5914</v>
          </cell>
          <cell r="B133" t="str">
            <v>Fin.Depreciation - Machine and machinery</v>
          </cell>
        </row>
        <row r="134">
          <cell r="A134" t="str">
            <v>5915</v>
          </cell>
          <cell r="B134" t="str">
            <v>Fin.Depreciation - Movables &amp; Fixtures</v>
          </cell>
        </row>
        <row r="135">
          <cell r="A135" t="str">
            <v>5916</v>
          </cell>
          <cell r="B135" t="str">
            <v>Fin.Depreciation - Tools &amp; Moulds</v>
          </cell>
        </row>
        <row r="136">
          <cell r="A136" t="str">
            <v>6118</v>
          </cell>
          <cell r="B136" t="str">
            <v>Loan Interest,3P</v>
          </cell>
        </row>
        <row r="137">
          <cell r="A137" t="str">
            <v>6218</v>
          </cell>
          <cell r="B137" t="str">
            <v>Exchange Gain/Loss On Cash</v>
          </cell>
        </row>
        <row r="138">
          <cell r="A138" t="str">
            <v>6228</v>
          </cell>
          <cell r="B138" t="str">
            <v>Exchange Gain/Loss On Financial Assets (Loans)</v>
          </cell>
        </row>
        <row r="139">
          <cell r="A139" t="str">
            <v>6261</v>
          </cell>
          <cell r="B139" t="str">
            <v>Exchange Gain/Loss, Trade</v>
          </cell>
        </row>
        <row r="140">
          <cell r="A140" t="str">
            <v>7111</v>
          </cell>
          <cell r="B140" t="str">
            <v>Sales - Subject to VAT  (3rd Party)</v>
          </cell>
        </row>
        <row r="141">
          <cell r="A141" t="str">
            <v>7113</v>
          </cell>
          <cell r="B141" t="str">
            <v>Sales - Subject to business tax (3%, 3rd Party)</v>
          </cell>
        </row>
        <row r="142">
          <cell r="A142" t="str">
            <v>7115</v>
          </cell>
          <cell r="B142" t="str">
            <v>Sales - Subject to business tax (5%, 3rd Party)</v>
          </cell>
        </row>
        <row r="143">
          <cell r="A143" t="str">
            <v>7121</v>
          </cell>
          <cell r="B143" t="str">
            <v>Sales - Subject to VAT  (ABB Group)</v>
          </cell>
        </row>
        <row r="144">
          <cell r="A144" t="str">
            <v>7123</v>
          </cell>
          <cell r="B144" t="str">
            <v>Sales - Subject to business tax (3%, ABB Group)</v>
          </cell>
        </row>
        <row r="145">
          <cell r="A145" t="str">
            <v>7125</v>
          </cell>
          <cell r="B145" t="str">
            <v>Sales - Subject to business tax (5%, ABB Group)</v>
          </cell>
        </row>
        <row r="146">
          <cell r="A146" t="str">
            <v>7133</v>
          </cell>
          <cell r="B146" t="str">
            <v>Sales tax - 3%, (3rd Party)</v>
          </cell>
        </row>
        <row r="147">
          <cell r="A147" t="str">
            <v>7135</v>
          </cell>
          <cell r="B147" t="str">
            <v>Sales tax - 5%, (3rd Party)</v>
          </cell>
        </row>
        <row r="148">
          <cell r="A148" t="str">
            <v>7143</v>
          </cell>
          <cell r="B148" t="str">
            <v>Sales tax - 3%, (ABB Group)</v>
          </cell>
        </row>
        <row r="149">
          <cell r="A149" t="str">
            <v>7145</v>
          </cell>
          <cell r="B149" t="str">
            <v>Sales tax - 5%, (ABB Group)</v>
          </cell>
        </row>
        <row r="150">
          <cell r="A150" t="str">
            <v>7150</v>
          </cell>
          <cell r="B150" t="str">
            <v>Surtax</v>
          </cell>
        </row>
        <row r="151">
          <cell r="A151" t="str">
            <v>7168</v>
          </cell>
          <cell r="B151" t="str">
            <v>Sales exempt from tax (3rd Party)</v>
          </cell>
        </row>
        <row r="152">
          <cell r="A152" t="str">
            <v>7411</v>
          </cell>
          <cell r="B152" t="str">
            <v>Commission income from DCB</v>
          </cell>
        </row>
        <row r="153">
          <cell r="A153" t="str">
            <v>7412</v>
          </cell>
          <cell r="B153" t="str">
            <v>Commission income from ICB</v>
          </cell>
        </row>
        <row r="154">
          <cell r="A154" t="str">
            <v>7900</v>
          </cell>
          <cell r="B154" t="str">
            <v>Change In WIP</v>
          </cell>
        </row>
        <row r="155">
          <cell r="A155" t="str">
            <v>8218</v>
          </cell>
          <cell r="B155" t="str">
            <v>Interest Income - 3P</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
      <sheetName val="CRITERIA1"/>
      <sheetName val="Sheet1"/>
      <sheetName val="Sheet1 (2)"/>
      <sheetName val="CRITERIA2"/>
      <sheetName val="日记帐 1"/>
      <sheetName val="盘点表"/>
      <sheetName val="资产负债表"/>
      <sheetName val="1461（12.6）"/>
      <sheetName val="在产品2001"/>
      <sheetName val="银行存款明细G2001"/>
      <sheetName val="ycl"/>
      <sheetName val="kcsp"/>
      <sheetName val="XL4Poppy"/>
      <sheetName val="C_301"/>
      <sheetName val="C_311"/>
      <sheetName val="C_318"/>
      <sheetName val="U1000披露及抵消事项"/>
      <sheetName val="IV-2-7"/>
      <sheetName val="IV-2-20"/>
      <sheetName val="逾龄"/>
      <sheetName val="役龄"/>
      <sheetName val="1月"/>
      <sheetName val="FY02"/>
      <sheetName val="净料库"/>
      <sheetName val="选择报表"/>
      <sheetName val="4-货币资金-现金"/>
      <sheetName val="真实性U120C"/>
      <sheetName val="差异调整97"/>
      <sheetName val="Investment"/>
      <sheetName val="DWMC"/>
      <sheetName val="中山低值"/>
      <sheetName val="流资汇总"/>
      <sheetName val="试算平衡表(年末数)"/>
      <sheetName val="销账"/>
      <sheetName val="短期借款审定表"/>
      <sheetName val=""/>
      <sheetName val="银行借款询证"/>
      <sheetName val="Title"/>
      <sheetName val="Erection"/>
      <sheetName val="备忘录"/>
      <sheetName val="科目余额表"/>
      <sheetName val="O2000-其他应付款主表"/>
      <sheetName val="07-所得税"/>
      <sheetName val="06-所得税"/>
      <sheetName val="05-所得税"/>
      <sheetName val="产品销售毛利表"/>
      <sheetName val="#REF!"/>
      <sheetName val="凤县折旧测算"/>
      <sheetName val="FA-06-不看"/>
      <sheetName val="FA-05-不看"/>
      <sheetName val="数量金额总账"/>
      <sheetName val="基本情况表"/>
      <sheetName val="O1000-主表"/>
      <sheetName val="KKKKKKKK"/>
      <sheetName val="数外余额"/>
      <sheetName val="SAD"/>
      <sheetName val="BS"/>
      <sheetName val="数字视频并帐"/>
      <sheetName val="符号标识"/>
      <sheetName val="示范99tzfl"/>
      <sheetName val="IND."/>
      <sheetName val="799"/>
      <sheetName val="其他应付款4-12月份明细表"/>
      <sheetName val="Distrib cost"/>
      <sheetName val="现金流量表2"/>
      <sheetName val="_x005f_x0000__x005f_x0000__x005f_x0000__x005f_x0000__x0"/>
      <sheetName val="original"/>
      <sheetName val="附表7 科目余额表"/>
    </sheetNames>
    <sheetDataSet>
      <sheetData sheetId="0" refreshError="1"/>
      <sheetData sheetId="1" refreshError="1">
        <row r="1">
          <cell r="B1">
            <v>1</v>
          </cell>
          <cell r="D1" t="str">
            <v>Company</v>
          </cell>
          <cell r="F1" t="str">
            <v>SEGMENT1</v>
          </cell>
        </row>
        <row r="2">
          <cell r="B2" t="str">
            <v>CNC General Ledger</v>
          </cell>
          <cell r="D2" t="str">
            <v>LOCATION</v>
          </cell>
          <cell r="F2" t="str">
            <v>SEGMENT2</v>
          </cell>
        </row>
        <row r="3">
          <cell r="B3">
            <v>50134</v>
          </cell>
          <cell r="D3" t="str">
            <v>COST_CENTER</v>
          </cell>
          <cell r="F3" t="str">
            <v>SEGMENT3</v>
          </cell>
        </row>
        <row r="4">
          <cell r="B4" t="str">
            <v>Accounting</v>
          </cell>
          <cell r="D4" t="str">
            <v>ACCOUNT</v>
          </cell>
          <cell r="F4" t="str">
            <v>SEGMENT4</v>
          </cell>
        </row>
        <row r="5">
          <cell r="B5">
            <v>1</v>
          </cell>
          <cell r="D5" t="str">
            <v>PRODUCT</v>
          </cell>
          <cell r="F5" t="str">
            <v>SEGMENT5</v>
          </cell>
        </row>
        <row r="6">
          <cell r="B6" t="str">
            <v>CNCGL 总帐会计- 深圳分公司</v>
          </cell>
          <cell r="D6" t="str">
            <v>PROJECT_CUSTMER</v>
          </cell>
          <cell r="F6" t="str">
            <v>SEGMENT6</v>
          </cell>
        </row>
        <row r="7">
          <cell r="B7">
            <v>101</v>
          </cell>
          <cell r="D7" t="str">
            <v>SPARE</v>
          </cell>
          <cell r="F7" t="str">
            <v>SEGMENT7</v>
          </cell>
        </row>
        <row r="8">
          <cell r="B8">
            <v>50021</v>
          </cell>
        </row>
        <row r="9">
          <cell r="B9" t="str">
            <v>APPS</v>
          </cell>
        </row>
        <row r="10">
          <cell r="B10" t="str">
            <v>PROD</v>
          </cell>
        </row>
        <row r="11">
          <cell r="B11" t="str">
            <v>CNC_PROD</v>
          </cell>
        </row>
        <row r="12">
          <cell r="B12" t="str">
            <v>APPS</v>
          </cell>
        </row>
        <row r="13">
          <cell r="B13" t="str">
            <v>APPLSYSPUB/PUB</v>
          </cell>
        </row>
        <row r="14">
          <cell r="B14" t="str">
            <v>guohr</v>
          </cell>
        </row>
        <row r="15">
          <cell r="B15">
            <v>1356</v>
          </cell>
        </row>
        <row r="17">
          <cell r="B17" t="str">
            <v>.</v>
          </cell>
        </row>
        <row r="18">
          <cell r="B18">
            <v>7</v>
          </cell>
        </row>
        <row r="19">
          <cell r="B19" t="str">
            <v>P</v>
          </cell>
        </row>
        <row r="20">
          <cell r="B20" t="str">
            <v>Y</v>
          </cell>
        </row>
        <row r="21">
          <cell r="B21" t="str">
            <v>NE</v>
          </cell>
        </row>
        <row r="22">
          <cell r="B22">
            <v>0</v>
          </cell>
        </row>
        <row r="23">
          <cell r="B23">
            <v>9</v>
          </cell>
        </row>
        <row r="24">
          <cell r="B24">
            <v>0</v>
          </cell>
        </row>
        <row r="25">
          <cell r="B25">
            <v>8</v>
          </cell>
        </row>
        <row r="26">
          <cell r="B26">
            <v>0</v>
          </cell>
        </row>
        <row r="27">
          <cell r="B27">
            <v>10</v>
          </cell>
        </row>
        <row r="28">
          <cell r="B28">
            <v>0</v>
          </cell>
        </row>
        <row r="29">
          <cell r="B29">
            <v>18</v>
          </cell>
        </row>
        <row r="30">
          <cell r="B30">
            <v>1</v>
          </cell>
        </row>
        <row r="31">
          <cell r="B31">
            <v>2</v>
          </cell>
        </row>
        <row r="32">
          <cell r="B32">
            <v>1</v>
          </cell>
        </row>
        <row r="33">
          <cell r="B33" t="str">
            <v>RMB</v>
          </cell>
        </row>
        <row r="34">
          <cell r="B34" t="str">
            <v>N</v>
          </cell>
        </row>
        <row r="35">
          <cell r="B35" t="str">
            <v>N</v>
          </cell>
        </row>
        <row r="36">
          <cell r="B36" t="str">
            <v>N</v>
          </cell>
        </row>
      </sheetData>
      <sheetData sheetId="2"/>
      <sheetData sheetId="3"/>
      <sheetData sheetId="4" refreshError="1">
        <row r="1">
          <cell r="B1">
            <v>1</v>
          </cell>
          <cell r="D1" t="str">
            <v>Company</v>
          </cell>
          <cell r="F1" t="str">
            <v>SEGMENT1</v>
          </cell>
        </row>
        <row r="2">
          <cell r="B2" t="str">
            <v>CNC General Ledger</v>
          </cell>
          <cell r="D2" t="str">
            <v>LOCATION</v>
          </cell>
          <cell r="F2" t="str">
            <v>SEGMENT2</v>
          </cell>
        </row>
        <row r="3">
          <cell r="B3">
            <v>50134</v>
          </cell>
          <cell r="D3" t="str">
            <v>COST_CENTER</v>
          </cell>
          <cell r="F3" t="str">
            <v>SEGMENT3</v>
          </cell>
        </row>
        <row r="4">
          <cell r="B4" t="str">
            <v>Accounting</v>
          </cell>
          <cell r="D4" t="str">
            <v>ACCOUNT</v>
          </cell>
          <cell r="F4" t="str">
            <v>SEGMENT4</v>
          </cell>
        </row>
        <row r="5">
          <cell r="B5">
            <v>1</v>
          </cell>
          <cell r="D5" t="str">
            <v>PRODUCT</v>
          </cell>
          <cell r="F5" t="str">
            <v>SEGMENT5</v>
          </cell>
        </row>
        <row r="6">
          <cell r="B6" t="str">
            <v>CNCGL 总帐会计- 深圳分公司</v>
          </cell>
          <cell r="D6" t="str">
            <v>PROJECT_CUSTMER</v>
          </cell>
          <cell r="F6" t="str">
            <v>SEGMENT6</v>
          </cell>
        </row>
        <row r="7">
          <cell r="B7">
            <v>101</v>
          </cell>
          <cell r="D7" t="str">
            <v>SPARE</v>
          </cell>
          <cell r="F7" t="str">
            <v>SEGMENT7</v>
          </cell>
        </row>
        <row r="8">
          <cell r="B8">
            <v>50021</v>
          </cell>
        </row>
        <row r="9">
          <cell r="B9" t="str">
            <v>APPS</v>
          </cell>
        </row>
        <row r="10">
          <cell r="B10" t="str">
            <v>PROD</v>
          </cell>
        </row>
        <row r="11">
          <cell r="B11" t="str">
            <v>CNC_PROD</v>
          </cell>
        </row>
        <row r="12">
          <cell r="B12" t="str">
            <v>APPS</v>
          </cell>
        </row>
        <row r="13">
          <cell r="B13" t="str">
            <v>APPLSYSPUB/PUB</v>
          </cell>
        </row>
        <row r="14">
          <cell r="B14" t="str">
            <v>guohr</v>
          </cell>
        </row>
        <row r="15">
          <cell r="B15">
            <v>1356</v>
          </cell>
        </row>
        <row r="17">
          <cell r="B17" t="str">
            <v>.</v>
          </cell>
        </row>
        <row r="18">
          <cell r="B18">
            <v>7</v>
          </cell>
        </row>
        <row r="19">
          <cell r="B19" t="str">
            <v>P</v>
          </cell>
        </row>
        <row r="20">
          <cell r="B20" t="str">
            <v>Y</v>
          </cell>
        </row>
        <row r="21">
          <cell r="B21" t="str">
            <v>NE</v>
          </cell>
        </row>
        <row r="22">
          <cell r="B22">
            <v>0</v>
          </cell>
        </row>
        <row r="23">
          <cell r="B23">
            <v>0</v>
          </cell>
        </row>
        <row r="24">
          <cell r="B24">
            <v>0</v>
          </cell>
        </row>
        <row r="25">
          <cell r="B25">
            <v>0</v>
          </cell>
        </row>
        <row r="26">
          <cell r="B26">
            <v>0</v>
          </cell>
        </row>
        <row r="27">
          <cell r="B27">
            <v>0</v>
          </cell>
        </row>
        <row r="28">
          <cell r="B28">
            <v>0</v>
          </cell>
        </row>
        <row r="29">
          <cell r="B29">
            <v>0</v>
          </cell>
        </row>
        <row r="30">
          <cell r="B30">
            <v>1</v>
          </cell>
        </row>
        <row r="31">
          <cell r="B31">
            <v>2</v>
          </cell>
        </row>
        <row r="32">
          <cell r="B32">
            <v>2</v>
          </cell>
        </row>
        <row r="33">
          <cell r="B33" t="str">
            <v>RMB</v>
          </cell>
        </row>
        <row r="34">
          <cell r="B34" t="str">
            <v>N</v>
          </cell>
        </row>
        <row r="35">
          <cell r="B35" t="str">
            <v>N</v>
          </cell>
        </row>
        <row r="36">
          <cell r="B36" t="str">
            <v>N</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Utility Sum"/>
      <sheetName val="Pyridine cut"/>
      <sheetName val="Utility Sum"/>
      <sheetName val="BOX SUM"/>
      <sheetName val="FIN GOOD"/>
      <sheetName val="RAW"/>
      <sheetName val="OPER SUP"/>
      <sheetName val="fg proof"/>
      <sheetName val="INV"/>
      <sheetName val="Proof 2003"/>
      <sheetName val="fg proof (2)"/>
    </sheetNames>
    <sheetDataSet>
      <sheetData sheetId="0" refreshError="1"/>
      <sheetData sheetId="1" refreshError="1"/>
      <sheetData sheetId="2" refreshError="1"/>
      <sheetData sheetId="3" refreshError="1">
        <row r="17">
          <cell r="D17">
            <v>586.87</v>
          </cell>
          <cell r="E17">
            <v>483</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折旧测试3"/>
      <sheetName val="综合"/>
      <sheetName val="ADC项目"/>
      <sheetName val="PUB项目"/>
      <sheetName val="VCM项目"/>
      <sheetName val="IM项目"/>
      <sheetName val="B"/>
      <sheetName val="ACTIN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sheetName val="首页"/>
      <sheetName val="总汇"/>
      <sheetName val="客户填表注意事项 "/>
      <sheetName val="客编表上报日期"/>
      <sheetName val="页面"/>
      <sheetName val="系统书面文件"/>
      <sheetName val="现金与银行存款"/>
      <sheetName val="其他货币资金"/>
      <sheetName val="自营证券"/>
      <sheetName val="短期投资"/>
      <sheetName val="委托贷款"/>
      <sheetName val="应收票据"/>
      <sheetName val="应收票据2"/>
      <sheetName val="应收账款"/>
      <sheetName val="应收账款期后回款"/>
      <sheetName val="应收股利"/>
      <sheetName val="应收(付)利息"/>
      <sheetName val="预付账款"/>
      <sheetName val="其它应收帐款"/>
      <sheetName val="应收补贴款 "/>
      <sheetName val="存货"/>
      <sheetName val="期后发货及领用"/>
      <sheetName val="内部采购存货 "/>
      <sheetName val="已开票未发货"/>
      <sheetName val="已发货未开票"/>
      <sheetName val="暂估入库"/>
      <sheetName val="房地产开发成本明细表"/>
      <sheetName val="固定资产"/>
      <sheetName val="房屋及建筑物"/>
      <sheetName val="机器设备 (通用设备)"/>
      <sheetName val="机器设备(专用设备)"/>
      <sheetName val="运输设备"/>
      <sheetName val="办公设备"/>
      <sheetName val="固定资产增加 "/>
      <sheetName val="固定资产减少"/>
      <sheetName val="待处理固定资产 "/>
      <sheetName val="在建工程 "/>
      <sheetName val="无形资产"/>
      <sheetName val="其它资产"/>
      <sheetName val="长期投资汇总"/>
      <sheetName val="长期投资-对联营公司"/>
      <sheetName val="长期投资-对合营公司"/>
      <sheetName val="长期投资-对子公司"/>
      <sheetName val="长期投资-股票投资或其它股权投资"/>
      <sheetName val="长期投资-债券投资"/>
      <sheetName val="长期投资-其它债权投资"/>
      <sheetName val="长期投资-长期委托贷款"/>
      <sheetName val="长期投资 - 合并价差"/>
    </sheetNames>
    <sheetDataSet>
      <sheetData sheetId="0" refreshError="1">
        <row r="3">
          <cell r="E3" t="str">
            <v>上海电气(集团)总公司</v>
          </cell>
        </row>
        <row r="4">
          <cell r="E4" t="str">
            <v>上海电气集团股份有限公司合并范围内公司</v>
          </cell>
        </row>
        <row r="5">
          <cell r="E5" t="str">
            <v>上海电气集团股份有限公司非合并范围内公司</v>
          </cell>
        </row>
        <row r="6">
          <cell r="E6" t="str">
            <v>上海电气(集团)总公司下属公司</v>
          </cell>
        </row>
        <row r="7">
          <cell r="E7" t="str">
            <v>上海电气集团股份有限公司联营公司</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FF.31.12.2000.C101"/>
      <sheetName val="ARP-U201"/>
      <sheetName val="g101"/>
      <sheetName val="E101"/>
      <sheetName val="master"/>
      <sheetName val="Air Conditional"/>
      <sheetName val="Computer"/>
      <sheetName val="Equipment"/>
      <sheetName val="Motor Vehicle"/>
      <sheetName val="Renovation"/>
      <sheetName val="AR AGING SUMMARY 31 DEC 2002"/>
      <sheetName val="BOX SUM"/>
      <sheetName val="FIN GOOD"/>
      <sheetName val="mag"/>
      <sheetName val="Project Summary Report"/>
      <sheetName val="hkg01 5e"/>
      <sheetName val="ARP-U501"/>
      <sheetName val="grofin"/>
      <sheetName val="Trial Balance"/>
      <sheetName val="Material und UE-Bestand"/>
      <sheetName val="EarningsReport"/>
      <sheetName val="H101"/>
      <sheetName val="Summary"/>
      <sheetName val="P&amp;L Consol"/>
      <sheetName val="K31X"/>
      <sheetName val="Sales for 2001"/>
      <sheetName val="现金流量表底稿"/>
      <sheetName val="CPF"/>
      <sheetName val="DATA"/>
      <sheetName val="A3"/>
      <sheetName val="ARP_U201"/>
      <sheetName val="Building Area"/>
      <sheetName val="Sheet1"/>
      <sheetName val="E100"/>
      <sheetName val="N100"/>
      <sheetName val="H101(OK)"/>
      <sheetName val="GL rects"/>
      <sheetName val="Assumptions"/>
      <sheetName val="ARP-U301"/>
      <sheetName val="E221"/>
      <sheetName val="WW"/>
      <sheetName val="PL_Accumulate"/>
      <sheetName val="BS"/>
      <sheetName val="PL_Current"/>
      <sheetName val="TB_A"/>
      <sheetName val="AP Estim OG_Pivot"/>
      <sheetName val="Prices"/>
      <sheetName val="Other Info"/>
      <sheetName val="Portfolio"/>
      <sheetName val="Manager Summary"/>
      <sheetName val="IDC"/>
      <sheetName val="AROS"/>
      <sheetName val="Amortization Table Upfront"/>
      <sheetName val="FORMAT 1 - GENERAL FORMAT"/>
      <sheetName val="Business Unit"/>
      <sheetName val="B"/>
      <sheetName val="BEAR INCOME"/>
      <sheetName val="Owners Costs, Tax, Econ"/>
      <sheetName val="EPC Costs"/>
      <sheetName val="O&amp;M"/>
      <sheetName val="Load"/>
      <sheetName val="Finance Input"/>
      <sheetName val="Coal Forecast"/>
      <sheetName val="#REF"/>
      <sheetName val="HK_HKD"/>
      <sheetName val="Questions"/>
      <sheetName val="ExRate"/>
      <sheetName val="Financ. Overview"/>
      <sheetName val="Toolbox"/>
      <sheetName val="WFF.31.12.2000.C101.xls"/>
      <sheetName val="ASSETS"/>
      <sheetName val="S e p"/>
      <sheetName val="M a r"/>
      <sheetName val="M a y"/>
      <sheetName val="J u l"/>
      <sheetName val="A p r"/>
      <sheetName val="A u g"/>
      <sheetName val="O c t"/>
      <sheetName val="J u n"/>
      <sheetName val="N o v"/>
      <sheetName val="F e b"/>
      <sheetName val="J a n"/>
      <sheetName val="00 received in 01"/>
      <sheetName val="Us tb april 2003"/>
      <sheetName val="US TB March 03"/>
      <sheetName val="us tb may 2003"/>
      <sheetName val="Sep tb"/>
      <sheetName val="核銷表"/>
      <sheetName val="WFF_31_12_2000_C101"/>
      <sheetName val="Air_Conditional"/>
      <sheetName val="Motor_Vehicle"/>
      <sheetName val="Project_Summary_Report"/>
      <sheetName val="hkg01_5e"/>
      <sheetName val="Trial_Balance"/>
      <sheetName val="Material_und_UE-Bestand"/>
      <sheetName val="BOX_SUM"/>
      <sheetName val="FIN_GOOD"/>
      <sheetName val="U1101"/>
      <sheetName val="F101"/>
      <sheetName val="Financial Statistics"/>
      <sheetName val="CRA-Detail"/>
      <sheetName val="Info. Request"/>
      <sheetName val="多套房税表 "/>
      <sheetName val="底稿0000"/>
      <sheetName val="accode"/>
    </sheetNames>
    <definedNames>
      <definedName name="ARP_A"/>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101(OK)"/>
      <sheetName val="U401(OK)"/>
      <sheetName val="A1000"/>
      <sheetName val="O101"/>
      <sheetName val="H101"/>
      <sheetName val="Significant events"/>
      <sheetName val="A231"/>
      <sheetName val="A232"/>
      <sheetName val="A251"/>
      <sheetName val="A300"/>
      <sheetName val="A501"/>
      <sheetName val="A511"/>
      <sheetName val="A521"/>
      <sheetName val="A711(OK)"/>
      <sheetName val="A750.1(SCB)"/>
      <sheetName val="A750.2(BOA)"/>
      <sheetName val="A750.3(HKB)"/>
      <sheetName val="A750.4(HSB)"/>
      <sheetName val="A750.5(BNP)"/>
      <sheetName val="A750.6(BEA)"/>
      <sheetName val="A750.7(Fortis)"/>
      <sheetName val="A760(OK)"/>
      <sheetName val="A801(OK)"/>
      <sheetName val="B101(OK)"/>
      <sheetName val="B201 (2)"/>
      <sheetName val="B202"/>
      <sheetName val="C101(OK)"/>
      <sheetName val="D101(OK)"/>
      <sheetName val="D201"/>
      <sheetName val="E101(OK)"/>
      <sheetName val="E301(OK)"/>
      <sheetName val="G101(OK)"/>
      <sheetName val="G301(OK)"/>
      <sheetName val="Module G101"/>
      <sheetName val="H201"/>
      <sheetName val="H301"/>
      <sheetName val="H401"/>
      <sheetName val="I101"/>
      <sheetName val="I201"/>
      <sheetName val="K101(OK)"/>
      <sheetName val="K102(OK)"/>
      <sheetName val="K103(OK)"/>
      <sheetName val="K401(OK)"/>
      <sheetName val="O102"/>
      <sheetName val="O201(OK)"/>
      <sheetName val="O301(OK)"/>
      <sheetName val="P101(OK)"/>
      <sheetName val="P101 (2)"/>
      <sheetName val="P201(OK)"/>
      <sheetName val="P501(OK)"/>
      <sheetName val="Q101(OK)"/>
      <sheetName val="Q201(OK)"/>
      <sheetName val="S101"/>
      <sheetName val="S201"/>
      <sheetName val="T101(OK)"/>
      <sheetName val="U101(OK)"/>
      <sheetName val="Module U201"/>
      <sheetName val="U201(OK)"/>
      <sheetName val="U211(OK)"/>
      <sheetName val="U301(OK)"/>
      <sheetName val="U501"/>
      <sheetName val="U511(OK)"/>
      <sheetName val="U531(OK)"/>
      <sheetName val="U601(OK)"/>
      <sheetName val="U611(OK)"/>
      <sheetName val="Fax No."/>
      <sheetName val="H101_OK_"/>
      <sheetName val="U401_OK_"/>
      <sheetName val="LinkData"/>
      <sheetName val="TL 01"/>
      <sheetName val="Unmatched"/>
      <sheetName val="Matched"/>
      <sheetName val="A760"/>
      <sheetName val="ARP-U201"/>
      <sheetName val="生产序时帐 2008"/>
      <sheetName val="CA-公司调整说明"/>
      <sheetName val="master"/>
      <sheetName val="ARP"/>
      <sheetName val="ARP-G101"/>
      <sheetName val="ARP-U101"/>
      <sheetName val="ARP-U301"/>
      <sheetName val="E221"/>
      <sheetName val="资产负债表"/>
      <sheetName val="H R"/>
      <sheetName val="Sheet1"/>
      <sheetName val="BOX SUM"/>
      <sheetName val="FIN GOOD"/>
      <sheetName val="财务费用明细表"/>
      <sheetName val="长期待摊费用明细表"/>
      <sheetName val="Basic data"/>
      <sheetName val="Ã«ÀûÂÊ·ÖÎö±í"/>
      <sheetName val="Building Area"/>
      <sheetName val="G101"/>
      <sheetName val="N101"/>
      <sheetName val="April"/>
      <sheetName val="Augest"/>
      <sheetName val="Dec"/>
      <sheetName val="Feb"/>
      <sheetName val="July"/>
      <sheetName val="June"/>
      <sheetName val="Mar"/>
      <sheetName val="May"/>
      <sheetName val="Nov"/>
      <sheetName val="Oct"/>
      <sheetName val="OH"/>
      <sheetName val="Sep"/>
      <sheetName val="Air Conditional"/>
      <sheetName val="Computer"/>
      <sheetName val="Equipment"/>
      <sheetName val="Motor Vehicle"/>
      <sheetName val="Renovation"/>
      <sheetName val="Significant_events"/>
      <sheetName val="A750_1(SCB)"/>
      <sheetName val="A750_2(BOA)"/>
      <sheetName val="A750_3(HKB)"/>
      <sheetName val="A750_4(HSB)"/>
      <sheetName val="A750_5(BNP)"/>
      <sheetName val="A750_6(BEA)"/>
      <sheetName val="A750_7(Fortis)"/>
      <sheetName val="B201_(2)"/>
      <sheetName val="Module_G101"/>
      <sheetName val="P101_(2)"/>
      <sheetName val="Module_U201"/>
      <sheetName val="Fax_No_"/>
      <sheetName val="BALANCE SHEET"/>
      <sheetName val="PL"/>
      <sheetName val="accod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底稿99"/>
      <sheetName val="底稿0000"/>
    </sheetNames>
    <sheetDataSet>
      <sheetData sheetId="0" refreshError="1"/>
      <sheetData sheetId="1" refreshError="1">
        <row r="1">
          <cell r="A1" t="str">
            <v xml:space="preserve">合并报表工作底稿(资产)    </v>
          </cell>
        </row>
        <row r="2">
          <cell r="A2">
            <v>36891</v>
          </cell>
        </row>
        <row r="3">
          <cell r="A3" t="str">
            <v>委托单位:兰新</v>
          </cell>
        </row>
        <row r="5">
          <cell r="A5" t="str">
            <v>会计科目</v>
          </cell>
          <cell r="B5" t="str">
            <v>调整前</v>
          </cell>
          <cell r="V5" t="str">
            <v>整机兰新</v>
          </cell>
        </row>
        <row r="6">
          <cell r="A6" t="str">
            <v>s</v>
          </cell>
          <cell r="B6" t="str">
            <v>整机兰新(调整前)</v>
          </cell>
          <cell r="C6" t="str">
            <v>兰新本部(调整前)</v>
          </cell>
          <cell r="D6" t="str">
            <v>宝鸡(调整前)</v>
          </cell>
          <cell r="E6" t="str">
            <v>风雷本部调整前</v>
          </cell>
          <cell r="F6" t="str">
            <v>整机风雷(调整前)</v>
          </cell>
          <cell r="G6" t="str">
            <v>永红(调整前)</v>
          </cell>
          <cell r="H6" t="str">
            <v>贸发(调整前)</v>
          </cell>
          <cell r="I6" t="str">
            <v>嘉嘉(调整前)</v>
          </cell>
          <cell r="J6" t="str">
            <v>商行(调整前)</v>
          </cell>
          <cell r="K6" t="str">
            <v>海口(调整前)</v>
          </cell>
          <cell r="L6" t="str">
            <v>宏德(调整前)</v>
          </cell>
          <cell r="M6" t="str">
            <v>嘉丽宝(调整前)</v>
          </cell>
          <cell r="N6" t="str">
            <v>嘉罗（调整前）</v>
          </cell>
          <cell r="O6" t="str">
            <v>鸵鸟(调整前)</v>
          </cell>
          <cell r="U6" t="str">
            <v>调整前合计</v>
          </cell>
          <cell r="V6" t="str">
            <v>AJE1</v>
          </cell>
        </row>
        <row r="7">
          <cell r="A7" t="str">
            <v>流动资产:</v>
          </cell>
        </row>
        <row r="8">
          <cell r="A8" t="str">
            <v xml:space="preserve"> 货币资金</v>
          </cell>
          <cell r="B8">
            <v>-3398027.86</v>
          </cell>
          <cell r="C8">
            <v>44352593.75</v>
          </cell>
          <cell r="E8">
            <v>1903194.1000000003</v>
          </cell>
          <cell r="F8">
            <v>4362325.72</v>
          </cell>
          <cell r="G8">
            <v>14733727.960000001</v>
          </cell>
          <cell r="U8">
            <v>61953813.670000002</v>
          </cell>
        </row>
        <row r="9">
          <cell r="A9" t="str">
            <v xml:space="preserve"> 短期投资</v>
          </cell>
          <cell r="U9">
            <v>0</v>
          </cell>
        </row>
        <row r="10">
          <cell r="A10" t="str">
            <v xml:space="preserve">   减:短期投资跌价准备</v>
          </cell>
          <cell r="U10">
            <v>0</v>
          </cell>
        </row>
        <row r="11">
          <cell r="A11" t="str">
            <v xml:space="preserve"> 短期投资净额</v>
          </cell>
          <cell r="B11">
            <v>0</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row>
        <row r="12">
          <cell r="A12" t="str">
            <v xml:space="preserve"> 应收票据</v>
          </cell>
          <cell r="U12">
            <v>0</v>
          </cell>
        </row>
        <row r="13">
          <cell r="A13" t="str">
            <v xml:space="preserve"> 应收股利</v>
          </cell>
          <cell r="U13">
            <v>0</v>
          </cell>
        </row>
        <row r="14">
          <cell r="A14" t="str">
            <v xml:space="preserve"> 应收利息</v>
          </cell>
          <cell r="U14">
            <v>0</v>
          </cell>
        </row>
        <row r="15">
          <cell r="A15" t="str">
            <v xml:space="preserve"> 应收帐款</v>
          </cell>
          <cell r="C15">
            <v>53416817.520000003</v>
          </cell>
          <cell r="E15">
            <v>17844718.370000001</v>
          </cell>
          <cell r="G15">
            <v>11216005.449999999</v>
          </cell>
          <cell r="U15">
            <v>82477541.340000004</v>
          </cell>
        </row>
        <row r="16">
          <cell r="A16" t="str">
            <v xml:space="preserve"> 其他应收款</v>
          </cell>
          <cell r="B16">
            <v>4095510.48</v>
          </cell>
          <cell r="C16">
            <v>96479685.689999998</v>
          </cell>
          <cell r="E16">
            <v>2808132.32</v>
          </cell>
          <cell r="F16">
            <v>755271.83</v>
          </cell>
          <cell r="G16">
            <v>3158651.07</v>
          </cell>
          <cell r="U16">
            <v>107297251.38999999</v>
          </cell>
        </row>
        <row r="17">
          <cell r="A17" t="str">
            <v xml:space="preserve">  减:坏帐准备</v>
          </cell>
          <cell r="C17">
            <v>267084.08</v>
          </cell>
          <cell r="E17">
            <v>89223.59</v>
          </cell>
          <cell r="U17">
            <v>356307.67000000004</v>
          </cell>
        </row>
        <row r="18">
          <cell r="A18" t="str">
            <v xml:space="preserve"> 应收帐款净额</v>
          </cell>
          <cell r="B18">
            <v>4095510.48</v>
          </cell>
          <cell r="C18">
            <v>149629419.13</v>
          </cell>
          <cell r="D18">
            <v>0</v>
          </cell>
          <cell r="E18">
            <v>20563627.100000001</v>
          </cell>
          <cell r="F18">
            <v>755271.83</v>
          </cell>
          <cell r="G18">
            <v>14374656.52</v>
          </cell>
          <cell r="H18">
            <v>0</v>
          </cell>
          <cell r="I18">
            <v>0</v>
          </cell>
          <cell r="J18">
            <v>0</v>
          </cell>
          <cell r="K18">
            <v>0</v>
          </cell>
          <cell r="L18">
            <v>0</v>
          </cell>
          <cell r="M18">
            <v>0</v>
          </cell>
          <cell r="N18">
            <v>0</v>
          </cell>
          <cell r="O18">
            <v>0</v>
          </cell>
          <cell r="P18">
            <v>0</v>
          </cell>
          <cell r="Q18">
            <v>0</v>
          </cell>
          <cell r="R18">
            <v>0</v>
          </cell>
          <cell r="S18">
            <v>0</v>
          </cell>
          <cell r="T18">
            <v>0</v>
          </cell>
          <cell r="U18">
            <v>189418485.06</v>
          </cell>
        </row>
        <row r="19">
          <cell r="A19" t="str">
            <v xml:space="preserve"> 预付帐款</v>
          </cell>
          <cell r="B19">
            <v>15852866.1</v>
          </cell>
          <cell r="C19">
            <v>3357548.86</v>
          </cell>
          <cell r="E19">
            <v>1392597.94</v>
          </cell>
          <cell r="F19">
            <v>3442672.77</v>
          </cell>
          <cell r="G19">
            <v>904394.44</v>
          </cell>
          <cell r="U19">
            <v>24950080.110000003</v>
          </cell>
        </row>
        <row r="20">
          <cell r="A20" t="str">
            <v xml:space="preserve"> 应收补贴款</v>
          </cell>
          <cell r="U20">
            <v>0</v>
          </cell>
        </row>
        <row r="21">
          <cell r="A21" t="str">
            <v xml:space="preserve"> 期货保证金</v>
          </cell>
          <cell r="U21">
            <v>0</v>
          </cell>
        </row>
        <row r="22">
          <cell r="A22" t="str">
            <v xml:space="preserve"> 应收席位费</v>
          </cell>
          <cell r="U22">
            <v>0</v>
          </cell>
        </row>
        <row r="23">
          <cell r="A23" t="str">
            <v xml:space="preserve"> 存    货</v>
          </cell>
          <cell r="B23">
            <v>16565920.779999999</v>
          </cell>
          <cell r="C23">
            <v>18447650.559999999</v>
          </cell>
          <cell r="E23">
            <v>16565970.449999999</v>
          </cell>
          <cell r="F23">
            <v>4071711.93</v>
          </cell>
          <cell r="G23">
            <v>11147572.640000001</v>
          </cell>
          <cell r="U23">
            <v>66798826.359999992</v>
          </cell>
        </row>
        <row r="24">
          <cell r="A24" t="str">
            <v xml:space="preserve">     其中：工程施工</v>
          </cell>
          <cell r="U24">
            <v>0</v>
          </cell>
        </row>
        <row r="25">
          <cell r="A25" t="str">
            <v xml:space="preserve">  减:存货跌价准备</v>
          </cell>
          <cell r="U25">
            <v>0</v>
          </cell>
        </row>
        <row r="26">
          <cell r="A26" t="str">
            <v xml:space="preserve"> 存货净额</v>
          </cell>
          <cell r="B26">
            <v>16565920.779999999</v>
          </cell>
          <cell r="C26">
            <v>18447650.559999999</v>
          </cell>
          <cell r="D26">
            <v>0</v>
          </cell>
          <cell r="E26">
            <v>16565970.449999999</v>
          </cell>
          <cell r="F26">
            <v>4071711.93</v>
          </cell>
          <cell r="G26">
            <v>11147572.640000001</v>
          </cell>
          <cell r="H26">
            <v>0</v>
          </cell>
          <cell r="I26">
            <v>0</v>
          </cell>
          <cell r="J26">
            <v>0</v>
          </cell>
          <cell r="K26">
            <v>0</v>
          </cell>
          <cell r="L26">
            <v>0</v>
          </cell>
          <cell r="M26">
            <v>0</v>
          </cell>
          <cell r="N26">
            <v>0</v>
          </cell>
          <cell r="O26">
            <v>0</v>
          </cell>
          <cell r="P26">
            <v>0</v>
          </cell>
          <cell r="Q26">
            <v>0</v>
          </cell>
          <cell r="R26">
            <v>0</v>
          </cell>
          <cell r="S26">
            <v>0</v>
          </cell>
          <cell r="T26">
            <v>0</v>
          </cell>
          <cell r="U26">
            <v>66798826.359999992</v>
          </cell>
        </row>
        <row r="27">
          <cell r="A27" t="str">
            <v xml:space="preserve"> 待摊费用</v>
          </cell>
          <cell r="C27">
            <v>611081.74</v>
          </cell>
          <cell r="E27">
            <v>601684.59</v>
          </cell>
          <cell r="U27">
            <v>1212766.33</v>
          </cell>
        </row>
        <row r="28">
          <cell r="A28" t="str">
            <v xml:space="preserve"> 待处理流动资产净损失</v>
          </cell>
          <cell r="C28">
            <v>31169658.48</v>
          </cell>
          <cell r="U28">
            <v>31169658.48</v>
          </cell>
        </row>
        <row r="29">
          <cell r="A29" t="str">
            <v xml:space="preserve"> 一年内到期的长期债券投资</v>
          </cell>
          <cell r="U29">
            <v>0</v>
          </cell>
        </row>
        <row r="30">
          <cell r="A30" t="str">
            <v xml:space="preserve"> 其他流动资产（内部往来）</v>
          </cell>
          <cell r="B30">
            <v>-21434451.239999998</v>
          </cell>
          <cell r="C30">
            <v>32871809.489999998</v>
          </cell>
          <cell r="E30">
            <v>64099576.240000002</v>
          </cell>
          <cell r="F30">
            <v>-64059267.719999999</v>
          </cell>
          <cell r="U30">
            <v>11477666.770000011</v>
          </cell>
        </row>
        <row r="31">
          <cell r="A31" t="str">
            <v>流动资产合计</v>
          </cell>
          <cell r="B31">
            <v>11681818.26</v>
          </cell>
          <cell r="C31">
            <v>280439762.00999999</v>
          </cell>
          <cell r="D31">
            <v>0</v>
          </cell>
          <cell r="E31">
            <v>105126650.42</v>
          </cell>
          <cell r="F31">
            <v>-51427285.469999999</v>
          </cell>
          <cell r="G31">
            <v>41160351.560000002</v>
          </cell>
          <cell r="H31">
            <v>0</v>
          </cell>
          <cell r="I31">
            <v>0</v>
          </cell>
          <cell r="J31">
            <v>0</v>
          </cell>
          <cell r="K31">
            <v>0</v>
          </cell>
          <cell r="L31">
            <v>0</v>
          </cell>
          <cell r="M31">
            <v>0</v>
          </cell>
          <cell r="N31">
            <v>0</v>
          </cell>
          <cell r="O31">
            <v>0</v>
          </cell>
          <cell r="P31">
            <v>0</v>
          </cell>
          <cell r="Q31">
            <v>0</v>
          </cell>
          <cell r="R31">
            <v>0</v>
          </cell>
          <cell r="S31">
            <v>0</v>
          </cell>
          <cell r="T31">
            <v>0</v>
          </cell>
          <cell r="U31">
            <v>386981296.78000003</v>
          </cell>
        </row>
        <row r="32">
          <cell r="A32" t="str">
            <v>长期投资:</v>
          </cell>
        </row>
        <row r="33">
          <cell r="A33" t="str">
            <v xml:space="preserve"> 长期股权投资</v>
          </cell>
          <cell r="C33">
            <v>390931446.23000002</v>
          </cell>
          <cell r="E33">
            <v>40250</v>
          </cell>
          <cell r="G33">
            <v>10005515.560000001</v>
          </cell>
          <cell r="U33">
            <v>400977211.79000002</v>
          </cell>
        </row>
        <row r="34">
          <cell r="A34" t="str">
            <v xml:space="preserve"> 长期债权投资</v>
          </cell>
          <cell r="U34">
            <v>0</v>
          </cell>
        </row>
        <row r="35">
          <cell r="A35" t="str">
            <v xml:space="preserve"> 长期投资合计</v>
          </cell>
          <cell r="B35">
            <v>0</v>
          </cell>
          <cell r="C35">
            <v>390931446.23000002</v>
          </cell>
          <cell r="D35">
            <v>0</v>
          </cell>
          <cell r="E35">
            <v>40250</v>
          </cell>
          <cell r="F35">
            <v>0</v>
          </cell>
          <cell r="G35">
            <v>10005515.560000001</v>
          </cell>
          <cell r="P35">
            <v>0</v>
          </cell>
          <cell r="Q35">
            <v>0</v>
          </cell>
          <cell r="R35">
            <v>0</v>
          </cell>
          <cell r="S35">
            <v>0</v>
          </cell>
          <cell r="T35">
            <v>0</v>
          </cell>
          <cell r="U35">
            <v>400977211.79000002</v>
          </cell>
        </row>
        <row r="36">
          <cell r="A36" t="str">
            <v xml:space="preserve">   减:长期投资减值准备</v>
          </cell>
          <cell r="U36">
            <v>0</v>
          </cell>
        </row>
        <row r="37">
          <cell r="A37" t="str">
            <v xml:space="preserve"> 长期投资净额</v>
          </cell>
          <cell r="B37">
            <v>0</v>
          </cell>
          <cell r="C37">
            <v>390931446.23000002</v>
          </cell>
          <cell r="D37">
            <v>0</v>
          </cell>
          <cell r="E37">
            <v>40250</v>
          </cell>
          <cell r="F37">
            <v>0</v>
          </cell>
          <cell r="G37">
            <v>10005515.560000001</v>
          </cell>
          <cell r="H37">
            <v>0</v>
          </cell>
          <cell r="I37">
            <v>0</v>
          </cell>
          <cell r="J37">
            <v>0</v>
          </cell>
          <cell r="K37">
            <v>0</v>
          </cell>
          <cell r="L37">
            <v>0</v>
          </cell>
          <cell r="M37">
            <v>0</v>
          </cell>
          <cell r="N37">
            <v>0</v>
          </cell>
          <cell r="O37">
            <v>0</v>
          </cell>
          <cell r="P37">
            <v>0</v>
          </cell>
          <cell r="Q37">
            <v>0</v>
          </cell>
          <cell r="R37">
            <v>0</v>
          </cell>
          <cell r="S37">
            <v>0</v>
          </cell>
          <cell r="T37">
            <v>0</v>
          </cell>
          <cell r="U37">
            <v>400977211.79000002</v>
          </cell>
        </row>
        <row r="38">
          <cell r="A38" t="str">
            <v xml:space="preserve">   其中：合并价差(贷差数“-”号表示)</v>
          </cell>
          <cell r="U38">
            <v>0</v>
          </cell>
        </row>
      </sheetData>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sheetName val="总汇"/>
      <sheetName val="客户填表注意事项 "/>
      <sheetName val="客编表上报日期"/>
      <sheetName val="页面"/>
      <sheetName val="银行存款"/>
      <sheetName val="其他货币资金"/>
      <sheetName val="短期投资"/>
      <sheetName val="委托贷款"/>
      <sheetName val="应收票据"/>
      <sheetName val="应收票据2"/>
      <sheetName val="应收账款"/>
      <sheetName val="应收账款期后回款"/>
      <sheetName val="应收股利"/>
      <sheetName val="预付账款"/>
      <sheetName val="其它应收帐款"/>
      <sheetName val="应收补贴款 "/>
      <sheetName val="存货"/>
      <sheetName val="期后发货及领用"/>
      <sheetName val="内部采购存货 "/>
      <sheetName val="已开票未发货"/>
      <sheetName val="已发货未开票"/>
      <sheetName val="暂估入库"/>
      <sheetName val="固定资产"/>
      <sheetName val="房屋及建筑物"/>
      <sheetName val="机器设备 (通用设备)"/>
      <sheetName val="机器设备(专用设备)"/>
      <sheetName val="运输设备"/>
      <sheetName val="办公设备"/>
      <sheetName val="固定资产增加 "/>
      <sheetName val="固定资产减少"/>
      <sheetName val="待处理固定资产 "/>
      <sheetName val="在建工程 "/>
      <sheetName val="无形资产"/>
      <sheetName val="其它资产"/>
      <sheetName val="长期投资汇总"/>
      <sheetName val="长期投资-对联营公司"/>
      <sheetName val="长期投资-对合营公司"/>
      <sheetName val="长期投资-对子公司"/>
      <sheetName val="长期投资-股票投资或其它股权投资"/>
      <sheetName val="长期投资-债券投资"/>
      <sheetName val="长期投资-其它债权投资"/>
      <sheetName val="长期投资-长期委托贷款"/>
      <sheetName val="上海电气集团股份有限公司合并范围内公司清单"/>
    </sheetNames>
    <sheetDataSet>
      <sheetData sheetId="0" refreshError="1">
        <row r="3">
          <cell r="O3" t="str">
            <v>银行承兑</v>
          </cell>
          <cell r="U3" t="str">
            <v>设备维护费</v>
          </cell>
        </row>
        <row r="4">
          <cell r="O4" t="str">
            <v>商业承兑</v>
          </cell>
          <cell r="U4" t="str">
            <v>租赁费</v>
          </cell>
        </row>
        <row r="5">
          <cell r="U5" t="str">
            <v>绿化工程费</v>
          </cell>
        </row>
        <row r="6">
          <cell r="U6" t="str">
            <v>其他项目</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面"/>
      <sheetName val="经营目标"/>
      <sheetName val="资产负债表"/>
      <sheetName val="损益表"/>
      <sheetName val="现金流量表"/>
      <sheetName val="毛利"/>
      <sheetName val="亏损企业"/>
      <sheetName val="资产月度"/>
      <sheetName val="损益月度"/>
      <sheetName val="现金月度"/>
      <sheetName val="销售"/>
      <sheetName val="员工工资"/>
      <sheetName val="费用"/>
      <sheetName val="费用月度"/>
      <sheetName val="投资收益"/>
      <sheetName val="营业外收支"/>
      <sheetName val="数据"/>
      <sheetName val="说明"/>
      <sheetName val="判断"/>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1">
          <cell r="A1" t="str">
            <v>2002年度经营预算—工资预算（工作底稿）</v>
          </cell>
        </row>
        <row r="3">
          <cell r="A3" t="str">
            <v>单 位 名 称：</v>
          </cell>
        </row>
        <row r="4">
          <cell r="A4" t="str">
            <v>所属事业部：</v>
          </cell>
          <cell r="F4" t="str">
            <v>预表6-2</v>
          </cell>
        </row>
        <row r="5">
          <cell r="A5" t="str">
            <v>货 币 单 位：万元</v>
          </cell>
        </row>
        <row r="6">
          <cell r="B6" t="str">
            <v>2000年</v>
          </cell>
          <cell r="C6" t="str">
            <v>2001年</v>
          </cell>
          <cell r="D6" t="str">
            <v>2001年</v>
          </cell>
          <cell r="E6" t="str">
            <v>2002年</v>
          </cell>
          <cell r="F6" t="str">
            <v>2003年</v>
          </cell>
          <cell r="G6" t="str">
            <v>2004年</v>
          </cell>
        </row>
        <row r="7">
          <cell r="B7" t="str">
            <v>实际</v>
          </cell>
          <cell r="C7" t="str">
            <v>预算</v>
          </cell>
          <cell r="D7" t="str">
            <v>预测</v>
          </cell>
          <cell r="E7" t="str">
            <v>预算</v>
          </cell>
          <cell r="F7" t="str">
            <v>预算</v>
          </cell>
          <cell r="G7" t="str">
            <v>预算</v>
          </cell>
        </row>
        <row r="8">
          <cell r="A8" t="str">
            <v>管理费用—工资</v>
          </cell>
        </row>
        <row r="9">
          <cell r="A9" t="str">
            <v>工资总额</v>
          </cell>
        </row>
        <row r="10">
          <cell r="A10" t="str">
            <v>工资附加总额</v>
          </cell>
        </row>
        <row r="11">
          <cell r="A11" t="str">
            <v>小   计</v>
          </cell>
          <cell r="B11">
            <v>0</v>
          </cell>
          <cell r="C11">
            <v>0</v>
          </cell>
          <cell r="D11">
            <v>0</v>
          </cell>
          <cell r="E11">
            <v>0</v>
          </cell>
          <cell r="F11">
            <v>0</v>
          </cell>
          <cell r="G11">
            <v>0</v>
          </cell>
        </row>
        <row r="12">
          <cell r="A12" t="str">
            <v>销售费用—工资</v>
          </cell>
        </row>
        <row r="13">
          <cell r="A13" t="str">
            <v>工资总额</v>
          </cell>
        </row>
        <row r="14">
          <cell r="A14" t="str">
            <v>工资附加总额</v>
          </cell>
        </row>
        <row r="15">
          <cell r="A15" t="str">
            <v>小   计</v>
          </cell>
          <cell r="B15">
            <v>0</v>
          </cell>
          <cell r="C15">
            <v>0</v>
          </cell>
          <cell r="D15">
            <v>0</v>
          </cell>
          <cell r="E15">
            <v>0</v>
          </cell>
          <cell r="F15">
            <v>0</v>
          </cell>
          <cell r="G15">
            <v>0</v>
          </cell>
        </row>
        <row r="16">
          <cell r="A16" t="str">
            <v>制造费用—工资</v>
          </cell>
        </row>
        <row r="17">
          <cell r="A17" t="str">
            <v>工资总额</v>
          </cell>
        </row>
        <row r="18">
          <cell r="A18" t="str">
            <v>工资附加总额</v>
          </cell>
        </row>
        <row r="19">
          <cell r="A19" t="str">
            <v>小   计</v>
          </cell>
          <cell r="B19">
            <v>0</v>
          </cell>
          <cell r="C19">
            <v>0</v>
          </cell>
          <cell r="D19">
            <v>0</v>
          </cell>
          <cell r="E19">
            <v>0</v>
          </cell>
          <cell r="F19">
            <v>0</v>
          </cell>
          <cell r="G19">
            <v>0</v>
          </cell>
        </row>
        <row r="20">
          <cell r="A20" t="str">
            <v>生产成本—工资</v>
          </cell>
        </row>
        <row r="21">
          <cell r="A21" t="str">
            <v>工资总额</v>
          </cell>
        </row>
        <row r="22">
          <cell r="A22" t="str">
            <v>工资附加总额</v>
          </cell>
        </row>
        <row r="23">
          <cell r="A23" t="str">
            <v>小   计</v>
          </cell>
          <cell r="B23">
            <v>0</v>
          </cell>
          <cell r="C23">
            <v>0</v>
          </cell>
          <cell r="D23">
            <v>0</v>
          </cell>
          <cell r="E23">
            <v>0</v>
          </cell>
          <cell r="F23">
            <v>0</v>
          </cell>
          <cell r="G23">
            <v>0</v>
          </cell>
        </row>
        <row r="24">
          <cell r="A24" t="str">
            <v>福利费用—工资</v>
          </cell>
        </row>
        <row r="25">
          <cell r="A25" t="str">
            <v>工资总额</v>
          </cell>
        </row>
        <row r="26">
          <cell r="A26" t="str">
            <v>工资附加总额</v>
          </cell>
        </row>
        <row r="27">
          <cell r="A27" t="str">
            <v>小   计</v>
          </cell>
          <cell r="B27">
            <v>0</v>
          </cell>
          <cell r="C27">
            <v>0</v>
          </cell>
          <cell r="D27">
            <v>0</v>
          </cell>
          <cell r="E27">
            <v>0</v>
          </cell>
          <cell r="F27">
            <v>0</v>
          </cell>
          <cell r="G27">
            <v>0</v>
          </cell>
        </row>
        <row r="28">
          <cell r="A28" t="str">
            <v>员工工资总计</v>
          </cell>
          <cell r="B28">
            <v>0</v>
          </cell>
          <cell r="C28">
            <v>0</v>
          </cell>
          <cell r="D28">
            <v>0</v>
          </cell>
          <cell r="E28">
            <v>0</v>
          </cell>
          <cell r="F28">
            <v>0</v>
          </cell>
          <cell r="G28">
            <v>0</v>
          </cell>
        </row>
      </sheetData>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sheetName val="页面"/>
      <sheetName val="历史数据客编表完成日期"/>
      <sheetName val="客户填表注意事项"/>
      <sheetName val="银行存款"/>
      <sheetName val="其他货币资金"/>
      <sheetName val="短期投资"/>
      <sheetName val="应收票据"/>
      <sheetName val="应收账款"/>
      <sheetName val="坏帐准备"/>
      <sheetName val="应收股利"/>
      <sheetName val="预付账款"/>
      <sheetName val="其他应收款"/>
      <sheetName val="应收补贴款"/>
      <sheetName val="存货"/>
      <sheetName val="存货准备金"/>
      <sheetName val="内部采购存货"/>
      <sheetName val="固定资产"/>
      <sheetName val="固定资产增加"/>
      <sheetName val="固定资产减少"/>
      <sheetName val="待处理固定资产"/>
      <sheetName val="在建工程"/>
      <sheetName val="无形资产"/>
      <sheetName val="其它资产"/>
      <sheetName val="长期投资汇总"/>
      <sheetName val="长期投资-股票投资或股权投资"/>
      <sheetName val="长期投资-债券投资"/>
      <sheetName val="长期投资-其他投资"/>
      <sheetName val="集团内公司清单"/>
    </sheetNames>
    <sheetDataSet>
      <sheetData sheetId="0" refreshError="1">
        <row r="3">
          <cell r="G3" t="str">
            <v>2001年1月1日</v>
          </cell>
          <cell r="I3" t="str">
            <v>2001年12月31日</v>
          </cell>
        </row>
        <row r="4">
          <cell r="G4" t="str">
            <v>2002年1月1日</v>
          </cell>
          <cell r="I4" t="str">
            <v>2002年12月31日</v>
          </cell>
        </row>
        <row r="5">
          <cell r="G5" t="str">
            <v>2003年1月1日</v>
          </cell>
          <cell r="I5" t="str">
            <v>2003年6月30日</v>
          </cell>
        </row>
        <row r="6">
          <cell r="I6" t="str">
            <v>2003年12月31日</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sheetName val="存货"/>
      <sheetName val="期后发货及领用"/>
      <sheetName val="待摊费用"/>
      <sheetName val="无形资产"/>
      <sheetName val="长期待摊费用"/>
      <sheetName val="长期投资汇总"/>
      <sheetName val="长期投资-对子公司"/>
      <sheetName val="长期投资-对联营公司"/>
      <sheetName val="长期投资-对合营公司"/>
      <sheetName val="长期投资-股票投资或其他股权投资"/>
      <sheetName val="长期投资-债券投资"/>
      <sheetName val="长期投资-其他债权投资"/>
    </sheetNames>
    <sheetDataSet>
      <sheetData sheetId="0" refreshError="1">
        <row r="3">
          <cell r="B3" t="str">
            <v xml:space="preserve">    银行本票存款</v>
          </cell>
          <cell r="G3" t="str">
            <v>2001年1月1日</v>
          </cell>
        </row>
        <row r="4">
          <cell r="B4" t="str">
            <v xml:space="preserve">    银行汇票存款</v>
          </cell>
          <cell r="G4" t="str">
            <v>2002年1月1日</v>
          </cell>
        </row>
        <row r="5">
          <cell r="B5" t="str">
            <v xml:space="preserve">    信用证存款</v>
          </cell>
          <cell r="G5" t="str">
            <v>2003年1月1日</v>
          </cell>
        </row>
        <row r="6">
          <cell r="B6" t="str">
            <v xml:space="preserve">    信用证保证金存款(&gt;3个月)</v>
          </cell>
          <cell r="G6" t="str">
            <v>2004年1月1日</v>
          </cell>
        </row>
        <row r="7">
          <cell r="B7" t="str">
            <v xml:space="preserve">    在途货币资金</v>
          </cell>
        </row>
        <row r="8">
          <cell r="B8" t="str">
            <v xml:space="preserve">    银行承兑汇票保证金</v>
          </cell>
        </row>
        <row r="9">
          <cell r="B9" t="str">
            <v xml:space="preserve">    信用卡保证金存款</v>
          </cell>
        </row>
        <row r="10">
          <cell r="B10" t="str">
            <v xml:space="preserve">    委托投资资金</v>
          </cell>
        </row>
        <row r="11">
          <cell r="B11" t="str">
            <v xml:space="preserve">    存放于中央银行的储备金</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目录"/>
      <sheetName val="基本情况"/>
      <sheetName val="主表"/>
      <sheetName val="附表一"/>
      <sheetName val="附表二"/>
      <sheetName val="附表三"/>
      <sheetName val="附表四"/>
      <sheetName val="附表五"/>
      <sheetName val="附表六"/>
      <sheetName val="附表七"/>
      <sheetName val="附表八"/>
      <sheetName val="附表九"/>
      <sheetName val="附表十"/>
      <sheetName val="附表十一"/>
    </sheetNames>
    <sheetDataSet>
      <sheetData sheetId="0" refreshError="1"/>
      <sheetData sheetId="1"/>
      <sheetData sheetId="2" refreshError="1"/>
      <sheetData sheetId="3">
        <row r="3">
          <cell r="A3" t="str">
            <v>填报时间：1900年1月0日</v>
          </cell>
        </row>
        <row r="31">
          <cell r="A31" t="str">
            <v>经办人（签章）：                  法定代表人（签章）：</v>
          </cell>
        </row>
      </sheetData>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非经常性损益"/>
      <sheetName val="净资产收益"/>
      <sheetName val="资债（审定）"/>
      <sheetName val="损益(审定)"/>
      <sheetName val="流量主表（审定）"/>
      <sheetName val="流量附表（审定）"/>
      <sheetName val="股东权益变动表"/>
      <sheetName val="资产减值准备"/>
      <sheetName val="合并资债"/>
      <sheetName val="合并损益"/>
      <sheetName val="合并抵消"/>
      <sheetName val="母公司资债"/>
      <sheetName val="母公司损益"/>
      <sheetName val="母公司调帐"/>
      <sheetName val="母公司所得税"/>
      <sheetName val="子公司资债 "/>
      <sheetName val="子公司损益"/>
      <sheetName val="子公司调帐"/>
      <sheetName val="资债比较审"/>
      <sheetName val="损益比较审"/>
      <sheetName val="资债比较原"/>
      <sheetName val="损益比较原"/>
      <sheetName val="比率比较"/>
      <sheetName val="科目索引"/>
      <sheetName val="凤县折旧测算"/>
      <sheetName val="XL4Poppy"/>
      <sheetName val="中山低值"/>
      <sheetName val="销账"/>
      <sheetName val="4-货币资金-现金"/>
      <sheetName val="Title"/>
      <sheetName val="其他应付款4-12月份明细表"/>
      <sheetName val="Sheet9"/>
      <sheetName val="程序表"/>
      <sheetName val="H1003-函证控制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3">
          <cell r="A3" t="str">
            <v>编制单位:山东铝业股份有限公司</v>
          </cell>
          <cell r="V3" t="str">
            <v>单位：人民币元</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Page"/>
      <sheetName val="CheckSheet"/>
      <sheetName val="Data_Entry"/>
      <sheetName val="M1S"/>
      <sheetName val="M3"/>
      <sheetName val="M5A_M5B"/>
      <sheetName val="M6"/>
      <sheetName val="M5_M6 Summary"/>
      <sheetName val="M7"/>
      <sheetName val="M7B"/>
      <sheetName val="M8"/>
      <sheetName val="M8A"/>
      <sheetName val="M9"/>
      <sheetName val="AF1"/>
      <sheetName val="MD1"/>
      <sheetName val="MD2"/>
      <sheetName val="FC1"/>
      <sheetName val="FC2"/>
      <sheetName val="W1"/>
      <sheetName val="Dialogs"/>
      <sheetName val="Macros"/>
      <sheetName val="AutoData"/>
      <sheetName val="上报资产负债表"/>
      <sheetName val="上报损益表"/>
      <sheetName val="现金流量表（月报）"/>
      <sheetName val="补充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row r="5">
          <cell r="B5" t="str">
            <v>资            产</v>
          </cell>
        </row>
        <row r="6">
          <cell r="B6" t="str">
            <v>流动资产：</v>
          </cell>
        </row>
        <row r="7">
          <cell r="B7" t="str">
            <v xml:space="preserve">    货币资金</v>
          </cell>
        </row>
        <row r="8">
          <cell r="B8" t="str">
            <v xml:space="preserve">    短期投资</v>
          </cell>
        </row>
        <row r="25">
          <cell r="A25">
            <v>20</v>
          </cell>
        </row>
        <row r="26">
          <cell r="A26">
            <v>21</v>
          </cell>
          <cell r="B26" t="str">
            <v xml:space="preserve">    待摊费用</v>
          </cell>
        </row>
      </sheetData>
      <sheetData sheetId="23" refreshError="1">
        <row r="1">
          <cell r="A1" t="str">
            <v>上海市二OO二年工业企业月度会计报表</v>
          </cell>
        </row>
        <row r="2">
          <cell r="A2" t="str">
            <v>主要税金应交明细表</v>
          </cell>
          <cell r="F2" t="str">
            <v>损    益    表</v>
          </cell>
        </row>
        <row r="3">
          <cell r="A3" t="str">
            <v>2002 年</v>
          </cell>
          <cell r="B3">
            <v>0</v>
          </cell>
          <cell r="C3" t="str">
            <v>月</v>
          </cell>
          <cell r="D3" t="str">
            <v>会工地月01表附表1</v>
          </cell>
          <cell r="F3" t="str">
            <v>2002年</v>
          </cell>
          <cell r="G3">
            <v>0</v>
          </cell>
          <cell r="H3" t="str">
            <v>月</v>
          </cell>
          <cell r="I3" t="str">
            <v>会工地月02表</v>
          </cell>
        </row>
        <row r="4">
          <cell r="A4" t="str">
            <v>理工创新中心</v>
          </cell>
          <cell r="D4" t="str">
            <v>金额单位：     元</v>
          </cell>
          <cell r="F4" t="str">
            <v>理工创新中心</v>
          </cell>
          <cell r="I4" t="str">
            <v>金额单位：元</v>
          </cell>
        </row>
        <row r="5">
          <cell r="A5" t="str">
            <v>项            目</v>
          </cell>
          <cell r="B5" t="str">
            <v>行次</v>
          </cell>
          <cell r="C5" t="str">
            <v>本  月  数</v>
          </cell>
          <cell r="D5" t="str">
            <v>本年累计数</v>
          </cell>
          <cell r="F5" t="str">
            <v>项          目</v>
          </cell>
          <cell r="G5" t="str">
            <v>行次</v>
          </cell>
          <cell r="H5" t="str">
            <v>本  月  数</v>
          </cell>
          <cell r="I5" t="str">
            <v>本年累计数</v>
          </cell>
        </row>
        <row r="6">
          <cell r="A6" t="str">
            <v>一、增值税</v>
          </cell>
          <cell r="F6" t="str">
            <v>一、产品销售收入</v>
          </cell>
          <cell r="G6">
            <v>1</v>
          </cell>
          <cell r="H6">
            <v>177500</v>
          </cell>
          <cell r="I6">
            <v>570506</v>
          </cell>
        </row>
        <row r="7">
          <cell r="A7" t="str">
            <v xml:space="preserve">     1、应交增值税</v>
          </cell>
          <cell r="F7" t="str">
            <v xml:space="preserve">      减：产品销售成本</v>
          </cell>
          <cell r="G7">
            <v>2</v>
          </cell>
          <cell r="H7">
            <v>219391.25</v>
          </cell>
          <cell r="I7">
            <v>542359.66</v>
          </cell>
        </row>
        <row r="8">
          <cell r="A8" t="str">
            <v xml:space="preserve">      (1)期初未抵扣数(用负号填列)</v>
          </cell>
          <cell r="B8">
            <v>1</v>
          </cell>
          <cell r="C8">
            <v>0</v>
          </cell>
          <cell r="D8">
            <v>0</v>
          </cell>
          <cell r="F8" t="str">
            <v xml:space="preserve">               产品销售费用</v>
          </cell>
          <cell r="G8">
            <v>3</v>
          </cell>
          <cell r="H8">
            <v>0</v>
          </cell>
          <cell r="I8">
            <v>0</v>
          </cell>
        </row>
        <row r="9">
          <cell r="A9" t="str">
            <v xml:space="preserve">      (2)销项税额</v>
          </cell>
          <cell r="B9">
            <v>2</v>
          </cell>
          <cell r="C9">
            <v>0</v>
          </cell>
          <cell r="D9">
            <v>0</v>
          </cell>
          <cell r="F9" t="str">
            <v xml:space="preserve">               产品销售税金及附加</v>
          </cell>
          <cell r="G9">
            <v>4</v>
          </cell>
          <cell r="H9">
            <v>0</v>
          </cell>
          <cell r="I9">
            <v>0</v>
          </cell>
        </row>
        <row r="10">
          <cell r="A10" t="str">
            <v xml:space="preserve">           出口退税</v>
          </cell>
          <cell r="B10">
            <v>3</v>
          </cell>
          <cell r="C10">
            <v>0</v>
          </cell>
          <cell r="D10">
            <v>0</v>
          </cell>
          <cell r="F10" t="str">
            <v>二、产品销售利润（亏损以负号表示）</v>
          </cell>
          <cell r="G10">
            <v>5</v>
          </cell>
          <cell r="H10">
            <v>-41891.25</v>
          </cell>
          <cell r="I10">
            <v>28146.34</v>
          </cell>
        </row>
        <row r="11">
          <cell r="A11" t="str">
            <v xml:space="preserve">           进项税额转出数</v>
          </cell>
          <cell r="B11">
            <v>4</v>
          </cell>
          <cell r="C11">
            <v>0</v>
          </cell>
          <cell r="D11">
            <v>0</v>
          </cell>
          <cell r="F11" t="str">
            <v xml:space="preserve">      加：其他业务利润（亏损以负号表示）</v>
          </cell>
          <cell r="G11">
            <v>6</v>
          </cell>
          <cell r="H11">
            <v>0</v>
          </cell>
          <cell r="I11">
            <v>0</v>
          </cell>
        </row>
        <row r="12">
          <cell r="A12" t="str">
            <v xml:space="preserve">           转出多交增值税</v>
          </cell>
          <cell r="B12">
            <v>5</v>
          </cell>
          <cell r="C12">
            <v>0</v>
          </cell>
          <cell r="D12">
            <v>0</v>
          </cell>
          <cell r="F12" t="str">
            <v xml:space="preserve">              非货币性交易收益</v>
          </cell>
          <cell r="G12">
            <v>7</v>
          </cell>
          <cell r="H12">
            <v>0</v>
          </cell>
          <cell r="I12">
            <v>0</v>
          </cell>
        </row>
        <row r="13">
          <cell r="A13" t="str">
            <v xml:space="preserve">      (3)进项税额</v>
          </cell>
          <cell r="B13">
            <v>6</v>
          </cell>
          <cell r="C13">
            <v>0</v>
          </cell>
          <cell r="D13">
            <v>0</v>
          </cell>
          <cell r="F13" t="str">
            <v xml:space="preserve">      减：存货跌价损失               </v>
          </cell>
          <cell r="G13">
            <v>8</v>
          </cell>
          <cell r="H13">
            <v>0</v>
          </cell>
          <cell r="I13">
            <v>0</v>
          </cell>
        </row>
        <row r="14">
          <cell r="A14" t="str">
            <v xml:space="preserve">           已交税金</v>
          </cell>
          <cell r="B14">
            <v>7</v>
          </cell>
          <cell r="C14">
            <v>0</v>
          </cell>
          <cell r="D14">
            <v>0</v>
          </cell>
          <cell r="F14" t="str">
            <v xml:space="preserve">               管理费用</v>
          </cell>
          <cell r="G14">
            <v>9</v>
          </cell>
          <cell r="H14">
            <v>16864.060000000001</v>
          </cell>
          <cell r="I14">
            <v>186605.32</v>
          </cell>
        </row>
        <row r="15">
          <cell r="A15" t="str">
            <v/>
          </cell>
          <cell r="B15">
            <v>8</v>
          </cell>
          <cell r="F15" t="str">
            <v xml:space="preserve">               财务费用</v>
          </cell>
          <cell r="G15">
            <v>10</v>
          </cell>
          <cell r="H15">
            <v>-848.95</v>
          </cell>
          <cell r="I15">
            <v>-2927.76</v>
          </cell>
        </row>
        <row r="16">
          <cell r="B16">
            <v>9</v>
          </cell>
          <cell r="F16" t="str">
            <v>三、营业利润（亏损以负号表示）</v>
          </cell>
          <cell r="G16">
            <v>11</v>
          </cell>
          <cell r="H16">
            <v>-57906.36</v>
          </cell>
          <cell r="I16">
            <v>-155531.22</v>
          </cell>
        </row>
        <row r="17">
          <cell r="A17" t="str">
            <v xml:space="preserve">           转出未交增值税</v>
          </cell>
          <cell r="B17">
            <v>10</v>
          </cell>
          <cell r="C17">
            <v>0</v>
          </cell>
          <cell r="D17">
            <v>0</v>
          </cell>
          <cell r="F17" t="str">
            <v xml:space="preserve">      加：投资收益（损失以负号表示）</v>
          </cell>
          <cell r="G17">
            <v>12</v>
          </cell>
          <cell r="H17">
            <v>0</v>
          </cell>
          <cell r="I17">
            <v>0</v>
          </cell>
        </row>
        <row r="18">
          <cell r="A18" t="str">
            <v xml:space="preserve">      (4)期末未抵扣数(用负号填列)</v>
          </cell>
          <cell r="B18">
            <v>11</v>
          </cell>
          <cell r="C18">
            <v>0</v>
          </cell>
          <cell r="D18">
            <v>0</v>
          </cell>
          <cell r="F18" t="str">
            <v xml:space="preserve">               期货收益（亏损以负号表示）</v>
          </cell>
          <cell r="G18">
            <v>13</v>
          </cell>
          <cell r="H18">
            <v>0</v>
          </cell>
          <cell r="I18">
            <v>0</v>
          </cell>
        </row>
        <row r="19">
          <cell r="A19" t="str">
            <v xml:space="preserve">     2、未交増值税</v>
          </cell>
          <cell r="F19" t="str">
            <v xml:space="preserve">               补贴收入</v>
          </cell>
          <cell r="G19">
            <v>14</v>
          </cell>
          <cell r="H19">
            <v>0</v>
          </cell>
          <cell r="I19">
            <v>0</v>
          </cell>
        </row>
        <row r="20">
          <cell r="A20" t="str">
            <v xml:space="preserve">      (1)期初未交数(多交数用负号填列)</v>
          </cell>
          <cell r="B20">
            <v>12</v>
          </cell>
          <cell r="C20">
            <v>0</v>
          </cell>
          <cell r="D20">
            <v>0</v>
          </cell>
          <cell r="F20" t="str">
            <v xml:space="preserve">               营业外收入</v>
          </cell>
          <cell r="G20">
            <v>15</v>
          </cell>
          <cell r="H20">
            <v>0</v>
          </cell>
          <cell r="I20">
            <v>0</v>
          </cell>
        </row>
        <row r="21">
          <cell r="A21" t="str">
            <v xml:space="preserve">      (2)本期转入数(多交数用负号填列)</v>
          </cell>
          <cell r="B21">
            <v>13</v>
          </cell>
          <cell r="C21">
            <v>0</v>
          </cell>
          <cell r="D21">
            <v>0</v>
          </cell>
          <cell r="F21" t="str">
            <v xml:space="preserve">      减：营业外支出</v>
          </cell>
          <cell r="G21">
            <v>16</v>
          </cell>
          <cell r="H21">
            <v>0</v>
          </cell>
          <cell r="I21">
            <v>0</v>
          </cell>
        </row>
        <row r="22">
          <cell r="A22" t="str">
            <v xml:space="preserve">      (3)已交数</v>
          </cell>
          <cell r="B22">
            <v>14</v>
          </cell>
          <cell r="C22">
            <v>0</v>
          </cell>
          <cell r="D22">
            <v>0</v>
          </cell>
          <cell r="F22" t="str">
            <v xml:space="preserve">      加：以前年度损益调整（调减以负号表示）</v>
          </cell>
          <cell r="G22">
            <v>17</v>
          </cell>
          <cell r="H22">
            <v>0</v>
          </cell>
          <cell r="I22">
            <v>0</v>
          </cell>
        </row>
        <row r="23">
          <cell r="A23" t="str">
            <v xml:space="preserve">      (4)期末未交数(多交数用负号填列)</v>
          </cell>
          <cell r="B23">
            <v>15</v>
          </cell>
          <cell r="C23">
            <v>0</v>
          </cell>
          <cell r="D23">
            <v>0</v>
          </cell>
          <cell r="F23" t="str">
            <v>四、利润总额（亏损以负号表示）</v>
          </cell>
          <cell r="G23">
            <v>18</v>
          </cell>
          <cell r="H23">
            <v>-57906.36</v>
          </cell>
          <cell r="I23">
            <v>-155531.22</v>
          </cell>
        </row>
        <row r="24">
          <cell r="A24" t="str">
            <v>二、消费税</v>
          </cell>
          <cell r="F24" t="str">
            <v xml:space="preserve">      减：所得税</v>
          </cell>
          <cell r="G24">
            <v>19</v>
          </cell>
          <cell r="H24">
            <v>0</v>
          </cell>
          <cell r="I24">
            <v>0</v>
          </cell>
        </row>
        <row r="25">
          <cell r="A25" t="str">
            <v xml:space="preserve">      1、期初未交数(多交数用负号填列)</v>
          </cell>
          <cell r="B25">
            <v>16</v>
          </cell>
          <cell r="C25">
            <v>0</v>
          </cell>
          <cell r="D25">
            <v>0</v>
          </cell>
          <cell r="F25" t="str">
            <v>五、净利润（亏损以负号表示）</v>
          </cell>
          <cell r="G25">
            <v>20</v>
          </cell>
          <cell r="H25">
            <v>-57906.36</v>
          </cell>
          <cell r="I25">
            <v>-155531.22</v>
          </cell>
        </row>
        <row r="26">
          <cell r="A26" t="str">
            <v xml:space="preserve">      2、应交数</v>
          </cell>
          <cell r="B26">
            <v>17</v>
          </cell>
          <cell r="C26">
            <v>0</v>
          </cell>
          <cell r="D26">
            <v>0</v>
          </cell>
          <cell r="G26">
            <v>21</v>
          </cell>
        </row>
        <row r="27">
          <cell r="A27" t="str">
            <v xml:space="preserve">      3、已交数</v>
          </cell>
          <cell r="B27">
            <v>18</v>
          </cell>
          <cell r="C27">
            <v>0</v>
          </cell>
          <cell r="D27">
            <v>0</v>
          </cell>
          <cell r="F27" t="str">
            <v>六、实发工资总额</v>
          </cell>
          <cell r="G27">
            <v>22</v>
          </cell>
          <cell r="H27">
            <v>0</v>
          </cell>
          <cell r="I27">
            <v>0</v>
          </cell>
        </row>
        <row r="28">
          <cell r="A28" t="str">
            <v xml:space="preserve">      4、期末未交数(多交数用负号填列)</v>
          </cell>
          <cell r="B28">
            <v>19</v>
          </cell>
          <cell r="C28">
            <v>0</v>
          </cell>
          <cell r="D28">
            <v>0</v>
          </cell>
        </row>
        <row r="29">
          <cell r="A29" t="str">
            <v>三、营业税</v>
          </cell>
        </row>
        <row r="30">
          <cell r="A30" t="str">
            <v xml:space="preserve">      1、期初未交数(多交数用负号填列)</v>
          </cell>
          <cell r="B30">
            <v>20</v>
          </cell>
          <cell r="C30">
            <v>10000</v>
          </cell>
          <cell r="D30">
            <v>500</v>
          </cell>
        </row>
        <row r="31">
          <cell r="A31" t="str">
            <v xml:space="preserve">      2、应交数</v>
          </cell>
          <cell r="B31">
            <v>21</v>
          </cell>
          <cell r="C31">
            <v>8875</v>
          </cell>
          <cell r="D31">
            <v>28525.3</v>
          </cell>
        </row>
        <row r="32">
          <cell r="A32" t="str">
            <v xml:space="preserve">      3、已交数</v>
          </cell>
          <cell r="B32">
            <v>22</v>
          </cell>
          <cell r="C32">
            <v>10000</v>
          </cell>
          <cell r="D32">
            <v>20150.3</v>
          </cell>
        </row>
        <row r="33">
          <cell r="A33" t="str">
            <v xml:space="preserve">      4、期末未交数(多交数用负号填列)</v>
          </cell>
          <cell r="B33">
            <v>23</v>
          </cell>
          <cell r="C33">
            <v>8875</v>
          </cell>
          <cell r="D33">
            <v>8875</v>
          </cell>
        </row>
        <row r="34">
          <cell r="A34" t="str">
            <v>四、城乡维护建设税</v>
          </cell>
        </row>
        <row r="35">
          <cell r="A35" t="str">
            <v xml:space="preserve">      1、期初未交数(多交数用负号填列)</v>
          </cell>
          <cell r="B35">
            <v>24</v>
          </cell>
          <cell r="C35">
            <v>700</v>
          </cell>
          <cell r="D35">
            <v>35</v>
          </cell>
        </row>
        <row r="36">
          <cell r="A36" t="str">
            <v xml:space="preserve">      2、应交数</v>
          </cell>
          <cell r="B36">
            <v>25</v>
          </cell>
          <cell r="C36">
            <v>621.25</v>
          </cell>
          <cell r="D36">
            <v>1996.78</v>
          </cell>
        </row>
        <row r="37">
          <cell r="A37" t="str">
            <v xml:space="preserve">      3、已交数</v>
          </cell>
          <cell r="B37">
            <v>26</v>
          </cell>
          <cell r="C37">
            <v>700</v>
          </cell>
          <cell r="D37">
            <v>1410.53</v>
          </cell>
        </row>
        <row r="38">
          <cell r="A38" t="str">
            <v xml:space="preserve">      4、期末未交数(多交数用负号填列)</v>
          </cell>
          <cell r="B38">
            <v>27</v>
          </cell>
          <cell r="C38">
            <v>621.25</v>
          </cell>
          <cell r="D38">
            <v>621.25</v>
          </cell>
        </row>
        <row r="39">
          <cell r="A39" t="str">
            <v>五、企业所得税</v>
          </cell>
        </row>
        <row r="40">
          <cell r="A40" t="str">
            <v xml:space="preserve">      1、期初未交数(多交数用负号填列)</v>
          </cell>
          <cell r="B40">
            <v>28</v>
          </cell>
          <cell r="C40">
            <v>0</v>
          </cell>
          <cell r="D40">
            <v>0</v>
          </cell>
        </row>
        <row r="41">
          <cell r="A41" t="str">
            <v xml:space="preserve">      2、应交数</v>
          </cell>
          <cell r="B41">
            <v>29</v>
          </cell>
          <cell r="C41">
            <v>0</v>
          </cell>
          <cell r="D41">
            <v>0</v>
          </cell>
        </row>
        <row r="42">
          <cell r="A42" t="str">
            <v xml:space="preserve">      3、已交数</v>
          </cell>
          <cell r="B42">
            <v>30</v>
          </cell>
          <cell r="C42">
            <v>0</v>
          </cell>
          <cell r="D42">
            <v>0</v>
          </cell>
        </row>
        <row r="43">
          <cell r="A43" t="str">
            <v xml:space="preserve">      4、期末未交数(多交数用负号填列)</v>
          </cell>
          <cell r="B43">
            <v>31</v>
          </cell>
          <cell r="C43">
            <v>0</v>
          </cell>
          <cell r="D43">
            <v>0</v>
          </cell>
        </row>
        <row r="45">
          <cell r="A45" t="str">
            <v>六、企业实缴税金总额</v>
          </cell>
          <cell r="B45">
            <v>32</v>
          </cell>
          <cell r="C45">
            <v>0</v>
          </cell>
          <cell r="D45">
            <v>0</v>
          </cell>
        </row>
        <row r="47">
          <cell r="A47" t="str">
            <v>企业领导人：</v>
          </cell>
          <cell r="C47" t="str">
            <v>总会计师：</v>
          </cell>
          <cell r="F47" t="str">
            <v xml:space="preserve">  会计主管：</v>
          </cell>
          <cell r="H47" t="str">
            <v xml:space="preserve">     制表人：</v>
          </cell>
        </row>
      </sheetData>
      <sheetData sheetId="24" refreshError="1">
        <row r="1">
          <cell r="A1" t="str">
            <v>现金流量表（月报）</v>
          </cell>
        </row>
        <row r="3">
          <cell r="A3" t="str">
            <v>单 位 名 称：</v>
          </cell>
          <cell r="B3" t="str">
            <v>所属事业部：</v>
          </cell>
          <cell r="C3" t="str">
            <v>单位：元</v>
          </cell>
        </row>
        <row r="4">
          <cell r="B4" t="str">
            <v>本月</v>
          </cell>
          <cell r="C4" t="str">
            <v>本年累计</v>
          </cell>
        </row>
        <row r="5">
          <cell r="A5" t="str">
            <v>销售商品、提供劳务收到的现金</v>
          </cell>
          <cell r="B5">
            <v>0</v>
          </cell>
          <cell r="C5">
            <v>0</v>
          </cell>
        </row>
        <row r="6">
          <cell r="A6" t="str">
            <v>收到的租金</v>
          </cell>
          <cell r="B6">
            <v>0</v>
          </cell>
          <cell r="C6">
            <v>0</v>
          </cell>
        </row>
        <row r="7">
          <cell r="A7" t="str">
            <v>预收货款</v>
          </cell>
          <cell r="B7">
            <v>0</v>
          </cell>
          <cell r="C7">
            <v>0</v>
          </cell>
        </row>
        <row r="8">
          <cell r="A8" t="str">
            <v>收到其他与经营活动有关的现金</v>
          </cell>
          <cell r="B8">
            <v>0</v>
          </cell>
          <cell r="C8">
            <v>0</v>
          </cell>
        </row>
        <row r="9">
          <cell r="A9" t="str">
            <v>其中：总公司借款收到的现金</v>
          </cell>
          <cell r="B9">
            <v>0</v>
          </cell>
          <cell r="C9">
            <v>0</v>
          </cell>
        </row>
        <row r="10">
          <cell r="A10" t="str">
            <v>经营性现金流入小计</v>
          </cell>
          <cell r="B10">
            <v>0</v>
          </cell>
          <cell r="C10">
            <v>0</v>
          </cell>
        </row>
        <row r="11">
          <cell r="A11" t="str">
            <v>购买商品、接受劳务支付的现金</v>
          </cell>
          <cell r="B11">
            <v>141055.78</v>
          </cell>
          <cell r="C11">
            <v>141055.78</v>
          </cell>
        </row>
        <row r="12">
          <cell r="A12" t="str">
            <v>支付给职工及为职工支付的现金</v>
          </cell>
          <cell r="B12">
            <v>0</v>
          </cell>
          <cell r="C12">
            <v>0</v>
          </cell>
        </row>
        <row r="13">
          <cell r="A13" t="str">
            <v>其中：归还三金二款</v>
          </cell>
          <cell r="B13">
            <v>0</v>
          </cell>
          <cell r="C13">
            <v>0</v>
          </cell>
        </row>
        <row r="14">
          <cell r="A14" t="str">
            <v xml:space="preserve">      职工安置费</v>
          </cell>
          <cell r="B14">
            <v>0</v>
          </cell>
          <cell r="C14">
            <v>0</v>
          </cell>
        </row>
        <row r="15">
          <cell r="A15" t="str">
            <v>支付税款</v>
          </cell>
          <cell r="B15">
            <v>0</v>
          </cell>
          <cell r="C15">
            <v>0</v>
          </cell>
        </row>
        <row r="16">
          <cell r="A16" t="str">
            <v>支付其他于经营活动有关的现金</v>
          </cell>
          <cell r="B16">
            <v>0</v>
          </cell>
          <cell r="C16">
            <v>0</v>
          </cell>
        </row>
        <row r="17">
          <cell r="A17" t="str">
            <v>经营性现金流出小计</v>
          </cell>
          <cell r="B17">
            <v>141055.78</v>
          </cell>
          <cell r="C17">
            <v>141055.78</v>
          </cell>
        </row>
        <row r="18">
          <cell r="A18" t="str">
            <v>经营性现金净流量</v>
          </cell>
          <cell r="B18">
            <v>-141055.78</v>
          </cell>
          <cell r="C18">
            <v>-141055.78</v>
          </cell>
        </row>
        <row r="20">
          <cell r="A20" t="str">
            <v>收回投资所收到的现金</v>
          </cell>
          <cell r="B20">
            <v>0</v>
          </cell>
          <cell r="C20">
            <v>0</v>
          </cell>
        </row>
        <row r="21">
          <cell r="A21" t="str">
            <v>收到的股息、红利等</v>
          </cell>
          <cell r="B21">
            <v>0</v>
          </cell>
          <cell r="C21">
            <v>0</v>
          </cell>
        </row>
        <row r="22">
          <cell r="A22" t="str">
            <v>资产处置收入的现金</v>
          </cell>
          <cell r="B22">
            <v>0</v>
          </cell>
          <cell r="C22">
            <v>0</v>
          </cell>
        </row>
        <row r="23">
          <cell r="A23" t="str">
            <v>其中：土地置换收入</v>
          </cell>
          <cell r="B23">
            <v>0</v>
          </cell>
          <cell r="C23">
            <v>0</v>
          </cell>
        </row>
        <row r="24">
          <cell r="A24" t="str">
            <v>收到其他与投资活动有关的现金</v>
          </cell>
          <cell r="B24">
            <v>0</v>
          </cell>
          <cell r="C24">
            <v>0</v>
          </cell>
        </row>
        <row r="25">
          <cell r="A25" t="str">
            <v>投资性现金流入小计</v>
          </cell>
          <cell r="B25">
            <v>0</v>
          </cell>
          <cell r="C25">
            <v>0</v>
          </cell>
        </row>
        <row r="26">
          <cell r="A26" t="str">
            <v>投资支付的现金</v>
          </cell>
          <cell r="B26">
            <v>0</v>
          </cell>
          <cell r="C26">
            <v>0</v>
          </cell>
        </row>
        <row r="27">
          <cell r="A27" t="str">
            <v>购建固定、无形等资产支付的现金</v>
          </cell>
          <cell r="B27">
            <v>0</v>
          </cell>
          <cell r="C27">
            <v>0</v>
          </cell>
        </row>
        <row r="28">
          <cell r="A28" t="str">
            <v>其中：固定资产投资支付现金</v>
          </cell>
          <cell r="B28">
            <v>0</v>
          </cell>
          <cell r="C28">
            <v>0</v>
          </cell>
        </row>
        <row r="29">
          <cell r="A29" t="str">
            <v xml:space="preserve">             技术投资支付现金</v>
          </cell>
          <cell r="B29">
            <v>0</v>
          </cell>
          <cell r="C29">
            <v>0</v>
          </cell>
        </row>
        <row r="30">
          <cell r="A30" t="str">
            <v>支付其他于投资活动有关的现金</v>
          </cell>
          <cell r="B30">
            <v>0</v>
          </cell>
          <cell r="C30">
            <v>0</v>
          </cell>
        </row>
        <row r="31">
          <cell r="A31" t="str">
            <v>投资性现金流出小计</v>
          </cell>
          <cell r="B31">
            <v>0</v>
          </cell>
          <cell r="C31">
            <v>0</v>
          </cell>
        </row>
        <row r="32">
          <cell r="A32" t="str">
            <v>投资性现金净流量</v>
          </cell>
          <cell r="B32">
            <v>0</v>
          </cell>
          <cell r="C32">
            <v>0</v>
          </cell>
        </row>
        <row r="34">
          <cell r="A34" t="str">
            <v>吸收权益性投资收到的现金</v>
          </cell>
          <cell r="B34">
            <v>0</v>
          </cell>
          <cell r="C34">
            <v>0</v>
          </cell>
        </row>
        <row r="35">
          <cell r="A35" t="str">
            <v>发行债券收到的现金</v>
          </cell>
          <cell r="B35">
            <v>0</v>
          </cell>
          <cell r="C35">
            <v>0</v>
          </cell>
        </row>
        <row r="36">
          <cell r="A36" t="str">
            <v>借款收到的现金</v>
          </cell>
          <cell r="B36">
            <v>0</v>
          </cell>
          <cell r="C36">
            <v>0</v>
          </cell>
        </row>
        <row r="37">
          <cell r="A37" t="str">
            <v>其中：银行借款收到的现金</v>
          </cell>
          <cell r="B37">
            <v>0</v>
          </cell>
          <cell r="C37">
            <v>0</v>
          </cell>
        </row>
        <row r="38">
          <cell r="A38" t="str">
            <v xml:space="preserve">             财务公司借款收到的现金</v>
          </cell>
          <cell r="B38">
            <v>0</v>
          </cell>
          <cell r="C38">
            <v>0</v>
          </cell>
        </row>
        <row r="39">
          <cell r="A39" t="str">
            <v xml:space="preserve">             其他借款收到的现金</v>
          </cell>
          <cell r="B39">
            <v>0</v>
          </cell>
          <cell r="C39">
            <v>0</v>
          </cell>
        </row>
        <row r="40">
          <cell r="A40" t="str">
            <v>收到的其他与筹资活动有关的现金</v>
          </cell>
          <cell r="B40">
            <v>0</v>
          </cell>
          <cell r="C40">
            <v>0</v>
          </cell>
        </row>
        <row r="41">
          <cell r="A41" t="str">
            <v>筹资性现金流入小计</v>
          </cell>
          <cell r="B41">
            <v>0</v>
          </cell>
          <cell r="C41">
            <v>0</v>
          </cell>
        </row>
        <row r="42">
          <cell r="A42" t="str">
            <v>偿还债务支付的现金</v>
          </cell>
          <cell r="B42">
            <v>0</v>
          </cell>
          <cell r="C42">
            <v>0</v>
          </cell>
        </row>
        <row r="43">
          <cell r="A43" t="str">
            <v>偿还利息支付的现金</v>
          </cell>
          <cell r="B43">
            <v>0</v>
          </cell>
          <cell r="C43">
            <v>0</v>
          </cell>
        </row>
        <row r="44">
          <cell r="A44" t="str">
            <v>分配股利或利息支付的现金</v>
          </cell>
          <cell r="B44">
            <v>0</v>
          </cell>
          <cell r="C44">
            <v>0</v>
          </cell>
        </row>
        <row r="45">
          <cell r="A45" t="str">
            <v>支付其他与筹资活动有关的现金</v>
          </cell>
          <cell r="B45">
            <v>0</v>
          </cell>
          <cell r="C45">
            <v>0</v>
          </cell>
        </row>
        <row r="46">
          <cell r="A46" t="str">
            <v>筹资性现金流出小计</v>
          </cell>
          <cell r="B46">
            <v>0</v>
          </cell>
          <cell r="C46">
            <v>0</v>
          </cell>
        </row>
        <row r="47">
          <cell r="A47" t="str">
            <v>筹资性现金净流量</v>
          </cell>
          <cell r="B47">
            <v>0</v>
          </cell>
          <cell r="C47">
            <v>0</v>
          </cell>
        </row>
        <row r="49">
          <cell r="A49" t="str">
            <v>现金净流量</v>
          </cell>
          <cell r="B49">
            <v>-141055.78</v>
          </cell>
          <cell r="C49">
            <v>-141055.78</v>
          </cell>
        </row>
        <row r="50">
          <cell r="A50" t="str">
            <v>货币资金期末余额</v>
          </cell>
          <cell r="B50">
            <v>579949.65999999992</v>
          </cell>
          <cell r="C50">
            <v>579949.65999999992</v>
          </cell>
        </row>
        <row r="51">
          <cell r="A51" t="str">
            <v xml:space="preserve">       货币资金期初余额</v>
          </cell>
          <cell r="B51">
            <v>721005.44</v>
          </cell>
          <cell r="C51">
            <v>721005.44</v>
          </cell>
        </row>
        <row r="52">
          <cell r="A52" t="str">
            <v>编制部门：</v>
          </cell>
          <cell r="C52" t="str">
            <v>编制人：</v>
          </cell>
        </row>
      </sheetData>
      <sheetData sheetId="2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s"/>
      <sheetName val="资产负债表"/>
      <sheetName val="利润及利润分配表"/>
      <sheetName val="现金流量表"/>
      <sheetName val="A_101"/>
      <sheetName val="A_103"/>
      <sheetName val="A_105"/>
      <sheetName val="A_106"/>
      <sheetName val="A_107"/>
      <sheetName val="A_109"/>
      <sheetName val="A_110"/>
      <sheetName val="A_111"/>
      <sheetName val="A_115"/>
      <sheetName val="A_120"/>
      <sheetName val="A_121"/>
      <sheetName val="A_122"/>
      <sheetName val="A_124"/>
      <sheetName val="A_139"/>
      <sheetName val="A_140"/>
      <sheetName val="A_145"/>
      <sheetName val="A_151"/>
      <sheetName val="A_153"/>
      <sheetName val="A_154"/>
      <sheetName val="A_155"/>
      <sheetName val="A_156"/>
      <sheetName val="A_157"/>
      <sheetName val="A_161"/>
      <sheetName val="A_165"/>
      <sheetName val="A_166"/>
      <sheetName val="A_167"/>
      <sheetName val="A_169"/>
      <sheetName val="A_170"/>
      <sheetName val="A_171"/>
      <sheetName val="A_181"/>
      <sheetName val="A_182"/>
      <sheetName val="A_183"/>
      <sheetName val="L_201"/>
      <sheetName val="L_202"/>
      <sheetName val="L_203"/>
      <sheetName val="L_204"/>
      <sheetName val="L_205"/>
      <sheetName val="L_208"/>
      <sheetName val="L_221"/>
      <sheetName val="L_223"/>
      <sheetName val="L_225"/>
      <sheetName val="L_228"/>
      <sheetName val="L_231"/>
      <sheetName val="L_235"/>
      <sheetName val="L_238"/>
      <sheetName val="L_241"/>
      <sheetName val="L_251"/>
      <sheetName val="L_261"/>
      <sheetName val="C_300"/>
      <sheetName val="C_301"/>
      <sheetName val="C_311"/>
      <sheetName val="C_313"/>
      <sheetName val="C_318"/>
      <sheetName val="C_322"/>
      <sheetName val="C_323"/>
      <sheetName val="I_501"/>
      <sheetName val="I_502"/>
      <sheetName val="I_503"/>
      <sheetName val="I_504"/>
      <sheetName val="I_510"/>
      <sheetName val="I_515"/>
      <sheetName val="I_520"/>
      <sheetName val="I_525"/>
      <sheetName val="I_530"/>
      <sheetName val="I_535"/>
      <sheetName val="I_536"/>
      <sheetName val="I_541"/>
      <sheetName val="I_545"/>
      <sheetName val="I_548"/>
      <sheetName val="I_570"/>
      <sheetName val="I_572"/>
      <sheetName val="I_574"/>
      <sheetName val="内部交易"/>
      <sheetName val="大楼分录"/>
      <sheetName val="资债比较原"/>
      <sheetName val="original"/>
      <sheetName val="A_053"/>
      <sheetName val="LO228"/>
      <sheetName val="CW300"/>
      <sheetName val="IO504"/>
      <sheetName val="A_515"/>
      <sheetName val=" _541"/>
      <sheetName val="IW574"/>
      <sheetName val="_x005f_x0009__541"/>
      <sheetName val="CRITERIA1"/>
      <sheetName val="CRITERIA2"/>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efreshError="1">
        <row r="26">
          <cell r="F26">
            <v>898850377.22000003</v>
          </cell>
        </row>
      </sheetData>
      <sheetData sheetId="54" refreshError="1">
        <row r="14">
          <cell r="K14">
            <v>93390990.280000001</v>
          </cell>
        </row>
      </sheetData>
      <sheetData sheetId="55"/>
      <sheetData sheetId="56" refreshError="1">
        <row r="20">
          <cell r="H20">
            <v>0</v>
          </cell>
        </row>
      </sheetData>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底稿目录"/>
      <sheetName val="dxnsjtempsheet"/>
      <sheetName val="审计程序"/>
      <sheetName val="鼎信诺字典表"/>
      <sheetName val="简明日记账法"/>
      <sheetName val="现流名称标准化"/>
      <sheetName val="鼎信诺分录法"/>
      <sheetName val="分录法编现分录"/>
      <sheetName val="间接法"/>
      <sheetName val="间接法-2014 "/>
      <sheetName val="间接法-2015"/>
      <sheetName val="现金流量表(未审)"/>
      <sheetName val="审计调整分录表"/>
      <sheetName val="平衡表"/>
      <sheetName val="补充资料（披露表）"/>
      <sheetName val="现金流量表(审定)"/>
      <sheetName val="趋势分析"/>
      <sheetName val="结构分析"/>
      <sheetName val="线性回归(现金流量预测)"/>
      <sheetName val="偿债力分析"/>
      <sheetName val="新准则指标分析"/>
      <sheetName val="披露表(上市)"/>
      <sheetName val="披露表(国资)"/>
      <sheetName val="披露表(标准)"/>
    </sheetNames>
    <sheetDataSet>
      <sheetData sheetId="0"/>
      <sheetData sheetId="1"/>
      <sheetData sheetId="2"/>
      <sheetData sheetId="3">
        <row r="4">
          <cell r="B4" t="str">
            <v>流入项目★</v>
          </cell>
          <cell r="C4" t="str">
            <v xml:space="preserve">   ★资产类★</v>
          </cell>
        </row>
        <row r="5">
          <cell r="B5" t="str">
            <v xml:space="preserve">  ①经 营★</v>
          </cell>
          <cell r="C5" t="str">
            <v>货币资金</v>
          </cell>
        </row>
        <row r="6">
          <cell r="B6" t="str">
            <v>销售商品、提供劳务收到的现金</v>
          </cell>
          <cell r="C6" t="str">
            <v>交易性金融资产</v>
          </cell>
        </row>
        <row r="7">
          <cell r="B7" t="str">
            <v>收到的税费返还</v>
          </cell>
          <cell r="C7" t="str">
            <v>应收票据</v>
          </cell>
        </row>
        <row r="8">
          <cell r="B8" t="str">
            <v>收到其他与经营活动有关的现金</v>
          </cell>
          <cell r="C8" t="str">
            <v>应收账款</v>
          </cell>
        </row>
        <row r="9">
          <cell r="B9" t="str">
            <v xml:space="preserve">  ②投  资★</v>
          </cell>
          <cell r="C9" t="str">
            <v>预付款项</v>
          </cell>
        </row>
        <row r="10">
          <cell r="B10" t="str">
            <v>收回投资收到的现金</v>
          </cell>
          <cell r="C10" t="str">
            <v>应收利息</v>
          </cell>
        </row>
        <row r="11">
          <cell r="B11" t="str">
            <v>取得投资收益收到的现金</v>
          </cell>
          <cell r="C11" t="str">
            <v>应收股利</v>
          </cell>
        </row>
        <row r="12">
          <cell r="B12" t="str">
            <v>处置固定资产、无形资产和其他长期资产收回的现金净额</v>
          </cell>
          <cell r="C12" t="str">
            <v>其他应收款</v>
          </cell>
        </row>
        <row r="13">
          <cell r="B13" t="str">
            <v>处置子公司及其他营业单位收到的现金净额</v>
          </cell>
          <cell r="C13" t="str">
            <v>存货</v>
          </cell>
        </row>
        <row r="14">
          <cell r="B14" t="str">
            <v>收到其他与投资活动有关的现金</v>
          </cell>
          <cell r="C14" t="str">
            <v>一年内到期的非流动资产</v>
          </cell>
        </row>
        <row r="15">
          <cell r="B15" t="str">
            <v xml:space="preserve">  ③筹  资★</v>
          </cell>
          <cell r="C15" t="str">
            <v>其他流动资产</v>
          </cell>
        </row>
        <row r="16">
          <cell r="B16" t="str">
            <v>吸收投资收到的现金</v>
          </cell>
          <cell r="C16" t="str">
            <v>可供出售金融资产</v>
          </cell>
        </row>
        <row r="17">
          <cell r="B17" t="str">
            <v>取得借款收到的现金</v>
          </cell>
          <cell r="C17" t="str">
            <v>持有至到期投资</v>
          </cell>
        </row>
        <row r="18">
          <cell r="B18" t="str">
            <v>收到其他与筹资活动有关的现金</v>
          </cell>
          <cell r="C18" t="str">
            <v>长期应收款</v>
          </cell>
        </row>
        <row r="19">
          <cell r="B19" t="str">
            <v xml:space="preserve">  ④净  额★</v>
          </cell>
          <cell r="C19" t="str">
            <v>长期股权投资</v>
          </cell>
        </row>
        <row r="20">
          <cell r="B20" t="str">
            <v>现金及现金等价物净增加额</v>
          </cell>
          <cell r="C20" t="str">
            <v>投资性房地产</v>
          </cell>
        </row>
        <row r="21">
          <cell r="B21" t="str">
            <v>流出项目◆</v>
          </cell>
          <cell r="C21" t="str">
            <v>固定资产</v>
          </cell>
        </row>
        <row r="22">
          <cell r="B22" t="str">
            <v xml:space="preserve">  ①经  营◆</v>
          </cell>
          <cell r="C22" t="str">
            <v>在建工程</v>
          </cell>
        </row>
        <row r="23">
          <cell r="B23" t="str">
            <v>购买商品、接受劳务支付的现金</v>
          </cell>
          <cell r="C23" t="str">
            <v>工程物资</v>
          </cell>
        </row>
        <row r="24">
          <cell r="B24" t="str">
            <v>支付给职工以及为职工支付的现金</v>
          </cell>
          <cell r="C24" t="str">
            <v>固定资产清理</v>
          </cell>
        </row>
        <row r="25">
          <cell r="B25" t="str">
            <v>支付的各项税费</v>
          </cell>
          <cell r="C25" t="str">
            <v>生产性生物资产</v>
          </cell>
        </row>
        <row r="26">
          <cell r="B26" t="str">
            <v>支付其他与经营活动有关的现金</v>
          </cell>
          <cell r="C26" t="str">
            <v>油气资产</v>
          </cell>
        </row>
        <row r="27">
          <cell r="B27" t="str">
            <v xml:space="preserve">  ②投  资◆</v>
          </cell>
          <cell r="C27" t="str">
            <v>无形资产</v>
          </cell>
        </row>
        <row r="28">
          <cell r="B28" t="str">
            <v>购建固定资产、无形资产和其他长期资产支付的现金</v>
          </cell>
          <cell r="C28" t="str">
            <v>开发支出</v>
          </cell>
        </row>
        <row r="29">
          <cell r="B29" t="str">
            <v>投资支付的现金</v>
          </cell>
          <cell r="C29" t="str">
            <v>商誉</v>
          </cell>
        </row>
        <row r="30">
          <cell r="B30" t="str">
            <v>取得子公司及其他营业单位支付的现金净额</v>
          </cell>
          <cell r="C30" t="str">
            <v>长期待摊费用</v>
          </cell>
        </row>
        <row r="31">
          <cell r="B31" t="str">
            <v>支付其他与投资活动有关的现金</v>
          </cell>
          <cell r="C31" t="str">
            <v>递延所得税资产</v>
          </cell>
        </row>
        <row r="32">
          <cell r="B32" t="str">
            <v xml:space="preserve">  ③筹  资◆</v>
          </cell>
          <cell r="C32" t="str">
            <v>其他非流动资产</v>
          </cell>
        </row>
        <row r="33">
          <cell r="B33" t="str">
            <v>偿还债务支付的现金</v>
          </cell>
          <cell r="C33" t="str">
            <v xml:space="preserve">  ★负债类★</v>
          </cell>
        </row>
        <row r="34">
          <cell r="B34" t="str">
            <v>分配股利、利润或偿付利息支付的现金</v>
          </cell>
          <cell r="C34" t="str">
            <v>短期借款</v>
          </cell>
        </row>
        <row r="35">
          <cell r="B35" t="str">
            <v>支付其他与筹资活动有关的现金</v>
          </cell>
          <cell r="C35" t="str">
            <v>交易性金融负债</v>
          </cell>
        </row>
        <row r="36">
          <cell r="B36" t="str">
            <v xml:space="preserve">  ④净  额◆</v>
          </cell>
          <cell r="C36" t="str">
            <v>应付票据</v>
          </cell>
        </row>
        <row r="37">
          <cell r="B37" t="str">
            <v>现金及现金等价物净增加额</v>
          </cell>
          <cell r="C37" t="str">
            <v>应付账款</v>
          </cell>
        </row>
        <row r="38">
          <cell r="C38" t="str">
            <v>预收款项</v>
          </cell>
        </row>
        <row r="39">
          <cell r="B39" t="str">
            <v>附表项目■</v>
          </cell>
          <cell r="C39" t="str">
            <v>应付职工薪酬</v>
          </cell>
        </row>
        <row r="40">
          <cell r="B40" t="str">
            <v xml:space="preserve">  ①.将净利润调节为经营活动的现金流量■</v>
          </cell>
          <cell r="C40" t="str">
            <v>应交税费</v>
          </cell>
        </row>
        <row r="41">
          <cell r="B41" t="str">
            <v>净利润</v>
          </cell>
          <cell r="C41" t="str">
            <v>应付利息</v>
          </cell>
        </row>
        <row r="42">
          <cell r="B42" t="str">
            <v>计提的资产减值准备</v>
          </cell>
          <cell r="C42" t="str">
            <v>应付股利</v>
          </cell>
        </row>
        <row r="43">
          <cell r="B43" t="str">
            <v>固定资产折旧、油气资产折耗、生产性生物资产折旧</v>
          </cell>
          <cell r="C43" t="str">
            <v>其他应付款</v>
          </cell>
        </row>
        <row r="44">
          <cell r="B44" t="str">
            <v>无形资产摊销</v>
          </cell>
          <cell r="C44" t="str">
            <v>一年内到期的非流动负债</v>
          </cell>
        </row>
        <row r="45">
          <cell r="B45" t="str">
            <v>长期待摊费用摊销</v>
          </cell>
          <cell r="C45" t="str">
            <v>其他流动负债</v>
          </cell>
        </row>
        <row r="46">
          <cell r="B46" t="str">
            <v>处置固定资产、无形资产和其他长期资产的损失</v>
          </cell>
          <cell r="C46" t="str">
            <v>长期借款</v>
          </cell>
        </row>
        <row r="47">
          <cell r="B47" t="str">
            <v>固定资产报废损失</v>
          </cell>
          <cell r="C47" t="str">
            <v>应付债券</v>
          </cell>
        </row>
        <row r="48">
          <cell r="B48" t="str">
            <v>公允价值变动损失</v>
          </cell>
          <cell r="C48" t="str">
            <v>长期应付款</v>
          </cell>
        </row>
        <row r="49">
          <cell r="B49" t="str">
            <v>财务费用</v>
          </cell>
          <cell r="C49" t="str">
            <v>专项应付款</v>
          </cell>
        </row>
        <row r="50">
          <cell r="B50" t="str">
            <v>投资损失</v>
          </cell>
          <cell r="C50" t="str">
            <v>预计负债</v>
          </cell>
        </row>
        <row r="51">
          <cell r="B51" t="str">
            <v>递延所得税资产减少</v>
          </cell>
          <cell r="C51" t="str">
            <v>递延所得税负债</v>
          </cell>
        </row>
        <row r="52">
          <cell r="B52" t="str">
            <v>递延所得税负债增加</v>
          </cell>
          <cell r="C52" t="str">
            <v>其他非流动负债</v>
          </cell>
        </row>
        <row r="53">
          <cell r="B53" t="str">
            <v>存货的减少</v>
          </cell>
          <cell r="C53" t="str">
            <v xml:space="preserve">  ★权益类★</v>
          </cell>
        </row>
        <row r="54">
          <cell r="B54" t="str">
            <v>经营性应收项目的减少</v>
          </cell>
          <cell r="C54" t="str">
            <v>实收资本(或股本)</v>
          </cell>
        </row>
        <row r="55">
          <cell r="B55" t="str">
            <v>经营性应付项目的增加</v>
          </cell>
          <cell r="C55" t="str">
            <v>资本公积</v>
          </cell>
        </row>
        <row r="56">
          <cell r="B56" t="str">
            <v>其他</v>
          </cell>
          <cell r="C56" t="str">
            <v>减库存股</v>
          </cell>
        </row>
        <row r="57">
          <cell r="B57" t="str">
            <v xml:space="preserve">  ②.不涉及现金收支的重大投资和筹资活动■</v>
          </cell>
          <cell r="C57" t="str">
            <v>专项储备</v>
          </cell>
        </row>
        <row r="58">
          <cell r="B58" t="str">
            <v>债务转为资本</v>
          </cell>
          <cell r="C58" t="str">
            <v>盈余公积</v>
          </cell>
        </row>
        <row r="59">
          <cell r="B59" t="str">
            <v>一年内到期的可转换公司债券</v>
          </cell>
          <cell r="C59" t="str">
            <v>一般风险准备</v>
          </cell>
        </row>
        <row r="60">
          <cell r="B60" t="str">
            <v>融资租入固定资产</v>
          </cell>
          <cell r="C60" t="str">
            <v>未分配利润</v>
          </cell>
        </row>
        <row r="61">
          <cell r="B61" t="str">
            <v xml:space="preserve">  ③.现金及现金等价物净变动情况■</v>
          </cell>
          <cell r="C61" t="str">
            <v>净利润</v>
          </cell>
        </row>
        <row r="62">
          <cell r="B62" t="str">
            <v>现金的期末余额</v>
          </cell>
          <cell r="C62" t="str">
            <v xml:space="preserve">  ★收入类★</v>
          </cell>
        </row>
        <row r="63">
          <cell r="B63" t="str">
            <v>现金的期初余额</v>
          </cell>
          <cell r="C63" t="str">
            <v>营业收入</v>
          </cell>
        </row>
        <row r="64">
          <cell r="B64" t="str">
            <v>现金等价物的期末余额</v>
          </cell>
          <cell r="C64" t="str">
            <v>公允价值变动收益</v>
          </cell>
        </row>
        <row r="65">
          <cell r="B65" t="str">
            <v>现金等价物的期初余额</v>
          </cell>
          <cell r="C65" t="str">
            <v>投资收益</v>
          </cell>
        </row>
        <row r="66">
          <cell r="C66" t="str">
            <v>营业外收入</v>
          </cell>
        </row>
        <row r="67">
          <cell r="C67" t="str">
            <v>其他综合收益</v>
          </cell>
        </row>
        <row r="68">
          <cell r="C68" t="str">
            <v xml:space="preserve">  ★成本类★</v>
          </cell>
        </row>
        <row r="69">
          <cell r="C69" t="str">
            <v>营业成本</v>
          </cell>
        </row>
        <row r="70">
          <cell r="C70" t="str">
            <v>营业税金及附加</v>
          </cell>
        </row>
        <row r="71">
          <cell r="C71" t="str">
            <v>销售费用</v>
          </cell>
        </row>
        <row r="72">
          <cell r="C72" t="str">
            <v>管理费用</v>
          </cell>
        </row>
        <row r="73">
          <cell r="C73" t="str">
            <v>财务费用</v>
          </cell>
        </row>
        <row r="74">
          <cell r="C74" t="str">
            <v>资产减值损失</v>
          </cell>
        </row>
        <row r="75">
          <cell r="C75" t="str">
            <v>所得税费用</v>
          </cell>
        </row>
        <row r="76">
          <cell r="C76" t="str">
            <v>营业外支出</v>
          </cell>
        </row>
        <row r="77">
          <cell r="C77" t="str">
            <v>非流动资产处置损失</v>
          </cell>
        </row>
      </sheetData>
      <sheetData sheetId="4"/>
      <sheetData sheetId="5"/>
      <sheetData sheetId="6"/>
      <sheetData sheetId="7"/>
      <sheetData sheetId="8"/>
      <sheetData sheetId="9"/>
      <sheetData sheetId="10"/>
      <sheetData sheetId="11">
        <row r="6">
          <cell r="D6" t="str">
            <v>简明日记账法</v>
          </cell>
          <cell r="E6" t="str">
            <v>分录法</v>
          </cell>
          <cell r="F6" t="str">
            <v>间接法</v>
          </cell>
        </row>
      </sheetData>
      <sheetData sheetId="12"/>
      <sheetData sheetId="13"/>
      <sheetData sheetId="14"/>
      <sheetData sheetId="15"/>
      <sheetData sheetId="16"/>
      <sheetData sheetId="17"/>
      <sheetData sheetId="18"/>
      <sheetData sheetId="19">
        <row r="21">
          <cell r="B21" t="str">
            <v>算法（一）</v>
          </cell>
        </row>
        <row r="25">
          <cell r="B25" t="str">
            <v>算法（二）</v>
          </cell>
        </row>
        <row r="29">
          <cell r="B29" t="str">
            <v>算法（三）</v>
          </cell>
        </row>
      </sheetData>
      <sheetData sheetId="20"/>
      <sheetData sheetId="21"/>
      <sheetData sheetId="22"/>
      <sheetData sheetId="23"/>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sheetName val="现金与银行存款"/>
      <sheetName val="其他货币资金"/>
      <sheetName val="自营证券"/>
      <sheetName val="短期投资"/>
      <sheetName val="委托贷款"/>
      <sheetName val="应收票据"/>
      <sheetName val="应收票据2"/>
      <sheetName val="应收账款"/>
      <sheetName val="应收账款期后回款"/>
      <sheetName val="应收股利"/>
      <sheetName val="应收利息"/>
      <sheetName val="预付账款"/>
      <sheetName val="其他应收帐款"/>
      <sheetName val="应收补贴款 "/>
      <sheetName val="存货"/>
      <sheetName val="期后发货及领用"/>
      <sheetName val="内部采购存货 "/>
      <sheetName val="已开票未发货"/>
      <sheetName val="已发货未开票"/>
      <sheetName val="暂估入库"/>
      <sheetName val="待摊费用"/>
      <sheetName val="固定资产"/>
      <sheetName val="租入固定资产改良支出"/>
      <sheetName val="房屋及建筑物"/>
      <sheetName val="机器设备 (通用设备)"/>
      <sheetName val="机器设备(专用设备)"/>
      <sheetName val="运输设备"/>
      <sheetName val="办公设备"/>
      <sheetName val="固定资产增加 "/>
      <sheetName val="固定资产减少"/>
      <sheetName val="待处理固定资产 "/>
      <sheetName val="在建工程 "/>
      <sheetName val="无形资产"/>
      <sheetName val="长期待摊费用"/>
      <sheetName val="其他资产"/>
      <sheetName val="长期投资汇总"/>
      <sheetName val="长期投资-对子公司"/>
      <sheetName val="长期投资-对联营公司"/>
      <sheetName val="长期投资-对合营公司"/>
      <sheetName val="长期投资-股票投资或其他股权投资"/>
      <sheetName val="长期投资-债券投资"/>
      <sheetName val="长期投资-其他债权投资"/>
    </sheetNames>
    <sheetDataSet>
      <sheetData sheetId="0" refreshError="1">
        <row r="3">
          <cell r="B3" t="str">
            <v xml:space="preserve">    银行本票存款</v>
          </cell>
        </row>
        <row r="4">
          <cell r="B4" t="str">
            <v xml:space="preserve">    银行汇票存款</v>
          </cell>
        </row>
        <row r="5">
          <cell r="B5" t="str">
            <v xml:space="preserve">    信用证存款</v>
          </cell>
        </row>
        <row r="6">
          <cell r="B6" t="str">
            <v xml:space="preserve">    信用证保证金存款(&gt;3个月)</v>
          </cell>
        </row>
        <row r="7">
          <cell r="B7" t="str">
            <v xml:space="preserve">    在途货币资金</v>
          </cell>
        </row>
        <row r="8">
          <cell r="B8" t="str">
            <v xml:space="preserve">    银行承兑汇票保证金</v>
          </cell>
        </row>
        <row r="9">
          <cell r="B9" t="str">
            <v xml:space="preserve">    信用卡保证金存款</v>
          </cell>
        </row>
        <row r="10">
          <cell r="B10" t="str">
            <v xml:space="preserve">    委托投资资金</v>
          </cell>
        </row>
        <row r="11">
          <cell r="B11" t="str">
            <v xml:space="preserve">    存放于中央银行的储备金</v>
          </cell>
        </row>
        <row r="17">
          <cell r="E17" t="str">
            <v>有</v>
          </cell>
        </row>
        <row r="18">
          <cell r="E18" t="str">
            <v>无</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ongqing KC Ferry 2001_3 May 0"/>
      <sheetName val="ARP-U501"/>
      <sheetName val="NC"/>
      <sheetName val="Parameters"/>
      <sheetName val="master"/>
      <sheetName val="Transl"/>
      <sheetName val="Cash_Flow"/>
      <sheetName val="Income"/>
      <sheetName val="H101(OK)"/>
      <sheetName val="LinkData"/>
      <sheetName val="MFA"/>
      <sheetName val="Sheet2"/>
      <sheetName val="Par"/>
      <sheetName val="应收帐款明细表"/>
      <sheetName val="Customize Your Purchase Order"/>
      <sheetName val="Purchase Order"/>
      <sheetName val="员工工资"/>
      <sheetName val="TB200801-09"/>
      <sheetName val="Sales"/>
      <sheetName val="TABLES"/>
      <sheetName val="COMMENTS"/>
      <sheetName val="ZLR1"/>
      <sheetName val="Chongqing%20KC%20Ferry%202001_3"/>
      <sheetName val="关联交易-存款"/>
      <sheetName val="COA"/>
      <sheetName val="CA_new"/>
      <sheetName val="TC"/>
      <sheetName val="FF-1"/>
      <sheetName val="FF-2"/>
      <sheetName val="底稿0000"/>
    </sheetNames>
    <definedNames>
      <definedName name="CC101_ARP_A"/>
      <definedName name="CC101_ARP_B"/>
      <definedName name="CC101_ARP_C"/>
      <definedName name="Goto_U201"/>
      <definedName name="Goto_U301"/>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01"/>
      <sheetName val="P101"/>
      <sheetName val="E101"/>
      <sheetName val="G101"/>
      <sheetName val="G201"/>
      <sheetName val="G301"/>
      <sheetName val="I101"/>
      <sheetName val="ARP-U101"/>
      <sheetName val="ARP-U301"/>
      <sheetName val="U401"/>
      <sheetName val="ARP-U501"/>
      <sheetName val="U211"/>
      <sheetName val="U411"/>
      <sheetName val="SH Wu Qi 310501"/>
      <sheetName val="ARP_U101"/>
      <sheetName val="ARP_U301"/>
      <sheetName val="ARP_U501"/>
      <sheetName val="master"/>
      <sheetName val="ARP-U201"/>
      <sheetName val="CF附注"/>
      <sheetName val="XBase"/>
      <sheetName val="loan"/>
      <sheetName val="VBHK"/>
      <sheetName val="员工工资"/>
      <sheetName val="ZLR1"/>
      <sheetName val="其他业务利润明细表"/>
      <sheetName val="投资收益明细表"/>
      <sheetName val="未交税金明细表"/>
      <sheetName val="Client Data"/>
    </sheetNames>
    <sheetDataSet>
      <sheetData sheetId="0" refreshError="1"/>
      <sheetData sheetId="1" refreshError="1"/>
      <sheetData sheetId="2" refreshError="1">
        <row r="29">
          <cell r="A29" t="str">
            <v>A</v>
          </cell>
        </row>
        <row r="56">
          <cell r="A56" t="str">
            <v>B</v>
          </cell>
        </row>
        <row r="65">
          <cell r="A65" t="str">
            <v>C</v>
          </cell>
        </row>
      </sheetData>
      <sheetData sheetId="3" refreshError="1">
        <row r="24">
          <cell r="A24" t="str">
            <v>A</v>
          </cell>
        </row>
        <row r="30">
          <cell r="A30" t="str">
            <v>B</v>
          </cell>
        </row>
        <row r="37">
          <cell r="A37" t="str">
            <v>C</v>
          </cell>
        </row>
      </sheetData>
      <sheetData sheetId="4" refreshError="1">
        <row r="31">
          <cell r="A31" t="str">
            <v>A</v>
          </cell>
        </row>
        <row r="46">
          <cell r="A46" t="str">
            <v>B</v>
          </cell>
        </row>
        <row r="51">
          <cell r="A51" t="str">
            <v>C</v>
          </cell>
        </row>
        <row r="63">
          <cell r="A63" t="str">
            <v>D</v>
          </cell>
        </row>
      </sheetData>
      <sheetData sheetId="5" refreshError="1">
        <row r="37">
          <cell r="A37" t="str">
            <v>A</v>
          </cell>
        </row>
        <row r="67">
          <cell r="A67" t="str">
            <v>B</v>
          </cell>
        </row>
        <row r="73">
          <cell r="A73" t="str">
            <v>C</v>
          </cell>
        </row>
        <row r="77">
          <cell r="A77" t="str">
            <v>D</v>
          </cell>
        </row>
      </sheetData>
      <sheetData sheetId="6" refreshError="1">
        <row r="37">
          <cell r="A37" t="str">
            <v>A</v>
          </cell>
        </row>
        <row r="49">
          <cell r="A49" t="str">
            <v>B</v>
          </cell>
        </row>
        <row r="54">
          <cell r="A54" t="str">
            <v>C</v>
          </cell>
        </row>
      </sheetData>
      <sheetData sheetId="7" refreshError="1">
        <row r="6">
          <cell r="A6" t="str">
            <v>A</v>
          </cell>
        </row>
        <row r="11">
          <cell r="A11" t="str">
            <v>B</v>
          </cell>
        </row>
        <row r="16">
          <cell r="A16" t="str">
            <v>C</v>
          </cell>
        </row>
        <row r="21">
          <cell r="A21" t="str">
            <v>D</v>
          </cell>
        </row>
        <row r="35">
          <cell r="A35" t="str">
            <v>F</v>
          </cell>
        </row>
      </sheetData>
      <sheetData sheetId="8" refreshError="1">
        <row r="6">
          <cell r="A6" t="str">
            <v>A</v>
          </cell>
        </row>
        <row r="28">
          <cell r="A28" t="str">
            <v>B</v>
          </cell>
        </row>
        <row r="34">
          <cell r="A34" t="str">
            <v>C</v>
          </cell>
        </row>
        <row r="41">
          <cell r="A41" t="str">
            <v>D</v>
          </cell>
        </row>
        <row r="47">
          <cell r="A47" t="str">
            <v>E</v>
          </cell>
        </row>
        <row r="74">
          <cell r="A74" t="str">
            <v>F</v>
          </cell>
        </row>
        <row r="77">
          <cell r="A77" t="str">
            <v>G</v>
          </cell>
        </row>
      </sheetData>
      <sheetData sheetId="9" refreshError="1">
        <row r="36">
          <cell r="A36" t="str">
            <v>A</v>
          </cell>
        </row>
        <row r="59">
          <cell r="A59" t="str">
            <v>B</v>
          </cell>
        </row>
        <row r="72">
          <cell r="A72" t="str">
            <v>C</v>
          </cell>
        </row>
        <row r="101">
          <cell r="A101" t="str">
            <v>D</v>
          </cell>
        </row>
      </sheetData>
      <sheetData sheetId="10" refreshError="1">
        <row r="49">
          <cell r="A49" t="str">
            <v>G</v>
          </cell>
        </row>
        <row r="62">
          <cell r="A62" t="str">
            <v>H</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
      <sheetName val="Sheet1"/>
      <sheetName val="F-1 F-2"/>
      <sheetName val="F-3"/>
      <sheetName val="F-4"/>
      <sheetName val="F-5"/>
      <sheetName val="F-9"/>
      <sheetName val="A"/>
      <sheetName val="D"/>
      <sheetName val="B "/>
      <sheetName val="B-3"/>
      <sheetName val="B-4"/>
      <sheetName val="B-10"/>
      <sheetName val="L"/>
      <sheetName val="M"/>
      <sheetName val="U-disc"/>
      <sheetName val="U "/>
      <sheetName val="U-2"/>
      <sheetName val="U-3"/>
      <sheetName val="U-4"/>
      <sheetName val="BB"/>
      <sheetName val="BB-1"/>
      <sheetName val="BB-5"/>
      <sheetName val="CC"/>
      <sheetName val="CC-3"/>
      <sheetName val="FF"/>
      <sheetName val="FF-1"/>
      <sheetName val="FF-2"/>
      <sheetName val="FF-3"/>
      <sheetName val="FF-4"/>
      <sheetName val="10"/>
      <sheetName val="10-1"/>
      <sheetName val="20 30"/>
      <sheetName val="30-1"/>
      <sheetName val="70 "/>
      <sheetName val="P-1"/>
      <sheetName val="P413-2002"/>
      <sheetName val="source"/>
      <sheetName val="C101"/>
      <sheetName val="E101"/>
      <sheetName val="G101"/>
      <sheetName val="G201"/>
      <sheetName val="G301"/>
      <sheetName val="I101"/>
      <sheetName val="ARP-U101"/>
      <sheetName val="ARP-U301"/>
      <sheetName val="U401"/>
      <sheetName val="ARP-U501"/>
      <sheetName val="Vendor Data"/>
      <sheetName val="master"/>
      <sheetName val="员工工资"/>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ient Data"/>
      <sheetName val="CO-AR Aging"/>
      <sheetName val="LTD-AR Aging"/>
      <sheetName val="AR Aging-Printing"/>
      <sheetName val="Sales Report - Production"/>
      <sheetName val="Sales Report - Printing"/>
      <sheetName val="AR Data"/>
      <sheetName val="Envelope"/>
      <sheetName val="Official Receipt"/>
      <sheetName val="Statement"/>
      <sheetName val="Reminder"/>
      <sheetName val="AR Aging"/>
      <sheetName val="Sales Report"/>
      <sheetName val="LIST"/>
      <sheetName val="应收帐款明细表"/>
      <sheetName val="master"/>
      <sheetName val="TP-ABB"/>
      <sheetName val="调整分录表"/>
      <sheetName val="F1"/>
      <sheetName val="E1020"/>
      <sheetName val="CF附注"/>
      <sheetName val="XBase"/>
      <sheetName val="B"/>
      <sheetName val="OutSum"/>
      <sheetName val="AR Ledger - Media"/>
      <sheetName val="新准则TB"/>
      <sheetName val="试算平衡表"/>
      <sheetName val="Info. Request"/>
      <sheetName val="员工工资"/>
      <sheetName val="source"/>
      <sheetName val="C101"/>
      <sheetName val="E101"/>
      <sheetName val="G101"/>
      <sheetName val="G201"/>
      <sheetName val="G301"/>
      <sheetName val="I101"/>
      <sheetName val="ARP-U101"/>
      <sheetName val="ARP-U301"/>
      <sheetName val="U401"/>
      <sheetName val="ARP-U501"/>
      <sheetName val="COA"/>
      <sheetName val="CA_new"/>
      <sheetName val="H R"/>
      <sheetName val="P500-预提费用明细表"/>
      <sheetName val="W"/>
      <sheetName val="基本成本明细-08年12月"/>
      <sheetName val="Cash_Flow"/>
      <sheetName val="Income"/>
      <sheetName val="FDREPORT"/>
      <sheetName val="IRR &amp; NPV"/>
      <sheetName val="材料明细"/>
      <sheetName val="BOX SUM"/>
      <sheetName val="FIN GOOD"/>
      <sheetName val="assets list"/>
      <sheetName val="A3 &amp; U 09-01"/>
      <sheetName val="Collateral"/>
      <sheetName val="Disposition"/>
      <sheetName val="C - Cash and Bank"/>
      <sheetName val="A300"/>
      <sheetName val="TB-Total"/>
      <sheetName val="PRC"/>
      <sheetName val="FF-1"/>
      <sheetName val="FF-2"/>
      <sheetName val="3.1. WoS Wertportfolio ZF"/>
      <sheetName val="Table"/>
      <sheetName val="12月到货 "/>
      <sheetName val="Data"/>
      <sheetName val="D4RP"/>
      <sheetName val="LinkData"/>
      <sheetName val="管理"/>
    </sheetNames>
    <sheetDataSet>
      <sheetData sheetId="0" refreshError="1">
        <row r="2">
          <cell r="A2" t="str">
            <v>000000</v>
          </cell>
        </row>
        <row r="3">
          <cell r="A3" t="str">
            <v>A0001</v>
          </cell>
          <cell r="B3" t="str">
            <v>ANDY LAU FANS CLUB</v>
          </cell>
        </row>
        <row r="4">
          <cell r="A4" t="str">
            <v>A0002</v>
          </cell>
          <cell r="B4" t="str">
            <v>AMOEBA ENTERTAINMENT GROUP LTD.</v>
          </cell>
        </row>
        <row r="5">
          <cell r="A5" t="str">
            <v>A0003</v>
          </cell>
          <cell r="B5" t="str">
            <v>ADVERTISING AND PROMOTION IMPACT LTD.</v>
          </cell>
        </row>
        <row r="6">
          <cell r="A6" t="str">
            <v>A0004</v>
          </cell>
          <cell r="B6" t="str">
            <v>AVEX ASIA LIMITED</v>
          </cell>
        </row>
        <row r="7">
          <cell r="A7" t="str">
            <v>A0005</v>
          </cell>
          <cell r="B7" t="str">
            <v>ALAN YIU</v>
          </cell>
        </row>
        <row r="8">
          <cell r="A8" t="str">
            <v>A0006</v>
          </cell>
          <cell r="B8" t="str">
            <v>AT PRODUCTION</v>
          </cell>
        </row>
        <row r="9">
          <cell r="A9" t="str">
            <v>A0007</v>
          </cell>
          <cell r="B9" t="str">
            <v>ALEX LAI</v>
          </cell>
        </row>
        <row r="10">
          <cell r="A10" t="str">
            <v>A0008</v>
          </cell>
          <cell r="B10" t="str">
            <v>AMASS COMMUNICATIONS LTD.</v>
          </cell>
        </row>
        <row r="11">
          <cell r="A11" t="str">
            <v>A0009</v>
          </cell>
          <cell r="B11" t="str">
            <v>AUDIO VISION TECHNIC</v>
          </cell>
        </row>
        <row r="12">
          <cell r="A12" t="str">
            <v>A0010</v>
          </cell>
          <cell r="B12" t="str">
            <v>AUDIO ONE ENT. SDN. BHD.</v>
          </cell>
        </row>
        <row r="13">
          <cell r="A13" t="str">
            <v>A0011</v>
          </cell>
          <cell r="B13" t="str">
            <v>MUSIC IMPACT ENTERTAINMENT H.K. LTD (A &amp; P)</v>
          </cell>
        </row>
        <row r="14">
          <cell r="A14" t="str">
            <v>A0012</v>
          </cell>
          <cell r="B14" t="str">
            <v>ADVERTISING &amp; DESIGN LTD</v>
          </cell>
        </row>
        <row r="15">
          <cell r="A15" t="str">
            <v>A0013</v>
          </cell>
          <cell r="B15" t="str">
            <v>ATLAS COPCO (HK) LTD</v>
          </cell>
        </row>
        <row r="16">
          <cell r="A16" t="str">
            <v>A0014</v>
          </cell>
          <cell r="B16" t="str">
            <v>AUSTRALIAN ELEVATOR &amp; GONDOLA CO LTD</v>
          </cell>
        </row>
        <row r="17">
          <cell r="A17" t="str">
            <v>A0015</v>
          </cell>
          <cell r="B17" t="str">
            <v>ANITA LEE</v>
          </cell>
        </row>
        <row r="18">
          <cell r="A18" t="str">
            <v>A0016</v>
          </cell>
          <cell r="B18" t="str">
            <v>ASSOCIATION OF REUNIFICATION OF H.K. WITH CHINA</v>
          </cell>
        </row>
        <row r="19">
          <cell r="A19" t="str">
            <v>A0017</v>
          </cell>
          <cell r="B19" t="str">
            <v>ASK</v>
          </cell>
        </row>
        <row r="20">
          <cell r="A20" t="str">
            <v>A0018</v>
          </cell>
          <cell r="B20" t="str">
            <v>歐先生</v>
          </cell>
        </row>
        <row r="21">
          <cell r="A21" t="str">
            <v>A0019</v>
          </cell>
          <cell r="B21" t="str">
            <v>APJV</v>
          </cell>
        </row>
        <row r="22">
          <cell r="A22" t="str">
            <v>A0020</v>
          </cell>
          <cell r="B22" t="str">
            <v>ANDY LAU CHARITY FOUNDATION LTD</v>
          </cell>
        </row>
        <row r="23">
          <cell r="A23" t="str">
            <v>A0021</v>
          </cell>
          <cell r="B23" t="str">
            <v>A &amp; D LIMITED</v>
          </cell>
        </row>
        <row r="24">
          <cell r="A24" t="str">
            <v>A0022</v>
          </cell>
          <cell r="B24" t="str">
            <v>ALPS</v>
          </cell>
        </row>
        <row r="25">
          <cell r="A25" t="str">
            <v>A0023</v>
          </cell>
          <cell r="B25" t="str">
            <v>ABBY COMPANY LIMITED</v>
          </cell>
        </row>
        <row r="26">
          <cell r="A26" t="str">
            <v>A0024</v>
          </cell>
          <cell r="B26" t="str">
            <v>ACER COMPUTER (FAR EAST) LIMITED</v>
          </cell>
        </row>
        <row r="27">
          <cell r="A27" t="str">
            <v>A0025</v>
          </cell>
          <cell r="B27" t="str">
            <v>ART REPAIR</v>
          </cell>
        </row>
        <row r="28">
          <cell r="A28" t="str">
            <v>A0026</v>
          </cell>
          <cell r="B28" t="str">
            <v>ANDY COMPANY</v>
          </cell>
        </row>
        <row r="29">
          <cell r="A29" t="str">
            <v>A0027</v>
          </cell>
          <cell r="B29" t="str">
            <v>APEX PRODUCTION WORKSHOP (H.K.)</v>
          </cell>
        </row>
        <row r="30">
          <cell r="A30" t="str">
            <v>A0028</v>
          </cell>
          <cell r="B30" t="str">
            <v>AUSTRALIAN TOURIST COMMISSION</v>
          </cell>
        </row>
        <row r="31">
          <cell r="A31" t="str">
            <v>A0029</v>
          </cell>
          <cell r="B31" t="str">
            <v>AV PROMOTIONS LTD</v>
          </cell>
        </row>
        <row r="32">
          <cell r="A32" t="str">
            <v>A0030</v>
          </cell>
          <cell r="B32" t="str">
            <v>APPLAUSE ADVERTISING CO LTD</v>
          </cell>
        </row>
        <row r="33">
          <cell r="A33" t="str">
            <v>A0031</v>
          </cell>
          <cell r="B33" t="str">
            <v>ASIAN.I LIMITED</v>
          </cell>
        </row>
        <row r="34">
          <cell r="A34" t="str">
            <v>A0032</v>
          </cell>
          <cell r="B34" t="str">
            <v>ANGIE CHAN</v>
          </cell>
        </row>
        <row r="35">
          <cell r="A35" t="str">
            <v>A0033</v>
          </cell>
          <cell r="B35" t="str">
            <v>AD TOMIC ADVERTISING</v>
          </cell>
        </row>
        <row r="36">
          <cell r="A36" t="str">
            <v>B0001</v>
          </cell>
          <cell r="B36" t="str">
            <v>BMG HONG KONG LTD.</v>
          </cell>
        </row>
        <row r="37">
          <cell r="A37" t="str">
            <v>B0002</v>
          </cell>
          <cell r="B37" t="str">
            <v>冰心</v>
          </cell>
        </row>
        <row r="38">
          <cell r="A38" t="str">
            <v>B0003</v>
          </cell>
          <cell r="B38" t="str">
            <v>BASIC CONCEPT COMPANY</v>
          </cell>
        </row>
        <row r="39">
          <cell r="A39" t="str">
            <v>B0004</v>
          </cell>
          <cell r="B39" t="str">
            <v>BD &amp; G PROMOTION &amp; MARKETING (HK) LTD.</v>
          </cell>
        </row>
        <row r="40">
          <cell r="A40" t="str">
            <v>B0005</v>
          </cell>
          <cell r="B40" t="str">
            <v>BIG HONOR INVESTMENT LTD.</v>
          </cell>
        </row>
        <row r="41">
          <cell r="A41" t="str">
            <v>B0006</v>
          </cell>
          <cell r="B41" t="str">
            <v>BARRY</v>
          </cell>
        </row>
        <row r="42">
          <cell r="A42" t="str">
            <v>B0007</v>
          </cell>
          <cell r="B42" t="str">
            <v>BENTLEY COMMUNICATIONS</v>
          </cell>
        </row>
        <row r="43">
          <cell r="A43" t="str">
            <v>B0008</v>
          </cell>
          <cell r="B43" t="str">
            <v>BON MARKET INTERNATIONAL LTD</v>
          </cell>
        </row>
        <row r="44">
          <cell r="A44" t="str">
            <v>B0009</v>
          </cell>
          <cell r="B44" t="str">
            <v>BIG ENTERTAINMENT CO LTD</v>
          </cell>
        </row>
        <row r="45">
          <cell r="A45" t="str">
            <v>B0010</v>
          </cell>
          <cell r="B45" t="str">
            <v>BMG APRO</v>
          </cell>
        </row>
        <row r="46">
          <cell r="A46" t="str">
            <v>B0011</v>
          </cell>
          <cell r="B46" t="str">
            <v>BUENA VISTA PRODUCTIONS (HONG KONG)</v>
          </cell>
        </row>
        <row r="47">
          <cell r="A47" t="str">
            <v>B0012</v>
          </cell>
          <cell r="B47" t="str">
            <v>佛教慈濟基金會分會</v>
          </cell>
        </row>
        <row r="48">
          <cell r="A48" t="str">
            <v>B0013</v>
          </cell>
          <cell r="B48" t="str">
            <v>BILLY TONG</v>
          </cell>
        </row>
        <row r="49">
          <cell r="A49" t="str">
            <v>B0014</v>
          </cell>
          <cell r="B49" t="str">
            <v>BEST SHINE INTERNATIONAL LTD</v>
          </cell>
        </row>
        <row r="50">
          <cell r="A50" t="str">
            <v>B0015</v>
          </cell>
          <cell r="B50" t="str">
            <v>BILLY CHEUNG</v>
          </cell>
        </row>
        <row r="51">
          <cell r="A51" t="str">
            <v>B0016</v>
          </cell>
          <cell r="B51" t="str">
            <v>B.S.C. GROUP LTD.</v>
          </cell>
        </row>
        <row r="52">
          <cell r="A52" t="str">
            <v>B0017</v>
          </cell>
          <cell r="B52" t="str">
            <v>BEAUTICONTROL HONG KONG INC.</v>
          </cell>
        </row>
        <row r="53">
          <cell r="A53" t="str">
            <v>C0001</v>
          </cell>
          <cell r="B53" t="str">
            <v>CHAN LUNG WAH</v>
          </cell>
        </row>
        <row r="54">
          <cell r="A54" t="str">
            <v>C0002</v>
          </cell>
          <cell r="B54" t="str">
            <v>CAN</v>
          </cell>
        </row>
        <row r="55">
          <cell r="A55" t="str">
            <v>C0003</v>
          </cell>
          <cell r="B55" t="str">
            <v>CHAMPION PRODUCTION</v>
          </cell>
        </row>
        <row r="56">
          <cell r="A56" t="str">
            <v>C0004</v>
          </cell>
          <cell r="B56" t="str">
            <v>COLOURBOX PRODUCTION</v>
          </cell>
        </row>
        <row r="57">
          <cell r="A57" t="str">
            <v>C0005</v>
          </cell>
          <cell r="B57" t="str">
            <v>CHAN MAN WAI</v>
          </cell>
        </row>
        <row r="58">
          <cell r="A58" t="str">
            <v>C0006</v>
          </cell>
          <cell r="B58" t="str">
            <v>CINEVISION</v>
          </cell>
        </row>
        <row r="59">
          <cell r="A59" t="str">
            <v>C0007</v>
          </cell>
          <cell r="B59" t="str">
            <v>CHEUNG HO KIT</v>
          </cell>
        </row>
        <row r="60">
          <cell r="A60" t="str">
            <v>C0008</v>
          </cell>
          <cell r="B60" t="str">
            <v>CINE PEOPLE LTD.</v>
          </cell>
        </row>
        <row r="61">
          <cell r="A61" t="str">
            <v>C0009</v>
          </cell>
          <cell r="B61" t="str">
            <v>CHARTERSINCE REALTY (INTERNATIONAL) LTD.</v>
          </cell>
        </row>
        <row r="62">
          <cell r="A62" t="str">
            <v>C0010</v>
          </cell>
          <cell r="B62" t="str">
            <v>CAPITAL ARTIST LTD.</v>
          </cell>
        </row>
        <row r="63">
          <cell r="A63" t="str">
            <v>C0011</v>
          </cell>
          <cell r="B63" t="str">
            <v>CAPITAL RICH ENTERPRISES LTD.</v>
          </cell>
        </row>
        <row r="64">
          <cell r="A64" t="str">
            <v>C0012</v>
          </cell>
          <cell r="B64" t="str">
            <v>CONNIE TONG</v>
          </cell>
        </row>
        <row r="65">
          <cell r="A65" t="str">
            <v>C0013</v>
          </cell>
          <cell r="B65" t="str">
            <v>CHINESE TELEVISION NETWORK</v>
          </cell>
        </row>
        <row r="66">
          <cell r="A66" t="str">
            <v>C0014</v>
          </cell>
          <cell r="B66" t="str">
            <v>CAPITAL ON-LINE PRODUCTION</v>
          </cell>
        </row>
        <row r="67">
          <cell r="A67" t="str">
            <v>C0015</v>
          </cell>
          <cell r="B67" t="str">
            <v>COMPANION MARBLE LIMITED</v>
          </cell>
        </row>
        <row r="68">
          <cell r="A68" t="str">
            <v>C0016</v>
          </cell>
          <cell r="B68" t="str">
            <v>MR.CHENG SHEK LEUNG</v>
          </cell>
        </row>
        <row r="69">
          <cell r="A69" t="str">
            <v>C0017</v>
          </cell>
          <cell r="B69" t="str">
            <v>CINEVISION TOP CHOICE PRODUCTIONS LTD</v>
          </cell>
        </row>
        <row r="70">
          <cell r="A70" t="str">
            <v>C0018</v>
          </cell>
          <cell r="B70" t="str">
            <v>莊少榮</v>
          </cell>
        </row>
        <row r="71">
          <cell r="A71" t="str">
            <v>C0019</v>
          </cell>
          <cell r="B71" t="str">
            <v>CINEPOLY RECORDS CO LTD</v>
          </cell>
        </row>
        <row r="72">
          <cell r="A72" t="str">
            <v>C0020</v>
          </cell>
          <cell r="B72" t="str">
            <v>CSL</v>
          </cell>
        </row>
        <row r="73">
          <cell r="A73" t="str">
            <v>C0021</v>
          </cell>
          <cell r="B73" t="str">
            <v>MS.CAROL</v>
          </cell>
        </row>
        <row r="74">
          <cell r="A74" t="str">
            <v>C0022</v>
          </cell>
          <cell r="B74" t="str">
            <v>COLOUR BOX</v>
          </cell>
        </row>
        <row r="75">
          <cell r="A75" t="str">
            <v>C0023</v>
          </cell>
          <cell r="B75" t="str">
            <v>CREATIVE ARTISTS MANAGEMENT &amp; PRODUCTIONS LTD</v>
          </cell>
        </row>
        <row r="76">
          <cell r="A76" t="str">
            <v>C0024</v>
          </cell>
          <cell r="B76" t="str">
            <v>正東唱片有限公司</v>
          </cell>
        </row>
        <row r="77">
          <cell r="A77" t="str">
            <v>C0025</v>
          </cell>
          <cell r="B77" t="str">
            <v>COLORVISION PRODUCTIONS LTD.</v>
          </cell>
        </row>
        <row r="78">
          <cell r="A78" t="str">
            <v>C0026</v>
          </cell>
          <cell r="B78" t="str">
            <v>MR.CHAN</v>
          </cell>
        </row>
        <row r="79">
          <cell r="A79" t="str">
            <v>C0027</v>
          </cell>
          <cell r="B79" t="str">
            <v>CORDIS REGIONAL OFFICE</v>
          </cell>
        </row>
        <row r="80">
          <cell r="A80" t="str">
            <v>C0028</v>
          </cell>
          <cell r="B80" t="str">
            <v>陳家碧</v>
          </cell>
        </row>
        <row r="81">
          <cell r="A81" t="str">
            <v>C0029</v>
          </cell>
          <cell r="B81" t="str">
            <v>CABLE TV</v>
          </cell>
        </row>
        <row r="82">
          <cell r="A82" t="str">
            <v>C0030</v>
          </cell>
          <cell r="B82" t="str">
            <v>CES (ASIA) LTD.</v>
          </cell>
        </row>
        <row r="83">
          <cell r="A83" t="str">
            <v>C0031</v>
          </cell>
          <cell r="B83" t="str">
            <v>晴朗</v>
          </cell>
        </row>
        <row r="84">
          <cell r="A84" t="str">
            <v>C0032</v>
          </cell>
          <cell r="B84" t="str">
            <v>CHINA FILMS PRODUCTION LTD</v>
          </cell>
        </row>
        <row r="85">
          <cell r="A85" t="str">
            <v>C0033</v>
          </cell>
          <cell r="B85" t="str">
            <v>陳文濤</v>
          </cell>
        </row>
        <row r="86">
          <cell r="A86" t="str">
            <v>C0034</v>
          </cell>
          <cell r="B86" t="str">
            <v>CHUO SENKO ADVERTISING (H.K.) LTD</v>
          </cell>
        </row>
        <row r="87">
          <cell r="A87" t="str">
            <v>C0035</v>
          </cell>
          <cell r="B87" t="str">
            <v>CORPORATE RESOURCES GROUP</v>
          </cell>
        </row>
        <row r="88">
          <cell r="A88" t="str">
            <v>C0036</v>
          </cell>
          <cell r="B88" t="str">
            <v>CARL CHANG</v>
          </cell>
        </row>
        <row r="89">
          <cell r="A89" t="str">
            <v>C0037</v>
          </cell>
          <cell r="B89" t="str">
            <v>子彈創作電影有限公司</v>
          </cell>
        </row>
        <row r="90">
          <cell r="A90" t="str">
            <v>C0038</v>
          </cell>
          <cell r="B90" t="str">
            <v>CHOICE COMMUNICATION INTERNATIONAL LTD</v>
          </cell>
        </row>
        <row r="91">
          <cell r="A91" t="str">
            <v>C0039</v>
          </cell>
          <cell r="B91" t="str">
            <v>COMMERCIAL RADIO PRODUCTIONS LTD</v>
          </cell>
        </row>
        <row r="92">
          <cell r="A92" t="str">
            <v>C0040</v>
          </cell>
          <cell r="B92" t="str">
            <v>CHINA LOVE ON EARTH FOUNDATION</v>
          </cell>
        </row>
        <row r="93">
          <cell r="A93" t="str">
            <v>C0041</v>
          </cell>
          <cell r="B93" t="str">
            <v>CRIC MOTOR WORKS LTD</v>
          </cell>
        </row>
        <row r="94">
          <cell r="A94" t="str">
            <v>C0042</v>
          </cell>
          <cell r="B94" t="str">
            <v>中港武漢(集團)發展有限公司</v>
          </cell>
        </row>
        <row r="95">
          <cell r="A95" t="str">
            <v>C0043</v>
          </cell>
          <cell r="B95" t="str">
            <v>中國兒童基金會</v>
          </cell>
        </row>
        <row r="96">
          <cell r="A96" t="str">
            <v>C0044</v>
          </cell>
          <cell r="B96" t="str">
            <v>中國建設服務基金</v>
          </cell>
        </row>
        <row r="97">
          <cell r="A97" t="str">
            <v>C0045</v>
          </cell>
          <cell r="B97" t="str">
            <v>CHUNG POH CHUAN</v>
          </cell>
        </row>
        <row r="98">
          <cell r="A98" t="str">
            <v>C0046</v>
          </cell>
          <cell r="B98" t="str">
            <v>CITY TELECOM (HK) LTD</v>
          </cell>
        </row>
        <row r="99">
          <cell r="A99" t="str">
            <v>C0047</v>
          </cell>
          <cell r="B99" t="str">
            <v>陳家倫</v>
          </cell>
        </row>
        <row r="100">
          <cell r="A100" t="str">
            <v>C0048</v>
          </cell>
          <cell r="B100" t="str">
            <v>COCACOLA CHINA BEVERAGES LTD.</v>
          </cell>
        </row>
        <row r="101">
          <cell r="A101" t="str">
            <v>C0049</v>
          </cell>
          <cell r="B101" t="str">
            <v>CIA PACIFIC LTD.</v>
          </cell>
        </row>
        <row r="102">
          <cell r="A102" t="str">
            <v>C0050</v>
          </cell>
          <cell r="B102" t="str">
            <v>CITY CREATION COMMUNICATIONS LTD.</v>
          </cell>
        </row>
        <row r="103">
          <cell r="A103" t="str">
            <v>D0001</v>
          </cell>
          <cell r="B103" t="str">
            <v>DICKY WU</v>
          </cell>
        </row>
        <row r="104">
          <cell r="A104" t="str">
            <v>D0002</v>
          </cell>
          <cell r="B104" t="str">
            <v>DMB &amp; B</v>
          </cell>
        </row>
        <row r="105">
          <cell r="A105" t="str">
            <v>D0003</v>
          </cell>
          <cell r="B105" t="str">
            <v>DELTEX COMPANY</v>
          </cell>
        </row>
        <row r="106">
          <cell r="A106" t="str">
            <v>D0004</v>
          </cell>
          <cell r="B106" t="str">
            <v>DRAGON CENTRE MANAGEMENT LTD.</v>
          </cell>
        </row>
        <row r="107">
          <cell r="A107" t="str">
            <v>D0005</v>
          </cell>
          <cell r="B107" t="str">
            <v>DOUBLE X WORKSHOP PRODUCTION LTD.</v>
          </cell>
        </row>
        <row r="108">
          <cell r="A108" t="str">
            <v>D0006</v>
          </cell>
          <cell r="B108" t="str">
            <v>DAVID FUNG</v>
          </cell>
        </row>
        <row r="109">
          <cell r="A109" t="str">
            <v>D0007</v>
          </cell>
          <cell r="B109" t="str">
            <v>DONNA</v>
          </cell>
        </row>
        <row r="110">
          <cell r="A110" t="str">
            <v>D0008</v>
          </cell>
          <cell r="B110" t="str">
            <v>DAVID LAU</v>
          </cell>
        </row>
        <row r="111">
          <cell r="A111" t="str">
            <v>D0009</v>
          </cell>
          <cell r="B111" t="str">
            <v>DIAMOND PLUS LIFESTYLE CLUB (H.K.) LTD</v>
          </cell>
        </row>
        <row r="112">
          <cell r="A112" t="str">
            <v>D0010</v>
          </cell>
          <cell r="B112" t="str">
            <v>大地海外升學服務中心</v>
          </cell>
        </row>
        <row r="113">
          <cell r="A113" t="str">
            <v>D0011</v>
          </cell>
          <cell r="B113" t="str">
            <v>DAVY LAM</v>
          </cell>
        </row>
        <row r="114">
          <cell r="A114" t="str">
            <v>D0012</v>
          </cell>
          <cell r="B114" t="str">
            <v>迪高 (集團) 有限公司</v>
          </cell>
        </row>
        <row r="115">
          <cell r="A115" t="str">
            <v>D0013</v>
          </cell>
          <cell r="B115" t="str">
            <v>DE BEERS</v>
          </cell>
        </row>
        <row r="116">
          <cell r="A116" t="str">
            <v>D0014</v>
          </cell>
          <cell r="B116" t="str">
            <v>DISNEY CLUB</v>
          </cell>
        </row>
        <row r="117">
          <cell r="A117" t="str">
            <v>D0015</v>
          </cell>
          <cell r="B117" t="str">
            <v>MR. DOUYLAS ANDERSON</v>
          </cell>
        </row>
        <row r="118">
          <cell r="A118" t="str">
            <v>D0016</v>
          </cell>
          <cell r="B118" t="str">
            <v>DIGIMAGE STUDIO</v>
          </cell>
        </row>
        <row r="119">
          <cell r="A119" t="str">
            <v>D0017</v>
          </cell>
          <cell r="B119" t="str">
            <v>DJ HILL PRODUCTION HOUSE</v>
          </cell>
        </row>
        <row r="120">
          <cell r="A120" t="str">
            <v>E0001</v>
          </cell>
          <cell r="B120" t="str">
            <v>ENTERTAINMENT IMPACT</v>
          </cell>
        </row>
        <row r="121">
          <cell r="A121" t="str">
            <v>E0002</v>
          </cell>
          <cell r="B121" t="str">
            <v>EMI (HONG KONG) LTD.</v>
          </cell>
        </row>
        <row r="122">
          <cell r="A122" t="str">
            <v>E0003</v>
          </cell>
          <cell r="B122" t="str">
            <v>EDIT SENSE PRODUCTIONS</v>
          </cell>
        </row>
        <row r="123">
          <cell r="A123" t="str">
            <v>E0004</v>
          </cell>
          <cell r="B123" t="str">
            <v>ECHO PRODUCTIONS</v>
          </cell>
        </row>
        <row r="124">
          <cell r="A124" t="str">
            <v>E0005</v>
          </cell>
          <cell r="B124" t="str">
            <v>EDELMAN PUBLIC RELATIONS WORLDWIDE HK LTD</v>
          </cell>
        </row>
        <row r="125">
          <cell r="A125" t="str">
            <v>E0006</v>
          </cell>
          <cell r="B125" t="str">
            <v>E.P. PRODUCTIONS CO</v>
          </cell>
        </row>
        <row r="126">
          <cell r="A126" t="str">
            <v>E0007</v>
          </cell>
          <cell r="B126" t="str">
            <v>EEI</v>
          </cell>
        </row>
        <row r="127">
          <cell r="A127" t="str">
            <v>E0008</v>
          </cell>
          <cell r="B127" t="str">
            <v>ERNEST KWONG</v>
          </cell>
        </row>
        <row r="128">
          <cell r="A128" t="str">
            <v>E0009</v>
          </cell>
          <cell r="B128" t="str">
            <v>ENGINEERING IMPACT</v>
          </cell>
        </row>
        <row r="129">
          <cell r="A129" t="str">
            <v>E0010</v>
          </cell>
          <cell r="B129" t="str">
            <v>EMI MUSIC PUBLISHING (S.E.ASIA) LIMITED</v>
          </cell>
        </row>
        <row r="130">
          <cell r="A130" t="str">
            <v>E0011</v>
          </cell>
          <cell r="B130" t="str">
            <v>EMI MUSIC ASIA</v>
          </cell>
        </row>
        <row r="131">
          <cell r="A131" t="str">
            <v>E0012</v>
          </cell>
          <cell r="B131" t="str">
            <v>E'S CONCEPT COMMUNICATION LTD</v>
          </cell>
        </row>
        <row r="132">
          <cell r="A132" t="str">
            <v>E0013</v>
          </cell>
          <cell r="B132" t="str">
            <v>EDELMAN PUBLIC RELATIONS WORLDWIDE (HK) LIMITED</v>
          </cell>
        </row>
        <row r="133">
          <cell r="A133" t="str">
            <v>E0014</v>
          </cell>
          <cell r="B133" t="str">
            <v>ELINOR YAN</v>
          </cell>
        </row>
        <row r="134">
          <cell r="A134" t="str">
            <v>F0001</v>
          </cell>
          <cell r="B134" t="str">
            <v>FAST FORWARD PRODUCTION</v>
          </cell>
        </row>
        <row r="135">
          <cell r="A135" t="str">
            <v>F0002</v>
          </cell>
          <cell r="B135" t="str">
            <v>FIELD MASTER BROADCASTS ENGINEERING LTD.</v>
          </cell>
        </row>
        <row r="136">
          <cell r="A136" t="str">
            <v>F0003</v>
          </cell>
          <cell r="B136" t="str">
            <v>FAMOUS VIDEO FILM PRODUCTION</v>
          </cell>
        </row>
        <row r="137">
          <cell r="A137" t="str">
            <v>F0004</v>
          </cell>
          <cell r="B137" t="str">
            <v>FOOK YUEN ELECTRONIC CO., LTD.</v>
          </cell>
        </row>
        <row r="138">
          <cell r="A138" t="str">
            <v>F0005</v>
          </cell>
          <cell r="B138" t="str">
            <v>寬</v>
          </cell>
        </row>
        <row r="139">
          <cell r="A139" t="str">
            <v>F0006</v>
          </cell>
          <cell r="B139" t="str">
            <v>佛</v>
          </cell>
        </row>
        <row r="140">
          <cell r="A140" t="str">
            <v>F0007</v>
          </cell>
          <cell r="B140" t="str">
            <v>FRANCO CHEUNG</v>
          </cell>
        </row>
        <row r="141">
          <cell r="A141" t="str">
            <v>F0008</v>
          </cell>
          <cell r="B141" t="str">
            <v>中國婦女會馮堯敬紀念中學</v>
          </cell>
        </row>
        <row r="142">
          <cell r="A142" t="str">
            <v>F0009</v>
          </cell>
          <cell r="B142" t="str">
            <v>FIORI CREATION RECORDS CO.</v>
          </cell>
        </row>
        <row r="143">
          <cell r="A143" t="str">
            <v>F0010</v>
          </cell>
          <cell r="B143" t="str">
            <v>MR.MORRIS FONG</v>
          </cell>
        </row>
        <row r="144">
          <cell r="A144" t="str">
            <v>F0011</v>
          </cell>
          <cell r="B144" t="str">
            <v>FREE SKILL LTD</v>
          </cell>
        </row>
        <row r="145">
          <cell r="A145" t="str">
            <v>F0012</v>
          </cell>
          <cell r="B145" t="str">
            <v>FRANKIE</v>
          </cell>
        </row>
        <row r="146">
          <cell r="A146" t="str">
            <v>F0013</v>
          </cell>
          <cell r="B146" t="str">
            <v>FILA SPORT (ASIA) P.T.U.</v>
          </cell>
        </row>
        <row r="147">
          <cell r="A147" t="str">
            <v>F0014</v>
          </cell>
          <cell r="B147" t="str">
            <v>FUN ENTERTAINMENT LTD</v>
          </cell>
        </row>
        <row r="148">
          <cell r="A148" t="str">
            <v>F0015</v>
          </cell>
          <cell r="B148" t="str">
            <v>FRED YAU</v>
          </cell>
        </row>
        <row r="149">
          <cell r="A149" t="str">
            <v>F0016</v>
          </cell>
          <cell r="B149" t="str">
            <v>FITTO ENTERTAINMENT CO LTD</v>
          </cell>
        </row>
        <row r="150">
          <cell r="A150" t="str">
            <v>F0017</v>
          </cell>
          <cell r="B150" t="str">
            <v>FOCUS ADVERTISING (H.K.) LTD</v>
          </cell>
        </row>
        <row r="151">
          <cell r="A151" t="str">
            <v>F0018</v>
          </cell>
          <cell r="B151" t="str">
            <v>FATFREE ADVERTISING</v>
          </cell>
        </row>
        <row r="152">
          <cell r="A152" t="str">
            <v>F0019</v>
          </cell>
          <cell r="B152" t="str">
            <v>FUN MUSIC LTD</v>
          </cell>
        </row>
        <row r="153">
          <cell r="A153" t="str">
            <v>F0020</v>
          </cell>
          <cell r="B153" t="str">
            <v>FOCUS SENIOR LTD.</v>
          </cell>
        </row>
        <row r="154">
          <cell r="A154" t="str">
            <v>F0021</v>
          </cell>
          <cell r="B154" t="str">
            <v>粉嶺觀宗寺</v>
          </cell>
        </row>
        <row r="155">
          <cell r="A155" t="str">
            <v>G0001</v>
          </cell>
          <cell r="B155" t="str">
            <v>GOLDEN PONY ENTERTAINMENT (H.K.) LTD.</v>
          </cell>
        </row>
        <row r="156">
          <cell r="A156" t="str">
            <v>G0002</v>
          </cell>
          <cell r="B156" t="str">
            <v>GOODWILL PRODUCTION</v>
          </cell>
        </row>
        <row r="157">
          <cell r="A157" t="str">
            <v>G0003</v>
          </cell>
          <cell r="B157" t="str">
            <v>GRAND STARS ENTERTAINMENT PRODUCTION CO., LTD.</v>
          </cell>
        </row>
        <row r="158">
          <cell r="A158" t="str">
            <v>G0004</v>
          </cell>
          <cell r="B158" t="str">
            <v>GOLDEN OCEAN RECREATIONAL PRODUCTION</v>
          </cell>
        </row>
        <row r="159">
          <cell r="A159" t="str">
            <v>G0005</v>
          </cell>
          <cell r="B159" t="str">
            <v>GREAT EAST ASIA SURVEYORS &amp; CONSULTANTS CO LTD.</v>
          </cell>
        </row>
        <row r="160">
          <cell r="A160" t="str">
            <v>G0006</v>
          </cell>
          <cell r="B160" t="str">
            <v>GREY ADVERTISING HK LTD</v>
          </cell>
        </row>
        <row r="161">
          <cell r="A161" t="str">
            <v>G0007</v>
          </cell>
          <cell r="B161" t="str">
            <v>GLADMEN PRODUCTION LTD</v>
          </cell>
        </row>
        <row r="162">
          <cell r="A162" t="str">
            <v>G0008</v>
          </cell>
          <cell r="B162" t="str">
            <v>GEORGE NG</v>
          </cell>
        </row>
        <row r="163">
          <cell r="A163" t="str">
            <v>G0009</v>
          </cell>
          <cell r="B163" t="str">
            <v>G P ADVERTISING LTD</v>
          </cell>
        </row>
        <row r="164">
          <cell r="A164" t="str">
            <v>G0010</v>
          </cell>
          <cell r="B164" t="str">
            <v>GAME PLAYERS CINEASTE INTERNATIONAL LTD.</v>
          </cell>
        </row>
        <row r="165">
          <cell r="A165" t="str">
            <v>G0011</v>
          </cell>
          <cell r="B165" t="str">
            <v>GLOBEX LIMITED</v>
          </cell>
        </row>
        <row r="166">
          <cell r="A166" t="str">
            <v>G0012</v>
          </cell>
          <cell r="B166" t="str">
            <v>THE GRAND GROUP LTD</v>
          </cell>
        </row>
        <row r="167">
          <cell r="A167" t="str">
            <v>G0013</v>
          </cell>
          <cell r="B167" t="str">
            <v>GAIN MILES ASSURANCE CONSULTANTS LTD</v>
          </cell>
        </row>
        <row r="168">
          <cell r="A168" t="str">
            <v>G0014</v>
          </cell>
          <cell r="B168" t="str">
            <v>GOLDEN FILMS (H.K.) CO.</v>
          </cell>
        </row>
        <row r="169">
          <cell r="A169" t="str">
            <v>H0001</v>
          </cell>
          <cell r="B169" t="str">
            <v>HK MOVIE STAR SPORTS ASSOCIATION CHARITIES LTD.</v>
          </cell>
        </row>
        <row r="170">
          <cell r="A170" t="str">
            <v>H0002</v>
          </cell>
          <cell r="B170" t="str">
            <v>HEIWOOD</v>
          </cell>
        </row>
        <row r="171">
          <cell r="A171" t="str">
            <v>H0003</v>
          </cell>
          <cell r="B171" t="str">
            <v>HMV HONG KONG</v>
          </cell>
        </row>
        <row r="172">
          <cell r="A172" t="str">
            <v>H0004</v>
          </cell>
          <cell r="B172" t="str">
            <v>HONG KONG COMMERCIAL BROADCASTING CO., LTD.</v>
          </cell>
        </row>
        <row r="173">
          <cell r="A173" t="str">
            <v>H0005</v>
          </cell>
          <cell r="B173" t="str">
            <v>HANDMADE PRODUCTION LTD.</v>
          </cell>
        </row>
        <row r="174">
          <cell r="A174" t="str">
            <v>H0006</v>
          </cell>
          <cell r="B174" t="str">
            <v>HONG KONG MOVIE STAR SPORTS ASSOCIATION</v>
          </cell>
        </row>
        <row r="175">
          <cell r="A175" t="str">
            <v>H0007</v>
          </cell>
          <cell r="B175" t="str">
            <v>HELEN WONG</v>
          </cell>
        </row>
        <row r="176">
          <cell r="A176" t="str">
            <v>H0008</v>
          </cell>
          <cell r="B176" t="str">
            <v>許紹雄影視製作</v>
          </cell>
        </row>
        <row r="177">
          <cell r="A177" t="str">
            <v>H0009</v>
          </cell>
          <cell r="B177" t="str">
            <v>HI-VISION</v>
          </cell>
        </row>
        <row r="178">
          <cell r="A178" t="str">
            <v>H0010</v>
          </cell>
          <cell r="B178" t="str">
            <v>興明亞洲工程有限公司</v>
          </cell>
        </row>
        <row r="179">
          <cell r="A179" t="str">
            <v>H0011</v>
          </cell>
          <cell r="B179" t="str">
            <v>HONGKONG TELECOM-IMS</v>
          </cell>
        </row>
        <row r="180">
          <cell r="A180" t="str">
            <v>H0013</v>
          </cell>
          <cell r="B180" t="str">
            <v>港迪投資有限公司</v>
          </cell>
        </row>
        <row r="181">
          <cell r="A181" t="str">
            <v>H0014</v>
          </cell>
          <cell r="B181" t="str">
            <v>香港管弦樂團</v>
          </cell>
        </row>
        <row r="182">
          <cell r="A182" t="str">
            <v>H0015</v>
          </cell>
          <cell r="B182" t="str">
            <v>HONG KONG TOURIST ASSOCIATION</v>
          </cell>
        </row>
        <row r="183">
          <cell r="A183" t="str">
            <v>H0016</v>
          </cell>
          <cell r="B183" t="str">
            <v>恒藝亞洲綜合製作有限公司</v>
          </cell>
        </row>
        <row r="184">
          <cell r="A184" t="str">
            <v>H0017</v>
          </cell>
          <cell r="B184" t="str">
            <v>HONG KONG RED CROSS BLOOD TRANSFUSION SERVICE</v>
          </cell>
        </row>
        <row r="185">
          <cell r="A185" t="str">
            <v>H0018</v>
          </cell>
          <cell r="B185" t="str">
            <v>香港佛光協會</v>
          </cell>
        </row>
        <row r="186">
          <cell r="A186" t="str">
            <v>H0019</v>
          </cell>
          <cell r="B186" t="str">
            <v>香海正覺蓮社</v>
          </cell>
        </row>
        <row r="187">
          <cell r="A187" t="str">
            <v>H0020</v>
          </cell>
          <cell r="B187" t="str">
            <v>HONG KONG POST STAMPS</v>
          </cell>
        </row>
        <row r="188">
          <cell r="A188" t="str">
            <v>H0021</v>
          </cell>
          <cell r="B188" t="str">
            <v>HUTCHISON OTB CARD LTD</v>
          </cell>
        </row>
        <row r="189">
          <cell r="A189" t="str">
            <v>H0022</v>
          </cell>
          <cell r="B189" t="str">
            <v>海港城管理有限公司</v>
          </cell>
        </row>
        <row r="190">
          <cell r="A190" t="str">
            <v>H0023</v>
          </cell>
          <cell r="B190" t="str">
            <v>香港特別行政區政府 - 保險業監理處</v>
          </cell>
        </row>
        <row r="191">
          <cell r="A191" t="str">
            <v>H0024</v>
          </cell>
          <cell r="B191" t="str">
            <v>香港佛教聯合會</v>
          </cell>
        </row>
        <row r="192">
          <cell r="A192" t="str">
            <v>H0025</v>
          </cell>
          <cell r="B192" t="str">
            <v>何麗全</v>
          </cell>
        </row>
        <row r="193">
          <cell r="A193" t="str">
            <v>H0026</v>
          </cell>
          <cell r="B193" t="str">
            <v>HONG KONG CONVENTION AND EXHIBITION CENTRE</v>
          </cell>
        </row>
        <row r="194">
          <cell r="A194" t="str">
            <v>I0001</v>
          </cell>
          <cell r="B194" t="str">
            <v>IDA WONG</v>
          </cell>
        </row>
        <row r="195">
          <cell r="A195" t="str">
            <v>I0002</v>
          </cell>
          <cell r="B195" t="str">
            <v>Ion Design</v>
          </cell>
        </row>
        <row r="196">
          <cell r="A196" t="str">
            <v>I0003</v>
          </cell>
          <cell r="B196" t="str">
            <v>IMPACT ENTERTAINMENT (HONG KONG) LIMITED</v>
          </cell>
        </row>
        <row r="197">
          <cell r="A197" t="str">
            <v>I0004</v>
          </cell>
          <cell r="B197" t="str">
            <v>唐乙鳳</v>
          </cell>
        </row>
        <row r="198">
          <cell r="A198" t="str">
            <v>I0005</v>
          </cell>
          <cell r="B198" t="str">
            <v>IN-CO</v>
          </cell>
        </row>
        <row r="199">
          <cell r="A199" t="str">
            <v>I0006</v>
          </cell>
          <cell r="B199" t="str">
            <v>IMAGE MARKETING LTD</v>
          </cell>
        </row>
        <row r="200">
          <cell r="A200" t="str">
            <v>I0007</v>
          </cell>
          <cell r="B200" t="str">
            <v>Issac Chen</v>
          </cell>
        </row>
        <row r="201">
          <cell r="A201" t="str">
            <v>J0001</v>
          </cell>
          <cell r="B201" t="str">
            <v>JOHN YANG</v>
          </cell>
        </row>
        <row r="202">
          <cell r="A202" t="str">
            <v>J0002</v>
          </cell>
          <cell r="B202" t="str">
            <v>JONATHAN CHEUNG DESIGN CONSULTANT</v>
          </cell>
        </row>
        <row r="203">
          <cell r="A203" t="str">
            <v>J0003</v>
          </cell>
          <cell r="B203" t="str">
            <v>JINSFLY TRADING CO.</v>
          </cell>
        </row>
        <row r="204">
          <cell r="A204" t="str">
            <v>J0004</v>
          </cell>
          <cell r="B204" t="str">
            <v>JULIAN</v>
          </cell>
        </row>
        <row r="205">
          <cell r="A205" t="str">
            <v>J0005</v>
          </cell>
          <cell r="B205" t="str">
            <v>JAYLINE CO LTD</v>
          </cell>
        </row>
        <row r="206">
          <cell r="A206" t="str">
            <v>J0006</v>
          </cell>
          <cell r="B206" t="str">
            <v>JIMMY WONG</v>
          </cell>
        </row>
        <row r="207">
          <cell r="A207" t="str">
            <v>J0007</v>
          </cell>
          <cell r="B207" t="str">
            <v>JULIE YU</v>
          </cell>
        </row>
        <row r="208">
          <cell r="A208" t="str">
            <v>J0008</v>
          </cell>
          <cell r="B208" t="str">
            <v>JENNIFER</v>
          </cell>
        </row>
        <row r="209">
          <cell r="A209" t="str">
            <v>J0009</v>
          </cell>
          <cell r="B209" t="str">
            <v>澤東電影製作有限公司</v>
          </cell>
        </row>
        <row r="210">
          <cell r="A210" t="str">
            <v>J0010</v>
          </cell>
          <cell r="B210" t="str">
            <v>JAS INT'L PRODUCTION</v>
          </cell>
        </row>
        <row r="211">
          <cell r="A211" t="str">
            <v>J0011</v>
          </cell>
          <cell r="B211" t="str">
            <v>JAMES PRODUCTION</v>
          </cell>
        </row>
        <row r="212">
          <cell r="A212" t="str">
            <v>J0012</v>
          </cell>
          <cell r="B212" t="str">
            <v>JOHNNY LAW CREATIVE PRODUCTIONS LTD.</v>
          </cell>
        </row>
        <row r="213">
          <cell r="A213" t="str">
            <v>J0013</v>
          </cell>
          <cell r="B213" t="str">
            <v>JING'S PRODUCTION LIMITED</v>
          </cell>
        </row>
        <row r="214">
          <cell r="A214" t="str">
            <v>J0014</v>
          </cell>
          <cell r="B214" t="str">
            <v>JADE DYNASTY PUBLICATIONS LTD.</v>
          </cell>
        </row>
        <row r="215">
          <cell r="A215" t="str">
            <v>K0001</v>
          </cell>
          <cell r="B215" t="str">
            <v>KEN YEUNG</v>
          </cell>
        </row>
        <row r="216">
          <cell r="A216" t="str">
            <v>K0002</v>
          </cell>
          <cell r="B216" t="str">
            <v>KWOK KA PING</v>
          </cell>
        </row>
        <row r="217">
          <cell r="A217" t="str">
            <v>K0003</v>
          </cell>
          <cell r="B217" t="str">
            <v>金文泰中學同學會</v>
          </cell>
        </row>
        <row r="218">
          <cell r="A218" t="str">
            <v>K0004</v>
          </cell>
          <cell r="B218" t="str">
            <v>家居地產</v>
          </cell>
        </row>
        <row r="219">
          <cell r="A219" t="str">
            <v>K0005</v>
          </cell>
          <cell r="B219" t="str">
            <v>顧國良</v>
          </cell>
        </row>
        <row r="220">
          <cell r="A220" t="str">
            <v>K0006</v>
          </cell>
          <cell r="B220" t="str">
            <v>KPS RETAIL STORES LTD</v>
          </cell>
        </row>
        <row r="221">
          <cell r="A221" t="str">
            <v>K0007</v>
          </cell>
          <cell r="B221" t="str">
            <v>金廣誠</v>
          </cell>
        </row>
        <row r="222">
          <cell r="A222" t="str">
            <v>K0008</v>
          </cell>
          <cell r="B222" t="str">
            <v>顧紀筠</v>
          </cell>
        </row>
        <row r="223">
          <cell r="A223" t="str">
            <v>K0009</v>
          </cell>
          <cell r="B223" t="str">
            <v>KNITS DANCE WORK CO LTD</v>
          </cell>
        </row>
        <row r="224">
          <cell r="A224" t="str">
            <v>K0010</v>
          </cell>
          <cell r="B224" t="str">
            <v>KINSTON ENTERTAINMENT (HK) LTD</v>
          </cell>
        </row>
        <row r="225">
          <cell r="A225" t="str">
            <v>K0011</v>
          </cell>
          <cell r="B225" t="str">
            <v>K'S PRODUCTIONS LTD</v>
          </cell>
        </row>
        <row r="226">
          <cell r="A226" t="str">
            <v>K0012</v>
          </cell>
          <cell r="B226" t="str">
            <v>KARACITY PRODUCTION CO LTD</v>
          </cell>
        </row>
        <row r="227">
          <cell r="A227" t="str">
            <v>K0013</v>
          </cell>
          <cell r="B227" t="str">
            <v>健仔</v>
          </cell>
        </row>
        <row r="228">
          <cell r="A228" t="str">
            <v>K0014</v>
          </cell>
          <cell r="B228" t="str">
            <v>KAREN CHAN</v>
          </cell>
        </row>
        <row r="229">
          <cell r="A229" t="str">
            <v>K0015</v>
          </cell>
          <cell r="B229" t="str">
            <v>KING'S PRODUCTION CO</v>
          </cell>
        </row>
        <row r="230">
          <cell r="A230" t="str">
            <v>L0001</v>
          </cell>
          <cell r="B230" t="str">
            <v>LUCKY DIAMOND CO.</v>
          </cell>
        </row>
        <row r="231">
          <cell r="A231" t="str">
            <v>L0002</v>
          </cell>
          <cell r="B231" t="str">
            <v>劉宏基</v>
          </cell>
        </row>
        <row r="232">
          <cell r="A232" t="str">
            <v>L0003</v>
          </cell>
          <cell r="B232" t="str">
            <v>亮星電影</v>
          </cell>
        </row>
        <row r="233">
          <cell r="A233" t="str">
            <v>L0004</v>
          </cell>
          <cell r="B233" t="str">
            <v>LEUNG KAM MING</v>
          </cell>
        </row>
        <row r="234">
          <cell r="A234" t="str">
            <v>L0005</v>
          </cell>
          <cell r="B234" t="str">
            <v>L &amp; M PRODUCTIONS LTD.</v>
          </cell>
        </row>
        <row r="235">
          <cell r="A235" t="str">
            <v>L0006</v>
          </cell>
          <cell r="B235" t="str">
            <v>劉錦基</v>
          </cell>
        </row>
        <row r="236">
          <cell r="A236" t="str">
            <v>L0007</v>
          </cell>
          <cell r="B236" t="str">
            <v>LAM K.C.TIAN (阿田)</v>
          </cell>
        </row>
        <row r="237">
          <cell r="A237" t="str">
            <v>L0008</v>
          </cell>
          <cell r="B237" t="str">
            <v>LEE DAVIS AYER ADVERTISING</v>
          </cell>
        </row>
        <row r="238">
          <cell r="A238" t="str">
            <v>L0009</v>
          </cell>
          <cell r="B238" t="str">
            <v>LIMELITE COMPANY</v>
          </cell>
        </row>
        <row r="239">
          <cell r="A239" t="str">
            <v>L0010</v>
          </cell>
          <cell r="B239" t="str">
            <v>LIGHT VALUES LTD</v>
          </cell>
        </row>
        <row r="240">
          <cell r="A240" t="str">
            <v>L0011</v>
          </cell>
          <cell r="B240" t="str">
            <v>LOEWE LEE</v>
          </cell>
        </row>
        <row r="241">
          <cell r="A241" t="str">
            <v>L0012</v>
          </cell>
          <cell r="B241" t="str">
            <v>林敏驄</v>
          </cell>
        </row>
        <row r="242">
          <cell r="A242" t="str">
            <v>L0013</v>
          </cell>
          <cell r="B242" t="str">
            <v>力圖唱片有限公司</v>
          </cell>
        </row>
        <row r="243">
          <cell r="A243" t="str">
            <v>L0014</v>
          </cell>
          <cell r="B243" t="str">
            <v>LAM CHING FUNG</v>
          </cell>
        </row>
        <row r="244">
          <cell r="A244" t="str">
            <v>L0015</v>
          </cell>
          <cell r="B244" t="str">
            <v>MR.LAU</v>
          </cell>
        </row>
        <row r="245">
          <cell r="A245" t="str">
            <v>L0016</v>
          </cell>
          <cell r="B245" t="str">
            <v>LVC PRODUCTION (HK) LTD</v>
          </cell>
        </row>
        <row r="246">
          <cell r="A246" t="str">
            <v>L0017</v>
          </cell>
          <cell r="B246" t="str">
            <v>LINK-WORK</v>
          </cell>
        </row>
        <row r="247">
          <cell r="A247" t="str">
            <v>L0018</v>
          </cell>
          <cell r="B247" t="str">
            <v>JOAN LAU</v>
          </cell>
        </row>
        <row r="248">
          <cell r="A248" t="str">
            <v>L0019</v>
          </cell>
          <cell r="B248" t="str">
            <v>L &amp; P ENTERTAINMENT LTD</v>
          </cell>
        </row>
        <row r="249">
          <cell r="A249" t="str">
            <v>L0020</v>
          </cell>
          <cell r="B249" t="str">
            <v>LAI KWOK KEUNG</v>
          </cell>
        </row>
        <row r="250">
          <cell r="A250" t="str">
            <v>L0021</v>
          </cell>
          <cell r="B250" t="str">
            <v>LONG GOAL ENTERPRISES LTD.</v>
          </cell>
        </row>
        <row r="251">
          <cell r="A251" t="str">
            <v>M0001</v>
          </cell>
          <cell r="B251" t="str">
            <v>MUSIC IMPACT LTD.</v>
          </cell>
        </row>
        <row r="252">
          <cell r="A252" t="str">
            <v>M0002</v>
          </cell>
          <cell r="B252" t="str">
            <v>MULTIMEDIA CO LTD.</v>
          </cell>
        </row>
        <row r="253">
          <cell r="A253" t="str">
            <v>M0003</v>
          </cell>
          <cell r="B253" t="str">
            <v>MUSIC TELEVISION</v>
          </cell>
        </row>
        <row r="254">
          <cell r="A254" t="str">
            <v>M0004</v>
          </cell>
          <cell r="B254" t="str">
            <v>MCA MUSIC ENTERTAINMENT LTD.</v>
          </cell>
        </row>
        <row r="255">
          <cell r="A255" t="str">
            <v>M0005</v>
          </cell>
          <cell r="B255" t="str">
            <v>MONK PRODUCTION COMPANY</v>
          </cell>
        </row>
        <row r="256">
          <cell r="A256" t="str">
            <v>M0006</v>
          </cell>
          <cell r="B256" t="str">
            <v>METRO BROADCAST CORPORATION LTD.</v>
          </cell>
        </row>
        <row r="257">
          <cell r="A257" t="str">
            <v>M0007</v>
          </cell>
          <cell r="B257" t="str">
            <v>MOTOROLA ASIA PACIFIC LTD.</v>
          </cell>
        </row>
        <row r="258">
          <cell r="A258" t="str">
            <v>M0008</v>
          </cell>
          <cell r="B258" t="str">
            <v>MUSICIAN FACSIMILE</v>
          </cell>
        </row>
        <row r="259">
          <cell r="A259" t="str">
            <v>M0009</v>
          </cell>
          <cell r="B259" t="str">
            <v>MUSIC IMPACT ENTERTAINMENT (H.K.) LTD</v>
          </cell>
        </row>
        <row r="260">
          <cell r="A260" t="str">
            <v>M0010</v>
          </cell>
          <cell r="B260" t="str">
            <v>MANHATTAN CARD CO LTD</v>
          </cell>
        </row>
        <row r="261">
          <cell r="A261" t="str">
            <v>M0011</v>
          </cell>
          <cell r="B261" t="str">
            <v>MC PRODUCTION HOUSE</v>
          </cell>
        </row>
        <row r="262">
          <cell r="A262" t="str">
            <v>M0012</v>
          </cell>
          <cell r="B262" t="str">
            <v>MUTUAL WORK PRODUCTION</v>
          </cell>
        </row>
        <row r="263">
          <cell r="A263" t="str">
            <v>M0013</v>
          </cell>
          <cell r="B263" t="str">
            <v>MONEY LO</v>
          </cell>
        </row>
        <row r="264">
          <cell r="A264" t="str">
            <v>M0014</v>
          </cell>
          <cell r="B264" t="str">
            <v>MARTIN CLINCH INFLIGHT MEDIA LTD</v>
          </cell>
        </row>
        <row r="265">
          <cell r="A265" t="str">
            <v>M0015</v>
          </cell>
          <cell r="B265" t="str">
            <v>MUSIC SENSE LTD</v>
          </cell>
        </row>
        <row r="266">
          <cell r="A266" t="str">
            <v>M0016</v>
          </cell>
          <cell r="B266" t="str">
            <v>MULTIMARKETS INT'L LTD.</v>
          </cell>
        </row>
        <row r="267">
          <cell r="A267" t="str">
            <v>M0017</v>
          </cell>
          <cell r="B267" t="str">
            <v>MINAKO ARAKAWA</v>
          </cell>
        </row>
        <row r="268">
          <cell r="A268" t="str">
            <v>M0018</v>
          </cell>
          <cell r="B268" t="str">
            <v>MTR</v>
          </cell>
        </row>
        <row r="269">
          <cell r="A269" t="str">
            <v>M0019</v>
          </cell>
          <cell r="B269" t="str">
            <v>MICHELLE WAI</v>
          </cell>
        </row>
        <row r="270">
          <cell r="A270" t="str">
            <v>M0020</v>
          </cell>
          <cell r="B270" t="str">
            <v>明義法師</v>
          </cell>
        </row>
        <row r="271">
          <cell r="A271" t="str">
            <v>M0021</v>
          </cell>
          <cell r="B271" t="str">
            <v>MIRAMAR EXPRESS 美麗華旅運</v>
          </cell>
        </row>
        <row r="272">
          <cell r="A272" t="str">
            <v>M0022</v>
          </cell>
          <cell r="B272" t="str">
            <v>MA ON SHAN WHITEHEAD GOLF CENTRE LTD</v>
          </cell>
        </row>
        <row r="273">
          <cell r="A273" t="str">
            <v>M0023</v>
          </cell>
          <cell r="B273" t="str">
            <v xml:space="preserve">MTR PROPERTY MANAGEMENT </v>
          </cell>
        </row>
        <row r="274">
          <cell r="A274" t="str">
            <v>N0001</v>
          </cell>
          <cell r="B274" t="str">
            <v>NEWPOWER INTERNATIONAL (HOLDINGS) CO., LTD.</v>
          </cell>
        </row>
        <row r="275">
          <cell r="A275" t="str">
            <v>N0002</v>
          </cell>
          <cell r="B275" t="str">
            <v>NEW MELODY PRODUCTIONS LTD.</v>
          </cell>
        </row>
        <row r="276">
          <cell r="A276" t="str">
            <v>N0003</v>
          </cell>
          <cell r="B276" t="str">
            <v>MRS.NG</v>
          </cell>
        </row>
        <row r="277">
          <cell r="A277" t="str">
            <v>N0004</v>
          </cell>
          <cell r="B277" t="str">
            <v>NICE PRODUCTION LIMITED</v>
          </cell>
        </row>
        <row r="278">
          <cell r="A278" t="str">
            <v>N0005</v>
          </cell>
          <cell r="B278" t="str">
            <v>NICE TRACK RECORDS PRODUCTION LIMITED</v>
          </cell>
        </row>
        <row r="279">
          <cell r="A279" t="str">
            <v>N0006</v>
          </cell>
          <cell r="B279" t="str">
            <v>MR.TEN NG</v>
          </cell>
        </row>
        <row r="280">
          <cell r="A280" t="str">
            <v>N0007</v>
          </cell>
          <cell r="B280" t="str">
            <v>MR. NAT CHAN</v>
          </cell>
        </row>
        <row r="281">
          <cell r="A281" t="str">
            <v>N0008</v>
          </cell>
          <cell r="B281" t="str">
            <v>903 ID CLUB</v>
          </cell>
        </row>
        <row r="282">
          <cell r="A282" t="str">
            <v>N0009</v>
          </cell>
          <cell r="B282" t="str">
            <v>MR. NELSON CHEUNG</v>
          </cell>
        </row>
        <row r="283">
          <cell r="A283" t="str">
            <v>N0010</v>
          </cell>
          <cell r="B283" t="str">
            <v>NON-STOP PRODUCTION</v>
          </cell>
        </row>
        <row r="284">
          <cell r="A284" t="str">
            <v>N0011</v>
          </cell>
          <cell r="B284" t="str">
            <v>NOYUS POON</v>
          </cell>
        </row>
        <row r="285">
          <cell r="A285" t="str">
            <v>N0012</v>
          </cell>
          <cell r="B285" t="str">
            <v>NEW CITY METAL WORKS LTD.</v>
          </cell>
        </row>
        <row r="286">
          <cell r="A286" t="str">
            <v>N0013</v>
          </cell>
          <cell r="B286" t="str">
            <v>NEW ROMANCE ADVERTISING AGENCY</v>
          </cell>
        </row>
        <row r="287">
          <cell r="A287" t="str">
            <v>O0001</v>
          </cell>
          <cell r="B287" t="str">
            <v>OGILVY &amp; MATHER PUBLIC RELATIONS</v>
          </cell>
        </row>
        <row r="288">
          <cell r="A288" t="str">
            <v>O0002</v>
          </cell>
          <cell r="B288" t="str">
            <v>OPUS TWO ENTERTAINMENT LTD</v>
          </cell>
        </row>
        <row r="289">
          <cell r="A289" t="str">
            <v>O0003</v>
          </cell>
          <cell r="B289" t="str">
            <v>ON LINE PRODUCTION</v>
          </cell>
        </row>
        <row r="290">
          <cell r="A290" t="str">
            <v>O0004</v>
          </cell>
          <cell r="B290" t="str">
            <v>ONE 2 FREE</v>
          </cell>
        </row>
        <row r="291">
          <cell r="A291" t="str">
            <v>O0005</v>
          </cell>
          <cell r="B291" t="str">
            <v>ONWARD PRODUCTION</v>
          </cell>
        </row>
        <row r="292">
          <cell r="A292" t="str">
            <v>O0006</v>
          </cell>
          <cell r="B292" t="str">
            <v>THE OPERA HOUSE PRODUCTION LTD</v>
          </cell>
        </row>
        <row r="293">
          <cell r="A293" t="str">
            <v>P0001</v>
          </cell>
          <cell r="B293" t="str">
            <v>PORTFOLIO PRODUCTIONS LTD.</v>
          </cell>
        </row>
        <row r="294">
          <cell r="A294" t="str">
            <v>P0002</v>
          </cell>
          <cell r="B294" t="str">
            <v>POLYGRAM RECORDS LTD.</v>
          </cell>
        </row>
        <row r="295">
          <cell r="A295" t="str">
            <v>P0003</v>
          </cell>
          <cell r="B295" t="str">
            <v>PACIWOOD MUSIC &amp; ENTERTAINMENT LTD.</v>
          </cell>
        </row>
        <row r="296">
          <cell r="A296" t="str">
            <v>P0004</v>
          </cell>
          <cell r="B296" t="str">
            <v>PONNIE KEUNG</v>
          </cell>
        </row>
        <row r="297">
          <cell r="A297" t="str">
            <v>P0005</v>
          </cell>
          <cell r="B297" t="str">
            <v>Picture Industries Ltd</v>
          </cell>
        </row>
        <row r="298">
          <cell r="A298" t="str">
            <v>P0006</v>
          </cell>
          <cell r="B298" t="str">
            <v>PANASIA FILMS LIMITED</v>
          </cell>
        </row>
        <row r="299">
          <cell r="A299" t="str">
            <v>P0007</v>
          </cell>
          <cell r="B299" t="str">
            <v>PHY PRODUCTION</v>
          </cell>
        </row>
        <row r="300">
          <cell r="A300" t="str">
            <v>P0008</v>
          </cell>
          <cell r="B300" t="str">
            <v>PATRICK YIP</v>
          </cell>
        </row>
        <row r="301">
          <cell r="A301" t="str">
            <v>P0009</v>
          </cell>
          <cell r="B301" t="str">
            <v>PETER</v>
          </cell>
        </row>
        <row r="302">
          <cell r="A302" t="str">
            <v>P0010</v>
          </cell>
          <cell r="B302" t="str">
            <v>PACIFIC THEME INTERNATIONAL LTD</v>
          </cell>
        </row>
        <row r="303">
          <cell r="A303" t="str">
            <v>P0011</v>
          </cell>
          <cell r="B303" t="str">
            <v>PETER TAM</v>
          </cell>
        </row>
        <row r="304">
          <cell r="A304" t="str">
            <v>P0012</v>
          </cell>
          <cell r="B304" t="str">
            <v>PLAYRIGHT (CHI LOK)</v>
          </cell>
        </row>
        <row r="305">
          <cell r="A305" t="str">
            <v>P0013</v>
          </cell>
          <cell r="B305" t="str">
            <v>PHANTOM RECORDS LTD</v>
          </cell>
        </row>
        <row r="306">
          <cell r="A306" t="str">
            <v>P0014</v>
          </cell>
          <cell r="B306" t="str">
            <v>PERFECT JAM PRODUCTIONS</v>
          </cell>
        </row>
        <row r="307">
          <cell r="A307" t="str">
            <v>P0015</v>
          </cell>
          <cell r="B307" t="str">
            <v>PLAZA HOLLYWOOD MANAGEMENT LIMITED</v>
          </cell>
        </row>
        <row r="308">
          <cell r="A308" t="str">
            <v>P0016</v>
          </cell>
          <cell r="B308" t="str">
            <v>PHANTOM INTERNATIONAL LTD</v>
          </cell>
        </row>
        <row r="309">
          <cell r="A309" t="str">
            <v>P0017</v>
          </cell>
          <cell r="B309" t="str">
            <v>POLYGRAM SINGAPORE</v>
          </cell>
        </row>
        <row r="310">
          <cell r="A310" t="str">
            <v>P0018</v>
          </cell>
          <cell r="B310" t="str">
            <v>PLAY AHEAD</v>
          </cell>
        </row>
        <row r="311">
          <cell r="A311" t="str">
            <v>P0019</v>
          </cell>
          <cell r="B311" t="str">
            <v>PRODUCT CREATION LIMITED</v>
          </cell>
        </row>
        <row r="312">
          <cell r="A312" t="str">
            <v>P0020</v>
          </cell>
          <cell r="B312" t="str">
            <v>PONY CANYON ENTERTAINMENT (PACIFIC) LTD</v>
          </cell>
        </row>
        <row r="313">
          <cell r="A313" t="str">
            <v>P0021</v>
          </cell>
          <cell r="B313" t="str">
            <v>POLLY CHUNG</v>
          </cell>
        </row>
        <row r="314">
          <cell r="A314" t="str">
            <v>P0022</v>
          </cell>
          <cell r="B314" t="str">
            <v>PEPSI CO CHINA LTD</v>
          </cell>
        </row>
        <row r="315">
          <cell r="A315" t="str">
            <v>P0023</v>
          </cell>
          <cell r="B315" t="str">
            <v>PETER CHAN PRODUCTION</v>
          </cell>
        </row>
        <row r="316">
          <cell r="A316" t="str">
            <v>P0024</v>
          </cell>
          <cell r="B316" t="str">
            <v>寶</v>
          </cell>
        </row>
        <row r="317">
          <cell r="A317" t="str">
            <v>P0025</v>
          </cell>
          <cell r="B317" t="str">
            <v>PANDORA LEUNG</v>
          </cell>
        </row>
        <row r="318">
          <cell r="A318" t="str">
            <v>P0026</v>
          </cell>
          <cell r="B318" t="str">
            <v>PERFECT LINK COMMUNICATIONS</v>
          </cell>
        </row>
        <row r="319">
          <cell r="A319" t="str">
            <v>P0027</v>
          </cell>
          <cell r="B319" t="str">
            <v>菩提學會</v>
          </cell>
        </row>
        <row r="320">
          <cell r="A320" t="str">
            <v>R0001</v>
          </cell>
          <cell r="B320" t="str">
            <v>RAY CHEUNG</v>
          </cell>
        </row>
        <row r="321">
          <cell r="A321" t="str">
            <v>R0002</v>
          </cell>
          <cell r="B321" t="str">
            <v>ROBERT CHOI</v>
          </cell>
        </row>
        <row r="322">
          <cell r="A322" t="str">
            <v>R0003</v>
          </cell>
          <cell r="B322" t="str">
            <v>RINGO CHENG &amp; CO.</v>
          </cell>
        </row>
        <row r="323">
          <cell r="A323" t="str">
            <v>R0004</v>
          </cell>
          <cell r="B323" t="str">
            <v>ROCK (HK) CO. LIMITED</v>
          </cell>
        </row>
        <row r="324">
          <cell r="A324" t="str">
            <v>R0005</v>
          </cell>
          <cell r="B324" t="str">
            <v>RAYMOND FAN</v>
          </cell>
        </row>
        <row r="325">
          <cell r="A325" t="str">
            <v>R0006</v>
          </cell>
          <cell r="B325" t="str">
            <v>ROCK IN MUSIC LIMITED</v>
          </cell>
        </row>
        <row r="326">
          <cell r="A326" t="str">
            <v>R0007</v>
          </cell>
          <cell r="B326" t="str">
            <v>RAYMOND MIU PRODUCTION LTD</v>
          </cell>
        </row>
        <row r="327">
          <cell r="A327" t="str">
            <v>R0008</v>
          </cell>
          <cell r="B327" t="str">
            <v>MR.RAYMOND LAW</v>
          </cell>
        </row>
        <row r="328">
          <cell r="A328" t="str">
            <v>R0009</v>
          </cell>
          <cell r="B328" t="str">
            <v>ROGER WONG</v>
          </cell>
        </row>
        <row r="329">
          <cell r="A329" t="str">
            <v>R0010</v>
          </cell>
          <cell r="B329" t="str">
            <v>RIGHT ACTION LTD.</v>
          </cell>
        </row>
        <row r="330">
          <cell r="A330" t="str">
            <v>S0001</v>
          </cell>
          <cell r="B330" t="str">
            <v>STAR TV</v>
          </cell>
        </row>
        <row r="331">
          <cell r="A331" t="str">
            <v>S0002</v>
          </cell>
          <cell r="B331" t="str">
            <v>SPEEDLINE PRODUCTION CO.</v>
          </cell>
        </row>
        <row r="332">
          <cell r="A332" t="str">
            <v>S0003</v>
          </cell>
          <cell r="B332" t="str">
            <v>小美工作室</v>
          </cell>
        </row>
        <row r="333">
          <cell r="A333" t="str">
            <v>S0004</v>
          </cell>
          <cell r="B333" t="str">
            <v>STICKER</v>
          </cell>
        </row>
        <row r="334">
          <cell r="A334" t="str">
            <v>S0005</v>
          </cell>
          <cell r="B334" t="str">
            <v>SATEGY COMMUNICATION LTD.</v>
          </cell>
        </row>
        <row r="335">
          <cell r="A335" t="str">
            <v>S0006</v>
          </cell>
          <cell r="B335" t="str">
            <v>SOUND SOUND MUSIC PUBLISHING CO., LTD.</v>
          </cell>
        </row>
        <row r="336">
          <cell r="A336" t="str">
            <v>S0007</v>
          </cell>
          <cell r="B336" t="str">
            <v>SANQUEEN LTD.</v>
          </cell>
        </row>
        <row r="337">
          <cell r="A337" t="str">
            <v>S0008</v>
          </cell>
          <cell r="B337" t="str">
            <v>STUDIO 21st CENTURY PRODUCTION</v>
          </cell>
        </row>
        <row r="338">
          <cell r="A338" t="str">
            <v>S0009</v>
          </cell>
          <cell r="B338" t="str">
            <v>SIMON KWAN</v>
          </cell>
        </row>
        <row r="339">
          <cell r="A339" t="str">
            <v>S0010</v>
          </cell>
          <cell r="B339" t="str">
            <v>SILVER PLANET PRODUCTION CO.</v>
          </cell>
        </row>
        <row r="340">
          <cell r="A340" t="str">
            <v>S0011</v>
          </cell>
          <cell r="B340" t="str">
            <v>SWIRE BOTTLERS LTD.</v>
          </cell>
        </row>
        <row r="341">
          <cell r="A341" t="str">
            <v>S0012</v>
          </cell>
          <cell r="B341" t="str">
            <v>SMALLCHRIS</v>
          </cell>
        </row>
        <row r="342">
          <cell r="A342" t="str">
            <v>S0013</v>
          </cell>
          <cell r="B342" t="str">
            <v>司徙偉傑</v>
          </cell>
        </row>
        <row r="343">
          <cell r="A343" t="str">
            <v>S0014</v>
          </cell>
          <cell r="B343" t="str">
            <v>SIU CHIU SHUN</v>
          </cell>
        </row>
        <row r="344">
          <cell r="A344" t="str">
            <v>S0015</v>
          </cell>
          <cell r="B344" t="str">
            <v>ST.MARGARET'S CHURCH</v>
          </cell>
        </row>
        <row r="345">
          <cell r="A345" t="str">
            <v>S0016</v>
          </cell>
          <cell r="B345" t="str">
            <v>STANDARD CHARTERED</v>
          </cell>
        </row>
        <row r="346">
          <cell r="A346" t="str">
            <v>S0017</v>
          </cell>
          <cell r="B346" t="str">
            <v>崔先生</v>
          </cell>
        </row>
        <row r="347">
          <cell r="A347" t="str">
            <v>S0018</v>
          </cell>
          <cell r="B347" t="str">
            <v>SANDY</v>
          </cell>
        </row>
        <row r="348">
          <cell r="A348" t="str">
            <v>S0019</v>
          </cell>
          <cell r="B348" t="str">
            <v>SONY MUSIC ENTERTAINMENT (HONG KONG) LTD</v>
          </cell>
        </row>
        <row r="349">
          <cell r="A349" t="str">
            <v>S0020</v>
          </cell>
          <cell r="B349" t="str">
            <v>SIMON MARKETING (HONG KONG) LTD</v>
          </cell>
        </row>
        <row r="350">
          <cell r="A350" t="str">
            <v>S0021</v>
          </cell>
          <cell r="B350" t="str">
            <v>MR. SIU CHIU SHUN</v>
          </cell>
        </row>
        <row r="351">
          <cell r="A351" t="str">
            <v>S0022</v>
          </cell>
          <cell r="B351" t="str">
            <v>STAR EAST GROUP</v>
          </cell>
        </row>
        <row r="352">
          <cell r="A352" t="str">
            <v>S0023</v>
          </cell>
          <cell r="B352" t="str">
            <v>SILVAN DESIGN CO</v>
          </cell>
        </row>
        <row r="353">
          <cell r="A353" t="str">
            <v>S0024</v>
          </cell>
          <cell r="B353" t="str">
            <v>STARLINK PRODUCTIONS LTD.</v>
          </cell>
        </row>
        <row r="354">
          <cell r="A354" t="str">
            <v>S0025</v>
          </cell>
          <cell r="B354" t="str">
            <v>SON'S PRODUCTION CO</v>
          </cell>
        </row>
        <row r="355">
          <cell r="A355" t="str">
            <v>S0026</v>
          </cell>
          <cell r="B355" t="str">
            <v>SIMON TSE</v>
          </cell>
        </row>
        <row r="356">
          <cell r="A356" t="str">
            <v>S0027</v>
          </cell>
          <cell r="B356" t="str">
            <v>STEVEN HONG</v>
          </cell>
        </row>
        <row r="357">
          <cell r="A357" t="str">
            <v>S0028</v>
          </cell>
          <cell r="B357" t="str">
            <v>THE STAR OVERSEAS LTD 星輝海外有限公司</v>
          </cell>
        </row>
        <row r="358">
          <cell r="A358" t="str">
            <v>S0029</v>
          </cell>
          <cell r="B358" t="str">
            <v>SINO GOLF MANUFACTURING CO., LTD.</v>
          </cell>
        </row>
        <row r="359">
          <cell r="A359" t="str">
            <v>S0030</v>
          </cell>
          <cell r="B359" t="str">
            <v>STATE FARM INSURANCE COMPANIES</v>
          </cell>
        </row>
        <row r="360">
          <cell r="A360" t="str">
            <v>S0031</v>
          </cell>
          <cell r="B360" t="str">
            <v>THE SUN NEWS PUBLISHER LTD.</v>
          </cell>
        </row>
        <row r="361">
          <cell r="A361" t="str">
            <v>S0032</v>
          </cell>
          <cell r="B361" t="str">
            <v>SUPER IMPACT PRODUCTION LIMITED</v>
          </cell>
        </row>
        <row r="362">
          <cell r="A362" t="str">
            <v>S0033</v>
          </cell>
          <cell r="B362" t="str">
            <v>STARLIGHT MUSIC INTERNATIONAL LTD</v>
          </cell>
        </row>
        <row r="363">
          <cell r="A363" t="str">
            <v>S0034</v>
          </cell>
          <cell r="B363" t="str">
            <v>小松製作室</v>
          </cell>
        </row>
        <row r="364">
          <cell r="A364" t="str">
            <v>T0001</v>
          </cell>
          <cell r="B364" t="str">
            <v>TEN PRODUCTION</v>
          </cell>
        </row>
        <row r="365">
          <cell r="A365" t="str">
            <v>T0002</v>
          </cell>
          <cell r="B365" t="str">
            <v>TEKMART LTD.</v>
          </cell>
        </row>
        <row r="366">
          <cell r="A366" t="str">
            <v>T0003</v>
          </cell>
          <cell r="B366" t="str">
            <v>TEDPOLY FILM PRODUCTION</v>
          </cell>
        </row>
        <row r="367">
          <cell r="A367" t="str">
            <v>T0004</v>
          </cell>
          <cell r="B367" t="str">
            <v>TSE CHI KAI</v>
          </cell>
        </row>
        <row r="368">
          <cell r="A368" t="str">
            <v>T0005</v>
          </cell>
          <cell r="B368" t="str">
            <v>THE ELVEN &amp; BIRLEY PARTNERSHIP</v>
          </cell>
        </row>
        <row r="369">
          <cell r="A369" t="str">
            <v>T0006</v>
          </cell>
          <cell r="B369" t="str">
            <v>TRANSMEDIA PRODUCTIONS</v>
          </cell>
        </row>
        <row r="370">
          <cell r="A370" t="str">
            <v>T0007</v>
          </cell>
          <cell r="B370" t="str">
            <v>TEAM WORK MOTION PICTURES LTD.</v>
          </cell>
        </row>
        <row r="371">
          <cell r="A371" t="str">
            <v>T0008</v>
          </cell>
          <cell r="B371" t="str">
            <v>TWINSTYLE COMPANY LTD.</v>
          </cell>
        </row>
        <row r="372">
          <cell r="A372" t="str">
            <v>T0009</v>
          </cell>
          <cell r="B372" t="str">
            <v>TOPLINE PRODUCTION</v>
          </cell>
        </row>
        <row r="373">
          <cell r="A373" t="str">
            <v>T0010</v>
          </cell>
          <cell r="B373" t="str">
            <v>大名&gt;(BIG HONOR ENTERTAINMENT LTD)</v>
          </cell>
        </row>
        <row r="374">
          <cell r="A374" t="str">
            <v>T0011</v>
          </cell>
          <cell r="B374" t="str">
            <v>THE JD &amp; D GROUP</v>
          </cell>
        </row>
        <row r="375">
          <cell r="A375" t="str">
            <v>T0012</v>
          </cell>
          <cell r="B375" t="str">
            <v>謝先生</v>
          </cell>
        </row>
        <row r="376">
          <cell r="A376" t="str">
            <v>T0013</v>
          </cell>
          <cell r="B376" t="str">
            <v>TAKE ONE PRODUCTIONS</v>
          </cell>
        </row>
        <row r="377">
          <cell r="A377" t="str">
            <v>T0014</v>
          </cell>
          <cell r="B377" t="str">
            <v>TELECOM SERVICE LTD-TELECOM PAGING</v>
          </cell>
        </row>
        <row r="378">
          <cell r="A378" t="str">
            <v>T0015</v>
          </cell>
          <cell r="B378" t="str">
            <v>THREE PRODUCTION</v>
          </cell>
        </row>
        <row r="379">
          <cell r="A379" t="str">
            <v>T0016</v>
          </cell>
          <cell r="B379" t="str">
            <v>TOPMAN HOLDINGS LIMITED</v>
          </cell>
        </row>
        <row r="380">
          <cell r="A380" t="str">
            <v>T0017</v>
          </cell>
          <cell r="B380" t="str">
            <v>天星娛樂有限公司</v>
          </cell>
        </row>
        <row r="381">
          <cell r="A381" t="str">
            <v>T0018</v>
          </cell>
          <cell r="B381" t="str">
            <v>TOP FOCUS PRODUCTION</v>
          </cell>
        </row>
        <row r="382">
          <cell r="A382" t="str">
            <v>T0019</v>
          </cell>
          <cell r="B382" t="str">
            <v>TOURISM VICTORIA</v>
          </cell>
        </row>
        <row r="383">
          <cell r="A383" t="str">
            <v>T0020</v>
          </cell>
          <cell r="B383" t="str">
            <v>大地升學</v>
          </cell>
        </row>
        <row r="384">
          <cell r="A384" t="str">
            <v>T0021</v>
          </cell>
          <cell r="B384" t="str">
            <v>杜比</v>
          </cell>
        </row>
        <row r="385">
          <cell r="A385" t="str">
            <v>T0022</v>
          </cell>
          <cell r="B385" t="str">
            <v>東</v>
          </cell>
        </row>
        <row r="386">
          <cell r="A386" t="str">
            <v>T0023</v>
          </cell>
          <cell r="B386" t="str">
            <v>TEDPOLY FILMS LIMITED</v>
          </cell>
        </row>
        <row r="387">
          <cell r="A387" t="str">
            <v>T0024</v>
          </cell>
          <cell r="B387" t="str">
            <v>TOUCHWOOD PRODUCTIONS LTD</v>
          </cell>
        </row>
        <row r="388">
          <cell r="A388" t="str">
            <v>T0025</v>
          </cell>
          <cell r="B388" t="str">
            <v>TOMMY</v>
          </cell>
        </row>
        <row r="389">
          <cell r="A389" t="str">
            <v>T0026</v>
          </cell>
          <cell r="B389" t="str">
            <v>TOM LEE MUSIC CO LTD</v>
          </cell>
        </row>
        <row r="390">
          <cell r="A390" t="str">
            <v>T0027</v>
          </cell>
          <cell r="B390" t="str">
            <v>TOPS ASIA LTD</v>
          </cell>
        </row>
        <row r="391">
          <cell r="A391" t="str">
            <v>T0028</v>
          </cell>
          <cell r="B391" t="str">
            <v>鄧嗣光</v>
          </cell>
        </row>
        <row r="392">
          <cell r="A392" t="str">
            <v>T0029</v>
          </cell>
          <cell r="B392" t="str">
            <v>香港工會聯合會</v>
          </cell>
        </row>
        <row r="393">
          <cell r="A393" t="str">
            <v>T0030</v>
          </cell>
          <cell r="B393" t="str">
            <v>MS.TAM</v>
          </cell>
        </row>
        <row r="394">
          <cell r="A394" t="str">
            <v>T0031</v>
          </cell>
          <cell r="B394" t="str">
            <v>TOP PACIFIC COMMUNICATIONS LTD</v>
          </cell>
        </row>
        <row r="395">
          <cell r="A395" t="str">
            <v>T0032</v>
          </cell>
          <cell r="B395" t="str">
            <v>TAI PAN VACATION INC.</v>
          </cell>
        </row>
        <row r="396">
          <cell r="A396" t="str">
            <v>T0033</v>
          </cell>
          <cell r="B396" t="str">
            <v>TEAM WORK PRODUCTION HOUSE LTD</v>
          </cell>
        </row>
        <row r="397">
          <cell r="A397" t="str">
            <v>T0034</v>
          </cell>
          <cell r="B397" t="str">
            <v>TOPMAN GLOBAL LTD</v>
          </cell>
        </row>
        <row r="398">
          <cell r="A398" t="str">
            <v>T0035</v>
          </cell>
          <cell r="B398" t="str">
            <v>TAI PAN VACATION</v>
          </cell>
        </row>
        <row r="399">
          <cell r="A399" t="str">
            <v>T0036</v>
          </cell>
          <cell r="B399" t="str">
            <v>THE SCOUT ASSOCIATION OF HONG KONG</v>
          </cell>
        </row>
        <row r="400">
          <cell r="A400" t="str">
            <v>T0037</v>
          </cell>
          <cell r="B400" t="str">
            <v>THE QUILL COMPANY</v>
          </cell>
        </row>
        <row r="401">
          <cell r="A401" t="str">
            <v>U0001</v>
          </cell>
          <cell r="B401" t="str">
            <v>UFO</v>
          </cell>
        </row>
        <row r="402">
          <cell r="A402" t="str">
            <v>U0002</v>
          </cell>
          <cell r="B402" t="str">
            <v>UNIVERSAL MUSIC LTD.</v>
          </cell>
        </row>
        <row r="403">
          <cell r="A403" t="str">
            <v>U0003</v>
          </cell>
          <cell r="B403" t="str">
            <v>U3 (COMMUNICATIONS) LIMITED</v>
          </cell>
        </row>
        <row r="404">
          <cell r="A404" t="str">
            <v>U0004</v>
          </cell>
          <cell r="B404" t="str">
            <v>UNIVERSAL MUSIC GROUP</v>
          </cell>
        </row>
        <row r="405">
          <cell r="A405" t="str">
            <v>V0001</v>
          </cell>
          <cell r="B405" t="str">
            <v>VERTEX PRODUCTIONS CO LTD.</v>
          </cell>
        </row>
        <row r="406">
          <cell r="A406" t="str">
            <v>V0002</v>
          </cell>
          <cell r="B406" t="str">
            <v>V-CREATIVE CO</v>
          </cell>
        </row>
        <row r="407">
          <cell r="A407" t="str">
            <v>V0003</v>
          </cell>
          <cell r="B407" t="str">
            <v>VANJOE</v>
          </cell>
        </row>
        <row r="408">
          <cell r="A408" t="str">
            <v>V0004</v>
          </cell>
          <cell r="B408" t="str">
            <v>VIDEA PRODUCTION</v>
          </cell>
        </row>
        <row r="409">
          <cell r="A409" t="str">
            <v>V0005</v>
          </cell>
          <cell r="B409" t="str">
            <v>VIS PRODUCTION</v>
          </cell>
        </row>
        <row r="410">
          <cell r="A410" t="str">
            <v>V0006</v>
          </cell>
          <cell r="B410" t="str">
            <v>VINCENT ADVERTISING AGENCY</v>
          </cell>
        </row>
        <row r="411">
          <cell r="A411" t="str">
            <v>W0001</v>
          </cell>
          <cell r="B411" t="str">
            <v>WARNER MUSIC HK LTD.</v>
          </cell>
        </row>
        <row r="412">
          <cell r="A412" t="str">
            <v>W0002</v>
          </cell>
          <cell r="B412" t="str">
            <v>WEO DESIGN CONCEPT</v>
          </cell>
        </row>
        <row r="413">
          <cell r="A413" t="str">
            <v>W0003</v>
          </cell>
          <cell r="B413" t="str">
            <v>WHAT'S HOT PROMOTION</v>
          </cell>
        </row>
        <row r="414">
          <cell r="A414" t="str">
            <v>W0004</v>
          </cell>
          <cell r="B414" t="str">
            <v>WILSON CHIN</v>
          </cell>
        </row>
        <row r="415">
          <cell r="A415" t="str">
            <v>W0005</v>
          </cell>
          <cell r="B415" t="str">
            <v>WARNER MUSIC INTERNATIONAL</v>
          </cell>
        </row>
        <row r="416">
          <cell r="A416" t="str">
            <v>W0006</v>
          </cell>
          <cell r="B416" t="str">
            <v>華達廣告及公關公司</v>
          </cell>
        </row>
        <row r="417">
          <cell r="A417" t="str">
            <v>W0007</v>
          </cell>
          <cell r="B417" t="str">
            <v>WORLD SKY HOLGINGS LTD.</v>
          </cell>
        </row>
        <row r="418">
          <cell r="A418" t="str">
            <v>W0008</v>
          </cell>
          <cell r="B418" t="str">
            <v>韋嘉華</v>
          </cell>
        </row>
        <row r="419">
          <cell r="A419" t="str">
            <v>W0009</v>
          </cell>
          <cell r="B419" t="str">
            <v>WARNER MUSIC HK LTD (CHINA DEPT.)</v>
          </cell>
        </row>
        <row r="420">
          <cell r="A420" t="str">
            <v>W0010</v>
          </cell>
          <cell r="B420" t="str">
            <v>WHAT'S HOT ENTERTAINMENT LIMITED</v>
          </cell>
        </row>
        <row r="421">
          <cell r="A421" t="str">
            <v>W0011</v>
          </cell>
          <cell r="B421" t="str">
            <v>WHAT'S MUSIC INTERNATIONAL HONG KONG LTD</v>
          </cell>
        </row>
        <row r="422">
          <cell r="A422" t="str">
            <v>W0012</v>
          </cell>
          <cell r="B422" t="str">
            <v>WELLFIT PRODUCTIONS LTD</v>
          </cell>
        </row>
        <row r="423">
          <cell r="A423" t="str">
            <v>W0013</v>
          </cell>
          <cell r="B423" t="str">
            <v>WIN'S ENTERTAINMENT LTD</v>
          </cell>
        </row>
        <row r="424">
          <cell r="A424" t="str">
            <v>W0014</v>
          </cell>
          <cell r="B424" t="str">
            <v>WORLD GOLD COUNCIL</v>
          </cell>
        </row>
        <row r="425">
          <cell r="A425" t="str">
            <v>W0015</v>
          </cell>
          <cell r="B425" t="str">
            <v>惠來工業有限公司</v>
          </cell>
        </row>
        <row r="426">
          <cell r="A426" t="str">
            <v>W0016</v>
          </cell>
          <cell r="B426" t="str">
            <v>黃慧君</v>
          </cell>
        </row>
        <row r="427">
          <cell r="A427" t="str">
            <v>W0017</v>
          </cell>
          <cell r="B427" t="str">
            <v>WORLD FAIR MARKETING LTD</v>
          </cell>
        </row>
        <row r="428">
          <cell r="A428" t="str">
            <v>W0018</v>
          </cell>
          <cell r="B428" t="str">
            <v>永妙娛樂 (集團) 有限公司</v>
          </cell>
        </row>
        <row r="429">
          <cell r="A429" t="str">
            <v>W0019</v>
          </cell>
          <cell r="B429" t="str">
            <v>WIDE SIGHT LTD</v>
          </cell>
        </row>
        <row r="430">
          <cell r="A430" t="str">
            <v>W0020</v>
          </cell>
          <cell r="B430" t="str">
            <v>WIND STATIONS PRODUCTIONS LTD</v>
          </cell>
        </row>
        <row r="431">
          <cell r="A431" t="str">
            <v>W0021</v>
          </cell>
          <cell r="B431" t="str">
            <v>WTPL</v>
          </cell>
        </row>
        <row r="432">
          <cell r="A432" t="str">
            <v>W0022</v>
          </cell>
          <cell r="B432" t="str">
            <v>WELLFIT MEDIA WORKSHOP</v>
          </cell>
        </row>
        <row r="433">
          <cell r="A433" t="str">
            <v>W0023</v>
          </cell>
          <cell r="B433" t="str">
            <v>WINGS MUSIC ENTERTAINMENT LIMITED</v>
          </cell>
        </row>
        <row r="434">
          <cell r="A434" t="str">
            <v>W0024</v>
          </cell>
          <cell r="B434" t="str">
            <v>WAH LEE MULTI-MEDIA COMPANY LIMITED</v>
          </cell>
        </row>
        <row r="435">
          <cell r="A435" t="str">
            <v>W0025</v>
          </cell>
          <cell r="B435" t="str">
            <v>W.F.I. (HK) LTD.</v>
          </cell>
        </row>
        <row r="436">
          <cell r="A436" t="str">
            <v>W0026</v>
          </cell>
          <cell r="B436" t="str">
            <v>WINPLEX (H.K.) LTD. FILM PRODUCTIONS</v>
          </cell>
        </row>
        <row r="437">
          <cell r="A437" t="str">
            <v>W0027</v>
          </cell>
          <cell r="B437" t="str">
            <v>WELLFIT PUBLISHING INTERNATIONAL LTD.</v>
          </cell>
        </row>
        <row r="438">
          <cell r="A438" t="str">
            <v>Y0001</v>
          </cell>
          <cell r="B438" t="str">
            <v>YEUNG KIN YAN PRODUCTION LIMITED</v>
          </cell>
        </row>
        <row r="439">
          <cell r="A439" t="str">
            <v>Y0002</v>
          </cell>
          <cell r="B439" t="str">
            <v>YVETTE</v>
          </cell>
        </row>
        <row r="440">
          <cell r="A440" t="str">
            <v>Y0003</v>
          </cell>
          <cell r="B440" t="str">
            <v>陽光廣告有限公司</v>
          </cell>
        </row>
        <row r="441">
          <cell r="A441" t="str">
            <v>Y0004</v>
          </cell>
          <cell r="B441" t="str">
            <v>YAN HON YIN</v>
          </cell>
        </row>
        <row r="442">
          <cell r="A442" t="str">
            <v>Y0005</v>
          </cell>
          <cell r="B442" t="str">
            <v>日之勁有限公司</v>
          </cell>
        </row>
        <row r="443">
          <cell r="A443" t="str">
            <v>Y0006</v>
          </cell>
          <cell r="B443" t="str">
            <v>YVONNE</v>
          </cell>
        </row>
        <row r="444">
          <cell r="A444" t="str">
            <v>Y0007</v>
          </cell>
          <cell r="B444" t="str">
            <v>YIU WING ENTERTAINMENT CO LTD</v>
          </cell>
        </row>
        <row r="445">
          <cell r="A445" t="str">
            <v>Y0008</v>
          </cell>
          <cell r="B445" t="str">
            <v>YUEN PO WAH</v>
          </cell>
        </row>
        <row r="446">
          <cell r="A446" t="str">
            <v>Y0009</v>
          </cell>
          <cell r="B446" t="str">
            <v>影藝協會</v>
          </cell>
        </row>
        <row r="447">
          <cell r="A447" t="str">
            <v>Y0010</v>
          </cell>
          <cell r="B447" t="str">
            <v>楊威</v>
          </cell>
        </row>
        <row r="448">
          <cell r="A448" t="str">
            <v>Y0011</v>
          </cell>
          <cell r="B448" t="str">
            <v>娛樂唱片有限公司</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ndor Data"/>
      <sheetName val="AP Aging"/>
      <sheetName val="AP Data"/>
      <sheetName val="Sheet3"/>
      <sheetName val="Sheet1"/>
      <sheetName val="Client Data"/>
      <sheetName val="AR Data"/>
      <sheetName val="AC_DATA"/>
      <sheetName val="ACCODE"/>
      <sheetName val="A300"/>
      <sheetName val="master"/>
      <sheetName val="FSA"/>
      <sheetName val="Plothers"/>
      <sheetName val="DISP"/>
      <sheetName val="RPT"/>
      <sheetName val="PRC"/>
      <sheetName val="Fixed Assets"/>
      <sheetName val="unfinished"/>
      <sheetName val="ARP-U501"/>
      <sheetName val="assets list"/>
      <sheetName val="B"/>
      <sheetName val="TB-A"/>
      <sheetName val="Within"/>
      <sheetName val="accounting"/>
      <sheetName val="CF附注"/>
      <sheetName val="XBase"/>
      <sheetName val="CHART_E"/>
      <sheetName val="STD. COST"/>
      <sheetName val="W"/>
      <sheetName val="COA"/>
      <sheetName val="CA_new"/>
      <sheetName val="LIST"/>
      <sheetName val="Collateral"/>
      <sheetName val="Disposition"/>
      <sheetName val="DTB"/>
      <sheetName val="リスト"/>
      <sheetName val="C101"/>
      <sheetName val="E101"/>
      <sheetName val="G101"/>
      <sheetName val="G201"/>
      <sheetName val="G301"/>
      <sheetName val="I101"/>
      <sheetName val="ARP-U101"/>
      <sheetName val="ARP-U301"/>
      <sheetName val="U401"/>
      <sheetName val="Rates 7-20"/>
      <sheetName val="PROGRAM REV"/>
      <sheetName val="TP-ABB"/>
      <sheetName val="FF-1"/>
      <sheetName val="FF-2"/>
    </sheetNames>
    <sheetDataSet>
      <sheetData sheetId="0" refreshError="1">
        <row r="2">
          <cell r="A2" t="str">
            <v>00000</v>
          </cell>
          <cell r="B2" t="str">
            <v>00000</v>
          </cell>
        </row>
        <row r="3">
          <cell r="A3" t="str">
            <v>A0001</v>
          </cell>
          <cell r="B3" t="str">
            <v>Avant-Garde Display Ltd.</v>
          </cell>
        </row>
        <row r="4">
          <cell r="A4" t="str">
            <v>A0002</v>
          </cell>
          <cell r="B4" t="str">
            <v>AV Promotions Ltd.</v>
          </cell>
        </row>
        <row r="5">
          <cell r="A5" t="str">
            <v>A0003</v>
          </cell>
          <cell r="B5" t="str">
            <v>Arrival Delivery Services Ltd.</v>
          </cell>
        </row>
        <row r="6">
          <cell r="A6" t="str">
            <v>A0004</v>
          </cell>
          <cell r="B6" t="str">
            <v>Alpha Channel Co.</v>
          </cell>
        </row>
        <row r="7">
          <cell r="A7" t="str">
            <v>A0005</v>
          </cell>
          <cell r="B7" t="str">
            <v>Amoeba Entertainment Group Ltd.</v>
          </cell>
        </row>
        <row r="8">
          <cell r="A8" t="str">
            <v>A0006</v>
          </cell>
          <cell r="B8" t="str">
            <v>A-Plus Productions</v>
          </cell>
        </row>
        <row r="9">
          <cell r="A9" t="str">
            <v>B0001</v>
          </cell>
          <cell r="B9" t="str">
            <v>Blessing Production Co., Ltd.</v>
          </cell>
        </row>
        <row r="10">
          <cell r="A10" t="str">
            <v>C0001</v>
          </cell>
          <cell r="B10" t="str">
            <v>Comfort Air Conditioning Co</v>
          </cell>
        </row>
        <row r="11">
          <cell r="A11" t="str">
            <v>C0002</v>
          </cell>
          <cell r="B11" t="str">
            <v>Ching Yin Proofing Press Co., Ltd.</v>
          </cell>
        </row>
        <row r="12">
          <cell r="A12" t="str">
            <v>C0003</v>
          </cell>
          <cell r="B12" t="str">
            <v>Charter Sense Ltd.</v>
          </cell>
        </row>
        <row r="13">
          <cell r="A13" t="str">
            <v>C0004</v>
          </cell>
          <cell r="B13" t="str">
            <v>Colour Net (Far East) Co., Ltd.</v>
          </cell>
        </row>
        <row r="14">
          <cell r="A14" t="str">
            <v>C0005</v>
          </cell>
          <cell r="B14" t="str">
            <v>COLT Co</v>
          </cell>
        </row>
        <row r="15">
          <cell r="A15" t="str">
            <v>C0006</v>
          </cell>
          <cell r="B15" t="str">
            <v>Cosmos Secretaries Ltd.</v>
          </cell>
        </row>
        <row r="16">
          <cell r="A16" t="str">
            <v>C0007</v>
          </cell>
          <cell r="B16" t="str">
            <v>Classic Office Supplies Company</v>
          </cell>
        </row>
        <row r="17">
          <cell r="A17" t="str">
            <v>C0008</v>
          </cell>
          <cell r="B17" t="str">
            <v>Cheng, Wai Lun</v>
          </cell>
        </row>
        <row r="18">
          <cell r="A18" t="str">
            <v>C0009</v>
          </cell>
          <cell r="B18" t="str">
            <v>Centro Digital Pictures Limited</v>
          </cell>
        </row>
        <row r="19">
          <cell r="A19" t="str">
            <v>C0011</v>
          </cell>
          <cell r="B19" t="str">
            <v>Capture Digital Lab</v>
          </cell>
        </row>
        <row r="20">
          <cell r="A20" t="str">
            <v>D0001</v>
          </cell>
          <cell r="B20" t="str">
            <v>Dainippon Screen (Hong Kong) Ltd.</v>
          </cell>
        </row>
        <row r="21">
          <cell r="A21" t="str">
            <v>D0002</v>
          </cell>
          <cell r="B21" t="str">
            <v>Dainippon Ink &amp; Chemicals (HK) Ltd.</v>
          </cell>
        </row>
        <row r="22">
          <cell r="A22" t="str">
            <v>D0003</v>
          </cell>
          <cell r="B22" t="str">
            <v>DJ Hill Production House</v>
          </cell>
        </row>
        <row r="23">
          <cell r="A23" t="str">
            <v>D0004</v>
          </cell>
          <cell r="B23" t="str">
            <v>Davy Engineering Service Company</v>
          </cell>
        </row>
        <row r="24">
          <cell r="A24" t="str">
            <v>E0001</v>
          </cell>
          <cell r="B24" t="str">
            <v>Elite HK Model Management Holdings Limited.</v>
          </cell>
        </row>
        <row r="25">
          <cell r="A25" t="str">
            <v>F0001</v>
          </cell>
          <cell r="B25" t="str">
            <v>Fountain Food Products Ltd.</v>
          </cell>
        </row>
        <row r="26">
          <cell r="A26" t="str">
            <v>F0002</v>
          </cell>
          <cell r="B26" t="str">
            <v>Fuji Photo Products Co., Ltd.</v>
          </cell>
        </row>
        <row r="27">
          <cell r="A27" t="str">
            <v>F0003</v>
          </cell>
          <cell r="B27" t="str">
            <v>Field Master Broadcasts Engineering Ltd.</v>
          </cell>
        </row>
        <row r="28">
          <cell r="A28" t="str">
            <v>F0004</v>
          </cell>
          <cell r="B28" t="str">
            <v>Film Creator Production Co.</v>
          </cell>
        </row>
        <row r="29">
          <cell r="A29" t="str">
            <v>F0005</v>
          </cell>
          <cell r="B29" t="str">
            <v>Fong Chi Wai</v>
          </cell>
        </row>
        <row r="30">
          <cell r="A30" t="str">
            <v>F0006</v>
          </cell>
          <cell r="B30" t="str">
            <v>Freelance</v>
          </cell>
        </row>
        <row r="31">
          <cell r="A31" t="str">
            <v>G0001</v>
          </cell>
          <cell r="B31" t="str">
            <v>Gilman Office Automation</v>
          </cell>
        </row>
        <row r="32">
          <cell r="A32" t="str">
            <v>G0002</v>
          </cell>
          <cell r="B32" t="str">
            <v>Gain Miles Agencies Services Ltd.</v>
          </cell>
        </row>
        <row r="33">
          <cell r="A33" t="str">
            <v>G0003</v>
          </cell>
          <cell r="B33" t="str">
            <v>Gabriele Printing Co., Ltd.</v>
          </cell>
        </row>
        <row r="34">
          <cell r="A34" t="str">
            <v>H0001</v>
          </cell>
          <cell r="B34" t="str">
            <v>Hong Kong Transit Publishing Co., Ltd.</v>
          </cell>
        </row>
        <row r="35">
          <cell r="A35" t="str">
            <v>H0002</v>
          </cell>
          <cell r="B35" t="str">
            <v>Ho, Kim Hung</v>
          </cell>
        </row>
        <row r="36">
          <cell r="A36" t="str">
            <v>H0003</v>
          </cell>
          <cell r="B36" t="str">
            <v>HKNet Co Ltd.</v>
          </cell>
        </row>
        <row r="37">
          <cell r="A37" t="str">
            <v>H0004</v>
          </cell>
          <cell r="B37" t="str">
            <v>Hong Kong Standard Newspapers Limited</v>
          </cell>
        </row>
        <row r="38">
          <cell r="A38" t="str">
            <v>J0001</v>
          </cell>
          <cell r="B38" t="str">
            <v>Jardine Matheson &amp; Co., Ltd.</v>
          </cell>
        </row>
        <row r="39">
          <cell r="A39" t="str">
            <v>L0001</v>
          </cell>
          <cell r="B39" t="str">
            <v>LVC Production (HK) Ltd.</v>
          </cell>
        </row>
        <row r="40">
          <cell r="A40" t="str">
            <v>L0002</v>
          </cell>
          <cell r="B40" t="str">
            <v>Áp¹B¼vµø¹B¿éªA°È¤½¥q</v>
          </cell>
        </row>
        <row r="41">
          <cell r="A41" t="str">
            <v>L0003</v>
          </cell>
          <cell r="B41" t="str">
            <v>Liu, Chun Chit</v>
          </cell>
        </row>
        <row r="42">
          <cell r="A42" t="str">
            <v>L0004</v>
          </cell>
          <cell r="B42" t="str">
            <v>Leung, Kwok Hung</v>
          </cell>
        </row>
        <row r="43">
          <cell r="A43" t="str">
            <v>L0005</v>
          </cell>
          <cell r="B43" t="str">
            <v>Life-growth Int'l Enterprise Co.</v>
          </cell>
        </row>
        <row r="44">
          <cell r="A44" t="str">
            <v>L0006</v>
          </cell>
          <cell r="B44" t="str">
            <v>Link-Work Communications (HK) Ltd.</v>
          </cell>
        </row>
        <row r="45">
          <cell r="A45" t="str">
            <v>M0001</v>
          </cell>
          <cell r="B45" t="str">
            <v>Mandarin Productions Ltd.</v>
          </cell>
        </row>
        <row r="46">
          <cell r="A46" t="str">
            <v>M0002</v>
          </cell>
          <cell r="B46" t="str">
            <v>Mesco Business Systems</v>
          </cell>
        </row>
        <row r="47">
          <cell r="A47" t="str">
            <v>M0003</v>
          </cell>
          <cell r="B47" t="str">
            <v>Magic Sound Studio</v>
          </cell>
        </row>
        <row r="48">
          <cell r="A48" t="str">
            <v>M0004</v>
          </cell>
          <cell r="B48" t="str">
            <v>Mok, Ka Po</v>
          </cell>
        </row>
        <row r="49">
          <cell r="A49" t="str">
            <v>M0005</v>
          </cell>
          <cell r="B49" t="str">
            <v>Myopes Muti-Media Webshop ltd</v>
          </cell>
        </row>
        <row r="50">
          <cell r="A50" t="str">
            <v>N0001</v>
          </cell>
          <cell r="B50" t="str">
            <v>Nikoyo (HK) Ltd.</v>
          </cell>
        </row>
        <row r="51">
          <cell r="A51" t="str">
            <v>N0002</v>
          </cell>
          <cell r="B51" t="str">
            <v>Noisy Neighbour Studio</v>
          </cell>
        </row>
        <row r="52">
          <cell r="A52" t="str">
            <v>N0003</v>
          </cell>
          <cell r="B52" t="str">
            <v>Netwide Computer Company Limited</v>
          </cell>
        </row>
        <row r="53">
          <cell r="A53" t="str">
            <v>O0001</v>
          </cell>
          <cell r="B53" t="str">
            <v>Office Depot Ltd.</v>
          </cell>
        </row>
        <row r="54">
          <cell r="A54" t="str">
            <v>O0002</v>
          </cell>
          <cell r="B54" t="str">
            <v>Oliver's Travel Limited</v>
          </cell>
        </row>
        <row r="55">
          <cell r="A55" t="str">
            <v>P0001</v>
          </cell>
          <cell r="B55" t="str">
            <v>Print Box Ltd.</v>
          </cell>
        </row>
        <row r="56">
          <cell r="A56" t="str">
            <v>P0002</v>
          </cell>
          <cell r="B56" t="str">
            <v>Po Hong Telephone Cleaning Ltd.</v>
          </cell>
        </row>
        <row r="57">
          <cell r="A57" t="str">
            <v>R0001</v>
          </cell>
          <cell r="B57" t="str">
            <v>Rich Elite International Ltd.</v>
          </cell>
        </row>
        <row r="58">
          <cell r="A58" t="str">
            <v>S0001</v>
          </cell>
          <cell r="B58" t="str">
            <v>Splendid Faith Production Ltd.</v>
          </cell>
        </row>
        <row r="59">
          <cell r="A59" t="str">
            <v>T0001</v>
          </cell>
          <cell r="B59" t="str">
            <v>Tsui Man</v>
          </cell>
        </row>
        <row r="60">
          <cell r="A60" t="str">
            <v>T0002</v>
          </cell>
          <cell r="B60" t="str">
            <v>TC Lawson Optical Technology Ltd.</v>
          </cell>
        </row>
        <row r="61">
          <cell r="A61" t="str">
            <v>T0003</v>
          </cell>
          <cell r="B61" t="str">
            <v>Tsang, Ming Wai</v>
          </cell>
        </row>
        <row r="62">
          <cell r="A62" t="str">
            <v>T0004</v>
          </cell>
          <cell r="B62" t="str">
            <v>Tung Hing Engineering Co.</v>
          </cell>
        </row>
        <row r="63">
          <cell r="A63" t="str">
            <v>T0005</v>
          </cell>
          <cell r="B63" t="str">
            <v>®}°¶¥ú</v>
          </cell>
        </row>
        <row r="64">
          <cell r="A64" t="str">
            <v>T0006</v>
          </cell>
          <cell r="B64" t="str">
            <v>Tse Chung To</v>
          </cell>
        </row>
        <row r="65">
          <cell r="A65" t="str">
            <v>U0001</v>
          </cell>
          <cell r="B65" t="str">
            <v>Union Business Machines Co Ltd.</v>
          </cell>
        </row>
        <row r="66">
          <cell r="A66" t="str">
            <v>V0001</v>
          </cell>
          <cell r="B66" t="str">
            <v>Volume 2 Ltd.</v>
          </cell>
        </row>
        <row r="67">
          <cell r="A67" t="str">
            <v>V0002</v>
          </cell>
          <cell r="B67" t="str">
            <v>Vaio Production Company</v>
          </cell>
        </row>
        <row r="68">
          <cell r="A68" t="str">
            <v>V0003</v>
          </cell>
          <cell r="B68" t="str">
            <v>Vertex Productions Co Ltd</v>
          </cell>
        </row>
        <row r="69">
          <cell r="A69" t="str">
            <v>W0001</v>
          </cell>
          <cell r="B69" t="str">
            <v>Welcome Office Equipment Co., Ltd.</v>
          </cell>
        </row>
        <row r="70">
          <cell r="A70" t="str">
            <v>W0002</v>
          </cell>
          <cell r="B70" t="str">
            <v>Wellfit Production Ltd.</v>
          </cell>
        </row>
        <row r="71">
          <cell r="A71" t="str">
            <v>W0003</v>
          </cell>
          <cell r="B71" t="str">
            <v>Win Chui Book House</v>
          </cell>
        </row>
        <row r="72">
          <cell r="A72" t="str">
            <v>W0004</v>
          </cell>
          <cell r="B72" t="str">
            <v>Wing Shun Hong</v>
          </cell>
        </row>
        <row r="73">
          <cell r="A73" t="str">
            <v>W0005</v>
          </cell>
          <cell r="B73" t="str">
            <v>Wayfoong Credit Ltd.</v>
          </cell>
        </row>
        <row r="74">
          <cell r="A74" t="str">
            <v>W0006</v>
          </cell>
          <cell r="B74" t="str">
            <v>Westminster Travel Ltd.</v>
          </cell>
        </row>
        <row r="75">
          <cell r="A75" t="str">
            <v>W0007</v>
          </cell>
          <cell r="B75" t="str">
            <v>Wong Ka Man</v>
          </cell>
        </row>
        <row r="76">
          <cell r="A76" t="str">
            <v>W0008</v>
          </cell>
          <cell r="B76" t="str">
            <v>Wing Hing Fire Engineering Co</v>
          </cell>
        </row>
        <row r="77">
          <cell r="A77" t="str">
            <v>W0009</v>
          </cell>
          <cell r="B77" t="str">
            <v>Àô¦t¼vµø¹B¿é¤½¥q</v>
          </cell>
        </row>
        <row r="78">
          <cell r="A78" t="str">
            <v>Y0001</v>
          </cell>
          <cell r="B78" t="str">
            <v>Yun Tin Artists Company</v>
          </cell>
        </row>
      </sheetData>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分析"/>
      <sheetName val="试算表"/>
      <sheetName val="1"/>
      <sheetName val="Sheet1 (2)"/>
      <sheetName val="Sheet1"/>
      <sheetName val="Sheet2"/>
      <sheetName val="Sheet3"/>
      <sheetName val="VVVVVVVa"/>
      <sheetName val="Parameter"/>
      <sheetName val="ycl"/>
      <sheetName val="kcsp"/>
      <sheetName val="凤县折旧测算"/>
      <sheetName val="CRITERIA1"/>
      <sheetName val="CRITERIA2"/>
      <sheetName val="XL4Poppy"/>
      <sheetName val="xj"/>
      <sheetName val="4-货币资金-现金"/>
      <sheetName val="Erection"/>
      <sheetName val="选择报表"/>
      <sheetName val="98调整分录表"/>
      <sheetName val="大楼分录"/>
      <sheetName val="C_301"/>
      <sheetName val="C_311"/>
      <sheetName val="C_318"/>
      <sheetName val="_x0000__x0000__x0000__x0000__x0000__x0000__x0000__x0000_"/>
      <sheetName val="财务费用"/>
      <sheetName val="投资收益"/>
      <sheetName val="Sheet1 (11)"/>
      <sheetName val="III-1-10"/>
      <sheetName val="III-1-7"/>
      <sheetName val="III-1-9"/>
      <sheetName val="III-1-6"/>
      <sheetName val="III-1-1"/>
      <sheetName val="III-1-8"/>
      <sheetName val="III-1-2-1"/>
      <sheetName val="III-1-5"/>
      <sheetName val="III-1-4"/>
      <sheetName val="其他应付款4-12月份明细表"/>
      <sheetName val="在产品2001"/>
      <sheetName val="中山低值"/>
      <sheetName val="剥离前"/>
      <sheetName val="数量金额总账"/>
      <sheetName val="M4000-长期待摊费用主表"/>
      <sheetName val="Client Code"/>
      <sheetName val="Project Code"/>
      <sheetName val="差异调整97"/>
      <sheetName val="差异调整95"/>
      <sheetName val="差异调整96"/>
      <sheetName val="资债比较原"/>
      <sheetName val="示范99tzfl"/>
      <sheetName val="mapping"/>
      <sheetName val="基本情况表"/>
      <sheetName val="短期借款审定表"/>
      <sheetName val="盘点表"/>
      <sheetName val="W"/>
      <sheetName val="净料库"/>
      <sheetName val="KKKKKKKK"/>
      <sheetName val="内部往来"/>
      <sheetName val="银行存款明细G2001"/>
      <sheetName val="数外余额"/>
      <sheetName val="试算平衡表(年末数)"/>
      <sheetName val="符号标识"/>
      <sheetName val="库存商品余额表.dbf"/>
      <sheetName val="Co"/>
      <sheetName val="FA-06-不看"/>
      <sheetName val="FA-05-不看"/>
      <sheetName val="O3000-预收账款主表"/>
      <sheetName val="O3001-预收账款明细"/>
      <sheetName val="二级明细"/>
      <sheetName val="其他应收-导出"/>
      <sheetName val="营业外支出"/>
      <sheetName val="资产负债表"/>
      <sheetName val="DWMC"/>
      <sheetName val="#REF!"/>
      <sheetName val="07-所得税"/>
      <sheetName val="06-所得税"/>
      <sheetName val="05-所得税"/>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sheetName val="C"/>
      <sheetName val="其他货币资金"/>
      <sheetName val="自营证券"/>
      <sheetName val="短期投资"/>
      <sheetName val="委托贷款"/>
      <sheetName val="E1"/>
      <sheetName val="应收票据2"/>
      <sheetName val="E2"/>
      <sheetName val="应收账款期后回款"/>
      <sheetName val="应收股利"/>
      <sheetName val="应收利息"/>
      <sheetName val="G1"/>
      <sheetName val="G2"/>
      <sheetName val="应收补贴款 "/>
      <sheetName val="G3"/>
      <sheetName val="F"/>
      <sheetName val="期后发货及领用"/>
      <sheetName val="I1"/>
      <sheetName val="已开票未发货"/>
      <sheetName val="已发货未开票"/>
      <sheetName val="暂估入库"/>
      <sheetName val="固定资产"/>
      <sheetName val="租入固定资产改良支出"/>
      <sheetName val="房屋及建筑物"/>
      <sheetName val="机器设备（通用）"/>
      <sheetName val="机器设备(专用设备)"/>
      <sheetName val="运输设备"/>
      <sheetName val="办公设备"/>
      <sheetName val="固定资产增加 "/>
      <sheetName val="固定资产减少"/>
      <sheetName val="待处理固定资产 "/>
      <sheetName val="J"/>
      <sheetName val="L"/>
      <sheetName val="长期待摊费用"/>
      <sheetName val="其他资产"/>
      <sheetName val="H"/>
      <sheetName val="长期投资-对子公司"/>
      <sheetName val="长期投资-对联营公司"/>
      <sheetName val="长期投资-对合营公司"/>
      <sheetName val="H100"/>
      <sheetName val="长期投资-债券投资"/>
      <sheetName val="长期投资-其他债权投资"/>
    </sheetNames>
    <sheetDataSet>
      <sheetData sheetId="0" refreshError="1">
        <row r="3">
          <cell r="A3" t="str">
            <v xml:space="preserve">     已抵押或被限制使用#</v>
          </cell>
          <cell r="N3" t="str">
            <v>有</v>
          </cell>
          <cell r="P3" t="str">
            <v>差旅费</v>
          </cell>
          <cell r="S3" t="str">
            <v>土地使用权</v>
          </cell>
          <cell r="U3" t="str">
            <v>设备维护费</v>
          </cell>
        </row>
        <row r="4">
          <cell r="A4" t="str">
            <v xml:space="preserve">     未抵押及未被限制使用**</v>
          </cell>
          <cell r="N4" t="str">
            <v>无</v>
          </cell>
          <cell r="P4" t="str">
            <v>购货抵押金</v>
          </cell>
          <cell r="S4" t="str">
            <v>场地使用权</v>
          </cell>
          <cell r="U4" t="str">
            <v>租赁费</v>
          </cell>
        </row>
        <row r="5">
          <cell r="P5" t="str">
            <v>水电专项</v>
          </cell>
          <cell r="S5" t="str">
            <v>房屋使用权</v>
          </cell>
          <cell r="U5" t="str">
            <v>绿化工程费</v>
          </cell>
        </row>
        <row r="6">
          <cell r="A6" t="str">
            <v xml:space="preserve">      -  活期存款</v>
          </cell>
          <cell r="P6" t="str">
            <v>诉讼费用</v>
          </cell>
          <cell r="S6" t="str">
            <v>土地转让金</v>
          </cell>
          <cell r="U6" t="str">
            <v>其他项目</v>
          </cell>
        </row>
        <row r="7">
          <cell r="A7" t="str">
            <v xml:space="preserve">      -  存款定期小于3个月*:</v>
          </cell>
          <cell r="P7" t="str">
            <v>法院扣款</v>
          </cell>
          <cell r="S7" t="str">
            <v>专有技术</v>
          </cell>
        </row>
        <row r="8">
          <cell r="A8" t="str">
            <v xml:space="preserve">      -  存款定期为3个月或长于3个月*:</v>
          </cell>
          <cell r="P8" t="str">
            <v>三包索赔</v>
          </cell>
          <cell r="S8" t="str">
            <v>商标使用权</v>
          </cell>
        </row>
        <row r="9">
          <cell r="P9" t="str">
            <v>员工借款</v>
          </cell>
          <cell r="S9" t="str">
            <v>技术转让费</v>
          </cell>
        </row>
        <row r="10">
          <cell r="P10" t="str">
            <v>备用金</v>
          </cell>
          <cell r="S10" t="str">
            <v>其他项目</v>
          </cell>
        </row>
        <row r="11">
          <cell r="P11" t="str">
            <v>短期借款 （第三方）</v>
          </cell>
        </row>
        <row r="12">
          <cell r="P12" t="str">
            <v>托收款</v>
          </cell>
        </row>
        <row r="13">
          <cell r="P13" t="str">
            <v>住房公积金管理中心</v>
          </cell>
        </row>
        <row r="14">
          <cell r="P14" t="str">
            <v>保险公司预缴保费</v>
          </cell>
        </row>
        <row r="15">
          <cell r="P15" t="str">
            <v>社会保险费</v>
          </cell>
        </row>
        <row r="16">
          <cell r="P16" t="str">
            <v>银行代扣款</v>
          </cell>
        </row>
        <row r="17">
          <cell r="E17" t="str">
            <v>有</v>
          </cell>
          <cell r="P17" t="str">
            <v>海关、税务局押金</v>
          </cell>
        </row>
        <row r="18">
          <cell r="E18" t="str">
            <v>无</v>
          </cell>
          <cell r="P18" t="str">
            <v>一次性往来单位</v>
          </cell>
        </row>
        <row r="19">
          <cell r="P19" t="str">
            <v>押金</v>
          </cell>
        </row>
        <row r="20">
          <cell r="P20" t="str">
            <v>业务费</v>
          </cell>
        </row>
        <row r="21">
          <cell r="P21" t="str">
            <v>未抵扣多交税金</v>
          </cell>
        </row>
        <row r="22">
          <cell r="P22" t="str">
            <v>广告费</v>
          </cell>
        </row>
        <row r="23">
          <cell r="P23" t="str">
            <v>其他应收货款</v>
          </cell>
        </row>
        <row r="24">
          <cell r="P24" t="str">
            <v>借工程款未决算</v>
          </cell>
        </row>
        <row r="25">
          <cell r="P25" t="str">
            <v>暂估进项税</v>
          </cell>
        </row>
        <row r="26">
          <cell r="P26" t="str">
            <v>其他</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全"/>
      <sheetName val="1461（12.6）"/>
      <sheetName val="_5121"/>
      <sheetName val="_5101（12.6）"/>
      <sheetName val="短期借款审定表"/>
      <sheetName val="799"/>
      <sheetName val="在产品2001"/>
      <sheetName val="选择报表"/>
    </sheetNames>
    <sheetDataSet>
      <sheetData sheetId="0" refreshError="1"/>
      <sheetData sheetId="1" refreshError="1">
        <row r="2">
          <cell r="D2">
            <v>14406</v>
          </cell>
        </row>
      </sheetData>
      <sheetData sheetId="2"/>
      <sheetData sheetId="3"/>
      <sheetData sheetId="4" refreshError="1"/>
      <sheetData sheetId="5" refreshError="1"/>
      <sheetData sheetId="6" refreshError="1"/>
      <sheetData sheetId="7"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PC3-1"/>
      <sheetName val="PC3-2(1)"/>
      <sheetName val="PC3-2(2)"/>
      <sheetName val="PC3-3(1)"/>
      <sheetName val="PC3-3(2)"/>
      <sheetName val="PC3-4(1)"/>
      <sheetName val="PC3-4(2)"/>
      <sheetName val="集約シート1"/>
      <sheetName val="集約シート2"/>
      <sheetName val="集約シート3"/>
      <sheetName val="集約シート"/>
      <sheetName val="CSV"/>
      <sheetName val="Value"/>
      <sheetName val="Module1"/>
      <sheetName val="Cust List"/>
      <sheetName val="K420"/>
      <sheetName val="BOX SUM"/>
      <sheetName val="FIN GOOD"/>
      <sheetName val="ws9"/>
      <sheetName val="客戶清單customer list"/>
      <sheetName val="Profile"/>
      <sheetName val="A300"/>
      <sheetName val="SHIP"/>
      <sheetName val="Vlookup table"/>
      <sheetName val="discount bank detail"/>
      <sheetName val="Sheet3"/>
      <sheetName val="Profit and Loss"/>
      <sheetName val="表0-汇总表"/>
      <sheetName val="AFEMAI"/>
      <sheetName val="KEY"/>
      <sheetName val="BALANCE SHEET"/>
      <sheetName val="COST FINAL"/>
      <sheetName val="通用设备"/>
      <sheetName val="master"/>
      <sheetName val="Output CC"/>
      <sheetName val="list"/>
      <sheetName val="リスト"/>
      <sheetName val="ZKA2_lista"/>
      <sheetName val="Cover &amp; setup"/>
      <sheetName val="核銷表"/>
      <sheetName val="Temp"/>
      <sheetName val="Cover"/>
      <sheetName val="0403"/>
      <sheetName val="F101"/>
      <sheetName val="利润表"/>
      <sheetName val="资产负债表"/>
      <sheetName val="TB Links"/>
      <sheetName val="ARP-U501"/>
      <sheetName val="ALL DATA"/>
      <sheetName val="JobDetails"/>
      <sheetName val="Setup"/>
      <sheetName val="Vendor Data"/>
      <sheetName val="GLdownload"/>
      <sheetName val="E1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ance"/>
      <sheetName val="Control"/>
      <sheetName val="Contingency"/>
      <sheetName val="Guarantee"/>
      <sheetName val="Derivatives-1"/>
      <sheetName val="Derivatives-2"/>
      <sheetName val="FairValue-1"/>
      <sheetName val="FairValue-2"/>
      <sheetName val="FairValue-3"/>
      <sheetName val="Value"/>
      <sheetName val="CSV"/>
      <sheetName val="Module1"/>
    </sheetNames>
    <sheetDataSet>
      <sheetData sheetId="0" refreshError="1"/>
      <sheetData sheetId="1" refreshError="1">
        <row r="33">
          <cell r="A33">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资料"/>
      <sheetName val="重要事项"/>
      <sheetName val="应付股利"/>
      <sheetName val="短期借款"/>
      <sheetName val="短期借款审定表"/>
      <sheetName val="财务费用"/>
      <sheetName val="长期借款审定表"/>
      <sheetName val="长期投资(母审定)"/>
      <sheetName val="长期投资（母公司）"/>
      <sheetName val="盈余公积"/>
      <sheetName val="盈余公积审定表"/>
      <sheetName val="退货收入"/>
      <sheetName val="凭证库"/>
      <sheetName val="代码"/>
      <sheetName val="余额表"/>
      <sheetName val="FF-3"/>
      <sheetName val="数量金额总账"/>
      <sheetName val="CRITERIA1"/>
      <sheetName val="CRITERIA2"/>
      <sheetName val="FA-06-不看"/>
      <sheetName val="FA-05-不看"/>
      <sheetName val="SAD"/>
      <sheetName val="Sheet1"/>
      <sheetName val="FY02"/>
      <sheetName val="BALANCE SHEET"/>
      <sheetName val="B"/>
      <sheetName val="销账"/>
      <sheetName val="盘点表"/>
      <sheetName val="银行借款询证"/>
      <sheetName val="资产负债表"/>
      <sheetName val="4-货币资金-现金"/>
      <sheetName val="投资收益"/>
      <sheetName val="剥离前"/>
      <sheetName val="C_301"/>
      <sheetName val="C_311"/>
      <sheetName val="C_318"/>
      <sheetName val="综合成本分析01.01-0205"/>
      <sheetName val="数外余额"/>
      <sheetName val="5-2-1机器设备"/>
      <sheetName val="5-2-3电子设备等"/>
      <sheetName val="BS"/>
      <sheetName val="资债比较原"/>
      <sheetName val="Consolidation"/>
      <sheetName val="Investment Property"/>
      <sheetName val="Title"/>
      <sheetName val="799"/>
      <sheetName val="选择报表"/>
      <sheetName val="中山低值"/>
      <sheetName val="基本情况表"/>
      <sheetName val="07-所得税"/>
      <sheetName val="06-所得税"/>
      <sheetName val="05-所得税"/>
      <sheetName val="收入"/>
      <sheetName val="报表项目"/>
      <sheetName val="XL4Poppy"/>
      <sheetName val="B2-2001"/>
      <sheetName val="销售毛利润汇总表"/>
      <sheetName val="引用数据"/>
      <sheetName val="1"/>
      <sheetName val="利润表"/>
      <sheetName val="Income Statement"/>
      <sheetName val="XREF"/>
      <sheetName val="J1-4002"/>
      <sheetName val="AR-BS"/>
      <sheetName val="在产品2001"/>
      <sheetName val="10.6试算表"/>
      <sheetName val="合并数"/>
      <sheetName val="凤县折旧测算"/>
      <sheetName val="银行存款明细G2001"/>
      <sheetName val="original"/>
      <sheetName val="A4-2"/>
      <sheetName val="Detail BS 1.98"/>
      <sheetName val="P&amp;L"/>
      <sheetName val="Erection"/>
      <sheetName val="CKD "/>
      <sheetName val="98调整分录表"/>
      <sheetName val="固定资产清单"/>
      <sheetName val="Dept"/>
      <sheetName val="Depr. Years"/>
      <sheetName val="IV-2-7"/>
      <sheetName val="IV-2-20"/>
      <sheetName val="大楼分录"/>
      <sheetName val="二级明细"/>
      <sheetName val="其他应收-导出"/>
      <sheetName val="营业外支出"/>
      <sheetName val="差异调整97"/>
      <sheetName val="差异调整95"/>
      <sheetName val="差异调整96"/>
      <sheetName val="Distrib cost"/>
    </sheetNames>
    <sheetDataSet>
      <sheetData sheetId="0" refreshError="1"/>
      <sheetData sheetId="1" refreshError="1"/>
      <sheetData sheetId="2"/>
      <sheetData sheetId="3" refreshError="1"/>
      <sheetData sheetId="4"/>
      <sheetData sheetId="5" refreshError="1"/>
      <sheetData sheetId="6" refreshError="1"/>
      <sheetData sheetId="7" refreshError="1"/>
      <sheetData sheetId="8" refreshError="1"/>
      <sheetData sheetId="9"/>
      <sheetData sheetId="10" refreshError="1"/>
      <sheetData sheetId="11" refreshError="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况表"/>
      <sheetName val="财务指标"/>
      <sheetName val="资产负债表"/>
      <sheetName val="损益表"/>
      <sheetName val="存货明细表"/>
      <sheetName val="发函控制表-应付"/>
      <sheetName val="应付账款款明细表"/>
      <sheetName val="应付账款-同一母公司"/>
      <sheetName val="应付账款-子公司"/>
      <sheetName val="应付账款-非子公司"/>
      <sheetName val="应付账款-其他关联单位"/>
      <sheetName val="应付票据"/>
      <sheetName val="发函控制表-预付"/>
      <sheetName val="预付账款款明细表"/>
      <sheetName val="预付账款-同一母公司"/>
      <sheetName val="预付账款-子公司"/>
      <sheetName val="预付账款-非子公司"/>
      <sheetName val="预付账款-其他关联单位"/>
      <sheetName val="利润表"/>
      <sheetName val="98调整分录表"/>
      <sheetName val="短期借款审定表"/>
      <sheetName val="FY02"/>
      <sheetName val="C_301"/>
      <sheetName val="C_311"/>
      <sheetName val="C_318"/>
      <sheetName val="XL4Poppy"/>
      <sheetName val="Title"/>
      <sheetName val="Sheet1"/>
      <sheetName val="ycl"/>
      <sheetName val="kcsp"/>
      <sheetName val="4-货币资金-现金"/>
      <sheetName val="银行借款询证"/>
      <sheetName val="固定资产清理"/>
      <sheetName val="Sheet9"/>
      <sheetName val="维修公司折旧"/>
      <sheetName val="选择报表"/>
      <sheetName val="Erection"/>
      <sheetName val="净料库"/>
      <sheetName val="资债比较原"/>
      <sheetName val="中山低值"/>
    </sheetNames>
    <sheetDataSet>
      <sheetData sheetId="0" refreshError="1">
        <row r="3">
          <cell r="B3" t="str">
            <v>北京三吉利华宇电力分公司</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底稿目录"/>
      <sheetName val="dxnsjtempsheet"/>
      <sheetName val="审计程序"/>
      <sheetName val="审定表"/>
      <sheetName val="账项明细表"/>
      <sheetName val="明细表"/>
      <sheetName val="披露表(上市)"/>
      <sheetName val="披露表(标准)"/>
      <sheetName val="披露表(国资)"/>
      <sheetName val="明细表(横向列式)"/>
      <sheetName val="减值准备测试表"/>
      <sheetName val="成本法明细增减表"/>
      <sheetName val="权益法明细增减表"/>
      <sheetName val="长期股权投资权益法测算表"/>
      <sheetName val="权益法当期调整利润查验"/>
      <sheetName val="细节测试表"/>
      <sheetName val="检查情况表"/>
    </sheetNames>
    <sheetDataSet>
      <sheetData sheetId="0" refreshError="1"/>
      <sheetData sheetId="1" refreshError="1">
        <row r="1">
          <cell r="A1" t="str">
            <v>---表名---dxnsjtempsheet---end---</v>
          </cell>
          <cell r="C1" t="str">
            <v>start</v>
          </cell>
        </row>
        <row r="2">
          <cell r="A2" t="str">
            <v>temp</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101"/>
      <sheetName val="个人欠款账龄分析表"/>
      <sheetName val="C101"/>
      <sheetName val="G101"/>
      <sheetName val="I101"/>
      <sheetName val="ARP-U301"/>
      <sheetName val="U401"/>
      <sheetName val="accode"/>
      <sheetName val="Control"/>
    </sheetNames>
    <sheetDataSet>
      <sheetData sheetId="0" refreshError="1">
        <row r="53">
          <cell r="A53" t="str">
            <v>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
      <sheetName val="客户填表注意事项"/>
      <sheetName val="页面"/>
      <sheetName val="预收货款明细"/>
      <sheetName val="一年内到期的长期负债"/>
      <sheetName val="长期应付款"/>
      <sheetName val="长期借款"/>
      <sheetName val="短期借款"/>
      <sheetName val="应付票据"/>
      <sheetName val="应付帐款"/>
      <sheetName val="增值税"/>
      <sheetName val="预计负债"/>
      <sheetName val="其他应付款"/>
      <sheetName val="应交税金"/>
      <sheetName val="其他应交款 "/>
      <sheetName val="应付工资"/>
      <sheetName val="应付福利"/>
      <sheetName val="预提费用"/>
      <sheetName val="销售收入及成本分析表"/>
      <sheetName val="主营业务税金及附加"/>
      <sheetName val="销售成本倒轧表"/>
      <sheetName val="制造费用"/>
      <sheetName val="销售费用"/>
      <sheetName val="管理费用"/>
      <sheetName val="财务费用"/>
      <sheetName val="其他业务利润"/>
      <sheetName val="补贴收入"/>
      <sheetName val="营业外收支"/>
      <sheetName val="投资收益"/>
      <sheetName val="未分配利润"/>
      <sheetName val="租赁承担及经营租约承担"/>
      <sheetName val="资本承诺-合同已签署"/>
      <sheetName val="资本承诺-合同未签署"/>
      <sheetName val="关联交易明细表"/>
      <sheetName val="盈余公积"/>
      <sheetName val="股本"/>
      <sheetName val="资本公积"/>
      <sheetName val="十大客户"/>
      <sheetName val="十大供应商"/>
      <sheetName val="五大最高薪金员工"/>
      <sheetName val="集团内公司清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sheetName val="现金与银行存款"/>
      <sheetName val="其他货币资金"/>
      <sheetName val="自营证券"/>
      <sheetName val="短期投资"/>
      <sheetName val="委托贷款"/>
      <sheetName val="应收票据"/>
      <sheetName val="应收票据2"/>
      <sheetName val="应收账款"/>
      <sheetName val="应收账款期后回款"/>
      <sheetName val="应收股利"/>
      <sheetName val="应收利息"/>
      <sheetName val="预付账款"/>
      <sheetName val="其他应收帐款"/>
      <sheetName val="应收补贴款 "/>
      <sheetName val="存货"/>
      <sheetName val="期后发货及领用"/>
      <sheetName val="内部采购存货 "/>
      <sheetName val="已开票未发货"/>
      <sheetName val="已发货未开票"/>
      <sheetName val="暂估入库"/>
      <sheetName val="待摊费用"/>
      <sheetName val="固定资产"/>
      <sheetName val="租入固定资产改良支出"/>
      <sheetName val="房屋及建筑物"/>
      <sheetName val="机器设备 (通用设备)"/>
      <sheetName val="机器设备(专用设备)"/>
      <sheetName val="运输设备"/>
      <sheetName val="办公设备"/>
      <sheetName val="固定资产增加 "/>
      <sheetName val="固定资产减少"/>
      <sheetName val="待处理固定资产 "/>
      <sheetName val="在建工程 "/>
      <sheetName val="无形资产"/>
      <sheetName val="长期待摊费用"/>
      <sheetName val="其他资产"/>
      <sheetName val="长期投资汇总"/>
      <sheetName val="长期投资-对子公司"/>
      <sheetName val="长期投资-对联营公司"/>
      <sheetName val="长期投资-对合营公司"/>
      <sheetName val="长期投资-股票投资或其他股权投资"/>
      <sheetName val="长期投资-债券投资"/>
      <sheetName val="长期投资-其他债权投资"/>
    </sheetNames>
    <sheetDataSet>
      <sheetData sheetId="0" refreshError="1">
        <row r="3">
          <cell r="L3" t="str">
            <v>房屋建筑物</v>
          </cell>
        </row>
        <row r="4">
          <cell r="L4" t="str">
            <v>机器设备(通用设备)</v>
          </cell>
        </row>
        <row r="5">
          <cell r="L5" t="str">
            <v>机器设备(专用设备)</v>
          </cell>
        </row>
        <row r="6">
          <cell r="L6" t="str">
            <v>运输设备</v>
          </cell>
        </row>
        <row r="7">
          <cell r="L7" t="str">
            <v>办公设备</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_loss_HGB"/>
      <sheetName val="Warranty"/>
      <sheetName val="Bad_Debts_USGAAP"/>
      <sheetName val="Bad_Debts_HGB"/>
      <sheetName val="Maintenance"/>
      <sheetName val="Annual_Rep"/>
      <sheetName val="Satz"/>
      <sheetName val="Wert"/>
      <sheetName val="Inv"/>
      <sheetName val="Mat_out"/>
      <sheetName val="Part_Datum"/>
      <sheetName val="Purchase_In_1999"/>
      <sheetName val="FG_In_1999"/>
      <sheetName val="master"/>
      <sheetName val="Ex Rates"/>
      <sheetName val="source"/>
      <sheetName val="C101"/>
      <sheetName val="E101"/>
      <sheetName val="G101"/>
      <sheetName val="G201"/>
      <sheetName val="G301"/>
      <sheetName val="I101"/>
      <sheetName val="ARP-U101"/>
      <sheetName val="ARP-U301"/>
      <sheetName val="U401"/>
      <sheetName val="ARP-U501"/>
      <sheetName val="Client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资产负债表"/>
      <sheetName val="损益表"/>
      <sheetName val="财务状况变动表"/>
      <sheetName val="利润分配表"/>
      <sheetName val="主营业务收支明细表"/>
    </sheetNames>
    <sheetDataSet>
      <sheetData sheetId="0"/>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生产成本"/>
      <sheetName val="内部利润分析0112-0205"/>
      <sheetName val="主表"/>
      <sheetName val="综合成本分析01.01-0205"/>
      <sheetName val="生产成本明细账0112"/>
      <sheetName val="生产成本明细账0205"/>
      <sheetName val="凤县折旧测算"/>
      <sheetName val="1461（12.6）"/>
      <sheetName val="Sheet1"/>
      <sheetName val="其他货币资金.dbf"/>
      <sheetName val="银行存款.dbf"/>
      <sheetName val="IV-2-7"/>
      <sheetName val="IV-2-20"/>
      <sheetName val="符号标识"/>
      <sheetName val="#REF!"/>
      <sheetName val="XL4Poppy"/>
      <sheetName val="B"/>
      <sheetName val="ycl"/>
      <sheetName val="kcsp"/>
      <sheetName val="799"/>
      <sheetName val="FA-06-不看"/>
      <sheetName val="FA-05-不看"/>
      <sheetName val="银行存款明细G2001"/>
      <sheetName val="基本情况表"/>
      <sheetName val="程序表"/>
      <sheetName val="V4000-营业外收入主表"/>
      <sheetName val="Erection"/>
    </sheetNames>
    <sheetDataSet>
      <sheetData sheetId="0" refreshError="1"/>
      <sheetData sheetId="1" refreshError="1"/>
      <sheetData sheetId="2" refreshError="1"/>
      <sheetData sheetId="3" refreshError="1">
        <row r="3">
          <cell r="A3" t="str">
            <v>成本项目号</v>
          </cell>
          <cell r="B3" t="str">
            <v>成本项目</v>
          </cell>
          <cell r="C3" t="str">
            <v>计量单位</v>
          </cell>
          <cell r="D3" t="str">
            <v>单耗</v>
          </cell>
          <cell r="E3" t="str">
            <v>金额</v>
          </cell>
          <cell r="F3" t="str">
            <v>消耗</v>
          </cell>
          <cell r="G3" t="str">
            <v>金额</v>
          </cell>
          <cell r="H3" t="str">
            <v>单耗</v>
          </cell>
          <cell r="I3" t="str">
            <v>金额</v>
          </cell>
          <cell r="J3" t="str">
            <v>消耗</v>
          </cell>
          <cell r="K3" t="str">
            <v>金额</v>
          </cell>
        </row>
        <row r="4">
          <cell r="A4" t="str">
            <v>0100</v>
          </cell>
          <cell r="B4" t="str">
            <v>一.材料费</v>
          </cell>
          <cell r="E4">
            <v>1166.300719734867</v>
          </cell>
          <cell r="G4">
            <v>2784467786.2899995</v>
          </cell>
          <cell r="I4">
            <v>1155.7665508290534</v>
          </cell>
          <cell r="K4">
            <v>1209805738.1099999</v>
          </cell>
        </row>
        <row r="5">
          <cell r="A5" t="str">
            <v>0101</v>
          </cell>
          <cell r="B5" t="str">
            <v>铁水</v>
          </cell>
          <cell r="C5" t="str">
            <v>t</v>
          </cell>
          <cell r="D5">
            <v>0.93797008729958842</v>
          </cell>
          <cell r="E5">
            <v>916.29750251711289</v>
          </cell>
          <cell r="F5">
            <v>2239343.12</v>
          </cell>
          <cell r="G5">
            <v>2187601220.8899999</v>
          </cell>
          <cell r="H5">
            <v>0.93919134426403716</v>
          </cell>
          <cell r="I5">
            <v>916.21056827539383</v>
          </cell>
          <cell r="J5">
            <v>983104.31</v>
          </cell>
          <cell r="K5">
            <v>959049041.53999996</v>
          </cell>
        </row>
        <row r="6">
          <cell r="A6" t="str">
            <v>0102</v>
          </cell>
          <cell r="B6" t="str">
            <v>废钢</v>
          </cell>
          <cell r="C6" t="str">
            <v>t</v>
          </cell>
          <cell r="D6">
            <v>0.10073985084492781</v>
          </cell>
          <cell r="E6">
            <v>98.295966640670812</v>
          </cell>
          <cell r="F6">
            <v>240509.9</v>
          </cell>
          <cell r="G6">
            <v>234675284</v>
          </cell>
          <cell r="H6">
            <v>9.1722910393540524E-2</v>
          </cell>
          <cell r="I6">
            <v>96.251626778127616</v>
          </cell>
          <cell r="J6">
            <v>96011.520000000004</v>
          </cell>
          <cell r="K6">
            <v>100751981.7</v>
          </cell>
        </row>
        <row r="7">
          <cell r="A7" t="str">
            <v>0103</v>
          </cell>
          <cell r="B7" t="str">
            <v>矽铁</v>
          </cell>
          <cell r="C7" t="str">
            <v>Kg</v>
          </cell>
          <cell r="D7">
            <v>1.2844183439477643</v>
          </cell>
          <cell r="E7">
            <v>4.7395036891672504</v>
          </cell>
          <cell r="F7">
            <v>3066466</v>
          </cell>
          <cell r="G7">
            <v>11315259.539999999</v>
          </cell>
          <cell r="H7">
            <v>0.65584329639244043</v>
          </cell>
          <cell r="I7">
            <v>2.425991320477026</v>
          </cell>
          <cell r="J7">
            <v>686508</v>
          </cell>
          <cell r="K7">
            <v>2539421.3199999998</v>
          </cell>
        </row>
        <row r="8">
          <cell r="A8" t="str">
            <v>0104</v>
          </cell>
          <cell r="B8" t="str">
            <v>锰铁</v>
          </cell>
          <cell r="C8" t="str">
            <v>Kg</v>
          </cell>
          <cell r="D8">
            <v>4.2144693918852099</v>
          </cell>
          <cell r="E8">
            <v>11.785936617820422</v>
          </cell>
          <cell r="F8">
            <v>10061774</v>
          </cell>
          <cell r="G8">
            <v>28138163.93</v>
          </cell>
          <cell r="H8">
            <v>2.4414282301074319</v>
          </cell>
          <cell r="I8">
            <v>6.8237919031502718</v>
          </cell>
          <cell r="J8">
            <v>2555580</v>
          </cell>
          <cell r="K8">
            <v>7142846.0999999996</v>
          </cell>
        </row>
        <row r="9">
          <cell r="A9" t="str">
            <v>0105</v>
          </cell>
          <cell r="B9" t="str">
            <v>铝</v>
          </cell>
          <cell r="C9" t="str">
            <v>Kg</v>
          </cell>
          <cell r="D9">
            <v>0</v>
          </cell>
          <cell r="E9">
            <v>0</v>
          </cell>
          <cell r="H9">
            <v>9.9459650269795793E-3</v>
          </cell>
          <cell r="I9">
            <v>0.12929754535073454</v>
          </cell>
          <cell r="J9">
            <v>10411</v>
          </cell>
          <cell r="K9">
            <v>135343</v>
          </cell>
        </row>
        <row r="10">
          <cell r="A10" t="str">
            <v>0106</v>
          </cell>
          <cell r="B10" t="str">
            <v>硅锰铁</v>
          </cell>
          <cell r="C10" t="str">
            <v>Kg</v>
          </cell>
          <cell r="D10">
            <v>2.8588965518059735</v>
          </cell>
          <cell r="E10">
            <v>10.063315862357028</v>
          </cell>
          <cell r="F10">
            <v>19274246</v>
          </cell>
          <cell r="G10">
            <v>67845345.920000002</v>
          </cell>
          <cell r="H10">
            <v>9.839904030216994</v>
          </cell>
          <cell r="I10">
            <v>34.636462186363822</v>
          </cell>
          <cell r="J10">
            <v>10299980</v>
          </cell>
          <cell r="K10">
            <v>36255929.600000001</v>
          </cell>
        </row>
        <row r="11">
          <cell r="A11" t="str">
            <v>0107</v>
          </cell>
          <cell r="B11" t="str">
            <v>矽钙</v>
          </cell>
          <cell r="C11" t="str">
            <v>Kg</v>
          </cell>
          <cell r="D11">
            <v>0.34277449044155089</v>
          </cell>
          <cell r="E11">
            <v>2.7055760112422353</v>
          </cell>
          <cell r="F11">
            <v>818352</v>
          </cell>
          <cell r="G11">
            <v>6459388.3200000003</v>
          </cell>
          <cell r="H11">
            <v>0.25301977114547514</v>
          </cell>
          <cell r="I11">
            <v>2.184908694455201</v>
          </cell>
          <cell r="J11">
            <v>264850</v>
          </cell>
          <cell r="K11">
            <v>2287066.6</v>
          </cell>
        </row>
        <row r="12">
          <cell r="A12" t="str">
            <v>0108</v>
          </cell>
          <cell r="B12" t="str">
            <v>铬铁</v>
          </cell>
          <cell r="C12" t="str">
            <v>Kg</v>
          </cell>
          <cell r="D12">
            <v>2.6517993467181099E-2</v>
          </cell>
          <cell r="E12">
            <v>0.31410889553408328</v>
          </cell>
          <cell r="F12">
            <v>63310</v>
          </cell>
          <cell r="G12">
            <v>749914.74</v>
          </cell>
          <cell r="H12">
            <v>1.6527249540557749E-3</v>
          </cell>
          <cell r="I12">
            <v>1.6097541052503248E-2</v>
          </cell>
          <cell r="J12">
            <v>1730</v>
          </cell>
          <cell r="K12">
            <v>16850.2</v>
          </cell>
        </row>
        <row r="13">
          <cell r="A13" t="str">
            <v>0109</v>
          </cell>
          <cell r="B13" t="str">
            <v>铜</v>
          </cell>
          <cell r="C13" t="str">
            <v>Kg</v>
          </cell>
          <cell r="D13">
            <v>1.1380411980782032E-2</v>
          </cell>
          <cell r="E13">
            <v>0.19255657071483201</v>
          </cell>
          <cell r="F13">
            <v>27170</v>
          </cell>
          <cell r="G13">
            <v>459716.4</v>
          </cell>
          <cell r="H13">
            <v>0</v>
          </cell>
          <cell r="I13">
            <v>0</v>
          </cell>
          <cell r="J13">
            <v>0</v>
          </cell>
          <cell r="K13">
            <v>0</v>
          </cell>
        </row>
        <row r="14">
          <cell r="A14" t="str">
            <v>0110</v>
          </cell>
          <cell r="B14" t="str">
            <v>磷</v>
          </cell>
          <cell r="C14" t="str">
            <v>Kg</v>
          </cell>
          <cell r="D14">
            <v>3.7069063684181448E-3</v>
          </cell>
          <cell r="E14">
            <v>1.204744569735897E-2</v>
          </cell>
          <cell r="F14">
            <v>8850</v>
          </cell>
          <cell r="G14">
            <v>28762.5</v>
          </cell>
          <cell r="H14">
            <v>0</v>
          </cell>
          <cell r="I14">
            <v>0</v>
          </cell>
          <cell r="J14">
            <v>0</v>
          </cell>
          <cell r="K14">
            <v>0</v>
          </cell>
        </row>
        <row r="15">
          <cell r="A15" t="str">
            <v>0111</v>
          </cell>
          <cell r="B15" t="str">
            <v>钒</v>
          </cell>
          <cell r="C15" t="str">
            <v>Kg</v>
          </cell>
          <cell r="D15">
            <v>6.0014185815474776E-2</v>
          </cell>
          <cell r="E15">
            <v>3.0373489355338563</v>
          </cell>
          <cell r="F15">
            <v>143280</v>
          </cell>
          <cell r="G15">
            <v>7251474.79</v>
          </cell>
          <cell r="H15">
            <v>6.9586407892151814E-2</v>
          </cell>
          <cell r="I15">
            <v>3.4649915558556303</v>
          </cell>
          <cell r="J15">
            <v>72840</v>
          </cell>
          <cell r="K15">
            <v>3627001.2</v>
          </cell>
        </row>
        <row r="16">
          <cell r="A16" t="str">
            <v>0112</v>
          </cell>
          <cell r="B16" t="str">
            <v>钛</v>
          </cell>
          <cell r="C16" t="str">
            <v>Kg</v>
          </cell>
          <cell r="D16">
            <v>9.859952080515608E-3</v>
          </cell>
          <cell r="E16">
            <v>9.2683549556846712E-2</v>
          </cell>
          <cell r="F16">
            <v>23540</v>
          </cell>
          <cell r="G16">
            <v>221276</v>
          </cell>
          <cell r="H16">
            <v>7.2891857800263362E-3</v>
          </cell>
          <cell r="I16">
            <v>6.7585464298932266E-2</v>
          </cell>
          <cell r="J16">
            <v>7630</v>
          </cell>
          <cell r="K16">
            <v>70745.5</v>
          </cell>
        </row>
        <row r="17">
          <cell r="A17" t="str">
            <v>0113</v>
          </cell>
          <cell r="B17" t="str">
            <v>稀土</v>
          </cell>
          <cell r="C17" t="str">
            <v>Kg</v>
          </cell>
          <cell r="D17">
            <v>7.1038567241098003E-3</v>
          </cell>
          <cell r="E17">
            <v>6.357951768078271E-2</v>
          </cell>
          <cell r="F17">
            <v>16960</v>
          </cell>
          <cell r="G17">
            <v>151792</v>
          </cell>
          <cell r="H17">
            <v>0</v>
          </cell>
          <cell r="I17">
            <v>0</v>
          </cell>
          <cell r="J17">
            <v>0</v>
          </cell>
          <cell r="K17">
            <v>0</v>
          </cell>
        </row>
        <row r="18">
          <cell r="A18" t="str">
            <v>0114</v>
          </cell>
          <cell r="B18" t="str">
            <v>硅铝钡</v>
          </cell>
          <cell r="C18" t="str">
            <v>Kg</v>
          </cell>
          <cell r="D18">
            <v>0.55227811558194195</v>
          </cell>
          <cell r="E18">
            <v>4.2470187105005719</v>
          </cell>
          <cell r="F18">
            <v>1318528.3999999999</v>
          </cell>
          <cell r="G18">
            <v>10139483.4</v>
          </cell>
          <cell r="H18">
            <v>0.34251530507376704</v>
          </cell>
          <cell r="I18">
            <v>2.6772273714975205</v>
          </cell>
          <cell r="J18">
            <v>358530</v>
          </cell>
          <cell r="K18">
            <v>2802404.2</v>
          </cell>
        </row>
        <row r="19">
          <cell r="A19" t="str">
            <v>0115</v>
          </cell>
          <cell r="B19" t="str">
            <v>铌铁</v>
          </cell>
          <cell r="C19" t="str">
            <v>Kg</v>
          </cell>
          <cell r="D19">
            <v>2.9320163366019223E-4</v>
          </cell>
          <cell r="E19">
            <v>3.518419603922307E-2</v>
          </cell>
          <cell r="F19">
            <v>700</v>
          </cell>
          <cell r="G19">
            <v>84000</v>
          </cell>
          <cell r="H19">
            <v>2.9519769410591584E-4</v>
          </cell>
          <cell r="I19">
            <v>3.5423723292709902E-2</v>
          </cell>
          <cell r="J19">
            <v>309</v>
          </cell>
          <cell r="K19">
            <v>37080</v>
          </cell>
        </row>
        <row r="20">
          <cell r="A20" t="str">
            <v>0116</v>
          </cell>
          <cell r="B20" t="str">
            <v>萤石</v>
          </cell>
          <cell r="C20" t="str">
            <v>Kg</v>
          </cell>
          <cell r="D20">
            <v>2.6262112212891084</v>
          </cell>
          <cell r="E20">
            <v>0.88503327372351448</v>
          </cell>
          <cell r="F20">
            <v>6269910</v>
          </cell>
          <cell r="G20">
            <v>2112959.89</v>
          </cell>
          <cell r="H20">
            <v>2.4245761675701232</v>
          </cell>
          <cell r="I20">
            <v>0.81708216847113158</v>
          </cell>
          <cell r="J20">
            <v>2537940</v>
          </cell>
          <cell r="K20">
            <v>855285.78</v>
          </cell>
        </row>
        <row r="21">
          <cell r="A21" t="str">
            <v>0117</v>
          </cell>
          <cell r="B21" t="str">
            <v>石灰</v>
          </cell>
          <cell r="C21" t="str">
            <v>Kg</v>
          </cell>
          <cell r="D21">
            <v>49.481344362898561</v>
          </cell>
          <cell r="E21">
            <v>18.563219037581401</v>
          </cell>
          <cell r="F21">
            <v>118133520</v>
          </cell>
          <cell r="G21">
            <v>44318488.829999998</v>
          </cell>
          <cell r="H21">
            <v>36.398200496256173</v>
          </cell>
          <cell r="I21">
            <v>13.762722819996172</v>
          </cell>
          <cell r="J21">
            <v>38100040</v>
          </cell>
          <cell r="K21">
            <v>14406214.67</v>
          </cell>
        </row>
        <row r="22">
          <cell r="A22" t="str">
            <v>0118</v>
          </cell>
          <cell r="B22" t="str">
            <v>白云石</v>
          </cell>
          <cell r="C22" t="str">
            <v>Kg</v>
          </cell>
          <cell r="D22">
            <v>14.83662257523118</v>
          </cell>
          <cell r="E22">
            <v>3.8575218695601072</v>
          </cell>
          <cell r="F22">
            <v>35421480</v>
          </cell>
          <cell r="G22">
            <v>9209584.8000000007</v>
          </cell>
          <cell r="H22">
            <v>20.333064316840542</v>
          </cell>
          <cell r="I22">
            <v>5.2865967223785404</v>
          </cell>
          <cell r="J22">
            <v>21283760</v>
          </cell>
          <cell r="K22">
            <v>5533777.5999999996</v>
          </cell>
        </row>
        <row r="23">
          <cell r="A23" t="str">
            <v>0119</v>
          </cell>
          <cell r="B23" t="str">
            <v>碳化硅</v>
          </cell>
          <cell r="C23" t="str">
            <v>Kg</v>
          </cell>
          <cell r="D23">
            <v>1.1714829386945316</v>
          </cell>
          <cell r="E23">
            <v>2.5069734888062971</v>
          </cell>
          <cell r="F23">
            <v>2796840</v>
          </cell>
          <cell r="G23">
            <v>5985237.5999999996</v>
          </cell>
          <cell r="H23">
            <v>1.7694379064471009</v>
          </cell>
          <cell r="I23">
            <v>3.7865971197967956</v>
          </cell>
          <cell r="J23">
            <v>1852170</v>
          </cell>
          <cell r="K23">
            <v>3963643.8</v>
          </cell>
        </row>
        <row r="24">
          <cell r="A24" t="str">
            <v>0120</v>
          </cell>
          <cell r="B24" t="str">
            <v>镁球</v>
          </cell>
          <cell r="C24" t="str">
            <v>Kg</v>
          </cell>
          <cell r="D24">
            <v>2.5685644292357015</v>
          </cell>
          <cell r="E24">
            <v>0.97605448310956655</v>
          </cell>
          <cell r="F24">
            <v>6132282</v>
          </cell>
          <cell r="G24">
            <v>2330267.16</v>
          </cell>
          <cell r="H24">
            <v>0.115327720493418</v>
          </cell>
          <cell r="I24">
            <v>4.3823960588092813E-2</v>
          </cell>
          <cell r="J24">
            <v>120720</v>
          </cell>
          <cell r="K24">
            <v>45873</v>
          </cell>
        </row>
        <row r="25">
          <cell r="A25" t="str">
            <v>0121</v>
          </cell>
          <cell r="B25" t="str">
            <v>矿石</v>
          </cell>
          <cell r="C25" t="str">
            <v>Kg</v>
          </cell>
          <cell r="D25">
            <v>26.383108149913113</v>
          </cell>
          <cell r="E25">
            <v>10.430861078185055</v>
          </cell>
          <cell r="F25">
            <v>62987970</v>
          </cell>
          <cell r="G25">
            <v>24903008.43</v>
          </cell>
          <cell r="H25">
            <v>28.1512271687225</v>
          </cell>
          <cell r="I25">
            <v>6.8687732297657291</v>
          </cell>
          <cell r="J25">
            <v>29467470</v>
          </cell>
          <cell r="K25">
            <v>7189930.5800000001</v>
          </cell>
        </row>
        <row r="26">
          <cell r="A26" t="str">
            <v>0122</v>
          </cell>
          <cell r="B26" t="str">
            <v>耐火材料</v>
          </cell>
          <cell r="C26" t="str">
            <v>Kg</v>
          </cell>
          <cell r="D26">
            <v>7.7882919576444705</v>
          </cell>
          <cell r="E26">
            <v>11.538791632915702</v>
          </cell>
          <cell r="F26">
            <v>18594045</v>
          </cell>
          <cell r="G26">
            <v>27548121.210000001</v>
          </cell>
          <cell r="H26">
            <v>5.7583841609627084</v>
          </cell>
          <cell r="I26">
            <v>9.809938082388749</v>
          </cell>
          <cell r="J26">
            <v>6027624</v>
          </cell>
          <cell r="K26">
            <v>10268612.960000001</v>
          </cell>
        </row>
        <row r="27">
          <cell r="A27" t="str">
            <v>0125</v>
          </cell>
          <cell r="B27" t="str">
            <v>绝热板</v>
          </cell>
          <cell r="C27" t="str">
            <v>Kg</v>
          </cell>
          <cell r="D27">
            <v>0.59709214230520513</v>
          </cell>
          <cell r="E27">
            <v>0.57794749556082037</v>
          </cell>
          <cell r="F27">
            <v>1425519</v>
          </cell>
          <cell r="G27">
            <v>1379812.39</v>
          </cell>
          <cell r="H27">
            <v>0.2641274203020107</v>
          </cell>
          <cell r="I27">
            <v>0.25620359769295037</v>
          </cell>
          <cell r="J27">
            <v>276477</v>
          </cell>
          <cell r="K27">
            <v>268182.69</v>
          </cell>
        </row>
        <row r="28">
          <cell r="A28" t="str">
            <v>0130</v>
          </cell>
          <cell r="B28" t="str">
            <v>其它</v>
          </cell>
          <cell r="D28">
            <v>0</v>
          </cell>
          <cell r="E28">
            <v>1.1090231999386446</v>
          </cell>
          <cell r="F28">
            <v>0</v>
          </cell>
          <cell r="G28">
            <v>2647721.4</v>
          </cell>
          <cell r="H28">
            <v>0</v>
          </cell>
          <cell r="I28">
            <v>0.99875747182621744</v>
          </cell>
          <cell r="J28">
            <v>0</v>
          </cell>
          <cell r="K28">
            <v>1045455.52</v>
          </cell>
        </row>
        <row r="29">
          <cell r="A29" t="str">
            <v>0131</v>
          </cell>
          <cell r="B29" t="str">
            <v>减:改判废</v>
          </cell>
          <cell r="C29" t="str">
            <v>t</v>
          </cell>
          <cell r="D29">
            <v>-1.136844265237707E-2</v>
          </cell>
          <cell r="E29">
            <v>-10.800020519758217</v>
          </cell>
          <cell r="F29">
            <v>-27141.423999999999</v>
          </cell>
          <cell r="G29">
            <v>-25784352.800000001</v>
          </cell>
          <cell r="H29">
            <v>0</v>
          </cell>
          <cell r="I29">
            <v>0</v>
          </cell>
          <cell r="J29">
            <v>0</v>
          </cell>
          <cell r="K29">
            <v>0</v>
          </cell>
        </row>
        <row r="30">
          <cell r="A30" t="str">
            <v>0132</v>
          </cell>
          <cell r="B30" t="str">
            <v>废钢</v>
          </cell>
          <cell r="C30" t="str">
            <v>t</v>
          </cell>
          <cell r="D30">
            <v>-6.3930019290849641E-3</v>
          </cell>
          <cell r="E30">
            <v>-4.8500576521115688</v>
          </cell>
          <cell r="F30">
            <v>-15262.88</v>
          </cell>
          <cell r="G30">
            <v>-11579200</v>
          </cell>
          <cell r="I30">
            <v>-2.7294155533516506</v>
          </cell>
          <cell r="J30">
            <v>-4348.43</v>
          </cell>
          <cell r="K30">
            <v>-2857032.5</v>
          </cell>
        </row>
        <row r="31">
          <cell r="A31" t="str">
            <v>0133</v>
          </cell>
          <cell r="B31" t="str">
            <v>自废</v>
          </cell>
          <cell r="C31" t="str">
            <v>t</v>
          </cell>
          <cell r="D31">
            <v>0</v>
          </cell>
          <cell r="E31">
            <v>0</v>
          </cell>
          <cell r="F31">
            <v>0</v>
          </cell>
          <cell r="G31">
            <v>0</v>
          </cell>
          <cell r="H31">
            <v>0</v>
          </cell>
          <cell r="I31">
            <v>0</v>
          </cell>
          <cell r="J31">
            <v>0</v>
          </cell>
          <cell r="K31">
            <v>0</v>
          </cell>
        </row>
        <row r="32">
          <cell r="A32" t="str">
            <v>0134</v>
          </cell>
          <cell r="B32" t="str">
            <v>冶练废</v>
          </cell>
          <cell r="C32" t="str">
            <v>t</v>
          </cell>
          <cell r="D32">
            <v>-4.6940438062625508E-3</v>
          </cell>
          <cell r="E32">
            <v>-4.4593416159494224</v>
          </cell>
          <cell r="F32">
            <v>-11206.727000000001</v>
          </cell>
          <cell r="G32">
            <v>-10646390.65</v>
          </cell>
          <cell r="H32">
            <v>-2.1074201595515066E-3</v>
          </cell>
          <cell r="I32">
            <v>-2.0020491515739316</v>
          </cell>
          <cell r="J32">
            <v>-2205.9549999999999</v>
          </cell>
          <cell r="K32">
            <v>-2095657.25</v>
          </cell>
        </row>
        <row r="33">
          <cell r="A33" t="str">
            <v>0141</v>
          </cell>
          <cell r="B33" t="str">
            <v>铁块</v>
          </cell>
          <cell r="C33" t="str">
            <v>t</v>
          </cell>
          <cell r="D33">
            <v>6.5569481357029211E-2</v>
          </cell>
          <cell r="E33">
            <v>63.565468044900989</v>
          </cell>
          <cell r="F33">
            <v>156542.91</v>
          </cell>
          <cell r="G33">
            <v>151758457.40000001</v>
          </cell>
          <cell r="H33">
            <v>5.1555513009723497E-2</v>
          </cell>
          <cell r="I33">
            <v>53.102178400015198</v>
          </cell>
          <cell r="J33">
            <v>53966.05</v>
          </cell>
          <cell r="K33">
            <v>55585031.5</v>
          </cell>
        </row>
        <row r="34">
          <cell r="A34" t="str">
            <v>0142</v>
          </cell>
          <cell r="B34" t="str">
            <v>净化剂</v>
          </cell>
          <cell r="C34" t="str">
            <v>Kg</v>
          </cell>
          <cell r="D34">
            <v>0.65562817302755583</v>
          </cell>
          <cell r="E34">
            <v>2.0301234202370324</v>
          </cell>
          <cell r="F34">
            <v>1565270</v>
          </cell>
          <cell r="G34">
            <v>4846788.8</v>
          </cell>
          <cell r="H34">
            <v>0.18009925337491023</v>
          </cell>
          <cell r="I34">
            <v>0.49242557873154458</v>
          </cell>
          <cell r="J34">
            <v>188520</v>
          </cell>
          <cell r="K34">
            <v>515449.5</v>
          </cell>
        </row>
        <row r="35">
          <cell r="A35" t="str">
            <v>0143</v>
          </cell>
          <cell r="B35" t="str">
            <v>镍</v>
          </cell>
          <cell r="C35" t="str">
            <v>kg</v>
          </cell>
          <cell r="D35">
            <v>1.3822362729694778E-3</v>
          </cell>
          <cell r="E35">
            <v>0.13244311520338942</v>
          </cell>
          <cell r="F35">
            <v>3300</v>
          </cell>
          <cell r="G35">
            <v>316199.40000000002</v>
          </cell>
          <cell r="H35">
            <v>0</v>
          </cell>
          <cell r="I35">
            <v>0</v>
          </cell>
          <cell r="J35">
            <v>0</v>
          </cell>
          <cell r="K35">
            <v>0</v>
          </cell>
        </row>
        <row r="36">
          <cell r="A36" t="str">
            <v>0144</v>
          </cell>
          <cell r="B36" t="str">
            <v>硅铝钙</v>
          </cell>
          <cell r="C36" t="str">
            <v>Kg</v>
          </cell>
          <cell r="D36">
            <v>0</v>
          </cell>
          <cell r="E36">
            <v>0</v>
          </cell>
          <cell r="H36">
            <v>4.0754477768797315E-2</v>
          </cell>
          <cell r="I36">
            <v>0.33835129798865549</v>
          </cell>
          <cell r="J36">
            <v>42660</v>
          </cell>
          <cell r="K36">
            <v>354171.3</v>
          </cell>
        </row>
        <row r="37">
          <cell r="A37" t="str">
            <v>0145</v>
          </cell>
          <cell r="B37" t="str">
            <v>中碳锰</v>
          </cell>
          <cell r="C37" t="str">
            <v>Kg</v>
          </cell>
          <cell r="D37">
            <v>0</v>
          </cell>
          <cell r="E37">
            <v>0</v>
          </cell>
          <cell r="H37">
            <v>1.7195982180927137E-3</v>
          </cell>
          <cell r="I37">
            <v>1.0592725023451117E-2</v>
          </cell>
          <cell r="J37">
            <v>1800</v>
          </cell>
          <cell r="K37">
            <v>11088</v>
          </cell>
        </row>
        <row r="38">
          <cell r="A38" t="str">
            <v>0200</v>
          </cell>
          <cell r="B38" t="str">
            <v>二.动力</v>
          </cell>
          <cell r="D38">
            <v>0</v>
          </cell>
          <cell r="E38">
            <v>63.917991921086987</v>
          </cell>
          <cell r="G38">
            <v>152600085.42999998</v>
          </cell>
          <cell r="H38">
            <v>0</v>
          </cell>
          <cell r="I38">
            <v>62.129439337687799</v>
          </cell>
          <cell r="K38">
            <v>65034372.349999994</v>
          </cell>
        </row>
        <row r="39">
          <cell r="A39" t="str">
            <v>0201</v>
          </cell>
          <cell r="B39" t="str">
            <v>电</v>
          </cell>
          <cell r="C39" t="str">
            <v>KW.h</v>
          </cell>
          <cell r="D39">
            <v>12.707591549221547</v>
          </cell>
          <cell r="E39">
            <v>5.723917120479757</v>
          </cell>
          <cell r="F39">
            <v>30338555.666999999</v>
          </cell>
          <cell r="G39">
            <v>13665483.15</v>
          </cell>
          <cell r="H39">
            <v>13.594701193366008</v>
          </cell>
          <cell r="I39">
            <v>6.0373028486374949</v>
          </cell>
          <cell r="J39">
            <v>14230337</v>
          </cell>
          <cell r="K39">
            <v>6319583.8499999996</v>
          </cell>
        </row>
        <row r="40">
          <cell r="A40" t="str">
            <v>0202</v>
          </cell>
          <cell r="B40" t="str">
            <v>新水</v>
          </cell>
          <cell r="C40" t="str">
            <v>t</v>
          </cell>
          <cell r="D40">
            <v>1.6957383500253482</v>
          </cell>
          <cell r="E40">
            <v>3.3914767000506965</v>
          </cell>
          <cell r="F40">
            <v>4048466</v>
          </cell>
          <cell r="G40">
            <v>8096932</v>
          </cell>
          <cell r="H40">
            <v>1.2888866310776581</v>
          </cell>
          <cell r="I40">
            <v>2.5777732621553162</v>
          </cell>
          <cell r="J40">
            <v>1349150</v>
          </cell>
          <cell r="K40">
            <v>2698300</v>
          </cell>
        </row>
        <row r="41">
          <cell r="A41" t="str">
            <v>0203</v>
          </cell>
          <cell r="B41" t="str">
            <v>环水</v>
          </cell>
          <cell r="C41" t="str">
            <v>t</v>
          </cell>
          <cell r="D41">
            <v>12.239911626883053</v>
          </cell>
          <cell r="E41">
            <v>4.6692680587885258</v>
          </cell>
          <cell r="F41">
            <v>29222000</v>
          </cell>
          <cell r="G41">
            <v>11147576.5</v>
          </cell>
          <cell r="H41">
            <v>12.046540230290734</v>
          </cell>
          <cell r="I41">
            <v>4.6793114404686031</v>
          </cell>
          <cell r="J41">
            <v>12609790</v>
          </cell>
          <cell r="K41">
            <v>4898098</v>
          </cell>
        </row>
        <row r="42">
          <cell r="A42" t="str">
            <v>0204</v>
          </cell>
          <cell r="B42" t="str">
            <v>软水</v>
          </cell>
          <cell r="C42" t="str">
            <v>t</v>
          </cell>
          <cell r="D42">
            <v>0.39448185511595579</v>
          </cell>
          <cell r="E42">
            <v>2.3668911306957345</v>
          </cell>
          <cell r="F42">
            <v>941800</v>
          </cell>
          <cell r="G42">
            <v>5650800</v>
          </cell>
          <cell r="H42">
            <v>0.36282853669115889</v>
          </cell>
          <cell r="I42">
            <v>2.1769712201469535</v>
          </cell>
          <cell r="J42">
            <v>379793</v>
          </cell>
          <cell r="K42">
            <v>2278758</v>
          </cell>
        </row>
        <row r="43">
          <cell r="A43" t="str">
            <v>0205</v>
          </cell>
          <cell r="B43" t="str">
            <v>蒸汽</v>
          </cell>
          <cell r="C43" t="str">
            <v>t</v>
          </cell>
          <cell r="D43">
            <v>7.5394705798335145E-4</v>
          </cell>
          <cell r="E43">
            <v>9.0473646958002168E-2</v>
          </cell>
          <cell r="F43">
            <v>1800</v>
          </cell>
          <cell r="G43">
            <v>216000</v>
          </cell>
          <cell r="H43">
            <v>1.0030989605540829E-3</v>
          </cell>
          <cell r="I43">
            <v>0.12037187526648996</v>
          </cell>
          <cell r="J43">
            <v>1050</v>
          </cell>
          <cell r="K43">
            <v>126000</v>
          </cell>
        </row>
        <row r="44">
          <cell r="A44" t="str">
            <v>0206</v>
          </cell>
          <cell r="B44" t="str">
            <v>氧气</v>
          </cell>
          <cell r="C44" t="str">
            <v>立方</v>
          </cell>
          <cell r="D44">
            <v>63.030667632626979</v>
          </cell>
          <cell r="E44">
            <v>34.609443381754666</v>
          </cell>
          <cell r="F44">
            <v>150481655.88999999</v>
          </cell>
          <cell r="G44">
            <v>82627815.079999998</v>
          </cell>
          <cell r="H44">
            <v>58.861506282211991</v>
          </cell>
          <cell r="I44">
            <v>32.373992561919941</v>
          </cell>
          <cell r="J44">
            <v>61613643.346000001</v>
          </cell>
          <cell r="K44">
            <v>33887675.619999997</v>
          </cell>
        </row>
        <row r="45">
          <cell r="A45" t="str">
            <v>0207</v>
          </cell>
          <cell r="B45" t="str">
            <v>焦炉煤气</v>
          </cell>
          <cell r="C45" t="str">
            <v>立方</v>
          </cell>
          <cell r="D45">
            <v>17.367589340123157</v>
          </cell>
          <cell r="E45">
            <v>9.0311464568640414</v>
          </cell>
          <cell r="F45">
            <v>41464000</v>
          </cell>
          <cell r="G45">
            <v>21561280</v>
          </cell>
          <cell r="H45">
            <v>20.47852321944432</v>
          </cell>
          <cell r="I45">
            <v>10.648832074111047</v>
          </cell>
          <cell r="J45">
            <v>21436020</v>
          </cell>
          <cell r="K45">
            <v>11146730.4</v>
          </cell>
        </row>
        <row r="46">
          <cell r="A46" t="str">
            <v>0208</v>
          </cell>
          <cell r="B46" t="str">
            <v>高炉煤气</v>
          </cell>
          <cell r="C46" t="str">
            <v>立方</v>
          </cell>
          <cell r="D46">
            <v>16.502250792917533</v>
          </cell>
          <cell r="E46">
            <v>0.74260128568128891</v>
          </cell>
          <cell r="F46">
            <v>39398060</v>
          </cell>
          <cell r="G46">
            <v>1772912.7</v>
          </cell>
          <cell r="H46">
            <v>9.7363651108409446</v>
          </cell>
          <cell r="I46">
            <v>0.43813642998784252</v>
          </cell>
          <cell r="J46">
            <v>10191600</v>
          </cell>
          <cell r="K46">
            <v>458622</v>
          </cell>
        </row>
        <row r="47">
          <cell r="A47" t="str">
            <v>0209</v>
          </cell>
          <cell r="B47" t="str">
            <v>转炉煤气</v>
          </cell>
          <cell r="C47" t="str">
            <v>立方</v>
          </cell>
          <cell r="D47">
            <v>4.4903830195058436</v>
          </cell>
          <cell r="E47">
            <v>0.80826894351105194</v>
          </cell>
          <cell r="F47">
            <v>10720500</v>
          </cell>
          <cell r="G47">
            <v>1929690</v>
          </cell>
          <cell r="H47">
            <v>5.1832511622687933</v>
          </cell>
          <cell r="I47">
            <v>0.93298520920838279</v>
          </cell>
          <cell r="J47">
            <v>5425600</v>
          </cell>
          <cell r="K47">
            <v>976608</v>
          </cell>
        </row>
        <row r="48">
          <cell r="A48" t="str">
            <v>0210</v>
          </cell>
          <cell r="B48" t="str">
            <v>转炉煤气回收</v>
          </cell>
          <cell r="C48" t="str">
            <v>立方</v>
          </cell>
          <cell r="D48">
            <v>-31.305138425898726</v>
          </cell>
          <cell r="E48">
            <v>-3.4435652268488597</v>
          </cell>
          <cell r="F48">
            <v>-74739000</v>
          </cell>
          <cell r="G48">
            <v>-8221290</v>
          </cell>
          <cell r="H48">
            <v>-36.270338815417546</v>
          </cell>
          <cell r="I48">
            <v>-3.9897372696959303</v>
          </cell>
          <cell r="J48">
            <v>-37966200</v>
          </cell>
          <cell r="K48">
            <v>-4176282</v>
          </cell>
        </row>
        <row r="49">
          <cell r="A49" t="str">
            <v>0211</v>
          </cell>
          <cell r="B49" t="str">
            <v>氮气</v>
          </cell>
          <cell r="C49" t="str">
            <v>立方</v>
          </cell>
          <cell r="D49">
            <v>35.298586562298212</v>
          </cell>
          <cell r="E49">
            <v>2.8238869249838565</v>
          </cell>
          <cell r="F49">
            <v>84273100</v>
          </cell>
          <cell r="G49">
            <v>6741848</v>
          </cell>
          <cell r="H49">
            <v>38.038276850085538</v>
          </cell>
          <cell r="I49">
            <v>3.0430621480068427</v>
          </cell>
          <cell r="J49">
            <v>39816800</v>
          </cell>
          <cell r="K49">
            <v>3185344</v>
          </cell>
        </row>
        <row r="50">
          <cell r="A50" t="str">
            <v>0212</v>
          </cell>
          <cell r="B50" t="str">
            <v>氩气</v>
          </cell>
          <cell r="C50" t="str">
            <v>立方</v>
          </cell>
          <cell r="D50">
            <v>0.47331120862288173</v>
          </cell>
          <cell r="E50">
            <v>0.804629054658899</v>
          </cell>
          <cell r="F50">
            <v>1130000</v>
          </cell>
          <cell r="G50">
            <v>1921000</v>
          </cell>
          <cell r="H50">
            <v>0.50632614199396575</v>
          </cell>
          <cell r="I50">
            <v>0.86075444138974166</v>
          </cell>
          <cell r="J50">
            <v>530000</v>
          </cell>
          <cell r="K50">
            <v>901000</v>
          </cell>
        </row>
        <row r="51">
          <cell r="A51" t="str">
            <v>0213</v>
          </cell>
          <cell r="B51" t="str">
            <v>空气</v>
          </cell>
          <cell r="C51" t="str">
            <v>立方</v>
          </cell>
          <cell r="D51">
            <v>37.095283617245038</v>
          </cell>
          <cell r="E51">
            <v>2.2995544435093347</v>
          </cell>
          <cell r="F51">
            <v>88562598.400000006</v>
          </cell>
          <cell r="G51">
            <v>5490038</v>
          </cell>
          <cell r="H51">
            <v>35.963046613844384</v>
          </cell>
          <cell r="I51">
            <v>2.2296830960850804</v>
          </cell>
          <cell r="J51">
            <v>37644540</v>
          </cell>
          <cell r="K51">
            <v>2333934.48</v>
          </cell>
        </row>
        <row r="52">
          <cell r="A52" t="str">
            <v>0300</v>
          </cell>
          <cell r="B52" t="str">
            <v>三.工资</v>
          </cell>
          <cell r="E52">
            <v>15.948478199288664</v>
          </cell>
          <cell r="G52">
            <v>38075963.630000003</v>
          </cell>
          <cell r="H52">
            <v>0</v>
          </cell>
          <cell r="I52">
            <v>16.103521385206218</v>
          </cell>
          <cell r="J52">
            <v>0</v>
          </cell>
          <cell r="K52">
            <v>16856459.949999999</v>
          </cell>
        </row>
        <row r="53">
          <cell r="A53" t="str">
            <v>0400</v>
          </cell>
          <cell r="B53" t="str">
            <v>四.福利费</v>
          </cell>
          <cell r="E53">
            <v>2.2320822217734784</v>
          </cell>
          <cell r="G53">
            <v>5328952.42</v>
          </cell>
          <cell r="H53">
            <v>0</v>
          </cell>
          <cell r="I53">
            <v>2.2544929910628739</v>
          </cell>
          <cell r="J53">
            <v>0</v>
          </cell>
          <cell r="K53">
            <v>2359904.39</v>
          </cell>
        </row>
        <row r="54">
          <cell r="A54" t="str">
            <v>0500</v>
          </cell>
          <cell r="B54" t="str">
            <v>五.制造费用</v>
          </cell>
          <cell r="E54">
            <v>66.278869176320342</v>
          </cell>
          <cell r="G54">
            <v>158236527.69</v>
          </cell>
          <cell r="H54">
            <v>0</v>
          </cell>
          <cell r="I54">
            <v>57.370398009338082</v>
          </cell>
          <cell r="J54">
            <v>0</v>
          </cell>
          <cell r="K54">
            <v>60052816.600000001</v>
          </cell>
        </row>
        <row r="55">
          <cell r="A55" t="str">
            <v>0501</v>
          </cell>
          <cell r="B55" t="str">
            <v>固定费用</v>
          </cell>
          <cell r="E55">
            <v>32.835984621252628</v>
          </cell>
          <cell r="F55">
            <v>0</v>
          </cell>
          <cell r="G55">
            <v>78393796.609999999</v>
          </cell>
          <cell r="H55">
            <v>0</v>
          </cell>
          <cell r="I55">
            <v>30.547410419594346</v>
          </cell>
          <cell r="J55">
            <v>0</v>
          </cell>
          <cell r="K55">
            <v>31975689.539999999</v>
          </cell>
        </row>
        <row r="56">
          <cell r="A56" t="str">
            <v>0502</v>
          </cell>
          <cell r="B56" t="str">
            <v>变动费用</v>
          </cell>
          <cell r="E56">
            <v>33.442884555067721</v>
          </cell>
          <cell r="G56">
            <v>79842731.079999998</v>
          </cell>
          <cell r="H56">
            <v>0</v>
          </cell>
          <cell r="I56">
            <v>26.822987589743729</v>
          </cell>
          <cell r="J56">
            <v>0</v>
          </cell>
          <cell r="K56">
            <v>28077127.059999999</v>
          </cell>
        </row>
        <row r="57">
          <cell r="A57" t="str">
            <v>1000</v>
          </cell>
          <cell r="B57" t="str">
            <v>工厂成本</v>
          </cell>
          <cell r="E57">
            <v>1314.6781412533364</v>
          </cell>
          <cell r="G57">
            <v>3138709315.4599996</v>
          </cell>
          <cell r="H57">
            <v>0</v>
          </cell>
          <cell r="I57">
            <v>1293.6244025523483</v>
          </cell>
          <cell r="J57">
            <v>0</v>
          </cell>
          <cell r="K57">
            <v>1354109291.3999999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总产值"/>
      <sheetName val="增值税"/>
      <sheetName val="地区别销售"/>
      <sheetName val="营销中心费"/>
      <sheetName val="无形递延"/>
      <sheetName val="税金"/>
      <sheetName val="企财险"/>
      <sheetName val="在成品 "/>
      <sheetName val="存货周转"/>
      <sheetName val="存货-集团"/>
      <sheetName val="XL4Poppy"/>
      <sheetName val="利润-分月"/>
      <sheetName val="利润-分机"/>
      <sheetName val="销量"/>
      <sheetName val="产量"/>
      <sheetName val="产销量"/>
      <sheetName val="产销本"/>
      <sheetName val="产销本(原)"/>
      <sheetName val="收入"/>
      <sheetName val="本1"/>
      <sheetName val="消耗A"/>
      <sheetName val="材耗"/>
      <sheetName val="工资"/>
      <sheetName val="动力"/>
      <sheetName val="制费-分月"/>
      <sheetName val="本2"/>
      <sheetName val="本3"/>
      <sheetName val="本4"/>
      <sheetName val="本5"/>
      <sheetName val="本6"/>
      <sheetName val="本7"/>
      <sheetName val="本8"/>
      <sheetName val="本9"/>
      <sheetName val="本10"/>
      <sheetName val="本11"/>
      <sheetName val="本12"/>
      <sheetName val="销售成本"/>
      <sheetName val="产销量测"/>
      <sheetName val="Sheet1"/>
      <sheetName val="Sheet2"/>
      <sheetName val="股份电视"/>
      <sheetName val="空调"/>
      <sheetName val="冰箱"/>
      <sheetName val="4-货币资金-现金"/>
      <sheetName val="_x0000__x0000__x0000__x0000__x0000__x0000__x0000__x0000_"/>
      <sheetName val="1"/>
      <sheetName val="封面"/>
      <sheetName val="目录"/>
      <sheetName val="说明"/>
      <sheetName val="大冰箱"/>
      <sheetName val="小冰箱"/>
      <sheetName val="出口计划"/>
      <sheetName val="规划汇总"/>
      <sheetName val="出口冰箱成本计划"/>
      <sheetName val="内销冰箱成本计划"/>
      <sheetName val="8-1成本计划表(汇总）"/>
      <sheetName val="8-1销售成本计划"/>
      <sheetName val="7-销售收入计划"/>
      <sheetName val="9-毛利率计划"/>
      <sheetName val="冰箱生产规划汇总"/>
      <sheetName val="8-1成本计划表(顺德)"/>
      <sheetName val="8-2本部采购子公司产品采购成本"/>
      <sheetName val="9-1毛利分成计划"/>
      <sheetName val="10-营业费用"/>
      <sheetName val="11-管理费用"/>
      <sheetName val="12-财务费用测算"/>
      <sheetName val="13-制造费用"/>
      <sheetName val="15-资金收支计划(顺德) "/>
      <sheetName val="16-资产负债表(顺德)"/>
      <sheetName val="17-现金流量表(顺德)"/>
      <sheetName val="储备资金（修改版）"/>
      <sheetName val="18-资金周转计划（汇总）"/>
      <sheetName val="1-经营方针"/>
      <sheetName val="8-1成本计划表(扬州）"/>
      <sheetName val="8-1成本计划表(吉林）"/>
      <sheetName val="冰箱生产规划汇总(不含京宁)"/>
      <sheetName val="8-1成本计划表(成都）"/>
      <sheetName val="8-1成本计划表(杭州）"/>
      <sheetName val="8-1成本计划表(营口）"/>
      <sheetName val="8-1成本计划表(顺德)大冰箱"/>
      <sheetName val="8-1成本计划表(顺德)小冰箱"/>
      <sheetName val="5-产销存计划"/>
      <sheetName val="2-主要经营指标(冰箱汇总)"/>
      <sheetName val="2-主要经营指标(顺德本部)"/>
      <sheetName val="冰箱公司委托南京加工产品损益"/>
      <sheetName val="19-增值税计划（顺德）"/>
      <sheetName val="3-产值计划(顺德）"/>
      <sheetName val="4-3损益计划 (顺德)"/>
      <sheetName val="4-1损益计划（合并）"/>
      <sheetName val="4-2损益计划（本部含购进）"/>
      <sheetName val="________"/>
      <sheetName val="newcost"/>
      <sheetName val="????????"/>
      <sheetName val="计划完成情况"/>
      <sheetName val="核銷表"/>
      <sheetName val="Reserves"/>
      <sheetName val="_x005f_x0000__x005f_x0000__x005f_x0000__x005f_x0000__x0"/>
      <sheetName val="KKKKKKKK"/>
      <sheetName val="I101"/>
      <sheetName val="_x005f_x005f_x005f_x0000__x005f_x005f_x005f_x0000__x005"/>
      <sheetName val="C_301"/>
      <sheetName val="C_311"/>
      <sheetName val="C_318"/>
      <sheetName val="_x0000__x0000__x0000__x0000__x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4">
          <cell r="C4" t="e">
            <v>#N/A</v>
          </cell>
        </row>
        <row r="26">
          <cell r="A26" t="b">
            <v>1</v>
          </cell>
        </row>
        <row r="27">
          <cell r="C27" t="e">
            <v>#N/A</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221"/>
      <sheetName val="ARP-G101"/>
      <sheetName val="ARP-U101"/>
      <sheetName val="ARP-U301"/>
      <sheetName val="KC Ever Bright 2001.1"/>
      <sheetName val="DG "/>
      <sheetName val="Part_Datum"/>
      <sheetName val="2171_FYbk"/>
      <sheetName val="2171-BK"/>
      <sheetName val="ARP_G101"/>
      <sheetName val="ARP_U101"/>
      <sheetName val="ARP_U301"/>
      <sheetName val="AFEMAI"/>
      <sheetName val="核銷表"/>
      <sheetName val="Marco"/>
      <sheetName val="accode"/>
      <sheetName val="source"/>
      <sheetName val="gl"/>
      <sheetName val="04-B11"/>
      <sheetName val="Lists"/>
      <sheetName val="ARP-U501"/>
      <sheetName val="B"/>
      <sheetName val="リスト"/>
      <sheetName val="COPA 05 nach PC"/>
      <sheetName val="Inbound Conditions"/>
      <sheetName val="Assumptions"/>
      <sheetName val="Input"/>
      <sheetName val="TABLES"/>
      <sheetName val="Sales-10Dec'08"/>
      <sheetName val="master"/>
      <sheetName val="SHIP"/>
      <sheetName val="FileList"/>
      <sheetName val="provisions"/>
      <sheetName val="financial statements"/>
      <sheetName val="FF-1"/>
      <sheetName val="FF-2"/>
      <sheetName val="底稿2001年"/>
      <sheetName val="Vendor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o co-Sinoexpo"/>
      <sheetName val="Asso Co-summary"/>
      <sheetName val="cashflow for 1303"/>
      <sheetName val="Cashflow"/>
      <sheetName val="Adjs"/>
      <sheetName val="Debtors"/>
      <sheetName val="BS"/>
      <sheetName val="HK$ EXH PL"/>
      <sheetName val="US$ EXH PL"/>
      <sheetName val="P&amp;L summ"/>
      <sheetName val="Indir ohs"/>
      <sheetName val="Dir ohs"/>
      <sheetName val="SQM"/>
      <sheetName val="TO summ"/>
      <sheetName val="GP summ"/>
      <sheetName val="Ex Rates"/>
      <sheetName val="MI"/>
      <sheetName val="bfwd cash"/>
      <sheetName val="RHXL Menu"/>
      <sheetName val="Source"/>
      <sheetName val="#511BkRec"/>
      <sheetName val="#511-SEPT97"/>
      <sheetName val="#511-OCT97"/>
      <sheetName val="#511-NOV97"/>
      <sheetName val="#511-DEC97"/>
      <sheetName val="master"/>
      <sheetName val="个人欠款账龄分析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5">
          <cell r="B5">
            <v>7.7637999999999998</v>
          </cell>
        </row>
        <row r="6">
          <cell r="B6">
            <v>107.1728</v>
          </cell>
        </row>
        <row r="7">
          <cell r="B7">
            <v>0.55859999999999999</v>
          </cell>
        </row>
        <row r="13">
          <cell r="B13">
            <v>0.95</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唐山外代"/>
      <sheetName val="填报说明"/>
      <sheetName val="Title"/>
      <sheetName val="XL4Poppy"/>
      <sheetName val="短期借款审定表"/>
      <sheetName val="Erection"/>
      <sheetName val="资产负债表"/>
      <sheetName val="_x0000__x0000__x0000__x0000__x0000__x0000__x0000__x0000_"/>
      <sheetName val="FX_Rates"/>
      <sheetName val="科目余额表"/>
      <sheetName val="1461（12.6）"/>
      <sheetName val="数外余额"/>
      <sheetName val="AFEMAI"/>
      <sheetName val="original"/>
      <sheetName val="Share capital - joyce"/>
      <sheetName val="C_301"/>
      <sheetName val="C_311"/>
      <sheetName val="C_318"/>
      <sheetName val="核銷表"/>
      <sheetName val="中山低值"/>
      <sheetName val="净料库"/>
      <sheetName val="流资汇总"/>
      <sheetName val="在产品2001"/>
      <sheetName val="合并数"/>
      <sheetName val="FA-06-不看"/>
      <sheetName val="FA-05-不看"/>
      <sheetName val="南阳"/>
      <sheetName val="云南"/>
      <sheetName val="Main"/>
      <sheetName val="K1 Tax computation"/>
      <sheetName val="截止的抽凭"/>
      <sheetName val="其他应付款4-12月份明细表"/>
      <sheetName val="ycl"/>
      <sheetName val="kcsp"/>
      <sheetName val="示范99tzfl"/>
      <sheetName val="SAD"/>
      <sheetName val="其他货币资金.dbf"/>
      <sheetName val="银行存款.dbf"/>
      <sheetName val="XREF"/>
      <sheetName val="Sheet1"/>
      <sheetName val="试算平衡表(年末数)"/>
      <sheetName val="符号标识"/>
      <sheetName val="DWMC"/>
      <sheetName val="盘点表"/>
      <sheetName val="披露表(上市)"/>
      <sheetName val="总说明表"/>
      <sheetName val="FY02"/>
      <sheetName val="_x005f_x0000__x005f_x0000__x005f_x0000__x005f_x0000__x0"/>
      <sheetName val="二级明细"/>
      <sheetName val="其他应收-导出"/>
      <sheetName val="营业外支出"/>
      <sheetName val="披露表(国资)"/>
      <sheetName val="长期投资汇总表"/>
      <sheetName val="Z2 利润及利润分配表(企财02表)"/>
      <sheetName val="应付福利费变动情况 "/>
      <sheetName val="10.31利润表"/>
      <sheetName val="利润表"/>
      <sheetName val="Investment"/>
      <sheetName val="用友与SAP对账(0802)"/>
      <sheetName val="ARP"/>
      <sheetName val="披露表(国企)"/>
      <sheetName val="资债比较原"/>
      <sheetName val="IV-2-7"/>
      <sheetName val="IV-2-20"/>
      <sheetName val="_x005f_x005f_x005f_x0000__x005f_x005f_x005f_x0000__x005"/>
      <sheetName val="_x005f_x005f_x005f_x005f_x005f_x005f_x005f_x0000__x005f"/>
      <sheetName val="KKKKKKKK"/>
      <sheetName val="2010 AJE"/>
      <sheetName val="数量金额总账"/>
      <sheetName val="设备部房屋"/>
      <sheetName val="0506合并附注"/>
      <sheetName val="2动力设备"/>
      <sheetName val="BS"/>
      <sheetName val="GRIR物料"/>
      <sheetName val="资产负债表底稿"/>
      <sheetName val="损益表底稿"/>
      <sheetName val="现金流量累计"/>
      <sheetName val="BALANCE SHEET"/>
      <sheetName val="#REF!"/>
      <sheetName val="定义"/>
      <sheetName val="真实性U120C"/>
      <sheetName val="选择报表"/>
      <sheetName val="1"/>
      <sheetName val="差异调整97"/>
      <sheetName val="4-货币资金-现金"/>
      <sheetName val="_x005f_x005f_x005f_x005f_x005f_x005f_x005f_x005f_x005f_x005f_"/>
      <sheetName val="dxnsjtempsheet"/>
      <sheetName val="凤县折旧测算"/>
      <sheetName val="Dept"/>
      <sheetName val="科目表"/>
      <sheetName val="W"/>
      <sheetName val="差异调整95"/>
      <sheetName val="差异调整96"/>
      <sheetName val="_x0000__x0000__x0000__x0000__x0"/>
      <sheetName val="_x005f_x0000__x005f_x0000__x005"/>
      <sheetName val="_x005f_x005f_x005f_x0000__x005f"/>
      <sheetName val="_x0000__x0000__x005"/>
      <sheetName val="_x005f_x0000__x005f"/>
    </sheetNames>
    <sheetDataSet>
      <sheetData sheetId="0" refreshError="1"/>
      <sheetData sheetId="1" refreshError="1"/>
      <sheetData sheetId="2" refreshError="1">
        <row r="2">
          <cell r="A2" t="str">
            <v>男</v>
          </cell>
        </row>
        <row r="3">
          <cell r="A3" t="str">
            <v>女</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资变动分析"/>
      <sheetName val="负变动分析 "/>
      <sheetName val="利变动分析"/>
      <sheetName val="调后资变分析"/>
      <sheetName val="调后负变分析"/>
      <sheetName val="调后利变分析"/>
      <sheetName val="财务比率zg"/>
      <sheetName val="资负表"/>
      <sheetName val="利润表"/>
      <sheetName val="合并CF"/>
      <sheetName val="pl-cf"/>
      <sheetName val="bs-cf"/>
      <sheetName val="底稿2001年"/>
      <sheetName val="坏帐"/>
      <sheetName val="Tit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1">
          <cell r="A1" t="str">
            <v xml:space="preserve">合并报表工作底稿(资产)    </v>
          </cell>
        </row>
        <row r="2">
          <cell r="A2">
            <v>37256</v>
          </cell>
        </row>
        <row r="3">
          <cell r="A3" t="str">
            <v>被审计单位名称：上海嘉宝豪迈发电机有限公司</v>
          </cell>
        </row>
        <row r="5">
          <cell r="A5" t="str">
            <v>会计科目</v>
          </cell>
          <cell r="B5" t="str">
            <v>调整前</v>
          </cell>
        </row>
        <row r="6">
          <cell r="B6" t="str">
            <v>本部(调整前)</v>
          </cell>
          <cell r="C6" t="str">
            <v>上海（调整前）</v>
          </cell>
        </row>
        <row r="7">
          <cell r="A7" t="str">
            <v>流动资产:</v>
          </cell>
        </row>
        <row r="8">
          <cell r="A8" t="str">
            <v xml:space="preserve"> 货币资金</v>
          </cell>
          <cell r="B8">
            <v>559968.39</v>
          </cell>
        </row>
        <row r="9">
          <cell r="A9" t="str">
            <v xml:space="preserve"> 短期投资</v>
          </cell>
        </row>
        <row r="10">
          <cell r="A10" t="str">
            <v xml:space="preserve">   减:短期投资跌价准备</v>
          </cell>
        </row>
        <row r="11">
          <cell r="A11" t="str">
            <v xml:space="preserve"> 短期投资净额</v>
          </cell>
        </row>
        <row r="12">
          <cell r="A12" t="str">
            <v xml:space="preserve"> 应收票据</v>
          </cell>
        </row>
        <row r="13">
          <cell r="A13" t="str">
            <v xml:space="preserve"> 应收股利</v>
          </cell>
        </row>
        <row r="14">
          <cell r="A14" t="str">
            <v xml:space="preserve"> 应收利息</v>
          </cell>
        </row>
        <row r="15">
          <cell r="A15" t="str">
            <v xml:space="preserve"> 应收帐款</v>
          </cell>
          <cell r="B15">
            <v>2726381.71</v>
          </cell>
        </row>
        <row r="16">
          <cell r="A16" t="str">
            <v xml:space="preserve">  减:坏帐准备</v>
          </cell>
          <cell r="B16">
            <v>310474.78999999998</v>
          </cell>
        </row>
        <row r="17">
          <cell r="A17" t="str">
            <v xml:space="preserve"> 应收帐款净额</v>
          </cell>
          <cell r="B17">
            <v>2415906.92</v>
          </cell>
        </row>
        <row r="18">
          <cell r="A18" t="str">
            <v xml:space="preserve"> 预付帐款</v>
          </cell>
          <cell r="B18">
            <v>939544.03</v>
          </cell>
        </row>
        <row r="19">
          <cell r="A19" t="str">
            <v xml:space="preserve"> 应收补贴款</v>
          </cell>
        </row>
        <row r="20">
          <cell r="A20" t="str">
            <v xml:space="preserve"> 期货保证金</v>
          </cell>
        </row>
        <row r="21">
          <cell r="A21" t="str">
            <v xml:space="preserve"> 应收席位费</v>
          </cell>
        </row>
        <row r="22">
          <cell r="A22" t="str">
            <v xml:space="preserve"> 其他应收款</v>
          </cell>
          <cell r="B22">
            <v>1431680.02</v>
          </cell>
        </row>
        <row r="23">
          <cell r="A23" t="str">
            <v xml:space="preserve"> 存    货</v>
          </cell>
          <cell r="B23">
            <v>13387882.189999999</v>
          </cell>
        </row>
        <row r="24">
          <cell r="A24" t="str">
            <v xml:space="preserve">     其中：工程施工</v>
          </cell>
        </row>
        <row r="25">
          <cell r="A25" t="str">
            <v xml:space="preserve">  减:存货跌价准备</v>
          </cell>
          <cell r="B25">
            <v>1402574.89</v>
          </cell>
        </row>
        <row r="26">
          <cell r="A26" t="str">
            <v xml:space="preserve"> 存货净额</v>
          </cell>
          <cell r="B26">
            <v>11985307.299999999</v>
          </cell>
        </row>
        <row r="27">
          <cell r="A27" t="str">
            <v xml:space="preserve"> 待摊费用</v>
          </cell>
          <cell r="B27">
            <v>9324.15</v>
          </cell>
        </row>
        <row r="28">
          <cell r="A28" t="str">
            <v xml:space="preserve"> 待处理流动资产净损失</v>
          </cell>
        </row>
        <row r="29">
          <cell r="A29" t="str">
            <v xml:space="preserve"> 一年内到期的长期债券投资</v>
          </cell>
        </row>
        <row r="30">
          <cell r="A30" t="str">
            <v xml:space="preserve"> 其他流动资产</v>
          </cell>
          <cell r="B30">
            <v>7841.79</v>
          </cell>
        </row>
        <row r="31">
          <cell r="A31" t="str">
            <v>流动资产合计</v>
          </cell>
          <cell r="B31">
            <v>17349572.600000001</v>
          </cell>
        </row>
        <row r="32">
          <cell r="A32" t="str">
            <v>长期投资:</v>
          </cell>
          <cell r="B32">
            <v>0</v>
          </cell>
        </row>
        <row r="33">
          <cell r="A33" t="str">
            <v xml:space="preserve"> 长期股权投资</v>
          </cell>
        </row>
        <row r="34">
          <cell r="A34" t="str">
            <v xml:space="preserve"> 长期债权投资</v>
          </cell>
        </row>
        <row r="35">
          <cell r="A35" t="str">
            <v xml:space="preserve"> 长期投资合计</v>
          </cell>
          <cell r="B35">
            <v>0</v>
          </cell>
        </row>
        <row r="36">
          <cell r="A36" t="str">
            <v xml:space="preserve">   减:长期投资减值准备</v>
          </cell>
        </row>
        <row r="37">
          <cell r="A37" t="str">
            <v xml:space="preserve"> 长期投资净额</v>
          </cell>
          <cell r="B37">
            <v>0</v>
          </cell>
        </row>
        <row r="38">
          <cell r="A38" t="str">
            <v xml:space="preserve">   其中：合并价差(贷差数“-”号表示)</v>
          </cell>
        </row>
      </sheetData>
      <sheetData sheetId="14" refreshError="1"/>
      <sheetData sheetId="15"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底稿目录"/>
      <sheetName val="dxnsjtempsheet"/>
      <sheetName val="审计程序"/>
      <sheetName val="审定表"/>
      <sheetName val="明细表"/>
      <sheetName val="山西平阳重工机械有限责任公司-替代测试表"/>
      <sheetName val="披露表(上市)"/>
      <sheetName val="披露表(标准)"/>
      <sheetName val="披露表(国资)"/>
      <sheetName val="函证结果汇总表"/>
      <sheetName val="函证结果调节表"/>
      <sheetName val="替代结果汇总表"/>
      <sheetName val="替代测试表"/>
      <sheetName val="坏账准备计算表"/>
      <sheetName val="往来科目长期挂账款项检查表"/>
      <sheetName val="列示关联方"/>
      <sheetName val="汇率折算检查表"/>
      <sheetName val="截止测试"/>
      <sheetName val="检查情况表"/>
    </sheetNames>
    <sheetDataSet>
      <sheetData sheetId="0"/>
      <sheetData sheetId="1"/>
      <sheetData sheetId="2"/>
      <sheetData sheetId="3"/>
      <sheetData sheetId="4">
        <row r="13">
          <cell r="AQ13">
            <v>0</v>
          </cell>
          <cell r="AR13">
            <v>0</v>
          </cell>
          <cell r="AS13">
            <v>0</v>
          </cell>
          <cell r="AT13">
            <v>0</v>
          </cell>
          <cell r="AU13">
            <v>0</v>
          </cell>
        </row>
      </sheetData>
      <sheetData sheetId="5"/>
      <sheetData sheetId="6"/>
      <sheetData sheetId="7"/>
      <sheetData sheetId="8">
        <row r="8">
          <cell r="C8" t="str">
            <v>单项金额重大并单项计提坏账准备的应收账款</v>
          </cell>
        </row>
        <row r="9">
          <cell r="C9" t="str">
            <v>按组合计提坏账准备的应收账款</v>
          </cell>
        </row>
        <row r="13">
          <cell r="C13" t="str">
            <v>组合1</v>
          </cell>
        </row>
        <row r="14">
          <cell r="C14" t="str">
            <v>组合2</v>
          </cell>
        </row>
        <row r="15">
          <cell r="C15" t="str">
            <v>……</v>
          </cell>
        </row>
        <row r="18">
          <cell r="C18" t="str">
            <v>单项金额虽不重大但单项计提坏账准备的应收账款</v>
          </cell>
        </row>
      </sheetData>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101"/>
      <sheetName val="底稿2001年"/>
      <sheetName val="b"/>
      <sheetName val="Control"/>
      <sheetName val="master"/>
      <sheetName val="Title"/>
      <sheetName val="1"/>
      <sheetName val="Ex Rates"/>
    </sheetNames>
    <sheetDataSet>
      <sheetData sheetId="0" refreshError="1">
        <row r="29">
          <cell r="A29" t="str">
            <v>Notes</v>
          </cell>
        </row>
        <row r="35">
          <cell r="A35" t="str">
            <v>B</v>
          </cell>
        </row>
        <row r="41">
          <cell r="A41" t="str">
            <v>C</v>
          </cell>
        </row>
        <row r="47">
          <cell r="A47" t="str">
            <v>D</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2.1(SAD)"/>
      <sheetName val="A2.2(RJE)"/>
      <sheetName val="A3.Balance sheet"/>
      <sheetName val="A3_1.Cash flow workings"/>
      <sheetName val="C. Cash lead"/>
      <sheetName val="C1. Bankrec OUB"/>
      <sheetName val="C2. Bankrec HLB"/>
      <sheetName val="C3. Bankrec PBB"/>
      <sheetName val="C6. FD OUB"/>
      <sheetName val="C7. FD HLB"/>
      <sheetName val="C8. banking facility"/>
      <sheetName val="C9.Cash book review"/>
      <sheetName val="C10.Review bank recon"/>
      <sheetName val="E. Tr Debtors Lead"/>
      <sheetName val="E1. Tr debtors listing"/>
      <sheetName val="E2. Prov fo BD"/>
      <sheetName val="F. Inventories Lead"/>
      <sheetName val="F3.Stock valuation "/>
      <sheetName val="F4. Stock Obsolescence"/>
      <sheetName val="F5. Sales cutoff test"/>
      <sheetName val="F6. Purchases cutoff test"/>
      <sheetName val="G.Other debtors Lead"/>
      <sheetName val="J. Cap WIP Lead"/>
      <sheetName val="K. FA Lead"/>
      <sheetName val="K1. OE"/>
      <sheetName val="K2. PM"/>
      <sheetName val="K3. MV "/>
      <sheetName val="K4. F&amp;F"/>
      <sheetName val="K5. Renovation"/>
      <sheetName val="K6. Buildings"/>
      <sheetName val="K7. Gain on disposal"/>
      <sheetName val="K8.Depn reasonableness"/>
      <sheetName val="K9. Insurance"/>
      <sheetName val="M. Tr Creditors Lead"/>
      <sheetName val="M1. Trade creditors aging"/>
      <sheetName val="N. Other creditors Lead"/>
      <sheetName val="N1. Other creditors"/>
      <sheetName val="N2. Accrued exp"/>
      <sheetName val="N3. Withholding tax"/>
      <sheetName val="N4.Unrecorded liabilities"/>
      <sheetName val="O. Prov for tax Lead"/>
      <sheetName val="P.Div payable Lead"/>
      <sheetName val="Q. HP Lead"/>
      <sheetName val="Q1. Repayable &lt; 1yr"/>
      <sheetName val="U. Lead"/>
      <sheetName val="U1. SalesCOSGP"/>
      <sheetName val="U1a. Sales COSGP0201"/>
      <sheetName val="U1.1.Graphs"/>
      <sheetName val="U2. Operatingexp"/>
      <sheetName val="U3. OPEX Details"/>
      <sheetName val="U3.10.1.FOREX"/>
      <sheetName val="U3.11.1.Bad debt"/>
      <sheetName val="U4.Salary"/>
      <sheetName val="U4.1.EPF reasonbleness"/>
      <sheetName val="U4.2.Directors' rem"/>
      <sheetName val="U5. Royalties"/>
      <sheetName val="H1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row r="1">
          <cell r="B1" t="str">
            <v>DATE</v>
          </cell>
          <cell r="D1" t="str">
            <v>COST</v>
          </cell>
          <cell r="F1" t="str">
            <v xml:space="preserve">                                         ACCUMULATE DEPRECIATION</v>
          </cell>
          <cell r="I1" t="str">
            <v xml:space="preserve">                                                 MONTHLY DEPRECIATION</v>
          </cell>
          <cell r="O1" t="str">
            <v xml:space="preserve">   NET BOOK VALUE</v>
          </cell>
        </row>
        <row r="3">
          <cell r="A3" t="str">
            <v>FURNITURE &amp; FITTINGS</v>
          </cell>
          <cell r="B3" t="str">
            <v>ACQ</v>
          </cell>
          <cell r="C3" t="str">
            <v>01.03.01</v>
          </cell>
          <cell r="D3" t="str">
            <v>ADD/DISP</v>
          </cell>
          <cell r="E3" t="str">
            <v>31.12.01</v>
          </cell>
          <cell r="F3" t="str">
            <v>01.03.01</v>
          </cell>
          <cell r="G3" t="str">
            <v>CHARGE</v>
          </cell>
          <cell r="H3" t="str">
            <v>31.12.01</v>
          </cell>
          <cell r="I3" t="str">
            <v>MAR-MAY'01</v>
          </cell>
          <cell r="J3" t="str">
            <v>JUN-AUG'01</v>
          </cell>
          <cell r="K3" t="str">
            <v>SEPT'01</v>
          </cell>
          <cell r="L3" t="str">
            <v>OCT'01</v>
          </cell>
          <cell r="M3" t="str">
            <v>NOV'01</v>
          </cell>
          <cell r="N3" t="str">
            <v>DEC'01</v>
          </cell>
          <cell r="O3" t="str">
            <v>01.03.01</v>
          </cell>
          <cell r="P3" t="str">
            <v>31.12.01</v>
          </cell>
        </row>
        <row r="4">
          <cell r="C4" t="str">
            <v>$</v>
          </cell>
          <cell r="D4" t="str">
            <v>$</v>
          </cell>
          <cell r="E4" t="str">
            <v>$</v>
          </cell>
          <cell r="F4" t="str">
            <v>$</v>
          </cell>
          <cell r="G4" t="str">
            <v>$</v>
          </cell>
          <cell r="H4" t="str">
            <v>$</v>
          </cell>
          <cell r="I4" t="str">
            <v>$</v>
          </cell>
          <cell r="J4" t="str">
            <v>$</v>
          </cell>
          <cell r="K4" t="str">
            <v>$</v>
          </cell>
          <cell r="L4" t="str">
            <v>$</v>
          </cell>
          <cell r="M4" t="str">
            <v>$</v>
          </cell>
          <cell r="N4" t="str">
            <v>$</v>
          </cell>
          <cell r="O4" t="str">
            <v>$</v>
          </cell>
          <cell r="P4" t="str">
            <v>$</v>
          </cell>
        </row>
        <row r="5">
          <cell r="A5" t="str">
            <v>MAGNETIC LOCK C/W DIGITAL PADS</v>
          </cell>
          <cell r="B5" t="str">
            <v>27.02.96</v>
          </cell>
          <cell r="C5">
            <v>2030</v>
          </cell>
          <cell r="D5" t="str">
            <v>-</v>
          </cell>
          <cell r="E5">
            <v>2030</v>
          </cell>
          <cell r="F5">
            <v>1032.05</v>
          </cell>
          <cell r="G5">
            <v>169.20000000000005</v>
          </cell>
          <cell r="H5">
            <v>1201.25</v>
          </cell>
          <cell r="I5">
            <v>50.760000000000005</v>
          </cell>
          <cell r="J5">
            <v>50.760000000000005</v>
          </cell>
          <cell r="K5">
            <v>16.920000000000002</v>
          </cell>
          <cell r="L5">
            <v>16.920000000000002</v>
          </cell>
          <cell r="M5">
            <v>16.920000000000002</v>
          </cell>
          <cell r="N5">
            <v>16.920000000000002</v>
          </cell>
          <cell r="O5">
            <v>997.95</v>
          </cell>
          <cell r="P5">
            <v>828.75</v>
          </cell>
        </row>
        <row r="6">
          <cell r="A6" t="str">
            <v>8-BAY MOBILE STORAGE CABINET C/W 4 SHELVES</v>
          </cell>
          <cell r="B6" t="str">
            <v>22/04/96</v>
          </cell>
          <cell r="C6">
            <v>3200</v>
          </cell>
          <cell r="D6" t="str">
            <v>-</v>
          </cell>
          <cell r="E6">
            <v>3200</v>
          </cell>
          <cell r="F6">
            <v>1573.46</v>
          </cell>
          <cell r="G6">
            <v>266.70000000000005</v>
          </cell>
          <cell r="H6">
            <v>1840.16</v>
          </cell>
          <cell r="I6">
            <v>80.010000000000005</v>
          </cell>
          <cell r="J6">
            <v>80.010000000000005</v>
          </cell>
          <cell r="K6">
            <v>26.67</v>
          </cell>
          <cell r="L6">
            <v>26.67</v>
          </cell>
          <cell r="M6">
            <v>26.67</v>
          </cell>
          <cell r="N6">
            <v>26.67</v>
          </cell>
          <cell r="O6">
            <v>1626.54</v>
          </cell>
          <cell r="P6">
            <v>1359.84</v>
          </cell>
        </row>
        <row r="7">
          <cell r="A7" t="str">
            <v>BOLTLESS RACKING SYSTEM (STORE)</v>
          </cell>
          <cell r="B7" t="str">
            <v>27/03/96</v>
          </cell>
          <cell r="C7">
            <v>50491.7</v>
          </cell>
          <cell r="D7" t="str">
            <v>-</v>
          </cell>
          <cell r="E7">
            <v>50491.7</v>
          </cell>
          <cell r="F7">
            <v>24824.92</v>
          </cell>
          <cell r="G7">
            <v>4207.6000000000004</v>
          </cell>
          <cell r="H7">
            <v>29032.519999999997</v>
          </cell>
          <cell r="I7">
            <v>1262.28</v>
          </cell>
          <cell r="J7">
            <v>1262.28</v>
          </cell>
          <cell r="K7">
            <v>420.76</v>
          </cell>
          <cell r="L7">
            <v>420.76</v>
          </cell>
          <cell r="M7">
            <v>420.76</v>
          </cell>
          <cell r="N7">
            <v>420.76</v>
          </cell>
          <cell r="O7">
            <v>25666.78</v>
          </cell>
          <cell r="P7">
            <v>21459.18</v>
          </cell>
        </row>
        <row r="8">
          <cell r="A8" t="str">
            <v>HF GLASS/FABRIC PATITION (GROUND &amp; 1ST FLR)</v>
          </cell>
          <cell r="B8" t="str">
            <v>30/04/96</v>
          </cell>
          <cell r="C8">
            <v>6945</v>
          </cell>
          <cell r="D8" t="str">
            <v>-</v>
          </cell>
          <cell r="E8">
            <v>6945</v>
          </cell>
          <cell r="F8">
            <v>3356.96</v>
          </cell>
          <cell r="G8">
            <v>578.80000000000007</v>
          </cell>
          <cell r="H8">
            <v>3935.76</v>
          </cell>
          <cell r="I8">
            <v>173.64000000000001</v>
          </cell>
          <cell r="J8">
            <v>173.64000000000001</v>
          </cell>
          <cell r="K8">
            <v>57.88</v>
          </cell>
          <cell r="L8">
            <v>57.88</v>
          </cell>
          <cell r="M8">
            <v>57.88</v>
          </cell>
          <cell r="N8">
            <v>57.88</v>
          </cell>
          <cell r="O8">
            <v>3588.04</v>
          </cell>
          <cell r="P8">
            <v>3009.24</v>
          </cell>
        </row>
        <row r="9">
          <cell r="A9" t="str">
            <v>VERTICAL BLINDS 630 SQ FT</v>
          </cell>
          <cell r="B9" t="str">
            <v>22/04/96</v>
          </cell>
          <cell r="C9">
            <v>3780</v>
          </cell>
          <cell r="D9" t="str">
            <v>-</v>
          </cell>
          <cell r="E9">
            <v>3780</v>
          </cell>
          <cell r="F9">
            <v>1858.5</v>
          </cell>
          <cell r="G9">
            <v>315</v>
          </cell>
          <cell r="H9">
            <v>2173.5</v>
          </cell>
          <cell r="I9">
            <v>94.5</v>
          </cell>
          <cell r="J9">
            <v>94.5</v>
          </cell>
          <cell r="K9">
            <v>31.5</v>
          </cell>
          <cell r="L9">
            <v>31.5</v>
          </cell>
          <cell r="M9">
            <v>31.5</v>
          </cell>
          <cell r="N9">
            <v>31.5</v>
          </cell>
          <cell r="O9">
            <v>1921.5</v>
          </cell>
          <cell r="P9">
            <v>1606.5</v>
          </cell>
        </row>
        <row r="10">
          <cell r="A10" t="str">
            <v>GROUND FLOOR CARPETS</v>
          </cell>
          <cell r="B10" t="str">
            <v>22/04/96</v>
          </cell>
          <cell r="C10">
            <v>1908</v>
          </cell>
          <cell r="D10" t="str">
            <v>-</v>
          </cell>
          <cell r="E10">
            <v>1908</v>
          </cell>
          <cell r="F10">
            <v>938.1</v>
          </cell>
          <cell r="G10">
            <v>159.00000000000003</v>
          </cell>
          <cell r="H10">
            <v>1097.1000000000001</v>
          </cell>
          <cell r="I10">
            <v>47.7</v>
          </cell>
          <cell r="J10">
            <v>47.7</v>
          </cell>
          <cell r="K10">
            <v>15.9</v>
          </cell>
          <cell r="L10">
            <v>15.9</v>
          </cell>
          <cell r="M10">
            <v>15.9</v>
          </cell>
          <cell r="N10">
            <v>15.9</v>
          </cell>
          <cell r="O10">
            <v>969.9</v>
          </cell>
          <cell r="P10">
            <v>810.89999999999986</v>
          </cell>
        </row>
        <row r="11">
          <cell r="A11" t="str">
            <v>HALF CLEAR GLASS PARTITIONS FOR ROOMS</v>
          </cell>
          <cell r="B11" t="str">
            <v>22/04/96</v>
          </cell>
          <cell r="C11">
            <v>22378</v>
          </cell>
          <cell r="D11" t="str">
            <v>-</v>
          </cell>
          <cell r="E11">
            <v>22378</v>
          </cell>
          <cell r="F11">
            <v>11002.39</v>
          </cell>
          <cell r="G11">
            <v>1864.8</v>
          </cell>
          <cell r="H11">
            <v>12867.189999999999</v>
          </cell>
          <cell r="I11">
            <v>559.43999999999994</v>
          </cell>
          <cell r="J11">
            <v>559.43999999999994</v>
          </cell>
          <cell r="K11">
            <v>186.48</v>
          </cell>
          <cell r="L11">
            <v>186.48</v>
          </cell>
          <cell r="M11">
            <v>186.48</v>
          </cell>
          <cell r="N11">
            <v>186.48</v>
          </cell>
          <cell r="O11">
            <v>11375.61</v>
          </cell>
          <cell r="P11">
            <v>9510.8100000000013</v>
          </cell>
        </row>
        <row r="12">
          <cell r="A12" t="str">
            <v>FULL HEIGHT CUPBOARD LFC 723N</v>
          </cell>
          <cell r="B12" t="str">
            <v>09/07/98</v>
          </cell>
          <cell r="C12">
            <v>330</v>
          </cell>
          <cell r="D12" t="str">
            <v>-</v>
          </cell>
          <cell r="E12">
            <v>330</v>
          </cell>
          <cell r="F12">
            <v>88</v>
          </cell>
          <cell r="G12">
            <v>27.5</v>
          </cell>
          <cell r="H12">
            <v>115.5</v>
          </cell>
          <cell r="I12">
            <v>8.25</v>
          </cell>
          <cell r="J12">
            <v>8.25</v>
          </cell>
          <cell r="K12">
            <v>2.75</v>
          </cell>
          <cell r="L12">
            <v>2.75</v>
          </cell>
          <cell r="M12">
            <v>2.75</v>
          </cell>
          <cell r="N12">
            <v>2.75</v>
          </cell>
          <cell r="O12">
            <v>242</v>
          </cell>
          <cell r="P12">
            <v>214.5</v>
          </cell>
        </row>
        <row r="13">
          <cell r="A13" t="str">
            <v>STEEL LOSKER WITH 4 COMPARTMENTS</v>
          </cell>
          <cell r="B13" t="str">
            <v>17/10/00</v>
          </cell>
          <cell r="C13">
            <v>215</v>
          </cell>
          <cell r="D13" t="str">
            <v>-</v>
          </cell>
          <cell r="E13">
            <v>215</v>
          </cell>
          <cell r="F13">
            <v>8.9499999999999993</v>
          </cell>
          <cell r="G13">
            <v>17.899999999999999</v>
          </cell>
          <cell r="H13">
            <v>26.849999999999998</v>
          </cell>
          <cell r="I13">
            <v>5.37</v>
          </cell>
          <cell r="J13">
            <v>5.37</v>
          </cell>
          <cell r="K13">
            <v>1.79</v>
          </cell>
          <cell r="L13">
            <v>1.79</v>
          </cell>
          <cell r="M13">
            <v>1.79</v>
          </cell>
          <cell r="N13">
            <v>1.79</v>
          </cell>
          <cell r="O13">
            <v>206.05</v>
          </cell>
          <cell r="P13">
            <v>188.15</v>
          </cell>
        </row>
        <row r="14">
          <cell r="A14" t="str">
            <v>STEEL LOCKER WITH 6 COMPARTMENTS</v>
          </cell>
          <cell r="B14" t="str">
            <v>17/10/00</v>
          </cell>
          <cell r="C14">
            <v>265</v>
          </cell>
          <cell r="D14" t="str">
            <v>-</v>
          </cell>
          <cell r="E14">
            <v>265</v>
          </cell>
          <cell r="F14">
            <v>11.05</v>
          </cell>
          <cell r="G14">
            <v>22.1</v>
          </cell>
          <cell r="H14">
            <v>33.150000000000006</v>
          </cell>
          <cell r="I14">
            <v>6.63</v>
          </cell>
          <cell r="J14">
            <v>6.63</v>
          </cell>
          <cell r="K14">
            <v>2.21</v>
          </cell>
          <cell r="L14">
            <v>2.21</v>
          </cell>
          <cell r="M14">
            <v>2.21</v>
          </cell>
          <cell r="N14">
            <v>2.21</v>
          </cell>
          <cell r="O14">
            <v>253.95</v>
          </cell>
          <cell r="P14">
            <v>231.85</v>
          </cell>
        </row>
        <row r="15">
          <cell r="A15" t="str">
            <v>LOW HEIGHT PARTITIONS - SP2 PANEL WIRE MANAGEMENT</v>
          </cell>
          <cell r="B15" t="str">
            <v>23/5/01</v>
          </cell>
          <cell r="D15">
            <v>3157</v>
          </cell>
          <cell r="E15">
            <v>3157</v>
          </cell>
          <cell r="G15">
            <v>210.48</v>
          </cell>
          <cell r="H15">
            <v>210.48</v>
          </cell>
          <cell r="J15">
            <v>105.24</v>
          </cell>
          <cell r="K15">
            <v>26.31</v>
          </cell>
          <cell r="L15">
            <v>26.31</v>
          </cell>
          <cell r="M15">
            <v>26.31</v>
          </cell>
          <cell r="N15">
            <v>26.31</v>
          </cell>
          <cell r="O15">
            <v>0</v>
          </cell>
          <cell r="P15">
            <v>2946.52</v>
          </cell>
        </row>
        <row r="16">
          <cell r="A16" t="str">
            <v>8 BAYS MANUAL MOBILE CABINET C/W SHELVES</v>
          </cell>
          <cell r="B16" t="str">
            <v>31/5/01</v>
          </cell>
          <cell r="D16">
            <v>3360</v>
          </cell>
          <cell r="E16">
            <v>3360</v>
          </cell>
          <cell r="G16">
            <v>224</v>
          </cell>
          <cell r="H16">
            <v>224</v>
          </cell>
          <cell r="J16">
            <v>112</v>
          </cell>
          <cell r="K16">
            <v>28</v>
          </cell>
          <cell r="L16">
            <v>28</v>
          </cell>
          <cell r="M16">
            <v>28</v>
          </cell>
          <cell r="N16">
            <v>28</v>
          </cell>
          <cell r="O16">
            <v>0</v>
          </cell>
          <cell r="P16">
            <v>3136</v>
          </cell>
        </row>
        <row r="17">
          <cell r="A17" t="str">
            <v>2 UNITS SINGLE PEDESTAL DESC C/W POSTFORM LAMINATE</v>
          </cell>
          <cell r="B17" t="str">
            <v>31/5/01</v>
          </cell>
          <cell r="D17">
            <v>770</v>
          </cell>
          <cell r="E17">
            <v>770</v>
          </cell>
          <cell r="G17">
            <v>51.35</v>
          </cell>
          <cell r="H17">
            <v>51.35</v>
          </cell>
          <cell r="J17">
            <v>25.669999999999998</v>
          </cell>
          <cell r="K17">
            <v>6.42</v>
          </cell>
          <cell r="L17">
            <v>6.42</v>
          </cell>
          <cell r="M17">
            <v>6.42</v>
          </cell>
          <cell r="N17">
            <v>6.42</v>
          </cell>
          <cell r="O17">
            <v>0</v>
          </cell>
          <cell r="P17">
            <v>718.65</v>
          </cell>
        </row>
        <row r="18">
          <cell r="A18" t="str">
            <v>ELECTRICAL POINTS, SOCKETS, LIGHTING AT 37 PJS 11/14</v>
          </cell>
          <cell r="B18" t="str">
            <v>02/06/01</v>
          </cell>
          <cell r="D18">
            <v>8729</v>
          </cell>
          <cell r="E18">
            <v>8729</v>
          </cell>
          <cell r="G18">
            <v>509.18</v>
          </cell>
          <cell r="H18">
            <v>509.18</v>
          </cell>
          <cell r="J18">
            <v>218.21999999999997</v>
          </cell>
          <cell r="K18">
            <v>72.739999999999995</v>
          </cell>
          <cell r="L18">
            <v>72.739999999999995</v>
          </cell>
          <cell r="M18">
            <v>72.739999999999995</v>
          </cell>
          <cell r="N18">
            <v>72.739999999999995</v>
          </cell>
          <cell r="O18">
            <v>0</v>
          </cell>
          <cell r="P18">
            <v>8219.82</v>
          </cell>
        </row>
        <row r="19">
          <cell r="A19" t="str">
            <v>OUTDOOR CAMERA &amp; COMMAZE INTERCOM SYSTEM</v>
          </cell>
          <cell r="B19" t="str">
            <v>16/08/01</v>
          </cell>
          <cell r="D19">
            <v>2120</v>
          </cell>
          <cell r="E19">
            <v>2120</v>
          </cell>
          <cell r="G19">
            <v>88.350000000000009</v>
          </cell>
          <cell r="H19">
            <v>88.350000000000009</v>
          </cell>
          <cell r="J19">
            <v>17.670000000000002</v>
          </cell>
          <cell r="K19">
            <v>17.670000000000002</v>
          </cell>
          <cell r="L19">
            <v>17.670000000000002</v>
          </cell>
          <cell r="M19">
            <v>17.670000000000002</v>
          </cell>
          <cell r="N19">
            <v>17.670000000000002</v>
          </cell>
          <cell r="O19">
            <v>0</v>
          </cell>
          <cell r="P19">
            <v>2031.65</v>
          </cell>
        </row>
        <row r="20">
          <cell r="A20" t="str">
            <v>AUTOMATIC SLIDING GATE  SYSTEM</v>
          </cell>
          <cell r="B20" t="str">
            <v>16/08/01</v>
          </cell>
          <cell r="D20">
            <v>2450</v>
          </cell>
          <cell r="E20">
            <v>2450</v>
          </cell>
          <cell r="G20">
            <v>102.10000000000001</v>
          </cell>
          <cell r="H20">
            <v>102.10000000000001</v>
          </cell>
          <cell r="J20">
            <v>20.420000000000002</v>
          </cell>
          <cell r="K20">
            <v>20.420000000000002</v>
          </cell>
          <cell r="L20">
            <v>20.420000000000002</v>
          </cell>
          <cell r="M20">
            <v>20.420000000000002</v>
          </cell>
          <cell r="N20">
            <v>20.420000000000002</v>
          </cell>
          <cell r="O20">
            <v>0</v>
          </cell>
          <cell r="P20">
            <v>2347.9</v>
          </cell>
        </row>
        <row r="21">
          <cell r="A21" t="str">
            <v>2UT REMOTE CONTROL,GATE PILLER FOR AUTOMATIC GATE</v>
          </cell>
          <cell r="B21" t="str">
            <v>16/08/01</v>
          </cell>
          <cell r="D21">
            <v>460</v>
          </cell>
          <cell r="E21">
            <v>460</v>
          </cell>
          <cell r="G21">
            <v>19.149999999999999</v>
          </cell>
          <cell r="H21">
            <v>19.149999999999999</v>
          </cell>
          <cell r="J21">
            <v>3.83</v>
          </cell>
          <cell r="K21">
            <v>3.83</v>
          </cell>
          <cell r="L21">
            <v>3.83</v>
          </cell>
          <cell r="M21">
            <v>3.83</v>
          </cell>
          <cell r="N21">
            <v>3.83</v>
          </cell>
          <cell r="O21">
            <v>0</v>
          </cell>
          <cell r="P21">
            <v>440.85</v>
          </cell>
        </row>
        <row r="23">
          <cell r="C23">
            <v>91542.7</v>
          </cell>
          <cell r="D23">
            <v>21046</v>
          </cell>
          <cell r="E23">
            <v>112588.7</v>
          </cell>
          <cell r="F23">
            <v>44694.38</v>
          </cell>
          <cell r="G23">
            <v>8833.2100000000009</v>
          </cell>
          <cell r="H23">
            <v>53527.59</v>
          </cell>
          <cell r="I23">
            <v>2288.58</v>
          </cell>
          <cell r="J23">
            <v>2791.6299999999997</v>
          </cell>
          <cell r="K23">
            <v>938.24999999999989</v>
          </cell>
          <cell r="L23">
            <v>938.24999999999989</v>
          </cell>
          <cell r="M23">
            <v>938.24999999999989</v>
          </cell>
          <cell r="N23">
            <v>938.24999999999989</v>
          </cell>
          <cell r="O23">
            <v>46848.32</v>
          </cell>
          <cell r="P23">
            <v>59061.11</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101"/>
      <sheetName val="ARP-G101"/>
      <sheetName val="ARP-U101"/>
      <sheetName val="ARP-U301"/>
      <sheetName val="E221"/>
      <sheetName val="ABB(final)"/>
      <sheetName val="PhaDoMong"/>
      <sheetName val="试算平衡表"/>
      <sheetName val="E101"/>
      <sheetName val="H101"/>
      <sheetName val="A"/>
      <sheetName val="CQ KC (No.3) 280501"/>
      <sheetName val="B"/>
      <sheetName val="Drop List References"/>
      <sheetName val="0000"/>
      <sheetName val="#511BkRec"/>
      <sheetName val="MGT"/>
      <sheetName val="IBD"/>
      <sheetName val="LinkData"/>
      <sheetName val="K4. F&amp;F"/>
      <sheetName val="Values"/>
      <sheetName val="HFM Codes"/>
      <sheetName val="AFEMAI"/>
      <sheetName val="BB-11(CAR)"/>
      <sheetName val="BB-5(Fire)"/>
      <sheetName val="BB-13(liabilities)"/>
      <sheetName val="BB-10(Cargo)"/>
      <sheetName val="BB-9(Hull)"/>
      <sheetName val="BB-7(ACT)"/>
      <sheetName val="BB-6(MO)"/>
      <sheetName val="BB-14(other)"/>
      <sheetName val="BB-8(PA)"/>
      <sheetName val="BB-12(WC)"/>
      <sheetName val="HOLIDAYS"/>
      <sheetName val="Source"/>
      <sheetName val="Control"/>
      <sheetName val="dm"/>
      <sheetName val="综合成本分析01.01-020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101"/>
      <sheetName val="I101"/>
      <sheetName val="K4. F&amp;F"/>
      <sheetName val="Control"/>
      <sheetName val="FY02"/>
      <sheetName val="source"/>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销售费用"/>
      <sheetName val="02销售费用"/>
      <sheetName val="fy01"/>
      <sheetName val="FY02"/>
      <sheetName val="02.5发出"/>
      <sheetName val="01.12发出"/>
      <sheetName val="盘点表"/>
      <sheetName val="宽厚普镇板计价"/>
      <sheetName val="普镇板计价"/>
      <sheetName val="25螺纹钢计价"/>
      <sheetName val="16螺纹钢"/>
      <sheetName val="16锰板"/>
      <sheetName val="连铸坯计价"/>
      <sheetName val="宽厚16锰板"/>
      <sheetName val="22螺纹钢"/>
      <sheetName val="02产成品"/>
      <sheetName val="Sheet2"/>
      <sheetName val="Sheet1"/>
      <sheetName val="01产成品"/>
      <sheetName val="01成本"/>
      <sheetName val="02成本"/>
      <sheetName val="其他业务支出"/>
      <sheetName val="真实性U120C"/>
      <sheetName val="中山低值"/>
      <sheetName val="选择报表"/>
      <sheetName val="综合成本分析01.01-0205"/>
      <sheetName val="数量对比"/>
      <sheetName val="资债比较原"/>
      <sheetName val="original"/>
      <sheetName val="二级明细"/>
      <sheetName val="其他应收-导出"/>
      <sheetName val="营业外支出"/>
      <sheetName val="利润表"/>
      <sheetName val="11试算表"/>
      <sheetName val="资产负债表"/>
      <sheetName val="固定资产清理帐"/>
    </sheetNames>
    <sheetDataSet>
      <sheetData sheetId="0" refreshError="1"/>
      <sheetData sheetId="1" refreshError="1"/>
      <sheetData sheetId="2" refreshError="1"/>
      <sheetData sheetId="3" refreshError="1">
        <row r="1">
          <cell r="A1" t="str">
            <v>借方编号</v>
          </cell>
          <cell r="B1" t="str">
            <v>借方科目</v>
          </cell>
          <cell r="C1" t="str">
            <v>贷方编号</v>
          </cell>
          <cell r="D1" t="str">
            <v>贷方科目</v>
          </cell>
          <cell r="E1" t="str">
            <v>金额</v>
          </cell>
          <cell r="F1" t="str">
            <v>凭证号</v>
          </cell>
          <cell r="G1" t="str">
            <v>凭证日期</v>
          </cell>
          <cell r="H1" t="str">
            <v>费用种类</v>
          </cell>
          <cell r="I1" t="str">
            <v>费用代码</v>
          </cell>
        </row>
        <row r="2">
          <cell r="A2" t="str">
            <v>94</v>
          </cell>
          <cell r="B2" t="str">
            <v>产品销售费用</v>
          </cell>
          <cell r="C2" t="str">
            <v>02</v>
          </cell>
          <cell r="D2" t="str">
            <v>内部银行存款</v>
          </cell>
          <cell r="E2">
            <v>15306.6</v>
          </cell>
          <cell r="F2" t="str">
            <v>32-3</v>
          </cell>
          <cell r="G2" t="str">
            <v>02.01.31</v>
          </cell>
          <cell r="H2" t="str">
            <v>驻外公司办公费</v>
          </cell>
          <cell r="I2" t="str">
            <v>10</v>
          </cell>
        </row>
        <row r="3">
          <cell r="A3" t="str">
            <v>94</v>
          </cell>
          <cell r="B3" t="str">
            <v>产品销售费用</v>
          </cell>
          <cell r="C3" t="str">
            <v>02</v>
          </cell>
          <cell r="D3" t="str">
            <v>内部银行存款</v>
          </cell>
          <cell r="E3">
            <v>531210.54</v>
          </cell>
          <cell r="F3" t="str">
            <v>32-4</v>
          </cell>
          <cell r="G3" t="str">
            <v>02.01.31</v>
          </cell>
          <cell r="H3" t="str">
            <v>运费</v>
          </cell>
          <cell r="I3" t="str">
            <v>01</v>
          </cell>
        </row>
        <row r="4">
          <cell r="A4" t="str">
            <v>94</v>
          </cell>
          <cell r="B4" t="str">
            <v>产品销售费用</v>
          </cell>
          <cell r="C4" t="str">
            <v>02</v>
          </cell>
          <cell r="D4" t="str">
            <v>内部银行存款</v>
          </cell>
          <cell r="E4">
            <v>-37184.74</v>
          </cell>
          <cell r="F4" t="str">
            <v>32-4</v>
          </cell>
          <cell r="G4" t="str">
            <v>02.01.31</v>
          </cell>
          <cell r="H4" t="str">
            <v>运费进项税</v>
          </cell>
          <cell r="I4" t="str">
            <v>08</v>
          </cell>
        </row>
        <row r="5">
          <cell r="A5" t="str">
            <v>94</v>
          </cell>
          <cell r="B5" t="str">
            <v>产品销售费用</v>
          </cell>
          <cell r="C5" t="str">
            <v>02</v>
          </cell>
          <cell r="D5" t="str">
            <v>内部银行存款</v>
          </cell>
          <cell r="E5">
            <v>23979.21</v>
          </cell>
          <cell r="F5" t="str">
            <v>32-5</v>
          </cell>
          <cell r="G5" t="str">
            <v>02.01.31</v>
          </cell>
          <cell r="H5" t="str">
            <v>运费</v>
          </cell>
          <cell r="I5" t="str">
            <v>01</v>
          </cell>
        </row>
        <row r="6">
          <cell r="A6" t="str">
            <v>94</v>
          </cell>
          <cell r="B6" t="str">
            <v>产品销售费用</v>
          </cell>
          <cell r="C6" t="str">
            <v>02</v>
          </cell>
          <cell r="D6" t="str">
            <v>内部银行存款</v>
          </cell>
          <cell r="E6">
            <v>-1678.54</v>
          </cell>
          <cell r="F6" t="str">
            <v>32-5</v>
          </cell>
          <cell r="G6" t="str">
            <v>02.01.31</v>
          </cell>
          <cell r="H6" t="str">
            <v>运费进项税</v>
          </cell>
          <cell r="I6" t="str">
            <v>08</v>
          </cell>
        </row>
        <row r="7">
          <cell r="A7" t="str">
            <v>13</v>
          </cell>
          <cell r="B7" t="str">
            <v>本年利润</v>
          </cell>
          <cell r="C7" t="str">
            <v>94</v>
          </cell>
          <cell r="D7" t="str">
            <v>产品销售费用</v>
          </cell>
          <cell r="E7">
            <v>531633.06999999995</v>
          </cell>
          <cell r="F7" t="str">
            <v>2-6</v>
          </cell>
          <cell r="G7" t="str">
            <v>02.01.31</v>
          </cell>
        </row>
        <row r="8">
          <cell r="A8" t="str">
            <v>94</v>
          </cell>
          <cell r="B8" t="str">
            <v>产品销售费用</v>
          </cell>
          <cell r="C8" t="str">
            <v>02</v>
          </cell>
          <cell r="D8" t="str">
            <v>内部银行存款</v>
          </cell>
          <cell r="E8">
            <v>35528.400000000001</v>
          </cell>
          <cell r="F8" t="str">
            <v>32-1</v>
          </cell>
          <cell r="G8" t="str">
            <v>02.02.28</v>
          </cell>
          <cell r="H8" t="str">
            <v>驻外公司办公费</v>
          </cell>
          <cell r="I8" t="str">
            <v>10</v>
          </cell>
        </row>
        <row r="9">
          <cell r="A9" t="str">
            <v>94</v>
          </cell>
          <cell r="B9" t="str">
            <v>产品销售费用</v>
          </cell>
          <cell r="C9" t="str">
            <v>02</v>
          </cell>
          <cell r="D9" t="str">
            <v>内部银行存款</v>
          </cell>
          <cell r="E9">
            <v>4251.6000000000004</v>
          </cell>
          <cell r="F9" t="str">
            <v>32-1</v>
          </cell>
          <cell r="G9" t="str">
            <v>02.02.28</v>
          </cell>
          <cell r="H9" t="str">
            <v>驻外公司办公费</v>
          </cell>
          <cell r="I9" t="str">
            <v>10</v>
          </cell>
        </row>
        <row r="10">
          <cell r="A10" t="str">
            <v>94</v>
          </cell>
          <cell r="B10" t="str">
            <v>产品销售费用</v>
          </cell>
          <cell r="C10" t="str">
            <v>02</v>
          </cell>
          <cell r="D10" t="str">
            <v>内部银行存款</v>
          </cell>
          <cell r="E10">
            <v>100476.55</v>
          </cell>
          <cell r="F10" t="str">
            <v>32-2</v>
          </cell>
          <cell r="G10" t="str">
            <v>02.02.28</v>
          </cell>
          <cell r="H10" t="str">
            <v>运费</v>
          </cell>
          <cell r="I10" t="str">
            <v>01</v>
          </cell>
        </row>
        <row r="11">
          <cell r="A11" t="str">
            <v>94</v>
          </cell>
          <cell r="B11" t="str">
            <v>产品销售费用</v>
          </cell>
          <cell r="C11" t="str">
            <v>02</v>
          </cell>
          <cell r="D11" t="str">
            <v>内部银行存款</v>
          </cell>
          <cell r="E11">
            <v>-7033.36</v>
          </cell>
          <cell r="F11" t="str">
            <v>32-2</v>
          </cell>
          <cell r="G11" t="str">
            <v>02.02.28</v>
          </cell>
          <cell r="H11" t="str">
            <v>运费进项税</v>
          </cell>
          <cell r="I11" t="str">
            <v>08</v>
          </cell>
        </row>
        <row r="12">
          <cell r="A12" t="str">
            <v>94</v>
          </cell>
          <cell r="B12" t="str">
            <v>产品销售费用</v>
          </cell>
          <cell r="C12" t="str">
            <v>02</v>
          </cell>
          <cell r="D12" t="str">
            <v>内部银行存款</v>
          </cell>
          <cell r="E12">
            <v>1414868.6</v>
          </cell>
          <cell r="F12" t="str">
            <v>32-3</v>
          </cell>
          <cell r="G12" t="str">
            <v>02.02.28</v>
          </cell>
          <cell r="H12" t="str">
            <v>运费</v>
          </cell>
          <cell r="I12" t="str">
            <v>01</v>
          </cell>
        </row>
        <row r="13">
          <cell r="A13" t="str">
            <v>94</v>
          </cell>
          <cell r="B13" t="str">
            <v>产品销售费用</v>
          </cell>
          <cell r="C13" t="str">
            <v>02</v>
          </cell>
          <cell r="D13" t="str">
            <v>内部银行存款</v>
          </cell>
          <cell r="E13">
            <v>-99040.8</v>
          </cell>
          <cell r="F13" t="str">
            <v>32-3</v>
          </cell>
          <cell r="G13" t="str">
            <v>02.02.28</v>
          </cell>
          <cell r="H13" t="str">
            <v>运费进项税</v>
          </cell>
          <cell r="I13" t="str">
            <v>08</v>
          </cell>
        </row>
        <row r="14">
          <cell r="A14" t="str">
            <v>13</v>
          </cell>
          <cell r="B14" t="str">
            <v>本年利润</v>
          </cell>
          <cell r="C14" t="str">
            <v>94</v>
          </cell>
          <cell r="D14" t="str">
            <v>产品销售费用</v>
          </cell>
          <cell r="E14">
            <v>1449050.99</v>
          </cell>
          <cell r="F14" t="str">
            <v>2-6</v>
          </cell>
          <cell r="G14" t="str">
            <v>02.02.28</v>
          </cell>
        </row>
        <row r="15">
          <cell r="A15" t="str">
            <v>94</v>
          </cell>
          <cell r="B15" t="str">
            <v>产品销售费用</v>
          </cell>
          <cell r="C15" t="str">
            <v>02</v>
          </cell>
          <cell r="D15" t="str">
            <v>内部银行存款</v>
          </cell>
          <cell r="E15">
            <v>20985.599999999999</v>
          </cell>
          <cell r="F15" t="str">
            <v>32-1</v>
          </cell>
          <cell r="G15" t="str">
            <v>02.03.31</v>
          </cell>
          <cell r="H15" t="str">
            <v>驻外公司办公费</v>
          </cell>
          <cell r="I15" t="str">
            <v>10</v>
          </cell>
        </row>
        <row r="16">
          <cell r="A16" t="str">
            <v>94</v>
          </cell>
          <cell r="B16" t="str">
            <v>产品销售费用</v>
          </cell>
          <cell r="C16" t="str">
            <v>02</v>
          </cell>
          <cell r="D16" t="str">
            <v>内部银行存款</v>
          </cell>
          <cell r="E16">
            <v>30280.75</v>
          </cell>
          <cell r="F16" t="str">
            <v>32-2</v>
          </cell>
          <cell r="G16" t="str">
            <v>02.03.31</v>
          </cell>
          <cell r="H16" t="str">
            <v>运费</v>
          </cell>
          <cell r="I16" t="str">
            <v>01</v>
          </cell>
        </row>
        <row r="17">
          <cell r="A17" t="str">
            <v>94</v>
          </cell>
          <cell r="B17" t="str">
            <v>产品销售费用</v>
          </cell>
          <cell r="C17" t="str">
            <v>02</v>
          </cell>
          <cell r="D17" t="str">
            <v>内部银行存款</v>
          </cell>
          <cell r="E17">
            <v>-2119.65</v>
          </cell>
          <cell r="F17" t="str">
            <v>32-2</v>
          </cell>
          <cell r="G17" t="str">
            <v>02.03.31</v>
          </cell>
          <cell r="H17" t="str">
            <v>运费进项税</v>
          </cell>
          <cell r="I17" t="str">
            <v>08</v>
          </cell>
        </row>
        <row r="18">
          <cell r="A18" t="str">
            <v>94</v>
          </cell>
          <cell r="B18" t="str">
            <v>产品销售费用</v>
          </cell>
          <cell r="C18" t="str">
            <v>02</v>
          </cell>
          <cell r="D18" t="str">
            <v>内部银行存款</v>
          </cell>
          <cell r="E18">
            <v>1690113.88</v>
          </cell>
          <cell r="F18" t="str">
            <v>32-3</v>
          </cell>
          <cell r="G18" t="str">
            <v>02.03.31</v>
          </cell>
          <cell r="H18" t="str">
            <v>运费</v>
          </cell>
          <cell r="I18" t="str">
            <v>01</v>
          </cell>
        </row>
        <row r="19">
          <cell r="A19" t="str">
            <v>94</v>
          </cell>
          <cell r="B19" t="str">
            <v>产品销售费用</v>
          </cell>
          <cell r="C19" t="str">
            <v>02</v>
          </cell>
          <cell r="D19" t="str">
            <v>内部银行存款</v>
          </cell>
          <cell r="E19">
            <v>-118307.97</v>
          </cell>
          <cell r="F19" t="str">
            <v>32-3</v>
          </cell>
          <cell r="G19" t="str">
            <v>02.03.31</v>
          </cell>
          <cell r="H19" t="str">
            <v>运费进项税</v>
          </cell>
          <cell r="I19" t="str">
            <v>08</v>
          </cell>
        </row>
        <row r="20">
          <cell r="A20" t="str">
            <v>13</v>
          </cell>
          <cell r="B20" t="str">
            <v>本年利润</v>
          </cell>
          <cell r="C20" t="str">
            <v>94</v>
          </cell>
          <cell r="D20" t="str">
            <v>产品销售费用</v>
          </cell>
          <cell r="E20">
            <v>1620952.61</v>
          </cell>
          <cell r="F20" t="str">
            <v>2-6</v>
          </cell>
          <cell r="G20" t="str">
            <v>02.03.31</v>
          </cell>
        </row>
        <row r="21">
          <cell r="A21" t="str">
            <v>94</v>
          </cell>
          <cell r="B21" t="str">
            <v>产品销售费用</v>
          </cell>
          <cell r="C21" t="str">
            <v>02</v>
          </cell>
          <cell r="D21" t="str">
            <v>内部银行存款</v>
          </cell>
          <cell r="E21">
            <v>35397.75</v>
          </cell>
          <cell r="F21" t="str">
            <v>32-2</v>
          </cell>
          <cell r="G21" t="str">
            <v>02.04.30</v>
          </cell>
          <cell r="H21" t="str">
            <v>运费</v>
          </cell>
          <cell r="I21" t="str">
            <v>01</v>
          </cell>
        </row>
        <row r="22">
          <cell r="A22" t="str">
            <v>94</v>
          </cell>
          <cell r="B22" t="str">
            <v>产品销售费用</v>
          </cell>
          <cell r="C22" t="str">
            <v>02</v>
          </cell>
          <cell r="D22" t="str">
            <v>内部银行存款</v>
          </cell>
          <cell r="E22">
            <v>-2477.84</v>
          </cell>
          <cell r="F22" t="str">
            <v>32-2</v>
          </cell>
          <cell r="G22" t="str">
            <v>02.04.30</v>
          </cell>
          <cell r="H22" t="str">
            <v>运费进项税</v>
          </cell>
          <cell r="I22" t="str">
            <v>08</v>
          </cell>
        </row>
        <row r="23">
          <cell r="A23" t="str">
            <v>94</v>
          </cell>
          <cell r="B23" t="str">
            <v>产品销售费用</v>
          </cell>
          <cell r="C23" t="str">
            <v>02</v>
          </cell>
          <cell r="D23" t="str">
            <v>内部银行存款</v>
          </cell>
          <cell r="E23">
            <v>1850251.93</v>
          </cell>
          <cell r="F23" t="str">
            <v>32-3</v>
          </cell>
          <cell r="G23" t="str">
            <v>02.04.30</v>
          </cell>
          <cell r="H23" t="str">
            <v>运费</v>
          </cell>
          <cell r="I23" t="str">
            <v>01</v>
          </cell>
        </row>
        <row r="24">
          <cell r="A24" t="str">
            <v>94</v>
          </cell>
          <cell r="B24" t="str">
            <v>产品销售费用</v>
          </cell>
          <cell r="C24" t="str">
            <v>02</v>
          </cell>
          <cell r="D24" t="str">
            <v>内部银行存款</v>
          </cell>
          <cell r="E24">
            <v>-129517.64</v>
          </cell>
          <cell r="F24" t="str">
            <v>32-3</v>
          </cell>
          <cell r="G24" t="str">
            <v>02.04.30</v>
          </cell>
          <cell r="H24" t="str">
            <v>运费进项税</v>
          </cell>
          <cell r="I24" t="str">
            <v>08</v>
          </cell>
        </row>
        <row r="25">
          <cell r="A25" t="str">
            <v>13</v>
          </cell>
          <cell r="B25" t="str">
            <v>本年利润</v>
          </cell>
          <cell r="C25" t="str">
            <v>94</v>
          </cell>
          <cell r="D25" t="str">
            <v>产品销售费用</v>
          </cell>
          <cell r="E25">
            <v>1753654.2</v>
          </cell>
          <cell r="F25" t="str">
            <v>2-6</v>
          </cell>
          <cell r="G25" t="str">
            <v>02.04.30</v>
          </cell>
        </row>
        <row r="26">
          <cell r="A26" t="str">
            <v>94</v>
          </cell>
          <cell r="B26" t="str">
            <v>产品销售费用</v>
          </cell>
          <cell r="C26" t="str">
            <v>02</v>
          </cell>
          <cell r="D26" t="str">
            <v>内部银行存款</v>
          </cell>
          <cell r="E26">
            <v>2648886.56</v>
          </cell>
          <cell r="F26" t="str">
            <v>32-33</v>
          </cell>
          <cell r="G26" t="str">
            <v>02.05.31</v>
          </cell>
          <cell r="I26" t="str">
            <v>01</v>
          </cell>
        </row>
        <row r="27">
          <cell r="A27" t="str">
            <v>94</v>
          </cell>
          <cell r="B27" t="str">
            <v>产品销售费用</v>
          </cell>
          <cell r="C27" t="str">
            <v>02</v>
          </cell>
          <cell r="D27" t="str">
            <v>内部银行存款</v>
          </cell>
          <cell r="E27">
            <v>-185422.06</v>
          </cell>
          <cell r="F27" t="str">
            <v>32-33</v>
          </cell>
          <cell r="G27" t="str">
            <v>02.05.31</v>
          </cell>
          <cell r="I27" t="str">
            <v>08</v>
          </cell>
        </row>
        <row r="28">
          <cell r="A28" t="str">
            <v>94</v>
          </cell>
          <cell r="B28" t="str">
            <v>产品销售费用</v>
          </cell>
          <cell r="C28" t="str">
            <v>02</v>
          </cell>
          <cell r="D28" t="str">
            <v>内部银行存款</v>
          </cell>
          <cell r="E28">
            <v>35256.019999999997</v>
          </cell>
          <cell r="F28" t="str">
            <v>32-34</v>
          </cell>
          <cell r="G28" t="str">
            <v>02.05.31</v>
          </cell>
          <cell r="I28" t="str">
            <v>01</v>
          </cell>
        </row>
        <row r="29">
          <cell r="A29" t="str">
            <v>94</v>
          </cell>
          <cell r="B29" t="str">
            <v>产品销售费用</v>
          </cell>
          <cell r="C29" t="str">
            <v>02</v>
          </cell>
          <cell r="D29" t="str">
            <v>内部银行存款</v>
          </cell>
          <cell r="E29">
            <v>-2467.92</v>
          </cell>
          <cell r="F29" t="str">
            <v>32-34</v>
          </cell>
          <cell r="G29" t="str">
            <v>02.05.31</v>
          </cell>
          <cell r="I29" t="str">
            <v>08</v>
          </cell>
        </row>
        <row r="30">
          <cell r="A30" t="str">
            <v>94</v>
          </cell>
          <cell r="B30" t="str">
            <v>产品销售费用</v>
          </cell>
          <cell r="C30" t="str">
            <v>02</v>
          </cell>
          <cell r="D30" t="str">
            <v>内部银行存款</v>
          </cell>
          <cell r="E30">
            <v>27771.8</v>
          </cell>
          <cell r="F30" t="str">
            <v>32-35</v>
          </cell>
          <cell r="G30" t="str">
            <v>02.05.31</v>
          </cell>
          <cell r="H30" t="str">
            <v>驻外公司办公费</v>
          </cell>
          <cell r="I30" t="str">
            <v>10</v>
          </cell>
        </row>
        <row r="31">
          <cell r="A31" t="str">
            <v>13</v>
          </cell>
          <cell r="B31" t="str">
            <v>本年利润</v>
          </cell>
          <cell r="C31" t="str">
            <v>94</v>
          </cell>
          <cell r="D31" t="str">
            <v>产品销售费用</v>
          </cell>
          <cell r="E31">
            <v>2524024.4</v>
          </cell>
          <cell r="F31" t="str">
            <v>2-6</v>
          </cell>
          <cell r="G31" t="str">
            <v>02.05.31</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复核记录"/>
      <sheetName val="一级复核问卷"/>
      <sheetName val="索引表"/>
      <sheetName val="标识"/>
      <sheetName val="简签"/>
      <sheetName val="备忘录"/>
      <sheetName val="货币资金"/>
      <sheetName val="货币资金检查表"/>
      <sheetName val="银行函证"/>
      <sheetName val="其他应收款两期对比"/>
      <sheetName val="其他应收款明细"/>
      <sheetName val="其他应收发函明细表"/>
      <sheetName val="往来函证2"/>
      <sheetName val="其他应收账龄"/>
      <sheetName val="其他应收账龄 (坏账准备)"/>
      <sheetName val="待摊费用"/>
      <sheetName val="固定资产"/>
      <sheetName val="固定资产余额表"/>
      <sheetName val="应付工资"/>
      <sheetName val="应付工资分月"/>
      <sheetName val="应付工资核对"/>
      <sheetName val="应付工资变动分析"/>
      <sheetName val="应付福利费"/>
      <sheetName val="福利费明细"/>
      <sheetName val="福利费测算"/>
      <sheetName val="银行存款夸期调整"/>
      <sheetName val="银行存款跨期明细"/>
      <sheetName val="货币资金抽凭"/>
      <sheetName val="数量金额总账"/>
      <sheetName val="4-货币资金-现金"/>
      <sheetName val="销账"/>
      <sheetName val="W"/>
      <sheetName val="Title"/>
      <sheetName val="大楼分录"/>
      <sheetName val="其他应付款4-12月份明细表"/>
      <sheetName val="基本情况表"/>
      <sheetName val="FA-06-不看"/>
      <sheetName val="FA-05-不看"/>
      <sheetName val="C_301"/>
      <sheetName val="C_311"/>
      <sheetName val="C_318"/>
      <sheetName val="Sheet1"/>
      <sheetName val="loan database"/>
      <sheetName val="合并抵销"/>
      <sheetName val="会计分录序时簿"/>
      <sheetName val="资产负债表"/>
      <sheetName val="Sheet1 (11)"/>
      <sheetName val="示范99tzfl"/>
      <sheetName val="产品销售毛利表"/>
      <sheetName val="程序表"/>
      <sheetName val="完"/>
      <sheetName val="original"/>
    </sheetNames>
    <sheetDataSet>
      <sheetData sheetId="0" refreshError="1"/>
      <sheetData sheetId="1" refreshError="1"/>
      <sheetData sheetId="2" refreshError="1"/>
      <sheetData sheetId="3" refreshError="1"/>
      <sheetData sheetId="4" refreshError="1"/>
      <sheetData sheetId="5" refreshError="1">
        <row r="1">
          <cell r="A1" t="str">
            <v>客户名称：三吉利物业</v>
          </cell>
        </row>
        <row r="2">
          <cell r="A2" t="str">
            <v>审计期间：2004年12月</v>
          </cell>
          <cell r="F2" t="str">
            <v>资料来源：被审计单位明细账</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sd"/>
      <sheetName val="dm"/>
      <sheetName val="mgs"/>
      <sheetName val="机电实业"/>
      <sheetName val="通用冷冻"/>
      <sheetName val="印刷包装"/>
      <sheetName val="绿洲实业"/>
      <sheetName val="人造板"/>
      <sheetName val="焊接器材"/>
      <sheetName val="金泰工程"/>
      <sheetName val="h"/>
      <sheetName val="i"/>
      <sheetName val="j"/>
      <sheetName val="分录(上年)"/>
      <sheetName val="分录(本年)"/>
      <sheetName val="抵销和调整(上年)"/>
      <sheetName val="抵销和调整(本年)"/>
      <sheetName val="资(年初)"/>
      <sheetName val="资(年末)"/>
      <sheetName val="负(年初)"/>
      <sheetName val="负(年末)"/>
      <sheetName val="利(上年)"/>
      <sheetName val="利(本年)"/>
      <sheetName val="现金流量"/>
      <sheetName val="报告"/>
      <sheetName val="分析测试"/>
      <sheetName val="小结指标"/>
      <sheetName val="备忘录"/>
    </sheetNames>
    <sheetDataSet>
      <sheetData sheetId="0" refreshError="1"/>
      <sheetData sheetId="1" refreshError="1"/>
      <sheetData sheetId="2" refreshError="1">
        <row r="1">
          <cell r="A1" t="str">
            <v>一级科目</v>
          </cell>
        </row>
        <row r="2">
          <cell r="A2" t="str">
            <v>代码</v>
          </cell>
          <cell r="B2" t="str">
            <v>名               称</v>
          </cell>
        </row>
        <row r="3">
          <cell r="A3">
            <v>1</v>
          </cell>
          <cell r="B3" t="str">
            <v>流动资产：</v>
          </cell>
        </row>
        <row r="4">
          <cell r="A4">
            <v>2</v>
          </cell>
          <cell r="B4" t="str">
            <v xml:space="preserve">  货币资金</v>
          </cell>
        </row>
        <row r="5">
          <cell r="A5">
            <v>3</v>
          </cell>
          <cell r="B5" t="str">
            <v xml:space="preserve">  短期投资</v>
          </cell>
        </row>
        <row r="6">
          <cell r="A6">
            <v>4</v>
          </cell>
          <cell r="B6" t="str">
            <v xml:space="preserve">  应收票据</v>
          </cell>
        </row>
        <row r="7">
          <cell r="A7">
            <v>5</v>
          </cell>
          <cell r="B7" t="str">
            <v xml:space="preserve">  应收股利</v>
          </cell>
        </row>
        <row r="8">
          <cell r="A8">
            <v>6</v>
          </cell>
          <cell r="B8" t="str">
            <v xml:space="preserve">  应收利息</v>
          </cell>
        </row>
        <row r="9">
          <cell r="A9">
            <v>7</v>
          </cell>
          <cell r="B9" t="str">
            <v xml:space="preserve">  应收帐款</v>
          </cell>
        </row>
        <row r="10">
          <cell r="A10">
            <v>8</v>
          </cell>
          <cell r="B10" t="str">
            <v xml:space="preserve">  其他应收款</v>
          </cell>
        </row>
        <row r="11">
          <cell r="A11">
            <v>9</v>
          </cell>
          <cell r="B11" t="str">
            <v xml:space="preserve">  预付帐款</v>
          </cell>
        </row>
        <row r="12">
          <cell r="A12">
            <v>10</v>
          </cell>
          <cell r="B12" t="str">
            <v xml:space="preserve">  应收补贴款</v>
          </cell>
        </row>
        <row r="13">
          <cell r="A13">
            <v>11</v>
          </cell>
          <cell r="B13" t="str">
            <v xml:space="preserve">  存        货</v>
          </cell>
        </row>
        <row r="14">
          <cell r="A14">
            <v>12</v>
          </cell>
          <cell r="B14" t="str">
            <v xml:space="preserve">  待摊费用</v>
          </cell>
        </row>
        <row r="15">
          <cell r="A15">
            <v>13</v>
          </cell>
        </row>
        <row r="16">
          <cell r="A16">
            <v>14</v>
          </cell>
        </row>
        <row r="17">
          <cell r="A17">
            <v>15</v>
          </cell>
        </row>
        <row r="18">
          <cell r="A18">
            <v>16</v>
          </cell>
          <cell r="B18" t="str">
            <v xml:space="preserve">  一年内到期的长期债权投资</v>
          </cell>
        </row>
        <row r="19">
          <cell r="A19">
            <v>17</v>
          </cell>
          <cell r="B19" t="str">
            <v xml:space="preserve">  其他流动资产</v>
          </cell>
        </row>
        <row r="20">
          <cell r="A20">
            <v>18</v>
          </cell>
          <cell r="B20" t="str">
            <v>流动资产合计</v>
          </cell>
        </row>
        <row r="21">
          <cell r="A21">
            <v>19</v>
          </cell>
        </row>
        <row r="22">
          <cell r="A22">
            <v>20</v>
          </cell>
          <cell r="B22" t="str">
            <v>长期投资</v>
          </cell>
        </row>
        <row r="23">
          <cell r="A23">
            <v>21</v>
          </cell>
          <cell r="B23" t="str">
            <v xml:space="preserve">  长期股权投资</v>
          </cell>
        </row>
        <row r="24">
          <cell r="A24">
            <v>22</v>
          </cell>
          <cell r="B24" t="str">
            <v xml:space="preserve">  长期债权投资</v>
          </cell>
        </row>
        <row r="25">
          <cell r="A25">
            <v>23</v>
          </cell>
          <cell r="B25" t="str">
            <v>长期投资合计</v>
          </cell>
        </row>
        <row r="26">
          <cell r="A26">
            <v>24</v>
          </cell>
          <cell r="B26" t="str">
            <v xml:space="preserve">  其中：合并价差（贷差以"-"号表示合并报表填列）</v>
          </cell>
        </row>
        <row r="27">
          <cell r="A27">
            <v>25</v>
          </cell>
        </row>
        <row r="28">
          <cell r="A28">
            <v>26</v>
          </cell>
          <cell r="B28" t="str">
            <v>固定资产：</v>
          </cell>
        </row>
        <row r="29">
          <cell r="A29">
            <v>27</v>
          </cell>
          <cell r="B29" t="str">
            <v xml:space="preserve">  固定资产原价</v>
          </cell>
        </row>
        <row r="30">
          <cell r="A30">
            <v>28</v>
          </cell>
          <cell r="B30" t="str">
            <v xml:space="preserve">      累计折旧</v>
          </cell>
        </row>
        <row r="31">
          <cell r="A31">
            <v>29</v>
          </cell>
          <cell r="B31" t="str">
            <v xml:space="preserve">  固定资产净值</v>
          </cell>
        </row>
        <row r="32">
          <cell r="A32">
            <v>30</v>
          </cell>
          <cell r="B32" t="str">
            <v xml:space="preserve">      固定资产减值准备</v>
          </cell>
        </row>
        <row r="33">
          <cell r="A33">
            <v>31</v>
          </cell>
          <cell r="B33" t="str">
            <v xml:space="preserve">  固定资产净额</v>
          </cell>
        </row>
        <row r="34">
          <cell r="A34">
            <v>32</v>
          </cell>
          <cell r="B34" t="str">
            <v xml:space="preserve">  工程物资</v>
          </cell>
        </row>
        <row r="35">
          <cell r="A35">
            <v>33</v>
          </cell>
          <cell r="B35" t="str">
            <v xml:space="preserve">  在建工程</v>
          </cell>
        </row>
        <row r="36">
          <cell r="A36">
            <v>34</v>
          </cell>
          <cell r="B36" t="str">
            <v xml:space="preserve">  固定资产清理</v>
          </cell>
        </row>
        <row r="37">
          <cell r="A37">
            <v>35</v>
          </cell>
          <cell r="B37" t="str">
            <v>固定资产合计</v>
          </cell>
        </row>
        <row r="38">
          <cell r="A38">
            <v>36</v>
          </cell>
        </row>
        <row r="39">
          <cell r="A39">
            <v>37</v>
          </cell>
          <cell r="B39" t="str">
            <v>无形资产及其他资产：</v>
          </cell>
        </row>
        <row r="40">
          <cell r="A40">
            <v>38</v>
          </cell>
          <cell r="B40" t="str">
            <v xml:space="preserve">  无形资产</v>
          </cell>
        </row>
        <row r="41">
          <cell r="A41">
            <v>39</v>
          </cell>
          <cell r="B41" t="str">
            <v xml:space="preserve">  长期待摊费用</v>
          </cell>
        </row>
        <row r="42">
          <cell r="A42">
            <v>40</v>
          </cell>
          <cell r="B42" t="str">
            <v xml:space="preserve">  其他长期资产</v>
          </cell>
        </row>
        <row r="43">
          <cell r="A43">
            <v>41</v>
          </cell>
          <cell r="B43" t="str">
            <v>无形资产及其他资产合计</v>
          </cell>
        </row>
        <row r="44">
          <cell r="A44">
            <v>42</v>
          </cell>
        </row>
        <row r="45">
          <cell r="A45">
            <v>43</v>
          </cell>
          <cell r="B45" t="str">
            <v>递延税项：</v>
          </cell>
        </row>
        <row r="46">
          <cell r="A46">
            <v>44</v>
          </cell>
          <cell r="B46" t="str">
            <v xml:space="preserve">  递延税款借项</v>
          </cell>
        </row>
        <row r="47">
          <cell r="A47">
            <v>45</v>
          </cell>
          <cell r="B47" t="str">
            <v>资产总计</v>
          </cell>
        </row>
        <row r="48">
          <cell r="A48">
            <v>46</v>
          </cell>
        </row>
        <row r="49">
          <cell r="A49">
            <v>47</v>
          </cell>
          <cell r="B49" t="str">
            <v>流动负债：</v>
          </cell>
        </row>
        <row r="50">
          <cell r="A50">
            <v>48</v>
          </cell>
          <cell r="B50" t="str">
            <v xml:space="preserve">  短期借款</v>
          </cell>
        </row>
        <row r="51">
          <cell r="A51">
            <v>49</v>
          </cell>
          <cell r="B51" t="str">
            <v xml:space="preserve">  应付票据</v>
          </cell>
        </row>
        <row r="52">
          <cell r="A52">
            <v>50</v>
          </cell>
          <cell r="B52" t="str">
            <v xml:space="preserve">  应付帐款</v>
          </cell>
        </row>
        <row r="53">
          <cell r="A53">
            <v>51</v>
          </cell>
          <cell r="B53" t="str">
            <v xml:space="preserve">  预收帐款</v>
          </cell>
        </row>
        <row r="54">
          <cell r="A54">
            <v>52</v>
          </cell>
          <cell r="B54" t="str">
            <v xml:space="preserve">  应付工资</v>
          </cell>
        </row>
        <row r="55">
          <cell r="A55">
            <v>53</v>
          </cell>
          <cell r="B55" t="str">
            <v xml:space="preserve">  应付福利费</v>
          </cell>
        </row>
        <row r="56">
          <cell r="A56">
            <v>54</v>
          </cell>
          <cell r="B56" t="str">
            <v xml:space="preserve">  应付股利</v>
          </cell>
        </row>
        <row r="57">
          <cell r="A57">
            <v>55</v>
          </cell>
          <cell r="B57" t="str">
            <v xml:space="preserve">  应交税金</v>
          </cell>
        </row>
        <row r="58">
          <cell r="A58">
            <v>56</v>
          </cell>
          <cell r="B58" t="str">
            <v xml:space="preserve">  其他应交款</v>
          </cell>
        </row>
        <row r="59">
          <cell r="A59">
            <v>57</v>
          </cell>
          <cell r="B59" t="str">
            <v xml:space="preserve">  其他应付款</v>
          </cell>
        </row>
        <row r="60">
          <cell r="A60">
            <v>58</v>
          </cell>
          <cell r="B60" t="str">
            <v xml:space="preserve">  预提费用</v>
          </cell>
        </row>
        <row r="61">
          <cell r="A61">
            <v>59</v>
          </cell>
          <cell r="B61" t="str">
            <v xml:space="preserve">  预计负债</v>
          </cell>
        </row>
        <row r="62">
          <cell r="A62">
            <v>60</v>
          </cell>
        </row>
        <row r="63">
          <cell r="A63">
            <v>61</v>
          </cell>
        </row>
        <row r="64">
          <cell r="A64">
            <v>62</v>
          </cell>
          <cell r="B64" t="str">
            <v xml:space="preserve">  一年内到期的长期负债</v>
          </cell>
        </row>
        <row r="65">
          <cell r="A65">
            <v>63</v>
          </cell>
          <cell r="B65" t="str">
            <v xml:space="preserve">  其他流动负债</v>
          </cell>
        </row>
        <row r="66">
          <cell r="A66">
            <v>64</v>
          </cell>
          <cell r="B66" t="str">
            <v>流动负债合计</v>
          </cell>
        </row>
        <row r="67">
          <cell r="A67">
            <v>65</v>
          </cell>
        </row>
        <row r="68">
          <cell r="A68">
            <v>66</v>
          </cell>
          <cell r="B68" t="str">
            <v>长期负债：</v>
          </cell>
        </row>
        <row r="69">
          <cell r="A69">
            <v>67</v>
          </cell>
          <cell r="B69" t="str">
            <v xml:space="preserve">  长期借款</v>
          </cell>
        </row>
        <row r="70">
          <cell r="A70">
            <v>68</v>
          </cell>
          <cell r="B70" t="str">
            <v xml:space="preserve">  应付债券</v>
          </cell>
        </row>
        <row r="71">
          <cell r="A71">
            <v>69</v>
          </cell>
          <cell r="B71" t="str">
            <v xml:space="preserve">  长期应付款</v>
          </cell>
        </row>
        <row r="72">
          <cell r="A72">
            <v>70</v>
          </cell>
          <cell r="B72" t="str">
            <v xml:space="preserve">  专项应付款</v>
          </cell>
        </row>
        <row r="73">
          <cell r="A73">
            <v>71</v>
          </cell>
        </row>
        <row r="74">
          <cell r="A74">
            <v>72</v>
          </cell>
          <cell r="B74" t="str">
            <v xml:space="preserve">  其他长期负债</v>
          </cell>
        </row>
        <row r="75">
          <cell r="A75">
            <v>73</v>
          </cell>
          <cell r="B75" t="str">
            <v>长期负债合计</v>
          </cell>
        </row>
        <row r="76">
          <cell r="A76">
            <v>74</v>
          </cell>
          <cell r="B76" t="str">
            <v>递延税款：</v>
          </cell>
        </row>
        <row r="77">
          <cell r="A77">
            <v>75</v>
          </cell>
          <cell r="B77" t="str">
            <v xml:space="preserve">  递延税款贷项</v>
          </cell>
        </row>
        <row r="78">
          <cell r="A78">
            <v>76</v>
          </cell>
          <cell r="B78" t="str">
            <v>负债合计</v>
          </cell>
        </row>
        <row r="79">
          <cell r="A79">
            <v>77</v>
          </cell>
        </row>
        <row r="80">
          <cell r="A80">
            <v>78</v>
          </cell>
          <cell r="B80" t="str">
            <v xml:space="preserve">    少数股东权益(合并报表填列)</v>
          </cell>
        </row>
        <row r="81">
          <cell r="A81">
            <v>79</v>
          </cell>
        </row>
        <row r="82">
          <cell r="A82">
            <v>80</v>
          </cell>
          <cell r="B82" t="str">
            <v>股东权益：</v>
          </cell>
        </row>
        <row r="83">
          <cell r="A83">
            <v>81</v>
          </cell>
          <cell r="B83" t="str">
            <v xml:space="preserve">   实收资本（或股本）</v>
          </cell>
        </row>
        <row r="84">
          <cell r="A84">
            <v>82</v>
          </cell>
          <cell r="B84" t="str">
            <v xml:space="preserve">    已归还投资</v>
          </cell>
        </row>
        <row r="85">
          <cell r="A85">
            <v>83</v>
          </cell>
          <cell r="B85" t="str">
            <v xml:space="preserve">   实收资本（或股本）净额</v>
          </cell>
        </row>
        <row r="86">
          <cell r="A86">
            <v>84</v>
          </cell>
          <cell r="B86" t="str">
            <v xml:space="preserve">  资本公积</v>
          </cell>
        </row>
        <row r="87">
          <cell r="A87">
            <v>85</v>
          </cell>
          <cell r="B87" t="str">
            <v xml:space="preserve">  盈余公积</v>
          </cell>
        </row>
        <row r="88">
          <cell r="A88">
            <v>86</v>
          </cell>
          <cell r="B88" t="str">
            <v xml:space="preserve">      其中：法定公益金</v>
          </cell>
        </row>
        <row r="89">
          <cell r="A89">
            <v>87</v>
          </cell>
          <cell r="B89" t="str">
            <v xml:space="preserve">  未确认的投资损失（合并报表填列）</v>
          </cell>
        </row>
        <row r="90">
          <cell r="A90">
            <v>88</v>
          </cell>
          <cell r="B90" t="str">
            <v xml:space="preserve">  未分配利润(未弥补亏损以"-"号表示)</v>
          </cell>
        </row>
        <row r="91">
          <cell r="A91">
            <v>89</v>
          </cell>
          <cell r="B91" t="str">
            <v xml:space="preserve">  外币报表折算差额(合并报表填列)</v>
          </cell>
        </row>
        <row r="92">
          <cell r="A92">
            <v>90</v>
          </cell>
          <cell r="B92" t="str">
            <v>股东权益合计</v>
          </cell>
        </row>
        <row r="93">
          <cell r="A93">
            <v>91</v>
          </cell>
          <cell r="B93" t="str">
            <v>负债及股东权益总计</v>
          </cell>
        </row>
        <row r="94">
          <cell r="A94">
            <v>92</v>
          </cell>
        </row>
        <row r="95">
          <cell r="A95">
            <v>93</v>
          </cell>
        </row>
        <row r="96">
          <cell r="A96">
            <v>94</v>
          </cell>
        </row>
        <row r="97">
          <cell r="A97">
            <v>95</v>
          </cell>
        </row>
        <row r="98">
          <cell r="A98">
            <v>96</v>
          </cell>
        </row>
        <row r="99">
          <cell r="A99">
            <v>97</v>
          </cell>
        </row>
        <row r="100">
          <cell r="A100">
            <v>98</v>
          </cell>
          <cell r="B100" t="str">
            <v>主营业务收入</v>
          </cell>
        </row>
        <row r="101">
          <cell r="A101">
            <v>99</v>
          </cell>
          <cell r="B101" t="str">
            <v>主营业务成本</v>
          </cell>
        </row>
        <row r="102">
          <cell r="A102">
            <v>100</v>
          </cell>
          <cell r="B102" t="str">
            <v>主营业务税金及附加</v>
          </cell>
        </row>
        <row r="103">
          <cell r="A103">
            <v>101</v>
          </cell>
          <cell r="B103" t="str">
            <v>主营业务利润(亏损以"-"号表示)</v>
          </cell>
        </row>
        <row r="104">
          <cell r="A104">
            <v>102</v>
          </cell>
          <cell r="B104" t="str">
            <v>其它业务利润(亏损以"-"号表示)</v>
          </cell>
        </row>
        <row r="105">
          <cell r="A105">
            <v>103</v>
          </cell>
          <cell r="B105" t="str">
            <v>营业费用</v>
          </cell>
        </row>
        <row r="106">
          <cell r="A106">
            <v>104</v>
          </cell>
          <cell r="B106" t="str">
            <v>管理费用</v>
          </cell>
        </row>
        <row r="107">
          <cell r="A107">
            <v>105</v>
          </cell>
          <cell r="B107" t="str">
            <v>财务费用</v>
          </cell>
        </row>
        <row r="108">
          <cell r="A108">
            <v>106</v>
          </cell>
          <cell r="B108" t="str">
            <v>营业利润(亏损以"-"号表示)</v>
          </cell>
        </row>
        <row r="109">
          <cell r="A109">
            <v>107</v>
          </cell>
          <cell r="B109" t="str">
            <v>投资收益(损失以"-"号表示)</v>
          </cell>
        </row>
        <row r="110">
          <cell r="A110">
            <v>108</v>
          </cell>
          <cell r="B110" t="str">
            <v>补贴收入</v>
          </cell>
        </row>
        <row r="111">
          <cell r="A111">
            <v>109</v>
          </cell>
          <cell r="B111" t="str">
            <v>营业外收入</v>
          </cell>
        </row>
        <row r="112">
          <cell r="A112">
            <v>110</v>
          </cell>
        </row>
        <row r="113">
          <cell r="A113">
            <v>111</v>
          </cell>
          <cell r="B113" t="str">
            <v>营业外支出</v>
          </cell>
        </row>
        <row r="114">
          <cell r="A114">
            <v>112</v>
          </cell>
          <cell r="B114" t="str">
            <v>利润总额(亏损以"-"号表示)</v>
          </cell>
        </row>
        <row r="115">
          <cell r="A115">
            <v>113</v>
          </cell>
          <cell r="B115" t="str">
            <v>所得税</v>
          </cell>
        </row>
        <row r="116">
          <cell r="A116">
            <v>114</v>
          </cell>
          <cell r="B116" t="str">
            <v>少数股东损益(合并报表填列)(亏损以"-"号表示)</v>
          </cell>
        </row>
        <row r="117">
          <cell r="A117">
            <v>115</v>
          </cell>
        </row>
        <row r="118">
          <cell r="A118">
            <v>116</v>
          </cell>
          <cell r="B118" t="str">
            <v>未确认的投资损失（合并报表填列）</v>
          </cell>
        </row>
        <row r="119">
          <cell r="A119">
            <v>117</v>
          </cell>
        </row>
        <row r="120">
          <cell r="A120">
            <v>118</v>
          </cell>
          <cell r="B120" t="str">
            <v>净利润(亏损以"-"号表示)</v>
          </cell>
        </row>
        <row r="121">
          <cell r="A121">
            <v>119</v>
          </cell>
          <cell r="B121" t="str">
            <v>年初未分配利润(未弥补亏损以"-"号表示)</v>
          </cell>
        </row>
        <row r="122">
          <cell r="A122">
            <v>120</v>
          </cell>
          <cell r="B122" t="str">
            <v>减少注册资本减少的未分配利润</v>
          </cell>
        </row>
        <row r="123">
          <cell r="A123">
            <v>121</v>
          </cell>
          <cell r="B123" t="str">
            <v>其他转入数</v>
          </cell>
        </row>
        <row r="124">
          <cell r="A124">
            <v>122</v>
          </cell>
          <cell r="B124" t="str">
            <v>可供分配的利润(亏损以"-"号表示)</v>
          </cell>
        </row>
        <row r="125">
          <cell r="A125">
            <v>123</v>
          </cell>
          <cell r="B125" t="str">
            <v>提取法定盈余公积金</v>
          </cell>
        </row>
        <row r="126">
          <cell r="A126">
            <v>124</v>
          </cell>
          <cell r="B126" t="str">
            <v>提取法定公益金</v>
          </cell>
        </row>
        <row r="127">
          <cell r="A127">
            <v>125</v>
          </cell>
          <cell r="B127" t="str">
            <v>提取职工奖福基金(合并报表填列,子公司为外商投资企业项目)</v>
          </cell>
        </row>
        <row r="128">
          <cell r="A128">
            <v>126</v>
          </cell>
          <cell r="B128" t="str">
            <v>提取储备基金</v>
          </cell>
        </row>
        <row r="129">
          <cell r="A129">
            <v>127</v>
          </cell>
          <cell r="B129" t="str">
            <v>提取企业发展基金</v>
          </cell>
        </row>
        <row r="130">
          <cell r="A130">
            <v>128</v>
          </cell>
          <cell r="B130" t="str">
            <v>利润归还投资</v>
          </cell>
        </row>
        <row r="131">
          <cell r="A131">
            <v>129</v>
          </cell>
          <cell r="B131" t="str">
            <v>补充流动资本</v>
          </cell>
        </row>
        <row r="132">
          <cell r="A132">
            <v>130</v>
          </cell>
          <cell r="B132" t="str">
            <v>归还借款的利润</v>
          </cell>
        </row>
        <row r="133">
          <cell r="A133">
            <v>131</v>
          </cell>
          <cell r="B133" t="str">
            <v>单项留用的利润</v>
          </cell>
        </row>
        <row r="134">
          <cell r="A134">
            <v>132</v>
          </cell>
          <cell r="B134" t="str">
            <v>可供股东分配的利润(亏损以"-"号表示)</v>
          </cell>
        </row>
        <row r="135">
          <cell r="A135">
            <v>133</v>
          </cell>
          <cell r="B135" t="str">
            <v>应付优先股股利</v>
          </cell>
        </row>
        <row r="136">
          <cell r="A136">
            <v>134</v>
          </cell>
          <cell r="B136" t="str">
            <v>提取任意盈余公积金</v>
          </cell>
        </row>
        <row r="137">
          <cell r="A137">
            <v>135</v>
          </cell>
          <cell r="B137" t="str">
            <v>应付普通股股利</v>
          </cell>
        </row>
        <row r="138">
          <cell r="A138">
            <v>136</v>
          </cell>
          <cell r="B138" t="str">
            <v>转作股本的普通股股利</v>
          </cell>
        </row>
        <row r="139">
          <cell r="A139">
            <v>137</v>
          </cell>
          <cell r="B139" t="str">
            <v>未分配利润(未弥补亏损"-"号表示)</v>
          </cell>
        </row>
        <row r="140">
          <cell r="A140">
            <v>138</v>
          </cell>
        </row>
        <row r="141">
          <cell r="A141">
            <v>139</v>
          </cell>
        </row>
        <row r="142">
          <cell r="A142">
            <v>140</v>
          </cell>
        </row>
        <row r="143">
          <cell r="A143">
            <v>141</v>
          </cell>
        </row>
        <row r="144">
          <cell r="A144">
            <v>142</v>
          </cell>
        </row>
        <row r="145">
          <cell r="A145">
            <v>143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ubes"/>
      <sheetName val="Fittings"/>
      <sheetName val="Finning"/>
      <sheetName val="Erection"/>
      <sheetName val="销账"/>
      <sheetName val="Sheet1"/>
      <sheetName val="中山低值"/>
      <sheetName val="XL4Poppy"/>
      <sheetName val="盘点表"/>
      <sheetName val="1461（12.6）"/>
      <sheetName val="利润表"/>
      <sheetName val="净料库"/>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科目代码"/>
      <sheetName val="万元结果汇总表"/>
      <sheetName val="分类汇总表"/>
      <sheetName val="流资汇总"/>
      <sheetName val="3-1-1现金"/>
      <sheetName val="3-1-2银存"/>
      <sheetName val="3-1-3其他货币"/>
      <sheetName val="短投汇总"/>
      <sheetName val="3-2-1短投股"/>
      <sheetName val="3-2-2短投债"/>
      <sheetName val="3-3应收票据"/>
      <sheetName val="3-4应收帐"/>
      <sheetName val="3-5应收股利"/>
      <sheetName val="3-6应收利息"/>
      <sheetName val="3-7预付帐款"/>
      <sheetName val="3-8应收补贴"/>
      <sheetName val="3-9其他应收"/>
      <sheetName val="存货汇总"/>
      <sheetName val="3-10-1原材料"/>
      <sheetName val="3-10-2材料采购"/>
      <sheetName val="3-10-3在库低值"/>
      <sheetName val="3-10-4包装物"/>
      <sheetName val="3-10-5委托加工"/>
      <sheetName val="3-10-6产成品"/>
      <sheetName val="3-10-7在产品"/>
      <sheetName val="3-10-8分期发出"/>
      <sheetName val="3-10-9在用低值"/>
      <sheetName val="3-10-10委托代销"/>
      <sheetName val="3-10-11受托代销"/>
      <sheetName val="3-11待摊"/>
      <sheetName val="3-12待处理流损"/>
      <sheetName val="3-13一年长债"/>
      <sheetName val="3-14其他流资"/>
      <sheetName val="长投汇总"/>
      <sheetName val="4-1长投股票"/>
      <sheetName val="4-2长投债券"/>
      <sheetName val="4-3长投其他"/>
      <sheetName val="固定汇总"/>
      <sheetName val="5-1-1房建"/>
      <sheetName val="5-1-2构筑"/>
      <sheetName val="5-1-3管沟"/>
      <sheetName val="5-2-1机器设备"/>
      <sheetName val="5-2-2车辆"/>
      <sheetName val="5-2-3电子设备"/>
      <sheetName val="5-3工程物资"/>
      <sheetName val="5-4-1在建土建"/>
      <sheetName val="5-4-2在建安装"/>
      <sheetName val="5-5固定清理"/>
      <sheetName val="5-6待处理固定损失"/>
      <sheetName val="6-1土地"/>
      <sheetName val="6-2其他无形"/>
      <sheetName val="7-1开办费"/>
      <sheetName val="7-2长期待摊"/>
      <sheetName val="8-1其他长期"/>
      <sheetName val="8-2递税借项"/>
      <sheetName val="流动负债汇总"/>
      <sheetName val="9-1短期借款"/>
      <sheetName val="9-2应付票据"/>
      <sheetName val="9-3应付帐款"/>
      <sheetName val="9-4预收帐款"/>
      <sheetName val="9-5代销商品款"/>
      <sheetName val="9-6其他应付款"/>
      <sheetName val="9-7应付工资"/>
      <sheetName val="9-8应付福利费"/>
      <sheetName val="9-9应交税金"/>
      <sheetName val="9-10应付利润"/>
      <sheetName val="9-11其他应交"/>
      <sheetName val="9-12预提"/>
      <sheetName val="9-13一年内长债"/>
      <sheetName val="9-14其他流负"/>
      <sheetName val="长期负债汇总"/>
      <sheetName val="10-1长借"/>
      <sheetName val="10-2应付债券"/>
      <sheetName val="10-3长期应付款"/>
      <sheetName val="10-4住房周转金"/>
      <sheetName val="10-5其他长期负债"/>
      <sheetName val="10-6递延税款贷项"/>
      <sheetName val="Sheet1"/>
      <sheetName val="Erec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sfield-Q201-HSBC repayment s"/>
      <sheetName val="I101"/>
      <sheetName val="Major Account"/>
      <sheetName val="Data"/>
      <sheetName val="LinkData"/>
      <sheetName val="ARP-U201"/>
      <sheetName val="流资汇总"/>
      <sheetName val="Basic Data"/>
      <sheetName val="Source"/>
      <sheetName val="dm"/>
      <sheetName val="H101(OK)"/>
      <sheetName val="month"/>
      <sheetName val="Dir"/>
      <sheetName val="PL"/>
      <sheetName val="income"/>
      <sheetName val="Sheet2"/>
      <sheetName val="SumBal"/>
      <sheetName val="BANK ac no,"/>
      <sheetName val="EarningsReport"/>
      <sheetName val="  listing  "/>
      <sheetName val="Detail Loan Move. &amp; Listing"/>
      <sheetName val="EmphasisList"/>
      <sheetName val="Upload"/>
      <sheetName val="SBUList"/>
      <sheetName val="表三甲"/>
      <sheetName val="7a.Other Inc Exp"/>
      <sheetName val="PAGE1"/>
      <sheetName val="Item_cost"/>
      <sheetName val="????"/>
      <sheetName val="product"/>
      <sheetName val="利润表"/>
      <sheetName val="资产负债表"/>
      <sheetName val="RTV2"/>
      <sheetName val="Sheet1"/>
      <sheetName val="ARP-U301"/>
      <sheetName val="Sheet16"/>
      <sheetName val="Database"/>
      <sheetName val="#REF"/>
      <sheetName val="SHIP"/>
      <sheetName val="MORV"/>
      <sheetName val="分公司"/>
      <sheetName val="宁波公司"/>
      <sheetName val="昆山本部"/>
      <sheetName val="BALANCE SHEET"/>
      <sheetName val="Macro1"/>
      <sheetName val="____"/>
      <sheetName val="PM-TE"/>
      <sheetName val="G101"/>
      <sheetName val="Master"/>
      <sheetName val="LONGOPT"/>
      <sheetName val="SHORTOPT"/>
      <sheetName val="detailed list info"/>
      <sheetName val="Trial Balance"/>
      <sheetName val="305Raw"/>
      <sheetName val="317Raw"/>
      <sheetName val="Project Summary Report"/>
      <sheetName val="Ã«ÀûÂÊ·ÖÎö±í"/>
      <sheetName val="P101"/>
      <sheetName val="Company Info"/>
      <sheetName val="List_30"/>
      <sheetName val="Alliance MX"/>
      <sheetName val="2000 U999 BS ANALYSIS"/>
      <sheetName val="Restaurant"/>
      <sheetName val="1 Eckdaten in LW"/>
      <sheetName val="M11"/>
      <sheetName val="企业表一"/>
      <sheetName val="M-5C"/>
      <sheetName val="M-5A"/>
      <sheetName val="Mansfield-Q201-HSBC_repayment_s"/>
      <sheetName val="Basic_Data"/>
      <sheetName val="H101"/>
      <sheetName val="Collateral"/>
      <sheetName val="A3"/>
      <sheetName val="Wuxi_-Adj-revised"/>
      <sheetName val="E101"/>
      <sheetName val="original"/>
      <sheetName val="B"/>
    </sheetNames>
    <definedNames>
      <definedName name="Main"/>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sfield-Q211-Showa repayment "/>
      <sheetName val="ARP-U501"/>
      <sheetName val="Data"/>
      <sheetName val="LinkData"/>
      <sheetName val="mag"/>
      <sheetName val="Trial Balance"/>
      <sheetName val="Project Summary Report"/>
      <sheetName val="hkg01 5e"/>
      <sheetName val="Material und UE-Bestand"/>
      <sheetName val="EarningsReport"/>
      <sheetName val="305Raw"/>
      <sheetName val="317Raw"/>
      <sheetName val="Source"/>
      <sheetName val="sub-sub to CRD (1)"/>
      <sheetName val="流资汇总"/>
      <sheetName val="#REF"/>
      <sheetName val="  listing  "/>
      <sheetName val="income"/>
      <sheetName val="Alliance MX"/>
      <sheetName val="Control Download"/>
      <sheetName val="List_30"/>
      <sheetName val="Restaurant"/>
      <sheetName val="利润表"/>
      <sheetName val="资产负债表"/>
      <sheetName val="F130&quot;"/>
      <sheetName val="Basic data"/>
      <sheetName val="EmphasisList"/>
      <sheetName val="Upload"/>
      <sheetName val="SBUList"/>
      <sheetName val="B"/>
      <sheetName val="Mansfield-Q211-Showa%20repaymen"/>
      <sheetName val="Sheet16"/>
      <sheetName val="NameList"/>
      <sheetName val="Invoice"/>
      <sheetName val="Major Account"/>
      <sheetName val="product"/>
      <sheetName val="BS"/>
      <sheetName val="Mansfield-Q211-Showa_repayment_"/>
      <sheetName val="Trial_Balance"/>
      <sheetName val="Project_Summary_Report"/>
      <sheetName val="hkg01_5e"/>
      <sheetName val="Material_und_UE-Bestand"/>
      <sheetName val="dm"/>
      <sheetName val="C1"/>
      <sheetName val="P120"/>
      <sheetName val="BS-scheule"/>
      <sheetName val="master"/>
    </sheetNames>
    <definedNames>
      <definedName name="Main"/>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徐"/>
      <sheetName val="管理文件清单"/>
      <sheetName val="B"/>
      <sheetName val="Data"/>
      <sheetName val="LinkData"/>
      <sheetName val="审核2"/>
      <sheetName val="C1"/>
      <sheetName val="ARP-U301"/>
      <sheetName val="ARP-U311"/>
      <sheetName val="ARP-U321"/>
      <sheetName val="ARP-U501"/>
      <sheetName val="选择报表"/>
      <sheetName val="source"/>
      <sheetName val="ES"/>
      <sheetName val="dm"/>
      <sheetName val="F1"/>
      <sheetName val="d&amp;m&amp;c"/>
      <sheetName val="PAGE1"/>
      <sheetName val="K311 A_List02"/>
      <sheetName val="master"/>
      <sheetName val="Sheet1"/>
      <sheetName val="  listing  "/>
      <sheetName val="流资汇总"/>
      <sheetName val="Chart of acct "/>
      <sheetName val="韩国中兴Futuretel"/>
      <sheetName val="Collateral"/>
      <sheetName val="BALANCE SHEET"/>
      <sheetName val="PL"/>
      <sheetName val="Links"/>
      <sheetName val="XREF"/>
      <sheetName val="Translate"/>
      <sheetName val="Navigation"/>
      <sheetName val="F113-04"/>
      <sheetName val="Pivat_CNENS"/>
      <sheetName val="List"/>
      <sheetName val="Business Unit"/>
      <sheetName val="F101"/>
      <sheetName val="2weeeks All  Excess and Shortag"/>
      <sheetName val="应收票据(关联方)"/>
      <sheetName val="Business_Unit"/>
      <sheetName val="2weeeks_All__Excess_and_Shortag"/>
      <sheetName val="廠商編號"/>
      <sheetName val="Sign Off Form"/>
      <sheetName val="G.1R-Shou COP Gf"/>
      <sheetName val="実績SK"/>
      <sheetName val="H R"/>
      <sheetName val="dept"/>
      <sheetName val="关联交易-存款"/>
      <sheetName val="E1020"/>
      <sheetName val="INDEX"/>
      <sheetName val="Tables"/>
      <sheetName val="TSNO-DC"/>
      <sheetName val="M-5C"/>
      <sheetName val="企业表一"/>
      <sheetName val="M-5A"/>
      <sheetName val="12月到货 "/>
      <sheetName val="ANALYSEN"/>
      <sheetName val="Summary"/>
      <sheetName val="E100"/>
      <sheetName val="N100"/>
      <sheetName val="价格"/>
      <sheetName val="A300"/>
      <sheetName val="部门"/>
      <sheetName val="Dep.HK"/>
      <sheetName val="PRESENTATION"/>
      <sheetName val="Rate"/>
      <sheetName val="DEP"/>
      <sheetName val="3-1-1现金"/>
      <sheetName val="FF-21(a)"/>
      <sheetName val="A"/>
      <sheetName val="UFPrn20021113090847"/>
      <sheetName val="Comp equip"/>
      <sheetName val="Mach &amp; equip"/>
      <sheetName val="WORKING"/>
      <sheetName val="J&amp;Q"/>
      <sheetName val="A430"/>
      <sheetName val="GB"/>
      <sheetName val="analyse"/>
      <sheetName val="E"/>
      <sheetName val="BOX SUM"/>
      <sheetName val="FIN GOOD"/>
      <sheetName val="C101"/>
      <sheetName val="E101"/>
      <sheetName val="G101"/>
      <sheetName val="G201"/>
      <sheetName val="G301"/>
      <sheetName val="I101"/>
      <sheetName val="ARP-U101"/>
      <sheetName val="U401"/>
      <sheetName val="K110"/>
      <sheetName val="G210"/>
      <sheetName val="O111"/>
      <sheetName val="zero (3)"/>
      <sheetName val="12月到货_"/>
      <sheetName val="Sheet3"/>
      <sheetName val="Newsheet"/>
      <sheetName val="MasterList"/>
      <sheetName val="U301"/>
      <sheetName val="0898"/>
      <sheetName val="SUDAREA"/>
      <sheetName val="F-B"/>
      <sheetName val="设备部房屋"/>
      <sheetName val="App1 Entities sequence number"/>
      <sheetName val="G110"/>
      <sheetName val="U600-投资收益"/>
      <sheetName val="员工工资"/>
      <sheetName val="表二甲机务F型"/>
      <sheetName val="数量统计"/>
      <sheetName val="在产品成本计算XPC,FR2(3)"/>
      <sheetName val="个人欠款账龄分析表"/>
      <sheetName val="存货明细2002"/>
      <sheetName val="Consol BS"/>
      <sheetName val="HO &amp; Aust BS"/>
      <sheetName val="產成品收發明細表5"/>
      <sheetName val="營業額比較表"/>
      <sheetName val="accumdeprn"/>
      <sheetName val="Parameters"/>
      <sheetName val="accode"/>
      <sheetName val="VAS TB"/>
      <sheetName val="FF-6"/>
      <sheetName val="F40-Goodsin transit"/>
      <sheetName val="SAD Conclusion"/>
      <sheetName val="其他营业收入调整"/>
      <sheetName val="2002年12月预"/>
      <sheetName val="本部审计调整"/>
      <sheetName val="mat'lSH"/>
      <sheetName val="WORDTAB"/>
      <sheetName val="DEP12"/>
      <sheetName val="TT04"/>
      <sheetName val="APP6C"/>
      <sheetName val="Within"/>
      <sheetName val="F130&quot;"/>
      <sheetName val="Pls do not delete"/>
      <sheetName val="NAME"/>
      <sheetName val="I1"/>
      <sheetName val="FSA"/>
      <sheetName val="Mapping table"/>
      <sheetName val="其他业务利润明细表"/>
      <sheetName val="投资收益明细表"/>
      <sheetName val="未交税金明细表"/>
      <sheetName val="物料编码"/>
      <sheetName val="Sheet2"/>
      <sheetName val="目录"/>
      <sheetName val="应收票据"/>
      <sheetName val="应收账款"/>
      <sheetName val="预收账款"/>
      <sheetName val="应交税金"/>
      <sheetName val="其他应交款"/>
      <sheetName val="主营业务收入"/>
      <sheetName val="主营业务税金及附加"/>
      <sheetName val="其他业务利润"/>
      <sheetName val="营业费用"/>
      <sheetName val="预付账款"/>
      <sheetName val="固及累"/>
      <sheetName val="固减值"/>
      <sheetName val="工程物资"/>
      <sheetName val="在建工程"/>
      <sheetName val="在建减值"/>
      <sheetName val="固定清理"/>
      <sheetName val="应付票据"/>
      <sheetName val="应付账款"/>
      <sheetName val="存货"/>
      <sheetName val="生产成本"/>
      <sheetName val="制造费用"/>
      <sheetName val="劳务成本"/>
      <sheetName val="存货跌价准备"/>
      <sheetName val="代销商品款"/>
      <sheetName val="待摊费用"/>
      <sheetName val="应付工资"/>
      <sheetName val="应付福利费"/>
      <sheetName val="预提费用"/>
      <sheetName val="主营业务成本"/>
      <sheetName val="货币资金"/>
      <sheetName val="短期投资"/>
      <sheetName val="短期投资-委托贷款"/>
      <sheetName val="应收股利"/>
      <sheetName val="应收利息"/>
      <sheetName val="应收补贴款"/>
      <sheetName val="其他应收款"/>
      <sheetName val="长期股权投资"/>
      <sheetName val="长期股权投资明细表"/>
      <sheetName val="长期股权投资-减值准备"/>
      <sheetName val="长期债权投资"/>
      <sheetName val="长期债权投资减值准备"/>
      <sheetName val="无形资产"/>
      <sheetName val="长期待摊费用"/>
      <sheetName val="短期借款"/>
      <sheetName val="应付股利"/>
      <sheetName val="其他应付款"/>
      <sheetName val="内部往来"/>
      <sheetName val="预计负债"/>
      <sheetName val="长期借款"/>
      <sheetName val="应付债券"/>
      <sheetName val="长期应付款"/>
      <sheetName val="专项应付款"/>
      <sheetName val="其他长期负债"/>
      <sheetName val="递延税款"/>
      <sheetName val="一年内到期"/>
      <sheetName val="股本"/>
      <sheetName val="资本公积"/>
      <sheetName val="盈余公积"/>
      <sheetName val="未分配利润"/>
      <sheetName val="管理费用"/>
      <sheetName val="财务费用"/>
      <sheetName val="投资收益"/>
      <sheetName val="补贴收入"/>
      <sheetName val="营业外收入"/>
      <sheetName val="营业外支出"/>
      <sheetName val="所得税"/>
      <sheetName val="以前年度损益"/>
      <sheetName val="减值准备"/>
      <sheetName val="股东权益增减变动表"/>
      <sheetName val="CY sales report"/>
      <sheetName val="财务费用明细表"/>
      <sheetName val="长期待摊费用明细表"/>
      <sheetName val="控制清单"/>
      <sheetName val="O.所得税"/>
      <sheetName val="K100"/>
      <sheetName val="K140"/>
      <sheetName val="G200"/>
      <sheetName val="银行借款询证"/>
      <sheetName val="2008"/>
      <sheetName val="封面"/>
      <sheetName val="C1-1"/>
      <sheetName val="C2"/>
      <sheetName val="C3"/>
      <sheetName val="C4"/>
      <sheetName val="C5"/>
      <sheetName val="F"/>
      <sheetName val="F2"/>
      <sheetName val="F3"/>
      <sheetName val="G1"/>
      <sheetName val="G1-1"/>
      <sheetName val="G1-1.1"/>
      <sheetName val="G1-2"/>
      <sheetName val="G2"/>
      <sheetName val="G2-1"/>
      <sheetName val="G3"/>
      <sheetName val="H"/>
      <sheetName val="H1"/>
      <sheetName val="H1-1"/>
      <sheetName val="H2"/>
      <sheetName val="I"/>
      <sheetName val="J"/>
      <sheetName val="K"/>
      <sheetName val="K1"/>
      <sheetName val="K2"/>
      <sheetName val="K3"/>
      <sheetName val="K4"/>
      <sheetName val="K5"/>
      <sheetName val="K6"/>
      <sheetName val="L1"/>
      <sheetName val="L2"/>
      <sheetName val="M"/>
      <sheetName val="M1"/>
      <sheetName val="N"/>
      <sheetName val="N1"/>
      <sheetName val="O"/>
      <sheetName val="P1"/>
      <sheetName val="P2"/>
      <sheetName val="P2-1"/>
      <sheetName val="P2-2"/>
      <sheetName val="P3"/>
      <sheetName val="P4"/>
      <sheetName val="P5"/>
      <sheetName val="P6"/>
      <sheetName val="P7"/>
      <sheetName val="Q1"/>
      <sheetName val="Q2"/>
      <sheetName val="S1"/>
      <sheetName val="S2"/>
      <sheetName val="S3"/>
      <sheetName val="S4"/>
      <sheetName val="T"/>
      <sheetName val="U1"/>
      <sheetName val="U1-1"/>
      <sheetName val="U1-2"/>
      <sheetName val="U1-3"/>
      <sheetName val="U2"/>
      <sheetName val="U2-1"/>
      <sheetName val="U3"/>
      <sheetName val="U4"/>
      <sheetName val="U5"/>
      <sheetName val="U6"/>
      <sheetName val="U7"/>
      <sheetName val="U8"/>
      <sheetName val="U9"/>
      <sheetName val="U10"/>
      <sheetName val="U11"/>
      <sheetName val="U12"/>
      <sheetName val="V1"/>
      <sheetName val="V2"/>
      <sheetName val="Vendor Data"/>
      <sheetName val="贴现2003"/>
      <sheetName val="贴现2002"/>
      <sheetName val="贴现(总表)"/>
      <sheetName val="表外项目-银行承兑汇票"/>
      <sheetName val="贷款清单2002"/>
      <sheetName val="贷款清单2003"/>
      <sheetName val="Disposition"/>
      <sheetName val="Accruing"/>
      <sheetName val="Discounting"/>
      <sheetName val="Holidays"/>
      <sheetName val="FC switches"/>
      <sheetName val="DCH_Prem"/>
      <sheetName val="OutSum"/>
      <sheetName val="资产负债表"/>
      <sheetName val="U210' "/>
      <sheetName val="中山低值"/>
      <sheetName val="ZLR1"/>
      <sheetName val="加工费"/>
      <sheetName val="AGRO-DATA"/>
      <sheetName val="成本"/>
      <sheetName val="FF-4"/>
      <sheetName val="补贴收入( other income)"/>
      <sheetName val="利润表"/>
      <sheetName val="试算平衡表"/>
      <sheetName val="明细号"/>
      <sheetName val="科目余额表"/>
      <sheetName val="存货跌价明细"/>
      <sheetName val="U210'_"/>
      <sheetName val="Validation source"/>
      <sheetName val="Pile径1m･27"/>
      <sheetName val="Exp.-04"/>
      <sheetName val="XL4Poppy"/>
      <sheetName val="A.R 01"/>
      <sheetName val="kczj0312"/>
      <sheetName val="国产件1"/>
      <sheetName val="报废备件"/>
      <sheetName val="KD批次、封存件"/>
      <sheetName val="T  B"/>
      <sheetName val="F306"/>
      <sheetName val="Control"/>
      <sheetName val="数外余额"/>
      <sheetName val="其他应付款4-12月份明细表"/>
      <sheetName val="捐赠支出未列支全部2005"/>
      <sheetName val="P300"/>
      <sheetName val="AFEMAI"/>
      <sheetName val="P500-预提费用明细表"/>
      <sheetName val="Data List"/>
      <sheetName val="loan database"/>
      <sheetName val="M_1_1"/>
      <sheetName val="Third party"/>
      <sheetName val="TAX"/>
      <sheetName val="Transl"/>
      <sheetName val="6月"/>
      <sheetName val="合并底稿-自营"/>
      <sheetName val="TAX COM"/>
      <sheetName val="ws9"/>
      <sheetName val="F300"/>
      <sheetName val="Ideal World A3"/>
      <sheetName val="科目余额表_应付_全年"/>
      <sheetName val="科目余额表_应付_下半年"/>
      <sheetName val="科目余额表_应收_全年"/>
      <sheetName val="科目余额表_应收_下半年"/>
      <sheetName val="科目余额表_预付_全年"/>
      <sheetName val="科目余额表_预付_下半年"/>
      <sheetName val="科目余额表_预收_全年"/>
      <sheetName val="科目余额表_预收_下半年"/>
      <sheetName val="TOP10"/>
      <sheetName val="7a.Other Inc Exp"/>
      <sheetName val="上报资产负债表"/>
      <sheetName val="上报损益表"/>
      <sheetName val="补充表"/>
      <sheetName val="FlexData"/>
      <sheetName val="ETB"/>
      <sheetName val="Toolbox"/>
      <sheetName val="威娜"/>
      <sheetName val="FA Addition"/>
      <sheetName val="Setting"/>
      <sheetName val="4TW_BS"/>
      <sheetName val="Karin(SH)"/>
      <sheetName val="Confirmation"/>
      <sheetName val="gia vt,nc,may"/>
      <sheetName val="F2100-半成品"/>
      <sheetName val="F2000-委托加工物资"/>
      <sheetName val="F1000芯片"/>
      <sheetName val="F1100芯片测试费 "/>
      <sheetName val="preopen-u"/>
      <sheetName val="Sum"/>
      <sheetName val="N4200"/>
      <sheetName val="N1010"/>
      <sheetName val="N100-BJ"/>
      <sheetName val="N7100 -TJ"/>
      <sheetName val="N3200"/>
      <sheetName val="A3"/>
      <sheetName val="#REF"/>
      <sheetName val="1999 Plan Summary"/>
      <sheetName val="CAN DOI - KET QUA"/>
      <sheetName val="O1"/>
      <sheetName val="WORDs"/>
      <sheetName val="ZKA2_lista"/>
      <sheetName val="PRC"/>
      <sheetName val="INVDAYS"/>
      <sheetName val="GA"/>
      <sheetName val="AR"/>
      <sheetName val="销售"/>
      <sheetName val="Expense summary"/>
      <sheetName val="2008.10.27-31日实际出库明细"/>
      <sheetName val="Sales ADJ 2008.1-10"/>
      <sheetName val="基本信息输入"/>
      <sheetName val="总部调整"/>
      <sheetName val="汇总抵消"/>
      <sheetName val="SI"/>
      <sheetName val="Main"/>
      <sheetName val="产品销售收入与成本明细表"/>
      <sheetName val="丹阳绝缘"/>
      <sheetName val="东莞生益"/>
      <sheetName val="河北肃宁"/>
      <sheetName val="湖州锦龙"/>
      <sheetName val="浙华立达"/>
      <sheetName val="南京同德"/>
      <sheetName val="三和国际"/>
      <sheetName val="山东招远"/>
      <sheetName val="上海田村"/>
      <sheetName val="Start"/>
      <sheetName val="AS-1"/>
      <sheetName val="AS-3"/>
      <sheetName val="AS-C"/>
      <sheetName val="AS-E"/>
      <sheetName val="AS-P1"/>
      <sheetName val="參數"/>
      <sheetName val="cr余额"/>
      <sheetName val="Sens"/>
      <sheetName val="帐龄表附表"/>
      <sheetName val="Setup"/>
      <sheetName val="FA"/>
      <sheetName val="F1910"/>
      <sheetName val="D4RP"/>
      <sheetName val="预付0907"/>
      <sheetName val="Dep_HK"/>
      <sheetName val="2003年主营产品销售按地区"/>
      <sheetName val="U320-TreatyBreakdown_财产险"/>
      <sheetName val="U340-TreatyBreakdown_船舶险"/>
      <sheetName val="FDREPORT"/>
      <sheetName val="E120K"/>
      <sheetName val="B 调整hy A(B2)020116.xls]运煤预"/>
      <sheetName val="02"/>
      <sheetName val="ASSLIST2.XLS"/>
      <sheetName val="Ã«ÀûÂÊ·ÖÎö±í"/>
      <sheetName val="A3 &amp; U 09-01"/>
      <sheetName val="Description"/>
      <sheetName val="资产负债表 (续)"/>
      <sheetName val="M2应交税费导引表"/>
      <sheetName val="索引"/>
      <sheetName val="P&amp;L Items"/>
      <sheetName val="M_5A"/>
      <sheetName val="M_5C"/>
      <sheetName val="____"/>
      <sheetName val="B?_x0000__x0000__x0000__x0000__x0000__x0000__x0000__x0000__x0000__x0000__x0000__x0000__x0000__x0000__x0000__x0000__x0000__x0000_"/>
      <sheetName val="B_x0000__x0000__x0000_Ⴜ0Ӌ痨_x0002__x0000_郢ሃΨ_x0000_ଊ痨郢ሃ_x001c_绺"/>
      <sheetName val="B8_x0000__x0000_Ⴌ4Ӌ瘠_x0002__x0000_ඦΨ_x0000_ଊ瘠ඦ_x001c_绺"/>
      <sheetName val="H101(OK)"/>
      <sheetName val="A包装物"/>
      <sheetName val="C包装物"/>
      <sheetName val="材料明细账"/>
      <sheetName val="Be_x0000__x0000__x0000__x0000__x0000__x0000__x0000__x0000__x0000__x0000__x0000__x0000__x0000__x0000__x0000__x0000__x0000__x0000_"/>
      <sheetName val="Price List"/>
      <sheetName val="管理费用明细"/>
      <sheetName val="Bgሀြ0슌沅_x0000__x0000_舤殉腼殉ㅏ怆 ɂሀ"/>
      <sheetName val="Bgैာ4슌櫂_x0000__x0000_舤槆腼槆ॽᔒ@Ʉ_xd980_ै_xd980_"/>
      <sheetName val="4月回款"/>
      <sheetName val="4月销售"/>
      <sheetName val="資料"/>
      <sheetName val="Inventory"/>
      <sheetName val="Aging-ARSum"/>
      <sheetName val="item master"/>
      <sheetName val="台账"/>
      <sheetName val="首页"/>
      <sheetName val="#511BkRec"/>
      <sheetName val="#511-SEPT97"/>
      <sheetName val="#511-OCT97"/>
      <sheetName val="#511-NOV97"/>
      <sheetName val="orignal"/>
      <sheetName val="153541"/>
      <sheetName val="TAX SCHEDULE"/>
      <sheetName val="U 510"/>
      <sheetName val="E1"/>
      <sheetName val="5201.2004"/>
      <sheetName val="净值"/>
      <sheetName val="CS02"/>
      <sheetName val="08SELLING"/>
      <sheetName val="Financial Overview"/>
      <sheetName val="EXPENSES"/>
      <sheetName val="PTC"/>
      <sheetName val="Data - Raw Material"/>
      <sheetName val="实收资本"/>
      <sheetName val="B 调整hy A(B2)020116.xls_运煤预"/>
      <sheetName val="B_"/>
      <sheetName val="B8"/>
      <sheetName val="Bgሀြ0슌沅"/>
      <sheetName val="Bgैာ4슌櫂"/>
      <sheetName val="银行存款核对表"/>
      <sheetName val="短期投资股票投资.dbf"/>
      <sheetName val="短期投资国债投资.dbf"/>
      <sheetName val="股票投资收益.dbf"/>
      <sheetName val="其他货币海通.dbf"/>
      <sheetName val="其他货币零领路.dbf"/>
      <sheetName val="投资收益债券.dbf"/>
      <sheetName val="附表6"/>
      <sheetName val="KKKKKKKK"/>
      <sheetName val="_x0000__x0000__x0000__x0000__x0000__x0000__x0000__x0000_"/>
      <sheetName val="清单12.31"/>
      <sheetName val="_x005f_x0000__x005f_x0000__x005f_x0000__x005f_x0000__x0"/>
      <sheetName val="Definitions"/>
      <sheetName val="总分类账"/>
      <sheetName val="for disclosure"/>
      <sheetName val="核算项目余额表"/>
      <sheetName val="所得税凭证抽查"/>
      <sheetName val="Sheet9"/>
      <sheetName val="FA Breakdown"/>
      <sheetName val="other comments"/>
      <sheetName val="#REF!"/>
      <sheetName val="应收票据函证控制表"/>
      <sheetName val="提足折旧"/>
      <sheetName val="三家其他应付公司"/>
      <sheetName val="应付职工薪酬"/>
      <sheetName val="包增减变动"/>
      <sheetName val="56271-2"/>
      <sheetName val="DTCT"/>
      <sheetName val="summary "/>
      <sheetName val="eqpmad2"/>
      <sheetName val="POWER ASSUMPTIONS"/>
      <sheetName val="房屋及建筑物"/>
      <sheetName val="Mp-team 1"/>
      <sheetName val="广告费测试表"/>
      <sheetName val="UFPrn20030305081341"/>
      <sheetName val="明细分类账"/>
      <sheetName val="盘存还原"/>
      <sheetName val="外汇付款计划"/>
      <sheetName val="2002年关联方余额及交易"/>
      <sheetName val="应收款"/>
      <sheetName val="预付款"/>
      <sheetName val="BS"/>
      <sheetName val="TB"/>
      <sheetName val="Profile"/>
      <sheetName val="分类"/>
      <sheetName val="情况表"/>
      <sheetName val="Understand the client"/>
      <sheetName val="Bokslutsprocessen"/>
      <sheetName val="Indata"/>
      <sheetName val="CRA"/>
      <sheetName val="客户基本概况表"/>
      <sheetName val="账面外销"/>
      <sheetName val="FA EB+YY"/>
      <sheetName val="物资采购含税转出"/>
      <sheetName val="XBase"/>
      <sheetName val="BDC Raw Data"/>
      <sheetName val="外销涤布"/>
      <sheetName val="新准则TB"/>
      <sheetName val="其他应收款－个人借款明细"/>
      <sheetName val="Repayment Summary"/>
      <sheetName val="基础信息"/>
      <sheetName val="5月"/>
      <sheetName val="MY"/>
      <sheetName val="05.7工资分析"/>
      <sheetName val="表5_2_1固定资产—机器设备"/>
      <sheetName val="成本法-决算调整法"/>
      <sheetName val="4-6-1房屋建筑物"/>
      <sheetName val="accudepr1"/>
      <sheetName val="Material list"/>
      <sheetName val="Detail Loan Move. &amp; Listing"/>
      <sheetName val="PM_TE"/>
      <sheetName val="PM-TE"/>
      <sheetName val="操作表"/>
      <sheetName val="Part_Datu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ANCE"/>
      <sheetName val="I101"/>
      <sheetName val="Part_Datum"/>
      <sheetName val="master"/>
      <sheetName val="ARP-U201"/>
      <sheetName val="B"/>
      <sheetName val="source"/>
      <sheetName val="ARP-G101"/>
      <sheetName val="ARP-U101"/>
      <sheetName val="ARP-U301"/>
      <sheetName val="E221"/>
    </sheetNames>
    <definedNames>
      <definedName name="Module1.宏2"/>
      <definedName name="宏1"/>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 WQ-K&amp;L"/>
      <sheetName val="I101"/>
      <sheetName val="Sheet1"/>
      <sheetName val="B"/>
      <sheetName val="FSM"/>
      <sheetName val="Comp equip"/>
      <sheetName val="MV"/>
      <sheetName val="Mach &amp; equip"/>
      <sheetName val="FF-1"/>
      <sheetName val="ARP-G101"/>
      <sheetName val="ARP-U101"/>
      <sheetName val="ARP-U301"/>
      <sheetName val="E221"/>
      <sheetName val="  listing  "/>
      <sheetName val="Title"/>
      <sheetName val="Data"/>
      <sheetName val="LinkData"/>
      <sheetName val="SH%20WQ-K&amp;L.xls"/>
      <sheetName val="BANK ac no,"/>
      <sheetName val="dm"/>
      <sheetName val="BS"/>
      <sheetName val="DFA"/>
      <sheetName val="Part_Datum"/>
      <sheetName val="master"/>
      <sheetName val="Ex Rates"/>
    </sheetNames>
    <definedNames>
      <definedName name="ModuleN101.ARP_A"/>
      <definedName name="ModuleN101.ARP_B"/>
      <definedName name="ModuleN101.ARP_C"/>
      <definedName name="ModuleN101.ARP_D"/>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
      <sheetName val="客户填表注意事项"/>
      <sheetName val="页面"/>
      <sheetName val="预收货款明细"/>
      <sheetName val="一年内到期的长期负债"/>
      <sheetName val="长期应付款"/>
      <sheetName val="长期借款"/>
      <sheetName val="短期借款"/>
      <sheetName val="应付票据"/>
      <sheetName val="应付帐款"/>
      <sheetName val="增值税"/>
      <sheetName val="预计负债 "/>
      <sheetName val="其他应付款"/>
      <sheetName val="应交税金"/>
      <sheetName val="其他应交款 "/>
      <sheetName val="应付工资"/>
      <sheetName val="应付福利"/>
      <sheetName val="预提费用"/>
      <sheetName val="销售收入及成本分析表"/>
      <sheetName val="主营业务税金及附加"/>
      <sheetName val="销售成本倒轧表"/>
      <sheetName val="制造费用"/>
      <sheetName val="销售费用"/>
      <sheetName val="管理费用"/>
      <sheetName val="财务费用"/>
      <sheetName val="其他业务利润"/>
      <sheetName val="补贴收入"/>
      <sheetName val="营业外收支"/>
      <sheetName val="投资收益"/>
      <sheetName val="未分配利润"/>
      <sheetName val="租赁承担及经营租约承担"/>
      <sheetName val="资本承诺-合同已签署"/>
      <sheetName val="资本承诺-合同未签署"/>
      <sheetName val="关联交易明细表"/>
      <sheetName val="盈余公积"/>
      <sheetName val="股本"/>
      <sheetName val="资本公积"/>
      <sheetName val="十大客户"/>
      <sheetName val="十大供应商"/>
      <sheetName val="集团内公司清单"/>
      <sheetName val="W"/>
      <sheetName val="科目表"/>
      <sheetName val="SEGC_detailed pbc_liab_Sept 28"/>
      <sheetName val="资债比较原"/>
    </sheetNames>
    <sheetDataSet>
      <sheetData sheetId="0" refreshError="1">
        <row r="2">
          <cell r="J2" t="str">
            <v>银行承兑</v>
          </cell>
        </row>
        <row r="3">
          <cell r="J3" t="str">
            <v>商业承兑</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amended"/>
      <sheetName val="Sheet1"/>
      <sheetName val="XL4Poppy"/>
      <sheetName val="C_301"/>
      <sheetName val="C_311"/>
      <sheetName val="C_318"/>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sheetName val="汇总"/>
      <sheetName val="6页面"/>
      <sheetName val="历史数据客编表完成日期"/>
      <sheetName val="客户填表注意事项"/>
      <sheetName val="9银行存款"/>
      <sheetName val="其他货币资金"/>
      <sheetName val="短期投资"/>
      <sheetName val="12应收票据"/>
      <sheetName val="应收票据2"/>
      <sheetName val="14应收账款"/>
      <sheetName val="应收账款期后回款"/>
      <sheetName val="16坏帐准备"/>
      <sheetName val="应收股利"/>
      <sheetName val="18预付账款"/>
      <sheetName val="19其他应收款"/>
      <sheetName val="应收补贴款"/>
      <sheetName val="22存货"/>
      <sheetName val="期后发货"/>
      <sheetName val="存货准备金"/>
      <sheetName val="内部采购存货"/>
      <sheetName val="25固定资产"/>
      <sheetName val="26房屋及建筑物"/>
      <sheetName val="27机器设备"/>
      <sheetName val="28运输设备"/>
      <sheetName val="29其他设备"/>
      <sheetName val="30固定资产增加"/>
      <sheetName val="31固定资产减少"/>
      <sheetName val="待处理固定资产"/>
      <sheetName val="33在建工程"/>
      <sheetName val="34无形资产"/>
      <sheetName val="其它资产"/>
      <sheetName val="36长期投资汇总"/>
      <sheetName val="37长期投资-股票投资或股权投资"/>
      <sheetName val="长期投资-债券投资"/>
      <sheetName val="长期投资-其他投资"/>
      <sheetName val="集团内公司清单"/>
    </sheetNames>
    <sheetDataSet>
      <sheetData sheetId="0" refreshError="1">
        <row r="3">
          <cell r="D3" t="str">
            <v>银行承兑汇票</v>
          </cell>
        </row>
        <row r="4">
          <cell r="D4" t="str">
            <v>商业承兑汇票- 关连公司承兑</v>
          </cell>
        </row>
        <row r="5">
          <cell r="D5" t="str">
            <v>商业承兑汇票- 非关连公司承兑</v>
          </cell>
        </row>
        <row r="6">
          <cell r="D6" t="str">
            <v>商业承兑汇票- 集团内公司承兑</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
      <sheetName val="I"/>
      <sheetName val="N"/>
      <sheetName val="O1"/>
      <sheetName val="O2"/>
      <sheetName val="O3"/>
      <sheetName val="P1"/>
      <sheetName val="P2"/>
      <sheetName val="P3"/>
      <sheetName val="P4"/>
      <sheetName val="P5"/>
      <sheetName val="P6"/>
      <sheetName val="S"/>
      <sheetName val="T1"/>
      <sheetName val="T2"/>
      <sheetName val="U1"/>
      <sheetName val="U1-100"/>
      <sheetName val="U2"/>
      <sheetName val="U3"/>
      <sheetName val="U4"/>
      <sheetName val="U5"/>
      <sheetName val="U6"/>
      <sheetName val="U7"/>
      <sheetName val="U8"/>
      <sheetName val="U9"/>
    </sheetNames>
    <sheetDataSet>
      <sheetData sheetId="0" refreshError="1">
        <row r="2">
          <cell r="D2" t="str">
            <v>土地及房产</v>
          </cell>
          <cell r="F2" t="str">
            <v>原材料采购</v>
          </cell>
          <cell r="L2" t="str">
            <v>运输费</v>
          </cell>
          <cell r="M2" t="str">
            <v>河道管理费</v>
          </cell>
        </row>
        <row r="3">
          <cell r="D3" t="str">
            <v>机器设备</v>
          </cell>
          <cell r="F3" t="str">
            <v>原材料销售</v>
          </cell>
          <cell r="L3" t="str">
            <v>修理维护费</v>
          </cell>
          <cell r="M3" t="str">
            <v>应交教育附加</v>
          </cell>
        </row>
        <row r="4">
          <cell r="D4" t="str">
            <v>其他</v>
          </cell>
          <cell r="F4" t="str">
            <v>固定资产采购</v>
          </cell>
          <cell r="L4" t="str">
            <v>购买固定资产应付款</v>
          </cell>
          <cell r="M4" t="str">
            <v>其他:请注明</v>
          </cell>
        </row>
        <row r="5">
          <cell r="F5" t="str">
            <v>固定资产销售</v>
          </cell>
          <cell r="L5" t="str">
            <v>抵押金</v>
          </cell>
        </row>
        <row r="6">
          <cell r="F6" t="str">
            <v>提供劳务</v>
          </cell>
          <cell r="L6" t="str">
            <v>保证金</v>
          </cell>
        </row>
        <row r="7">
          <cell r="F7" t="str">
            <v>接受劳务</v>
          </cell>
          <cell r="L7" t="str">
            <v>应付销售佣金</v>
          </cell>
        </row>
        <row r="8">
          <cell r="F8" t="str">
            <v>支付利息</v>
          </cell>
          <cell r="L8" t="str">
            <v>三包费</v>
          </cell>
        </row>
        <row r="9">
          <cell r="F9" t="str">
            <v>收取利息</v>
          </cell>
          <cell r="L9" t="str">
            <v>诉讼费用</v>
          </cell>
        </row>
        <row r="10">
          <cell r="F10" t="str">
            <v>接受内部贷款</v>
          </cell>
          <cell r="L10" t="str">
            <v>清欠扣款</v>
          </cell>
        </row>
        <row r="11">
          <cell r="F11" t="str">
            <v>其他</v>
          </cell>
          <cell r="L11" t="str">
            <v>职工医疗保险及津贴</v>
          </cell>
        </row>
        <row r="12">
          <cell r="L12" t="str">
            <v>运输车队押金</v>
          </cell>
        </row>
        <row r="13">
          <cell r="L13" t="str">
            <v>工会经费</v>
          </cell>
        </row>
        <row r="14">
          <cell r="L14" t="str">
            <v>职工教育经费</v>
          </cell>
        </row>
        <row r="15">
          <cell r="L15" t="str">
            <v xml:space="preserve">应付工程款 </v>
          </cell>
        </row>
        <row r="16">
          <cell r="L16" t="str">
            <v>社会福利费</v>
          </cell>
        </row>
        <row r="17">
          <cell r="L17" t="str">
            <v>水电费</v>
          </cell>
        </row>
        <row r="18">
          <cell r="L18" t="str">
            <v>个人养老金</v>
          </cell>
        </row>
        <row r="19">
          <cell r="L19" t="str">
            <v>购房款/住房补贴</v>
          </cell>
        </row>
        <row r="20">
          <cell r="L20" t="str">
            <v>公司管理费</v>
          </cell>
        </row>
        <row r="21">
          <cell r="L21" t="str">
            <v>土地租赁费</v>
          </cell>
        </row>
        <row r="22">
          <cell r="L22" t="str">
            <v>借款</v>
          </cell>
        </row>
        <row r="23">
          <cell r="L23" t="str">
            <v>利息</v>
          </cell>
        </row>
        <row r="24">
          <cell r="L24" t="str">
            <v>承包费</v>
          </cell>
        </row>
        <row r="25">
          <cell r="L25" t="str">
            <v>质量奖励基金</v>
          </cell>
        </row>
        <row r="26">
          <cell r="L26" t="str">
            <v>土地租赁费</v>
          </cell>
        </row>
        <row r="27">
          <cell r="L27" t="str">
            <v>押金</v>
          </cell>
        </row>
        <row r="28">
          <cell r="L28" t="str">
            <v>遗属补助</v>
          </cell>
        </row>
        <row r="29">
          <cell r="L29" t="str">
            <v>财政补贴</v>
          </cell>
        </row>
        <row r="30">
          <cell r="L30" t="str">
            <v>外协加工费</v>
          </cell>
        </row>
        <row r="31">
          <cell r="L31" t="str">
            <v>各类房租</v>
          </cell>
        </row>
        <row r="32">
          <cell r="L32" t="str">
            <v>应付技术入门费</v>
          </cell>
        </row>
        <row r="33">
          <cell r="L33" t="str">
            <v>防洪费</v>
          </cell>
        </row>
        <row r="34">
          <cell r="L34" t="str">
            <v>债转股</v>
          </cell>
        </row>
        <row r="35">
          <cell r="L35" t="str">
            <v>国拨基金项目</v>
          </cell>
        </row>
        <row r="36">
          <cell r="L36" t="str">
            <v>可研报告费用</v>
          </cell>
        </row>
        <row r="37">
          <cell r="L37" t="str">
            <v>环保局环保费征收</v>
          </cell>
        </row>
        <row r="38">
          <cell r="L38" t="str">
            <v>科技三项费</v>
          </cell>
        </row>
        <row r="39">
          <cell r="L39" t="str">
            <v>拥军优属</v>
          </cell>
        </row>
        <row r="40">
          <cell r="L40" t="str">
            <v>个单位报销挂账</v>
          </cell>
        </row>
        <row r="41">
          <cell r="L41" t="str">
            <v>重组费</v>
          </cell>
        </row>
        <row r="42">
          <cell r="L42" t="str">
            <v>其他</v>
          </cell>
        </row>
        <row r="43">
          <cell r="L43" t="str">
            <v>税款</v>
          </cell>
        </row>
        <row r="44">
          <cell r="L44" t="str">
            <v>广告费</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101"/>
      <sheetName val="ARP-P101"/>
      <sheetName val="P102"/>
      <sheetName val="bt breakdown"/>
      <sheetName val="P201"/>
      <sheetName val="P202"/>
      <sheetName val="P211"/>
      <sheetName val="sheet1"/>
      <sheetName val="P221"/>
      <sheetName val="P231"/>
      <sheetName val="P301"/>
      <sheetName val="source"/>
      <sheetName val="O500"/>
      <sheetName val="I101"/>
      <sheetName val="Ex Rates"/>
      <sheetName val="W"/>
      <sheetName val="mast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
      <sheetName val="O100"/>
      <sheetName val="O200"/>
      <sheetName val="O300"/>
      <sheetName val="O400"/>
      <sheetName val="O500"/>
      <sheetName val="O600"/>
      <sheetName val="员工工资"/>
      <sheetName val="K4. F&amp;F"/>
      <sheetName val="ARP-P101"/>
      <sheetName val="Source"/>
      <sheetName val="I1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填写指南"/>
      <sheetName val="控制汇总表"/>
      <sheetName val="Group list"/>
      <sheetName val="Source"/>
      <sheetName val="合营及联营公司清单"/>
      <sheetName val="准则差异指南"/>
      <sheetName val="财务公司科目对照表"/>
      <sheetName val="A100-检查清单"/>
      <sheetName val="A300-试算平衡表"/>
      <sheetName val="C100-货币资金"/>
      <sheetName val="D100-短期投资"/>
      <sheetName val="E100-应收票据"/>
      <sheetName val="E200-应收股利"/>
      <sheetName val="E300-应收帐款"/>
      <sheetName val="E310-应收帐款 "/>
      <sheetName val="F100-存货"/>
      <sheetName val="G100-其他应收款"/>
      <sheetName val="G200-预付账款"/>
      <sheetName val="G300-待摊费用"/>
      <sheetName val="G400-应收补贴款及应收出口退税"/>
      <sheetName val="H100-长期投资"/>
      <sheetName val="H200-联营公司-PRC"/>
      <sheetName val="H400-非合并子公司-PRC"/>
      <sheetName val="H500-合并价差-PRC"/>
      <sheetName val="H600-股票投资-PRC"/>
      <sheetName val="H700-其他股权投资-PRC"/>
      <sheetName val="H800-债券投资-PRC"/>
      <sheetName val="H900-其他债权投资-PRC"/>
      <sheetName val="H910-长期委托贷款-PRC"/>
      <sheetName val="H1000-长期投资-HK"/>
      <sheetName val="H1010-合并子公司基本情况汇总"/>
      <sheetName val="H1100-对联营公司投资-HK"/>
      <sheetName val="H1110- 对联营公司投资汇总-HK"/>
      <sheetName val="H1200-合营公司-HK"/>
      <sheetName val="H1210-对合营公司投资汇总-HK"/>
      <sheetName val="H1300-sub move-HK（仅适用于本部）"/>
      <sheetName val="H1400-商誉-HK"/>
      <sheetName val="H1500-非合并子公司-HK"/>
      <sheetName val="H1510-非合并子公司汇总-HK"/>
      <sheetName val="H1600-其它股票投资-HK"/>
      <sheetName val="H1610-其它股权投资-HK"/>
      <sheetName val="H1700-债券投资-HK"/>
      <sheetName val="H1710-其他债权投资-HK"/>
      <sheetName val="I100-内部往来"/>
      <sheetName val="I110财务公司往来"/>
      <sheetName val="I200-内部交易"/>
      <sheetName val="I300-未实现利润"/>
      <sheetName val="K100-在建工程、固定资产(PRC 04)"/>
      <sheetName val="K110-在建工程、固定资产 (HK 04)"/>
      <sheetName val="K200-在建工程-PRC"/>
      <sheetName val="K300-融资租入固定资产增减变动(PRC)"/>
      <sheetName val="K310-融资租入固定资产增减变动(HK) "/>
      <sheetName val="L100-无形资产 (PRC 04)"/>
      <sheetName val="L110-无形资产 (HK 04)"/>
      <sheetName val="L200-长期待摊费用"/>
      <sheetName val="L300-其他长期资产"/>
      <sheetName val="M100-短期借款"/>
      <sheetName val="N100-应付票据"/>
      <sheetName val="N200-应付帐款"/>
      <sheetName val="O100-应交税金"/>
      <sheetName val="O200-递延税款"/>
      <sheetName val="P100-预收货款"/>
      <sheetName val="P200-应付工资、福利费"/>
      <sheetName val="P300-应付股利"/>
      <sheetName val="P400-其他应交款"/>
      <sheetName val="P500-其他应付款"/>
      <sheetName val="P600-预提费用"/>
      <sheetName val="P700-预计负债"/>
      <sheetName val="P800-其他流动负债"/>
      <sheetName val="P900-一年内到期的长期负债"/>
      <sheetName val="Q100-长期借款"/>
      <sheetName val="Q200-长期应付款"/>
      <sheetName val="Q300-专项应付款"/>
      <sheetName val="Q400-其他长期负债"/>
      <sheetName val="S100-资本承诺"/>
      <sheetName val="S200-经营租赁"/>
      <sheetName val="S300-其他或有负债"/>
      <sheetName val="S400-法律诉讼"/>
      <sheetName val="T100-所有者权益变动表 "/>
      <sheetName val="T200少数股东权益"/>
      <sheetName val="U100-主营业务收支"/>
      <sheetName val="U110-销售成本倒轧表 "/>
      <sheetName val="U120-制造费用明细"/>
      <sheetName val="U200其他业务收支"/>
      <sheetName val="U210其它营运费用(HK)"/>
      <sheetName val="U300-销售费用"/>
      <sheetName val="U400-管理费用"/>
      <sheetName val="U500-财务费用"/>
      <sheetName val="U600-投资收益"/>
      <sheetName val="U700补贴收入"/>
      <sheetName val="U800-营业外收支"/>
      <sheetName val="W100关联方往来"/>
      <sheetName val="W200关联方交易"/>
      <sheetName val="W510-现金流量表附注1"/>
      <sheetName val="W520-现金流量表附注2"/>
      <sheetName val="W530-现金流量表附注3"/>
      <sheetName val="W600-HK Notes"/>
      <sheetName val="少数股东权益 -HK"/>
      <sheetName val="BS"/>
      <sheetName val="master"/>
      <sheetName val="ARP-P101"/>
      <sheetName val="O500"/>
    </sheetNames>
    <sheetDataSet>
      <sheetData sheetId="0" refreshError="1"/>
      <sheetData sheetId="1" refreshError="1"/>
      <sheetData sheetId="2" refreshError="1"/>
      <sheetData sheetId="3" refreshError="1">
        <row r="75">
          <cell r="A75" t="str">
            <v>第三方</v>
          </cell>
        </row>
        <row r="76">
          <cell r="A76" t="str">
            <v>关联方</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底稿目录"/>
      <sheetName val="dxnsjtempsheet"/>
      <sheetName val="审计程序"/>
      <sheetName val="审定表"/>
      <sheetName val="账项明细表"/>
      <sheetName val="银行存款（其他货币资金）明细表"/>
      <sheetName val="披露表(上市)"/>
      <sheetName val="披露表(标准)"/>
      <sheetName val="披露表(国资)"/>
      <sheetName val="库存现金监盘表"/>
      <sheetName val="外币货币资金核查表"/>
      <sheetName val="银行存单检查表"/>
      <sheetName val="银行存款未达账项调节表"/>
      <sheetName val="对银行存款余额调节表的检查"/>
      <sheetName val="对其他货币资金余额调节表的检查"/>
      <sheetName val="银行存款大额未达账项检查表"/>
      <sheetName val="银行存款（其他货币资金）函证结果汇总表"/>
      <sheetName val="函证结果调节表"/>
      <sheetName val="银行存款截止测试"/>
      <sheetName val="其他货币资金截止测试"/>
      <sheetName val="大额现金收支检查情况表"/>
      <sheetName val="银行存款收支检查情况表"/>
      <sheetName val="其他货币资金检查情况表"/>
    </sheetNames>
    <sheetDataSet>
      <sheetData sheetId="0"/>
      <sheetData sheetId="1"/>
      <sheetData sheetId="2"/>
      <sheetData sheetId="3"/>
      <sheetData sheetId="4"/>
      <sheetData sheetId="5"/>
      <sheetData sheetId="6"/>
      <sheetData sheetId="7"/>
      <sheetData sheetId="8">
        <row r="7">
          <cell r="D7" t="str">
            <v>人民币</v>
          </cell>
        </row>
        <row r="8">
          <cell r="D8" t="str">
            <v>美元</v>
          </cell>
        </row>
        <row r="9">
          <cell r="D9" t="str">
            <v>港元</v>
          </cell>
        </row>
        <row r="10">
          <cell r="D10" t="str">
            <v>日元</v>
          </cell>
        </row>
        <row r="11">
          <cell r="D11" t="str">
            <v>欧元</v>
          </cell>
        </row>
        <row r="12">
          <cell r="D12" t="str">
            <v>英镑</v>
          </cell>
        </row>
        <row r="13">
          <cell r="D13" t="str">
            <v>瑞士法郎</v>
          </cell>
        </row>
        <row r="14">
          <cell r="D14" t="str">
            <v>加拿大元</v>
          </cell>
        </row>
        <row r="15">
          <cell r="D15" t="str">
            <v>澳大利亚元</v>
          </cell>
        </row>
        <row r="16">
          <cell r="D16" t="str">
            <v>新加坡元</v>
          </cell>
        </row>
        <row r="17">
          <cell r="D17" t="str">
            <v>丹麦克朗</v>
          </cell>
        </row>
        <row r="18">
          <cell r="D18" t="str">
            <v>挪威克朗</v>
          </cell>
        </row>
        <row r="19">
          <cell r="D19" t="str">
            <v>瑞典克朗</v>
          </cell>
        </row>
        <row r="20">
          <cell r="D20" t="str">
            <v>澳门元</v>
          </cell>
        </row>
        <row r="21">
          <cell r="D21" t="str">
            <v>新西兰元</v>
          </cell>
        </row>
        <row r="22">
          <cell r="D22" t="str">
            <v>韩元</v>
          </cell>
        </row>
        <row r="23">
          <cell r="D23" t="str">
            <v>其他</v>
          </cell>
        </row>
        <row r="25">
          <cell r="D25" t="str">
            <v>人民币</v>
          </cell>
        </row>
        <row r="26">
          <cell r="D26" t="str">
            <v>美元</v>
          </cell>
        </row>
        <row r="27">
          <cell r="D27" t="str">
            <v>港元</v>
          </cell>
        </row>
        <row r="28">
          <cell r="D28" t="str">
            <v>日元</v>
          </cell>
        </row>
        <row r="29">
          <cell r="D29" t="str">
            <v>欧元</v>
          </cell>
        </row>
        <row r="30">
          <cell r="D30" t="str">
            <v>英镑</v>
          </cell>
        </row>
        <row r="31">
          <cell r="D31" t="str">
            <v>瑞士法郎</v>
          </cell>
        </row>
        <row r="32">
          <cell r="D32" t="str">
            <v>加拿大元</v>
          </cell>
        </row>
        <row r="33">
          <cell r="D33" t="str">
            <v>澳大利亚元</v>
          </cell>
        </row>
        <row r="34">
          <cell r="D34" t="str">
            <v>新加坡元</v>
          </cell>
        </row>
        <row r="35">
          <cell r="D35" t="str">
            <v>丹麦克朗</v>
          </cell>
        </row>
        <row r="36">
          <cell r="D36" t="str">
            <v>挪威克朗</v>
          </cell>
        </row>
        <row r="37">
          <cell r="D37" t="str">
            <v>瑞典克朗</v>
          </cell>
        </row>
        <row r="38">
          <cell r="D38" t="str">
            <v>澳门元</v>
          </cell>
        </row>
        <row r="39">
          <cell r="D39" t="str">
            <v>新西兰元</v>
          </cell>
        </row>
        <row r="40">
          <cell r="D40" t="str">
            <v>韩元</v>
          </cell>
        </row>
        <row r="41">
          <cell r="D41" t="str">
            <v>其他</v>
          </cell>
        </row>
        <row r="43">
          <cell r="D43" t="str">
            <v>人民币</v>
          </cell>
        </row>
        <row r="44">
          <cell r="D44" t="str">
            <v>美元</v>
          </cell>
        </row>
        <row r="45">
          <cell r="D45" t="str">
            <v>港元</v>
          </cell>
        </row>
        <row r="46">
          <cell r="D46" t="str">
            <v>日元</v>
          </cell>
        </row>
        <row r="47">
          <cell r="D47" t="str">
            <v>欧元</v>
          </cell>
        </row>
        <row r="48">
          <cell r="D48" t="str">
            <v>英镑</v>
          </cell>
        </row>
        <row r="49">
          <cell r="D49" t="str">
            <v>瑞士法郎</v>
          </cell>
        </row>
        <row r="50">
          <cell r="D50" t="str">
            <v>加拿大元</v>
          </cell>
        </row>
        <row r="51">
          <cell r="D51" t="str">
            <v>澳大利亚元</v>
          </cell>
        </row>
        <row r="52">
          <cell r="D52" t="str">
            <v>新加坡元</v>
          </cell>
        </row>
        <row r="53">
          <cell r="D53" t="str">
            <v>丹麦克朗</v>
          </cell>
        </row>
        <row r="54">
          <cell r="D54" t="str">
            <v>挪威克朗</v>
          </cell>
        </row>
        <row r="55">
          <cell r="D55" t="str">
            <v>瑞典克朗</v>
          </cell>
        </row>
        <row r="56">
          <cell r="D56" t="str">
            <v>澳门元</v>
          </cell>
        </row>
        <row r="57">
          <cell r="D57" t="str">
            <v>新西兰元</v>
          </cell>
        </row>
        <row r="58">
          <cell r="D58" t="str">
            <v>韩元</v>
          </cell>
        </row>
        <row r="59">
          <cell r="D59" t="str">
            <v>其他</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填写指南"/>
      <sheetName val="控制汇总表"/>
      <sheetName val="Group list"/>
      <sheetName val="Source"/>
      <sheetName val="合营及联营公司清单"/>
      <sheetName val="准则差异指南"/>
      <sheetName val="财务公司科目对照表"/>
      <sheetName val="A100-检查清单"/>
      <sheetName val="A300-试算平衡表"/>
      <sheetName val="C100-货币资金"/>
      <sheetName val="D100-短期投资"/>
      <sheetName val="E100-应收票据"/>
      <sheetName val="E200-应收股利"/>
      <sheetName val="E300-应收帐款"/>
      <sheetName val="E310-应收帐款 "/>
      <sheetName val="F100-存货"/>
      <sheetName val="G100-其他应收款"/>
      <sheetName val="G200-预付账款"/>
      <sheetName val="G300-待摊费用"/>
      <sheetName val="G400-应收补贴款及应收出口退税"/>
      <sheetName val="H100-长期投资"/>
      <sheetName val="H200-联营公司-PRC"/>
      <sheetName val="H400-非合并子公司-PRC"/>
      <sheetName val="H500-合并价差-PRC"/>
      <sheetName val="H600-股票投资-PRC"/>
      <sheetName val="H700-其他股权投资-PRC"/>
      <sheetName val="H800-债券投资-PRC"/>
      <sheetName val="H900-其他债权投资-PRC"/>
      <sheetName val="H910-长期委托贷款-PRC"/>
      <sheetName val="H1000-长期投资-HK"/>
      <sheetName val="H1010-合并子公司基本情况汇总"/>
      <sheetName val="H1100-对联营公司投资-HK"/>
      <sheetName val="H1110- 对联营公司投资汇总-HK"/>
      <sheetName val="H1200-合营公司-HK"/>
      <sheetName val="H1210-对合营公司投资汇总-HK"/>
      <sheetName val="H1300-sub move-HK（仅适用于本部）"/>
      <sheetName val="H1400-商誉-HK"/>
      <sheetName val="H1500-非合并子公司-HK"/>
      <sheetName val="H1510-非合并子公司汇总-HK"/>
      <sheetName val="H1600-其它股票投资-HK"/>
      <sheetName val="H1610-其它股权投资-HK"/>
      <sheetName val="H1700-债券投资-HK"/>
      <sheetName val="H1710-其他债权投资-HK"/>
      <sheetName val="I100-内部往来"/>
      <sheetName val="I110财务公司往来"/>
      <sheetName val="I200-内部交易"/>
      <sheetName val="I300-未实现利润"/>
      <sheetName val="K100-在建工程、固定资产(PRC 04)"/>
      <sheetName val="K110-在建工程、固定资产 (HK 04)"/>
      <sheetName val="K200-在建工程-PRC"/>
      <sheetName val="K300-融资租入固定资产增减变动(PRC)"/>
      <sheetName val="K310-融资租入固定资产增减变动(HK) "/>
      <sheetName val="L100-无形资产 (PRC 04)"/>
      <sheetName val="L110-无形资产 (HK 04)"/>
      <sheetName val="L200-长期待摊费用"/>
      <sheetName val="L300-其他长期资产"/>
      <sheetName val="M100-短期借款"/>
      <sheetName val="N100-应付票据"/>
      <sheetName val="N200-应付帐款"/>
      <sheetName val="O100-应交税金"/>
      <sheetName val="O200-递延税款"/>
      <sheetName val="P100-预收货款"/>
      <sheetName val="P200-应付工资、福利费"/>
      <sheetName val="P300-应付股利"/>
      <sheetName val="P400-其他应交款"/>
      <sheetName val="P500-其他应付款"/>
      <sheetName val="P600-预提费用"/>
      <sheetName val="P700-预计负债"/>
      <sheetName val="P800-其他流动负债"/>
      <sheetName val="P900-一年内到期的长期负债"/>
      <sheetName val="Q100-长期借款"/>
      <sheetName val="Q200-长期应付款"/>
      <sheetName val="Q300-专项应付款"/>
      <sheetName val="Q400-其他长期负债"/>
      <sheetName val="S100-资本承诺"/>
      <sheetName val="S200-经营租赁"/>
      <sheetName val="S300-其他或有负债"/>
      <sheetName val="S400-法律诉讼"/>
      <sheetName val="T100-所有者权益变动表 "/>
      <sheetName val="T200少数股东权益"/>
      <sheetName val="U100-主营业务收支"/>
      <sheetName val="U110-销售成本倒轧表 "/>
      <sheetName val="U120-制造费用明细"/>
      <sheetName val="U200其他业务收支"/>
      <sheetName val="U210其它营运费用(HK)"/>
      <sheetName val="U300-销售费用"/>
      <sheetName val="U400-管理费用"/>
      <sheetName val="U500-财务费用"/>
      <sheetName val="U600-投资收益"/>
      <sheetName val="U700补贴收入"/>
      <sheetName val="U800-营业外收支"/>
      <sheetName val="W100关联方往来"/>
      <sheetName val="W200关联方交易"/>
      <sheetName val="W510-现金流量表附注1"/>
      <sheetName val="W520-现金流量表附注2"/>
      <sheetName val="W530-现金流量表附注3"/>
      <sheetName val="W600-HK Notes"/>
      <sheetName val="少数股东权益 -HK"/>
    </sheetNames>
    <sheetDataSet>
      <sheetData sheetId="0" refreshError="1"/>
      <sheetData sheetId="1" refreshError="1"/>
      <sheetData sheetId="2" refreshError="1"/>
      <sheetData sheetId="3" refreshError="1">
        <row r="75">
          <cell r="A75" t="str">
            <v>第三方</v>
          </cell>
        </row>
        <row r="76">
          <cell r="A76" t="str">
            <v>关联方</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Sum"/>
      <sheetName val="B"/>
      <sheetName val="source"/>
      <sheetName val="6856"/>
      <sheetName val="Drop List References"/>
      <sheetName val="Orders"/>
      <sheetName val="G110"/>
      <sheetName val="A3"/>
      <sheetName val="dm"/>
      <sheetName val="wsData"/>
      <sheetName val="U1.6"/>
      <sheetName val="ARP-P101"/>
      <sheetName val="K311 A_List02"/>
      <sheetName val="U"/>
      <sheetName val="Vendor Data"/>
      <sheetName val="Parameters"/>
      <sheetName val="REVALUATION-Jul-02"/>
      <sheetName val="MAPPINGS"/>
      <sheetName val="RMB"/>
      <sheetName val="Prod."/>
      <sheetName val="BS"/>
      <sheetName val="Pivat_CNENS"/>
      <sheetName val="Sheet1"/>
      <sheetName val="分析表01"/>
      <sheetName val="BS12"/>
      <sheetName val="A3-100"/>
      <sheetName val="CONTENTS"/>
      <sheetName val="Collateral"/>
      <sheetName val="CA-O7"/>
      <sheetName val="Initial"/>
      <sheetName val="Consolidation Rates"/>
      <sheetName val="P&amp;L01"/>
    </sheetNames>
    <sheetDataSet>
      <sheetData sheetId="0" refreshError="1">
        <row r="1">
          <cell r="T1">
            <v>36738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sheetName val="01PA"/>
      <sheetName val="01TE"/>
      <sheetName val="ws1"/>
      <sheetName val="02PA"/>
      <sheetName val="02TE"/>
      <sheetName val="ws2"/>
      <sheetName val="03PA"/>
      <sheetName val="03TE"/>
      <sheetName val="ws3"/>
      <sheetName val="04PA"/>
      <sheetName val="04TE"/>
      <sheetName val="ws4"/>
      <sheetName val="05PA"/>
      <sheetName val="05TE"/>
      <sheetName val="ws5"/>
      <sheetName val="06PA"/>
      <sheetName val="06TE"/>
      <sheetName val="ws6"/>
      <sheetName val="07PA"/>
      <sheetName val="07TE"/>
      <sheetName val="ws7"/>
      <sheetName val="08PA"/>
      <sheetName val="08TE"/>
      <sheetName val="ws8"/>
      <sheetName val="09PA"/>
      <sheetName val="09TE"/>
      <sheetName val="ws9"/>
      <sheetName val="source"/>
      <sheetName val="Part_Datum"/>
      <sheetName val="Dropdown list"/>
      <sheetName val="A.R 01"/>
      <sheetName val="Drop List References"/>
      <sheetName val="0201_12"/>
      <sheetName val="员工工资"/>
      <sheetName val="敏感性"/>
      <sheetName val="K140"/>
      <sheetName val="TAX SCHEDULE"/>
      <sheetName val="A3-100"/>
      <sheetName val="Sheet1"/>
      <sheetName val="UP1"/>
      <sheetName val="UP3"/>
      <sheetName val="OutSum"/>
      <sheetName val="CO-Master"/>
      <sheetName val="o"/>
      <sheetName val="Group"/>
      <sheetName val="master"/>
      <sheetName val="sd"/>
      <sheetName val="Ex_Rate"/>
      <sheetName val="A3"/>
      <sheetName val="Control"/>
      <sheetName val="Parameters"/>
      <sheetName val="BALANCE SHEET"/>
      <sheetName val="Setup"/>
      <sheetName val="MasterList"/>
      <sheetName val="CY sales report"/>
      <sheetName val="Data"/>
      <sheetName val="gvl"/>
      <sheetName val="F1"/>
      <sheetName val="表二甲机务F型"/>
      <sheetName val="1.0"/>
      <sheetName val="sapactivexlhiddensheet"/>
      <sheetName val="H_Tables"/>
      <sheetName val="滤饼 98"/>
      <sheetName val="BOX SUM"/>
      <sheetName val="FIN GOOD"/>
      <sheetName val="F30"/>
      <sheetName val="Cost of sales"/>
      <sheetName val="U500"/>
      <sheetName val="Sum2000"/>
      <sheetName val="Hypothèses"/>
      <sheetName val="F101"/>
      <sheetName val="Labor EO"/>
      <sheetName val="accode"/>
      <sheetName val="dm"/>
      <sheetName val="UFPrn20031111164207"/>
      <sheetName val="產銷量值表"/>
      <sheetName val="B"/>
      <sheetName val="S201"/>
      <sheetName val="G.1R-Shou COP Gf"/>
      <sheetName val="TB"/>
      <sheetName val="流资汇总"/>
      <sheetName val="COA"/>
      <sheetName val="JE"/>
      <sheetName val="Sheet3"/>
      <sheetName val="Dashboard Database"/>
      <sheetName val="E100--AR--Major"/>
      <sheetName val="E101AR--Others"/>
      <sheetName val="E1020"/>
      <sheetName val="RMB"/>
      <sheetName val="IS-T"/>
      <sheetName val="I101"/>
      <sheetName val="Revenue-Type"/>
      <sheetName val="附表6"/>
      <sheetName val="CC BUD vs ACT"/>
      <sheetName val="Sch 24"/>
      <sheetName val="CC"/>
      <sheetName val="NBCF"/>
      <sheetName val="INVDAYS"/>
      <sheetName val="INPUT"/>
      <sheetName val="SBU code"/>
      <sheetName val="SELL-IN-QTY-YTD20020331"/>
      <sheetName val="Lead"/>
      <sheetName val="Calcs"/>
      <sheetName val="Summary"/>
      <sheetName val="BS-Jul 04"/>
      <sheetName val="Sum"/>
      <sheetName val="REVALUATION-Jul-02"/>
      <sheetName val="5a"/>
      <sheetName val="6a"/>
      <sheetName val="4cI"/>
      <sheetName val="Adaytum Data"/>
      <sheetName val="Interim --&gt; Top"/>
      <sheetName val="担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row r="178">
          <cell r="A178" t="str">
            <v>ILPROD</v>
          </cell>
          <cell r="B178" t="str">
            <v>Total</v>
          </cell>
          <cell r="C178" t="str">
            <v>ILPROD</v>
          </cell>
          <cell r="D178" t="str">
            <v>Total</v>
          </cell>
        </row>
        <row r="179">
          <cell r="A179" t="str">
            <v>1828124</v>
          </cell>
          <cell r="B179">
            <v>54150</v>
          </cell>
          <cell r="C179" t="str">
            <v>1828124</v>
          </cell>
          <cell r="D179">
            <v>1509272.8</v>
          </cell>
        </row>
        <row r="180">
          <cell r="A180" t="str">
            <v>1828135</v>
          </cell>
          <cell r="B180">
            <v>95525</v>
          </cell>
          <cell r="C180" t="str">
            <v>1828135</v>
          </cell>
          <cell r="D180">
            <v>3333930.23</v>
          </cell>
        </row>
        <row r="181">
          <cell r="A181" t="str">
            <v>3391969</v>
          </cell>
          <cell r="B181">
            <v>26200</v>
          </cell>
          <cell r="C181" t="str">
            <v>3391969</v>
          </cell>
          <cell r="D181">
            <v>1598798.06</v>
          </cell>
        </row>
        <row r="182">
          <cell r="A182" t="str">
            <v>3402410</v>
          </cell>
          <cell r="B182">
            <v>21000</v>
          </cell>
          <cell r="C182" t="str">
            <v>3402410</v>
          </cell>
          <cell r="D182">
            <v>889763</v>
          </cell>
        </row>
        <row r="183">
          <cell r="A183" t="str">
            <v>5013568</v>
          </cell>
          <cell r="B183">
            <v>7550</v>
          </cell>
          <cell r="C183" t="str">
            <v>5013568</v>
          </cell>
          <cell r="D183">
            <v>265472.84999999998</v>
          </cell>
        </row>
        <row r="184">
          <cell r="A184" t="str">
            <v>5310591</v>
          </cell>
          <cell r="B184">
            <v>100</v>
          </cell>
          <cell r="C184" t="str">
            <v>5310591</v>
          </cell>
          <cell r="D184">
            <v>6495.8</v>
          </cell>
        </row>
        <row r="185">
          <cell r="A185" t="str">
            <v>6357867</v>
          </cell>
          <cell r="B185">
            <v>5860</v>
          </cell>
          <cell r="C185" t="str">
            <v>6357867</v>
          </cell>
          <cell r="D185">
            <v>174267.04</v>
          </cell>
        </row>
        <row r="186">
          <cell r="A186" t="str">
            <v>6529303</v>
          </cell>
          <cell r="B186">
            <v>400</v>
          </cell>
          <cell r="C186" t="str">
            <v>6529303</v>
          </cell>
          <cell r="D186">
            <v>26154.080000000002</v>
          </cell>
        </row>
        <row r="187">
          <cell r="A187" t="str">
            <v>7156159</v>
          </cell>
          <cell r="B187">
            <v>1250</v>
          </cell>
          <cell r="C187" t="str">
            <v>7156159</v>
          </cell>
          <cell r="D187">
            <v>78526.25</v>
          </cell>
        </row>
        <row r="188">
          <cell r="A188" t="str">
            <v>7468614</v>
          </cell>
          <cell r="B188">
            <v>20200</v>
          </cell>
          <cell r="C188" t="str">
            <v>7468614</v>
          </cell>
          <cell r="D188">
            <v>673773.8</v>
          </cell>
        </row>
        <row r="189">
          <cell r="A189" t="str">
            <v>8246271</v>
          </cell>
          <cell r="B189">
            <v>16350</v>
          </cell>
          <cell r="C189" t="str">
            <v>8246271</v>
          </cell>
          <cell r="D189">
            <v>569535.25</v>
          </cell>
        </row>
        <row r="190">
          <cell r="A190" t="str">
            <v>Grand Total</v>
          </cell>
          <cell r="B190">
            <v>248585</v>
          </cell>
          <cell r="C190" t="str">
            <v>Grand Total</v>
          </cell>
          <cell r="D190">
            <v>9125989.1600000001</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Page"/>
      <sheetName val="CheckSheet"/>
      <sheetName val="Data_Entry"/>
      <sheetName val="M1S"/>
      <sheetName val="M3"/>
      <sheetName val="M5A_M5B"/>
      <sheetName val="M6"/>
      <sheetName val="M5_M6 Summary"/>
      <sheetName val="M7"/>
      <sheetName val="M7B"/>
      <sheetName val="M8"/>
      <sheetName val="M8A"/>
      <sheetName val="M9"/>
      <sheetName val="AF1"/>
      <sheetName val="MD1"/>
      <sheetName val="MD2"/>
      <sheetName val="FC1"/>
      <sheetName val="FC2"/>
      <sheetName val="W1"/>
      <sheetName val="Dialogs"/>
      <sheetName val="Macros"/>
      <sheetName val="AutoData"/>
      <sheetName val="上报资产负债表"/>
      <sheetName val="上报损益表"/>
      <sheetName val="现金流量表（月报）"/>
      <sheetName val="补充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ture of paid salary"/>
      <sheetName val="100 crew"/>
      <sheetName val="100 non-crew"/>
      <sheetName val="702 non-crew"/>
      <sheetName val="702 crew"/>
      <sheetName val="200 non crew"/>
      <sheetName val="200 crew"/>
      <sheetName val="799"/>
      <sheetName val="2152010300"/>
      <sheetName val="499non-crew"/>
      <sheetName val="499crew"/>
      <sheetName val="original"/>
      <sheetName val="Title"/>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sheetName val="总汇"/>
      <sheetName val="页面"/>
      <sheetName val="历史数据客编表完成日期"/>
      <sheetName val="客户填表注意事项"/>
      <sheetName val="银行存款"/>
      <sheetName val="其他货币资金"/>
      <sheetName val="短期投资"/>
      <sheetName val="应收票据"/>
      <sheetName val="应收票据2"/>
      <sheetName val="应收账款"/>
      <sheetName val="应收账款期后回款"/>
      <sheetName val="应收股利"/>
      <sheetName val="预付账款"/>
      <sheetName val="其它应收帐款"/>
      <sheetName val="应收补贴款 "/>
      <sheetName val="存货"/>
      <sheetName val="期后发货"/>
      <sheetName val="内部采购存货 "/>
      <sheetName val="已开票未发货"/>
      <sheetName val="已开票未发货 (2)"/>
      <sheetName val="已发货未开票清单"/>
      <sheetName val="已发货未开票清单 (2)"/>
      <sheetName val="暂估入库 (2)"/>
      <sheetName val="暂估入库"/>
      <sheetName val="固定资产 "/>
      <sheetName val="房屋及建筑物"/>
      <sheetName val="机器设备 (通用设备)"/>
      <sheetName val="机器设备(专用设备)"/>
      <sheetName val="运输设备"/>
      <sheetName val="办公设备"/>
      <sheetName val="固定资产增加 "/>
      <sheetName val="固定资产减少"/>
      <sheetName val="待处理固定资产 "/>
      <sheetName val="在建工程 "/>
      <sheetName val="无形资产"/>
      <sheetName val="其它资产"/>
      <sheetName val="长期投资汇总"/>
      <sheetName val="长期投资-对联营公司"/>
      <sheetName val="长期投资-对合营公司"/>
      <sheetName val="长期投资-对子公司"/>
      <sheetName val="长期投资-股票投资或股权投资"/>
      <sheetName val="长期投资-债券投资"/>
      <sheetName val="长期投资-其他投资"/>
      <sheetName val="集团内公司清单"/>
    </sheetNames>
    <sheetDataSet>
      <sheetData sheetId="0" refreshError="1">
        <row r="3">
          <cell r="C3" t="str">
            <v>短期投资--股票投资</v>
          </cell>
        </row>
        <row r="4">
          <cell r="C4" t="str">
            <v>短期投资--债券投资</v>
          </cell>
        </row>
        <row r="5">
          <cell r="C5" t="str">
            <v>短期投资--可转换债券投资</v>
          </cell>
        </row>
        <row r="6">
          <cell r="C6" t="str">
            <v>短期投资--国债</v>
          </cell>
        </row>
        <row r="7">
          <cell r="C7" t="str">
            <v>短期投资--其他（请注明）</v>
          </cell>
        </row>
        <row r="8">
          <cell r="C8" t="str">
            <v>短期投资--基金投资</v>
          </cell>
        </row>
        <row r="9">
          <cell r="C9" t="str">
            <v>短期投资--委托贷款</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盘点表"/>
      <sheetName val="盘点表 (提足)"/>
      <sheetName val="盘点表 (未提足)"/>
      <sheetName val="汇总表"/>
      <sheetName val="其他应付款4-12月份明细表"/>
      <sheetName val="流资汇总"/>
      <sheetName val="引用数据"/>
      <sheetName val="凤县折旧测算"/>
      <sheetName val="合并数"/>
      <sheetName val="Sheet1 (11)"/>
      <sheetName val="XREF"/>
      <sheetName val="产品销售毛利表"/>
      <sheetName val="Sheet1"/>
      <sheetName val="销售毛利润汇总表"/>
      <sheetName val="存货汇总表10"/>
      <sheetName val="资债比较原"/>
      <sheetName val="利润表"/>
    </sheetNames>
    <sheetDataSet>
      <sheetData sheetId="0" refreshError="1">
        <row r="2">
          <cell r="E2">
            <v>0</v>
          </cell>
          <cell r="F2">
            <v>0</v>
          </cell>
          <cell r="G2">
            <v>0</v>
          </cell>
        </row>
        <row r="3">
          <cell r="A3" t="str">
            <v>21100074</v>
          </cell>
          <cell r="B3" t="str">
            <v>铁路轴承厂房</v>
          </cell>
          <cell r="C3" t="str">
            <v>00021103</v>
          </cell>
          <cell r="D3">
            <v>34669</v>
          </cell>
          <cell r="E3">
            <v>17303314.649999999</v>
          </cell>
          <cell r="F3">
            <v>-5654874.0199999996</v>
          </cell>
          <cell r="G3">
            <v>11648440.630000001</v>
          </cell>
        </row>
        <row r="4">
          <cell r="A4" t="str">
            <v>21100118</v>
          </cell>
          <cell r="B4" t="str">
            <v>磨工装配厂房</v>
          </cell>
          <cell r="C4" t="str">
            <v>00021103</v>
          </cell>
          <cell r="D4">
            <v>37377</v>
          </cell>
          <cell r="E4">
            <v>7107585.9299999997</v>
          </cell>
          <cell r="F4">
            <v>-1310022.44</v>
          </cell>
          <cell r="G4">
            <v>5797563.4900000002</v>
          </cell>
        </row>
        <row r="5">
          <cell r="A5" t="str">
            <v>18360169</v>
          </cell>
          <cell r="B5" t="str">
            <v>滚底炉热处理生产线</v>
          </cell>
          <cell r="C5" t="str">
            <v>00010803</v>
          </cell>
          <cell r="D5">
            <v>38322</v>
          </cell>
          <cell r="E5">
            <v>5351514.37</v>
          </cell>
          <cell r="F5">
            <v>-617972.49</v>
          </cell>
          <cell r="G5">
            <v>4733541.88</v>
          </cell>
        </row>
        <row r="6">
          <cell r="A6" t="str">
            <v>18360168</v>
          </cell>
          <cell r="B6" t="str">
            <v>滚底炉热处理生产线</v>
          </cell>
          <cell r="C6" t="str">
            <v>00010803</v>
          </cell>
          <cell r="D6">
            <v>38322</v>
          </cell>
          <cell r="E6">
            <v>5351514.3600000003</v>
          </cell>
          <cell r="F6">
            <v>-617972.49</v>
          </cell>
          <cell r="G6">
            <v>4733541.87</v>
          </cell>
        </row>
        <row r="7">
          <cell r="A7" t="str">
            <v>10999860</v>
          </cell>
          <cell r="B7" t="str">
            <v>审计估价</v>
          </cell>
          <cell r="C7" t="str">
            <v>00010003</v>
          </cell>
          <cell r="D7">
            <v>37622</v>
          </cell>
          <cell r="E7">
            <v>4951568.4000000004</v>
          </cell>
          <cell r="F7">
            <v>-510176.58</v>
          </cell>
          <cell r="G7">
            <v>4441391.82</v>
          </cell>
        </row>
        <row r="8">
          <cell r="A8" t="str">
            <v>21100031</v>
          </cell>
          <cell r="B8" t="str">
            <v>特大型车间</v>
          </cell>
          <cell r="C8" t="str">
            <v>00021103</v>
          </cell>
          <cell r="D8">
            <v>34121</v>
          </cell>
          <cell r="E8">
            <v>6291417</v>
          </cell>
          <cell r="F8">
            <v>-2090833.99</v>
          </cell>
          <cell r="G8">
            <v>4200583.01</v>
          </cell>
        </row>
        <row r="9">
          <cell r="A9" t="str">
            <v>21100077</v>
          </cell>
          <cell r="B9" t="str">
            <v>磷化室</v>
          </cell>
          <cell r="C9" t="str">
            <v>00021103</v>
          </cell>
          <cell r="D9">
            <v>34669</v>
          </cell>
          <cell r="E9">
            <v>4746895.3499999996</v>
          </cell>
          <cell r="F9">
            <v>-1462787.12</v>
          </cell>
          <cell r="G9">
            <v>3284108.23</v>
          </cell>
        </row>
        <row r="10">
          <cell r="A10" t="str">
            <v>21100078</v>
          </cell>
          <cell r="B10" t="str">
            <v>销售公司沈阳经销处</v>
          </cell>
          <cell r="C10" t="str">
            <v>00021102</v>
          </cell>
          <cell r="D10">
            <v>34578</v>
          </cell>
          <cell r="E10">
            <v>4573599</v>
          </cell>
          <cell r="F10">
            <v>-1652644.32</v>
          </cell>
          <cell r="G10">
            <v>2920954.68</v>
          </cell>
        </row>
        <row r="11">
          <cell r="A11" t="str">
            <v>21100119</v>
          </cell>
          <cell r="B11" t="str">
            <v>磨工装配厂房</v>
          </cell>
          <cell r="C11" t="str">
            <v>00021103</v>
          </cell>
          <cell r="D11">
            <v>37377</v>
          </cell>
          <cell r="E11">
            <v>3553800</v>
          </cell>
          <cell r="F11">
            <v>-736118.85</v>
          </cell>
          <cell r="G11">
            <v>2817681.15</v>
          </cell>
        </row>
        <row r="12">
          <cell r="A12" t="str">
            <v>21100120</v>
          </cell>
          <cell r="B12" t="str">
            <v>一成品厂房(原华美、丝杠）</v>
          </cell>
          <cell r="C12" t="str">
            <v>00021103</v>
          </cell>
          <cell r="D12">
            <v>38595</v>
          </cell>
          <cell r="E12">
            <v>2680110.02</v>
          </cell>
          <cell r="F12">
            <v>-14889.5</v>
          </cell>
          <cell r="G12">
            <v>2665220.52</v>
          </cell>
        </row>
        <row r="13">
          <cell r="A13" t="str">
            <v>21100041</v>
          </cell>
          <cell r="B13" t="str">
            <v>保持架厂房</v>
          </cell>
          <cell r="C13" t="str">
            <v>00021103</v>
          </cell>
          <cell r="D13">
            <v>28430</v>
          </cell>
          <cell r="E13">
            <v>7319276.71</v>
          </cell>
          <cell r="F13">
            <v>-4762661.91</v>
          </cell>
          <cell r="G13">
            <v>2556614.7999999998</v>
          </cell>
        </row>
        <row r="14">
          <cell r="A14" t="str">
            <v>10999861</v>
          </cell>
          <cell r="B14" t="str">
            <v>审计估价</v>
          </cell>
          <cell r="C14" t="str">
            <v>00010003</v>
          </cell>
          <cell r="D14">
            <v>37622</v>
          </cell>
          <cell r="E14">
            <v>2936647</v>
          </cell>
          <cell r="F14">
            <v>-429044.16</v>
          </cell>
          <cell r="G14">
            <v>2507602.84</v>
          </cell>
        </row>
        <row r="15">
          <cell r="A15" t="str">
            <v>21100064</v>
          </cell>
          <cell r="B15" t="str">
            <v>汽修厂房</v>
          </cell>
          <cell r="C15" t="str">
            <v>00021103</v>
          </cell>
          <cell r="D15">
            <v>33939</v>
          </cell>
          <cell r="E15">
            <v>3265360.86</v>
          </cell>
          <cell r="F15">
            <v>-1097923.0900000001</v>
          </cell>
          <cell r="G15">
            <v>2167437.77</v>
          </cell>
        </row>
        <row r="16">
          <cell r="A16" t="str">
            <v>21100081</v>
          </cell>
          <cell r="B16" t="str">
            <v>成品库</v>
          </cell>
          <cell r="C16" t="str">
            <v>00021102</v>
          </cell>
          <cell r="D16">
            <v>34335</v>
          </cell>
          <cell r="E16">
            <v>3339016</v>
          </cell>
          <cell r="F16">
            <v>-1199978.69</v>
          </cell>
          <cell r="G16">
            <v>2139037.31</v>
          </cell>
        </row>
        <row r="17">
          <cell r="A17" t="str">
            <v>21100075</v>
          </cell>
          <cell r="B17" t="str">
            <v>立体库</v>
          </cell>
          <cell r="C17" t="str">
            <v>00021101</v>
          </cell>
          <cell r="D17">
            <v>34121</v>
          </cell>
          <cell r="E17">
            <v>3320518.7</v>
          </cell>
          <cell r="F17">
            <v>-1195240.17</v>
          </cell>
          <cell r="G17">
            <v>2125278.5299999998</v>
          </cell>
        </row>
        <row r="18">
          <cell r="A18" t="str">
            <v>21100032</v>
          </cell>
          <cell r="B18" t="str">
            <v>铁路轴承厂房</v>
          </cell>
          <cell r="C18" t="str">
            <v>00021103</v>
          </cell>
          <cell r="D18">
            <v>31625</v>
          </cell>
          <cell r="E18">
            <v>4074530.03</v>
          </cell>
          <cell r="F18">
            <v>-1958530.75</v>
          </cell>
          <cell r="G18">
            <v>2115999.2799999998</v>
          </cell>
        </row>
        <row r="19">
          <cell r="A19" t="str">
            <v>10510006</v>
          </cell>
          <cell r="B19" t="str">
            <v>插齿机</v>
          </cell>
          <cell r="C19" t="str">
            <v>00010003</v>
          </cell>
          <cell r="D19">
            <v>38656</v>
          </cell>
          <cell r="E19">
            <v>2062100.3</v>
          </cell>
          <cell r="F19">
            <v>0</v>
          </cell>
          <cell r="G19">
            <v>2062100.3</v>
          </cell>
        </row>
        <row r="20">
          <cell r="A20" t="str">
            <v>18360162</v>
          </cell>
          <cell r="B20" t="str">
            <v>双排渗碳线</v>
          </cell>
          <cell r="C20" t="str">
            <v>00010803</v>
          </cell>
          <cell r="D20">
            <v>36861</v>
          </cell>
          <cell r="E20">
            <v>5888101.7800000003</v>
          </cell>
          <cell r="F20">
            <v>-3828781.03</v>
          </cell>
          <cell r="G20">
            <v>2059320.75</v>
          </cell>
        </row>
        <row r="21">
          <cell r="A21" t="str">
            <v>21100001</v>
          </cell>
          <cell r="B21" t="str">
            <v>厂房(前华美)</v>
          </cell>
          <cell r="C21" t="str">
            <v>00021103</v>
          </cell>
          <cell r="D21">
            <v>31352</v>
          </cell>
          <cell r="E21">
            <v>2537728.9500000002</v>
          </cell>
          <cell r="F21">
            <v>-511697.33</v>
          </cell>
          <cell r="G21">
            <v>2026031.62</v>
          </cell>
        </row>
        <row r="22">
          <cell r="A22" t="str">
            <v>17720004</v>
          </cell>
          <cell r="B22" t="str">
            <v>程控交换机</v>
          </cell>
          <cell r="C22" t="str">
            <v>00010701</v>
          </cell>
          <cell r="D22">
            <v>36495</v>
          </cell>
          <cell r="E22">
            <v>3178427</v>
          </cell>
          <cell r="F22">
            <v>-1199503.1000000001</v>
          </cell>
          <cell r="G22">
            <v>1978923.9</v>
          </cell>
        </row>
        <row r="23">
          <cell r="A23" t="str">
            <v>21100086</v>
          </cell>
          <cell r="B23" t="str">
            <v>精密装配间</v>
          </cell>
          <cell r="C23" t="str">
            <v>00021103</v>
          </cell>
          <cell r="D23">
            <v>36130</v>
          </cell>
          <cell r="E23">
            <v>2433299.35</v>
          </cell>
          <cell r="F23">
            <v>-474847.53</v>
          </cell>
          <cell r="G23">
            <v>1958451.82</v>
          </cell>
        </row>
        <row r="24">
          <cell r="A24" t="str">
            <v>12140007</v>
          </cell>
          <cell r="B24" t="str">
            <v>巷道堆垛机</v>
          </cell>
          <cell r="C24" t="str">
            <v>00010203</v>
          </cell>
          <cell r="D24">
            <v>38472</v>
          </cell>
          <cell r="E24">
            <v>2036570.79</v>
          </cell>
          <cell r="F24">
            <v>-98773.69</v>
          </cell>
          <cell r="G24">
            <v>1937797.1</v>
          </cell>
        </row>
        <row r="25">
          <cell r="A25" t="str">
            <v>12140008</v>
          </cell>
          <cell r="B25" t="str">
            <v>巷道堆垛机</v>
          </cell>
          <cell r="C25" t="str">
            <v>00010203</v>
          </cell>
          <cell r="D25">
            <v>38472</v>
          </cell>
          <cell r="E25">
            <v>2036570.79</v>
          </cell>
          <cell r="F25">
            <v>-98773.69</v>
          </cell>
          <cell r="G25">
            <v>1937797.1</v>
          </cell>
        </row>
        <row r="26">
          <cell r="A26" t="str">
            <v>12140009</v>
          </cell>
          <cell r="B26" t="str">
            <v>巷道堆垛机</v>
          </cell>
          <cell r="C26" t="str">
            <v>00010203</v>
          </cell>
          <cell r="D26">
            <v>38472</v>
          </cell>
          <cell r="E26">
            <v>2036570.79</v>
          </cell>
          <cell r="F26">
            <v>-98773.69</v>
          </cell>
          <cell r="G26">
            <v>1937797.1</v>
          </cell>
        </row>
        <row r="27">
          <cell r="A27" t="str">
            <v>10340909</v>
          </cell>
          <cell r="B27" t="str">
            <v>内滚道磨床</v>
          </cell>
          <cell r="C27" t="str">
            <v>00010003</v>
          </cell>
          <cell r="D27">
            <v>37469</v>
          </cell>
          <cell r="E27">
            <v>3239413.29</v>
          </cell>
          <cell r="F27">
            <v>-1347825.23</v>
          </cell>
          <cell r="G27">
            <v>1891588.06</v>
          </cell>
        </row>
        <row r="28">
          <cell r="A28" t="str">
            <v>21100113</v>
          </cell>
          <cell r="B28" t="str">
            <v>热处理备料厂房</v>
          </cell>
          <cell r="C28" t="str">
            <v>00021103</v>
          </cell>
          <cell r="D28">
            <v>32112</v>
          </cell>
          <cell r="E28">
            <v>3629952</v>
          </cell>
          <cell r="F28">
            <v>-1747520.18</v>
          </cell>
          <cell r="G28">
            <v>1882431.82</v>
          </cell>
        </row>
        <row r="29">
          <cell r="A29" t="str">
            <v>21100060</v>
          </cell>
          <cell r="B29" t="str">
            <v>热处理备料厂房</v>
          </cell>
          <cell r="C29" t="str">
            <v>00021103</v>
          </cell>
          <cell r="D29">
            <v>31594</v>
          </cell>
          <cell r="E29">
            <v>3426816</v>
          </cell>
          <cell r="F29">
            <v>-1717642.68</v>
          </cell>
          <cell r="G29">
            <v>1709173.32</v>
          </cell>
        </row>
        <row r="30">
          <cell r="A30" t="str">
            <v>21100013</v>
          </cell>
          <cell r="B30" t="str">
            <v>厂部办公室</v>
          </cell>
          <cell r="C30" t="str">
            <v>00021101</v>
          </cell>
          <cell r="D30">
            <v>28976</v>
          </cell>
          <cell r="E30">
            <v>3940338.28</v>
          </cell>
          <cell r="F30">
            <v>-2259537.48</v>
          </cell>
          <cell r="G30">
            <v>1680800.8</v>
          </cell>
        </row>
        <row r="31">
          <cell r="A31" t="str">
            <v>21100040</v>
          </cell>
          <cell r="B31" t="str">
            <v>铜保厂房</v>
          </cell>
          <cell r="C31" t="str">
            <v>00021103</v>
          </cell>
          <cell r="D31">
            <v>25173</v>
          </cell>
          <cell r="E31">
            <v>6171617.8899999997</v>
          </cell>
          <cell r="F31">
            <v>-4492763.55</v>
          </cell>
          <cell r="G31">
            <v>1678854.34</v>
          </cell>
        </row>
        <row r="32">
          <cell r="A32" t="str">
            <v>21100016</v>
          </cell>
          <cell r="B32" t="str">
            <v>二七厂房</v>
          </cell>
          <cell r="C32" t="str">
            <v>00021103</v>
          </cell>
          <cell r="D32">
            <v>21855</v>
          </cell>
          <cell r="E32">
            <v>12200885.529999999</v>
          </cell>
          <cell r="F32">
            <v>-10534028.42</v>
          </cell>
          <cell r="G32">
            <v>1666857.11</v>
          </cell>
        </row>
        <row r="33">
          <cell r="A33" t="str">
            <v>18370016</v>
          </cell>
          <cell r="B33" t="str">
            <v>贝氏体淬火生产线</v>
          </cell>
          <cell r="C33" t="str">
            <v>00010803</v>
          </cell>
          <cell r="D33">
            <v>36861</v>
          </cell>
          <cell r="E33">
            <v>4897732.5199999996</v>
          </cell>
          <cell r="F33">
            <v>-3276258.21</v>
          </cell>
          <cell r="G33">
            <v>1621474.31</v>
          </cell>
        </row>
        <row r="34">
          <cell r="A34" t="str">
            <v>18360159</v>
          </cell>
          <cell r="B34" t="str">
            <v>仿制辊底炉</v>
          </cell>
          <cell r="C34" t="str">
            <v>00010803</v>
          </cell>
          <cell r="D34">
            <v>36495</v>
          </cell>
          <cell r="E34">
            <v>7618103.9699999997</v>
          </cell>
          <cell r="F34">
            <v>-6107287.2000000002</v>
          </cell>
          <cell r="G34">
            <v>1510816.77</v>
          </cell>
        </row>
        <row r="35">
          <cell r="A35" t="str">
            <v>10320424</v>
          </cell>
          <cell r="B35" t="str">
            <v>立式磨床</v>
          </cell>
          <cell r="C35" t="str">
            <v>00010003</v>
          </cell>
          <cell r="D35">
            <v>34121</v>
          </cell>
          <cell r="E35">
            <v>10501680</v>
          </cell>
          <cell r="F35">
            <v>-9068186.2799999993</v>
          </cell>
          <cell r="G35">
            <v>1433493.72</v>
          </cell>
        </row>
        <row r="36">
          <cell r="A36" t="str">
            <v>21100046</v>
          </cell>
          <cell r="B36" t="str">
            <v>铁路包装间</v>
          </cell>
          <cell r="C36" t="str">
            <v>00021103</v>
          </cell>
          <cell r="D36">
            <v>31686</v>
          </cell>
          <cell r="E36">
            <v>2728980</v>
          </cell>
          <cell r="F36">
            <v>-1364756.86</v>
          </cell>
          <cell r="G36">
            <v>1364223.14</v>
          </cell>
        </row>
        <row r="37">
          <cell r="A37" t="str">
            <v>21100085</v>
          </cell>
          <cell r="B37" t="str">
            <v>一成品接垮</v>
          </cell>
          <cell r="C37" t="str">
            <v>00021103</v>
          </cell>
          <cell r="D37">
            <v>36312</v>
          </cell>
          <cell r="E37">
            <v>1678960.66</v>
          </cell>
          <cell r="F37">
            <v>-322356.53000000003</v>
          </cell>
          <cell r="G37">
            <v>1356604.13</v>
          </cell>
        </row>
        <row r="38">
          <cell r="A38" t="str">
            <v>21100079</v>
          </cell>
          <cell r="B38" t="str">
            <v>小圆柱厂房及生活间</v>
          </cell>
          <cell r="C38" t="str">
            <v>00021103</v>
          </cell>
          <cell r="D38">
            <v>34639</v>
          </cell>
          <cell r="E38">
            <v>2026001.3</v>
          </cell>
          <cell r="F38">
            <v>-670223.68000000005</v>
          </cell>
          <cell r="G38">
            <v>1355777.62</v>
          </cell>
        </row>
        <row r="39">
          <cell r="A39" t="str">
            <v>21100010</v>
          </cell>
          <cell r="B39" t="str">
            <v>中间楼</v>
          </cell>
          <cell r="C39" t="str">
            <v>00021103</v>
          </cell>
          <cell r="D39">
            <v>29007</v>
          </cell>
          <cell r="E39">
            <v>3924011.62</v>
          </cell>
          <cell r="F39">
            <v>-2587506.2400000002</v>
          </cell>
          <cell r="G39">
            <v>1336505.3799999999</v>
          </cell>
        </row>
        <row r="40">
          <cell r="A40" t="str">
            <v>10340864</v>
          </cell>
          <cell r="B40" t="str">
            <v>内滚道磨床</v>
          </cell>
          <cell r="C40" t="str">
            <v>00010003</v>
          </cell>
          <cell r="D40">
            <v>36495</v>
          </cell>
          <cell r="E40">
            <v>2969818.65</v>
          </cell>
          <cell r="F40">
            <v>-1663801.15</v>
          </cell>
          <cell r="G40">
            <v>1306017.5</v>
          </cell>
        </row>
        <row r="41">
          <cell r="A41" t="str">
            <v>21100073</v>
          </cell>
          <cell r="B41" t="str">
            <v>铁路轴承厂房生活间</v>
          </cell>
          <cell r="C41" t="str">
            <v>00021103</v>
          </cell>
          <cell r="D41">
            <v>34669</v>
          </cell>
          <cell r="E41">
            <v>1994000</v>
          </cell>
          <cell r="F41">
            <v>-699570.56</v>
          </cell>
          <cell r="G41">
            <v>1294429.44</v>
          </cell>
        </row>
        <row r="42">
          <cell r="A42" t="str">
            <v>10150040</v>
          </cell>
          <cell r="B42" t="str">
            <v>双柱立车</v>
          </cell>
          <cell r="C42" t="str">
            <v>00010003</v>
          </cell>
          <cell r="D42">
            <v>37377</v>
          </cell>
          <cell r="E42">
            <v>1393381.94</v>
          </cell>
          <cell r="F42">
            <v>-187339.23</v>
          </cell>
          <cell r="G42">
            <v>1206042.71</v>
          </cell>
        </row>
        <row r="43">
          <cell r="A43" t="str">
            <v>21100092</v>
          </cell>
          <cell r="B43" t="str">
            <v>磨工厂房</v>
          </cell>
          <cell r="C43" t="str">
            <v>00021103</v>
          </cell>
          <cell r="D43">
            <v>32082</v>
          </cell>
          <cell r="E43">
            <v>1422397.02</v>
          </cell>
          <cell r="F43">
            <v>-246603.28</v>
          </cell>
          <cell r="G43">
            <v>1175793.74</v>
          </cell>
        </row>
        <row r="44">
          <cell r="A44" t="str">
            <v>21100063</v>
          </cell>
          <cell r="B44" t="str">
            <v>保持架厂房</v>
          </cell>
          <cell r="C44" t="str">
            <v>00021103</v>
          </cell>
          <cell r="D44">
            <v>33512</v>
          </cell>
          <cell r="E44">
            <v>1729940.44</v>
          </cell>
          <cell r="F44">
            <v>-559297.12</v>
          </cell>
          <cell r="G44">
            <v>1170643.32</v>
          </cell>
        </row>
        <row r="45">
          <cell r="A45" t="str">
            <v>10340985</v>
          </cell>
          <cell r="B45" t="str">
            <v>外滚道复合磨床</v>
          </cell>
          <cell r="C45" t="str">
            <v>00010003</v>
          </cell>
          <cell r="D45">
            <v>38472</v>
          </cell>
          <cell r="E45">
            <v>1210300</v>
          </cell>
          <cell r="F45">
            <v>-58699.55</v>
          </cell>
          <cell r="G45">
            <v>1151600.45</v>
          </cell>
        </row>
        <row r="46">
          <cell r="A46" t="str">
            <v>10340984</v>
          </cell>
          <cell r="B46" t="str">
            <v>外滚道复合磨床</v>
          </cell>
          <cell r="C46" t="str">
            <v>00010003</v>
          </cell>
          <cell r="D46">
            <v>38472</v>
          </cell>
          <cell r="E46">
            <v>1209800</v>
          </cell>
          <cell r="F46">
            <v>-58675.3</v>
          </cell>
          <cell r="G46">
            <v>1151124.7</v>
          </cell>
        </row>
        <row r="47">
          <cell r="A47" t="str">
            <v>21100070</v>
          </cell>
          <cell r="B47" t="str">
            <v>滚子分厂办公楼</v>
          </cell>
          <cell r="C47" t="str">
            <v>00021103</v>
          </cell>
          <cell r="D47">
            <v>33939</v>
          </cell>
          <cell r="E47">
            <v>1797120</v>
          </cell>
          <cell r="F47">
            <v>-670966.43000000005</v>
          </cell>
          <cell r="G47">
            <v>1126153.57</v>
          </cell>
        </row>
        <row r="48">
          <cell r="A48" t="str">
            <v>21100017</v>
          </cell>
          <cell r="B48" t="str">
            <v>厂房</v>
          </cell>
          <cell r="C48" t="str">
            <v>00021103</v>
          </cell>
          <cell r="D48">
            <v>21855</v>
          </cell>
          <cell r="E48">
            <v>11542440.369999999</v>
          </cell>
          <cell r="F48">
            <v>-10460991.65</v>
          </cell>
          <cell r="G48">
            <v>1081448.72</v>
          </cell>
        </row>
        <row r="49">
          <cell r="A49" t="str">
            <v>10340832</v>
          </cell>
          <cell r="B49" t="str">
            <v>内滚道磨床</v>
          </cell>
          <cell r="C49" t="str">
            <v>00010003</v>
          </cell>
          <cell r="D49">
            <v>36039</v>
          </cell>
          <cell r="E49">
            <v>3203375.01</v>
          </cell>
          <cell r="F49">
            <v>-2131592.21</v>
          </cell>
          <cell r="G49">
            <v>1071782.8</v>
          </cell>
        </row>
        <row r="50">
          <cell r="A50" t="str">
            <v>10320454</v>
          </cell>
          <cell r="B50" t="str">
            <v>内元磨床</v>
          </cell>
          <cell r="C50" t="str">
            <v>00010003</v>
          </cell>
          <cell r="D50">
            <v>35400</v>
          </cell>
          <cell r="E50">
            <v>4228953.3600000003</v>
          </cell>
          <cell r="F50">
            <v>-3168015.53</v>
          </cell>
          <cell r="G50">
            <v>1060937.83</v>
          </cell>
        </row>
        <row r="51">
          <cell r="A51" t="str">
            <v>10340831</v>
          </cell>
          <cell r="B51" t="str">
            <v>外滚道磨床</v>
          </cell>
          <cell r="C51" t="str">
            <v>00010003</v>
          </cell>
          <cell r="D51">
            <v>36039</v>
          </cell>
          <cell r="E51">
            <v>3137625.83</v>
          </cell>
          <cell r="F51">
            <v>-2084759.32</v>
          </cell>
          <cell r="G51">
            <v>1052866.51</v>
          </cell>
        </row>
        <row r="52">
          <cell r="A52" t="str">
            <v>10310437</v>
          </cell>
          <cell r="B52" t="str">
            <v>外园磨床</v>
          </cell>
          <cell r="C52" t="str">
            <v>00010003</v>
          </cell>
          <cell r="D52">
            <v>35400</v>
          </cell>
          <cell r="E52">
            <v>4193953.36</v>
          </cell>
          <cell r="F52">
            <v>-3158396.28</v>
          </cell>
          <cell r="G52">
            <v>1035557.08</v>
          </cell>
        </row>
        <row r="53">
          <cell r="A53" t="str">
            <v>10310438</v>
          </cell>
          <cell r="B53" t="str">
            <v>外园磨床</v>
          </cell>
          <cell r="C53" t="str">
            <v>00010003</v>
          </cell>
          <cell r="D53">
            <v>35400</v>
          </cell>
          <cell r="E53">
            <v>4193953.36</v>
          </cell>
          <cell r="F53">
            <v>-3158396.28</v>
          </cell>
          <cell r="G53">
            <v>1035557.08</v>
          </cell>
        </row>
        <row r="54">
          <cell r="A54" t="str">
            <v>10310439</v>
          </cell>
          <cell r="B54" t="str">
            <v>外园磨床</v>
          </cell>
          <cell r="C54" t="str">
            <v>00010003</v>
          </cell>
          <cell r="D54">
            <v>35400</v>
          </cell>
          <cell r="E54">
            <v>4193953.37</v>
          </cell>
          <cell r="F54">
            <v>-3158396.29</v>
          </cell>
          <cell r="G54">
            <v>1035557.08</v>
          </cell>
        </row>
        <row r="55">
          <cell r="A55" t="str">
            <v>10999866</v>
          </cell>
          <cell r="B55" t="str">
            <v>审计估价</v>
          </cell>
          <cell r="C55" t="str">
            <v>00010003</v>
          </cell>
          <cell r="D55">
            <v>37622</v>
          </cell>
          <cell r="E55">
            <v>1353400</v>
          </cell>
          <cell r="F55">
            <v>-371959.4</v>
          </cell>
          <cell r="G55">
            <v>981440.6</v>
          </cell>
        </row>
        <row r="56">
          <cell r="A56" t="str">
            <v>21100071</v>
          </cell>
          <cell r="B56" t="str">
            <v>销售公司哈尔滨经销处</v>
          </cell>
          <cell r="C56" t="str">
            <v>00021102</v>
          </cell>
          <cell r="D56">
            <v>34274</v>
          </cell>
          <cell r="E56">
            <v>1588372</v>
          </cell>
          <cell r="F56">
            <v>-626688.71</v>
          </cell>
          <cell r="G56">
            <v>961683.29</v>
          </cell>
        </row>
        <row r="57">
          <cell r="A57" t="str">
            <v>21100028</v>
          </cell>
          <cell r="B57" t="str">
            <v>热处理三厂房</v>
          </cell>
          <cell r="C57" t="str">
            <v>00021103</v>
          </cell>
          <cell r="D57">
            <v>28065</v>
          </cell>
          <cell r="E57">
            <v>3175200</v>
          </cell>
          <cell r="F57">
            <v>-2219797.62</v>
          </cell>
          <cell r="G57">
            <v>955402.38</v>
          </cell>
        </row>
        <row r="58">
          <cell r="A58" t="str">
            <v>10999914</v>
          </cell>
          <cell r="B58" t="str">
            <v>审计估价</v>
          </cell>
          <cell r="C58" t="str">
            <v>00010003</v>
          </cell>
          <cell r="D58">
            <v>37622</v>
          </cell>
          <cell r="E58">
            <v>1278392.98</v>
          </cell>
          <cell r="F58">
            <v>-465015.51</v>
          </cell>
          <cell r="G58">
            <v>813377.47</v>
          </cell>
        </row>
        <row r="59">
          <cell r="A59" t="str">
            <v>10150041</v>
          </cell>
          <cell r="B59" t="str">
            <v>1.6数控立车</v>
          </cell>
          <cell r="C59" t="str">
            <v>00010003</v>
          </cell>
          <cell r="D59">
            <v>37591</v>
          </cell>
          <cell r="E59">
            <v>1093835.3799999999</v>
          </cell>
          <cell r="F59">
            <v>-300622.52</v>
          </cell>
          <cell r="G59">
            <v>793212.86</v>
          </cell>
        </row>
        <row r="60">
          <cell r="A60" t="str">
            <v>18360164</v>
          </cell>
          <cell r="B60" t="str">
            <v>转底炉</v>
          </cell>
          <cell r="C60" t="str">
            <v>00010803</v>
          </cell>
          <cell r="D60">
            <v>37591</v>
          </cell>
          <cell r="E60">
            <v>1300246.6100000001</v>
          </cell>
          <cell r="F60">
            <v>-507870.74</v>
          </cell>
          <cell r="G60">
            <v>792375.87</v>
          </cell>
        </row>
        <row r="61">
          <cell r="A61" t="str">
            <v>10340871</v>
          </cell>
          <cell r="B61" t="str">
            <v>导轮磨床</v>
          </cell>
          <cell r="C61" t="str">
            <v>00010003</v>
          </cell>
          <cell r="D61">
            <v>36770</v>
          </cell>
          <cell r="E61">
            <v>1537966.58</v>
          </cell>
          <cell r="F61">
            <v>-758345.87</v>
          </cell>
          <cell r="G61">
            <v>779620.71</v>
          </cell>
        </row>
        <row r="62">
          <cell r="A62" t="str">
            <v>21100052</v>
          </cell>
          <cell r="B62" t="str">
            <v>成品库</v>
          </cell>
          <cell r="C62" t="str">
            <v>00021102</v>
          </cell>
          <cell r="D62">
            <v>32843</v>
          </cell>
          <cell r="E62">
            <v>1333696</v>
          </cell>
          <cell r="F62">
            <v>-561854.84</v>
          </cell>
          <cell r="G62">
            <v>771841.16</v>
          </cell>
        </row>
        <row r="63">
          <cell r="A63" t="str">
            <v>21100050</v>
          </cell>
          <cell r="B63" t="str">
            <v>新产品试制车间</v>
          </cell>
          <cell r="C63" t="str">
            <v>00021103</v>
          </cell>
          <cell r="D63">
            <v>31382</v>
          </cell>
          <cell r="E63">
            <v>1514547</v>
          </cell>
          <cell r="F63">
            <v>-744060.74</v>
          </cell>
          <cell r="G63">
            <v>770486.26</v>
          </cell>
        </row>
        <row r="64">
          <cell r="A64" t="str">
            <v>21100084</v>
          </cell>
          <cell r="B64" t="str">
            <v>精密轴承厂房</v>
          </cell>
          <cell r="C64" t="str">
            <v>00021103</v>
          </cell>
          <cell r="D64">
            <v>34820</v>
          </cell>
          <cell r="E64">
            <v>1151567</v>
          </cell>
          <cell r="F64">
            <v>-384814.7</v>
          </cell>
          <cell r="G64">
            <v>766752.3</v>
          </cell>
        </row>
        <row r="65">
          <cell r="A65" t="str">
            <v>10530013</v>
          </cell>
          <cell r="B65" t="str">
            <v>滚齿机</v>
          </cell>
          <cell r="C65" t="str">
            <v>00010003</v>
          </cell>
          <cell r="D65">
            <v>37377</v>
          </cell>
          <cell r="E65">
            <v>1101085.67</v>
          </cell>
          <cell r="F65">
            <v>-357473.92</v>
          </cell>
          <cell r="G65">
            <v>743611.75</v>
          </cell>
        </row>
        <row r="66">
          <cell r="A66" t="str">
            <v>21100090</v>
          </cell>
          <cell r="B66" t="str">
            <v>冲压厂房</v>
          </cell>
          <cell r="C66" t="str">
            <v>00021103</v>
          </cell>
          <cell r="D66">
            <v>32082</v>
          </cell>
          <cell r="E66">
            <v>902556.81</v>
          </cell>
          <cell r="F66">
            <v>-160987.76999999999</v>
          </cell>
          <cell r="G66">
            <v>741569.04</v>
          </cell>
        </row>
        <row r="67">
          <cell r="A67" t="str">
            <v>21100004</v>
          </cell>
          <cell r="B67" t="str">
            <v>工具动力组装</v>
          </cell>
          <cell r="C67" t="str">
            <v>00021103</v>
          </cell>
          <cell r="D67">
            <v>26999</v>
          </cell>
          <cell r="E67">
            <v>3036958</v>
          </cell>
          <cell r="F67">
            <v>-2300165.34</v>
          </cell>
          <cell r="G67">
            <v>736792.66</v>
          </cell>
        </row>
        <row r="68">
          <cell r="A68" t="str">
            <v>18360158</v>
          </cell>
          <cell r="B68" t="str">
            <v>铸链炉生产线</v>
          </cell>
          <cell r="C68" t="str">
            <v>00010803</v>
          </cell>
          <cell r="D68">
            <v>36861</v>
          </cell>
          <cell r="E68">
            <v>2173905.0499999998</v>
          </cell>
          <cell r="F68">
            <v>-1456247.08</v>
          </cell>
          <cell r="G68">
            <v>717657.97</v>
          </cell>
        </row>
        <row r="69">
          <cell r="A69" t="str">
            <v>15999867</v>
          </cell>
          <cell r="B69" t="str">
            <v>审计估价</v>
          </cell>
          <cell r="C69" t="str">
            <v>00010503</v>
          </cell>
          <cell r="D69">
            <v>37622</v>
          </cell>
          <cell r="E69">
            <v>907882.55</v>
          </cell>
          <cell r="F69">
            <v>-244027.27</v>
          </cell>
          <cell r="G69">
            <v>663855.28</v>
          </cell>
        </row>
        <row r="70">
          <cell r="A70" t="str">
            <v>10320453</v>
          </cell>
          <cell r="B70" t="str">
            <v>内元磨床</v>
          </cell>
          <cell r="C70" t="str">
            <v>00010003</v>
          </cell>
          <cell r="D70">
            <v>35400</v>
          </cell>
          <cell r="E70">
            <v>4193953.36</v>
          </cell>
          <cell r="F70">
            <v>-3531308.64</v>
          </cell>
          <cell r="G70">
            <v>662644.72</v>
          </cell>
        </row>
        <row r="71">
          <cell r="A71" t="str">
            <v>10999918</v>
          </cell>
          <cell r="B71" t="str">
            <v>审计估价</v>
          </cell>
          <cell r="C71" t="str">
            <v>00010003</v>
          </cell>
          <cell r="D71">
            <v>37622</v>
          </cell>
          <cell r="E71">
            <v>957934.42</v>
          </cell>
          <cell r="F71">
            <v>-301988.75</v>
          </cell>
          <cell r="G71">
            <v>655945.67000000004</v>
          </cell>
        </row>
        <row r="72">
          <cell r="A72" t="str">
            <v>21100012</v>
          </cell>
          <cell r="B72" t="str">
            <v>实验站</v>
          </cell>
          <cell r="C72" t="str">
            <v>00021101</v>
          </cell>
          <cell r="D72">
            <v>28795</v>
          </cell>
          <cell r="E72">
            <v>1363828.95</v>
          </cell>
          <cell r="F72">
            <v>-731531.17</v>
          </cell>
          <cell r="G72">
            <v>632297.78</v>
          </cell>
        </row>
        <row r="73">
          <cell r="A73" t="str">
            <v>10340746</v>
          </cell>
          <cell r="B73" t="str">
            <v>挡边磨床</v>
          </cell>
          <cell r="C73" t="str">
            <v>00010003</v>
          </cell>
          <cell r="D73">
            <v>35400</v>
          </cell>
          <cell r="E73">
            <v>2543018.44</v>
          </cell>
          <cell r="F73">
            <v>-1915104.9</v>
          </cell>
          <cell r="G73">
            <v>627913.54</v>
          </cell>
        </row>
        <row r="74">
          <cell r="A74" t="str">
            <v>10010027</v>
          </cell>
          <cell r="B74" t="str">
            <v>数控车床</v>
          </cell>
          <cell r="C74" t="str">
            <v>00010003</v>
          </cell>
          <cell r="D74">
            <v>37469</v>
          </cell>
          <cell r="E74">
            <v>876039.16</v>
          </cell>
          <cell r="F74">
            <v>-265292.17</v>
          </cell>
          <cell r="G74">
            <v>610746.99</v>
          </cell>
        </row>
        <row r="75">
          <cell r="A75" t="str">
            <v>10310436</v>
          </cell>
          <cell r="B75" t="str">
            <v>外园磨床</v>
          </cell>
          <cell r="C75" t="str">
            <v>00010003</v>
          </cell>
          <cell r="D75">
            <v>35400</v>
          </cell>
          <cell r="E75">
            <v>4027363.18</v>
          </cell>
          <cell r="F75">
            <v>-3423594.39</v>
          </cell>
          <cell r="G75">
            <v>603768.79</v>
          </cell>
        </row>
        <row r="76">
          <cell r="A76" t="str">
            <v>11290004</v>
          </cell>
          <cell r="B76" t="str">
            <v>圆锥滚子装配线</v>
          </cell>
          <cell r="C76" t="str">
            <v>00010103</v>
          </cell>
          <cell r="D76">
            <v>37591</v>
          </cell>
          <cell r="E76">
            <v>863220.2</v>
          </cell>
          <cell r="F76">
            <v>-266019.21999999997</v>
          </cell>
          <cell r="G76">
            <v>597200.98</v>
          </cell>
        </row>
        <row r="77">
          <cell r="A77" t="str">
            <v>21100068</v>
          </cell>
          <cell r="B77" t="str">
            <v>厂房(精研厂房)</v>
          </cell>
          <cell r="C77" t="str">
            <v>00021103</v>
          </cell>
          <cell r="D77">
            <v>33909</v>
          </cell>
          <cell r="E77">
            <v>956000</v>
          </cell>
          <cell r="F77">
            <v>-372367.54</v>
          </cell>
          <cell r="G77">
            <v>583632.46</v>
          </cell>
        </row>
        <row r="78">
          <cell r="A78" t="str">
            <v>10320220</v>
          </cell>
          <cell r="B78" t="str">
            <v>立磨</v>
          </cell>
          <cell r="C78" t="str">
            <v>00010003</v>
          </cell>
          <cell r="D78">
            <v>31352</v>
          </cell>
          <cell r="E78">
            <v>1125349.71</v>
          </cell>
          <cell r="F78">
            <v>-554891.35</v>
          </cell>
          <cell r="G78">
            <v>570458.36</v>
          </cell>
        </row>
        <row r="79">
          <cell r="A79" t="str">
            <v>10320370</v>
          </cell>
          <cell r="B79" t="str">
            <v>内圆磨床</v>
          </cell>
          <cell r="C79" t="str">
            <v>00010003</v>
          </cell>
          <cell r="D79">
            <v>32264</v>
          </cell>
          <cell r="E79">
            <v>1116940.97</v>
          </cell>
          <cell r="F79">
            <v>-557928.14</v>
          </cell>
          <cell r="G79">
            <v>559012.82999999996</v>
          </cell>
        </row>
        <row r="80">
          <cell r="A80" t="str">
            <v>21100020</v>
          </cell>
          <cell r="B80" t="str">
            <v>成品库房</v>
          </cell>
          <cell r="C80" t="str">
            <v>00021102</v>
          </cell>
          <cell r="D80">
            <v>27668</v>
          </cell>
          <cell r="E80">
            <v>1591944</v>
          </cell>
          <cell r="F80">
            <v>-1034004.91</v>
          </cell>
          <cell r="G80">
            <v>557939.09</v>
          </cell>
        </row>
        <row r="81">
          <cell r="A81" t="str">
            <v>21100083</v>
          </cell>
          <cell r="B81" t="str">
            <v>综合利用厂房</v>
          </cell>
          <cell r="C81" t="str">
            <v>00021101</v>
          </cell>
          <cell r="D81">
            <v>34516</v>
          </cell>
          <cell r="E81">
            <v>874914</v>
          </cell>
          <cell r="F81">
            <v>-317636.28000000003</v>
          </cell>
          <cell r="G81">
            <v>557277.72</v>
          </cell>
        </row>
        <row r="82">
          <cell r="A82" t="str">
            <v>10320156</v>
          </cell>
          <cell r="B82" t="str">
            <v>内园磨床</v>
          </cell>
          <cell r="C82" t="str">
            <v>00010003</v>
          </cell>
          <cell r="D82">
            <v>27426</v>
          </cell>
          <cell r="E82">
            <v>1116941.57</v>
          </cell>
          <cell r="F82">
            <v>-560682.18999999994</v>
          </cell>
          <cell r="G82">
            <v>556259.38</v>
          </cell>
        </row>
        <row r="83">
          <cell r="A83" t="str">
            <v>18360148</v>
          </cell>
          <cell r="B83" t="str">
            <v>辊底炉生产线</v>
          </cell>
          <cell r="C83" t="str">
            <v>00010803</v>
          </cell>
          <cell r="D83">
            <v>34851</v>
          </cell>
          <cell r="E83">
            <v>1208900</v>
          </cell>
          <cell r="F83">
            <v>-654572.17000000004</v>
          </cell>
          <cell r="G83">
            <v>554327.82999999996</v>
          </cell>
        </row>
        <row r="84">
          <cell r="A84" t="str">
            <v>10320328</v>
          </cell>
          <cell r="B84" t="str">
            <v>内圆磨床</v>
          </cell>
          <cell r="C84" t="str">
            <v>00010003</v>
          </cell>
          <cell r="D84">
            <v>37043</v>
          </cell>
          <cell r="E84">
            <v>950228.97</v>
          </cell>
          <cell r="F84">
            <v>-399413.02</v>
          </cell>
          <cell r="G84">
            <v>550815.94999999995</v>
          </cell>
        </row>
        <row r="85">
          <cell r="A85" t="str">
            <v>10380342</v>
          </cell>
          <cell r="B85" t="str">
            <v>外园超精机</v>
          </cell>
          <cell r="C85" t="str">
            <v>00010003</v>
          </cell>
          <cell r="D85">
            <v>35765</v>
          </cell>
          <cell r="E85">
            <v>2146969.19</v>
          </cell>
          <cell r="F85">
            <v>-1599492.15</v>
          </cell>
          <cell r="G85">
            <v>547477.04</v>
          </cell>
        </row>
        <row r="86">
          <cell r="A86" t="str">
            <v>10380343</v>
          </cell>
          <cell r="B86" t="str">
            <v>外园超精机</v>
          </cell>
          <cell r="C86" t="str">
            <v>00010003</v>
          </cell>
          <cell r="D86">
            <v>35765</v>
          </cell>
          <cell r="E86">
            <v>2146969.2000000002</v>
          </cell>
          <cell r="F86">
            <v>-1599492.16</v>
          </cell>
          <cell r="G86">
            <v>547477.04</v>
          </cell>
        </row>
        <row r="87">
          <cell r="A87" t="str">
            <v>21400013</v>
          </cell>
          <cell r="B87" t="str">
            <v>厂房空调风管道</v>
          </cell>
          <cell r="C87" t="str">
            <v>00021403</v>
          </cell>
          <cell r="D87">
            <v>37073</v>
          </cell>
          <cell r="E87">
            <v>757399</v>
          </cell>
          <cell r="F87">
            <v>-210138.17</v>
          </cell>
          <cell r="G87">
            <v>547260.82999999996</v>
          </cell>
        </row>
        <row r="88">
          <cell r="A88" t="str">
            <v>22200002</v>
          </cell>
          <cell r="B88" t="str">
            <v>大连办事处</v>
          </cell>
          <cell r="C88" t="str">
            <v>00022202</v>
          </cell>
          <cell r="D88">
            <v>33939</v>
          </cell>
          <cell r="E88">
            <v>863221</v>
          </cell>
          <cell r="F88">
            <v>-339875.54</v>
          </cell>
          <cell r="G88">
            <v>523345.46</v>
          </cell>
        </row>
        <row r="89">
          <cell r="A89" t="str">
            <v>21100008</v>
          </cell>
          <cell r="B89" t="str">
            <v>小型车间</v>
          </cell>
          <cell r="C89" t="str">
            <v>00021103</v>
          </cell>
          <cell r="D89">
            <v>27729</v>
          </cell>
          <cell r="E89">
            <v>1869600</v>
          </cell>
          <cell r="F89">
            <v>-1350791.19</v>
          </cell>
          <cell r="G89">
            <v>518808.81</v>
          </cell>
        </row>
        <row r="90">
          <cell r="A90" t="str">
            <v>10320383</v>
          </cell>
          <cell r="B90" t="str">
            <v>内园磨床</v>
          </cell>
          <cell r="C90" t="str">
            <v>00010003</v>
          </cell>
          <cell r="D90">
            <v>32843</v>
          </cell>
          <cell r="E90">
            <v>1042028.97</v>
          </cell>
          <cell r="F90">
            <v>-526723.99</v>
          </cell>
          <cell r="G90">
            <v>515304.98</v>
          </cell>
        </row>
        <row r="91">
          <cell r="A91" t="str">
            <v>10380424</v>
          </cell>
          <cell r="B91" t="str">
            <v>滚道超精机</v>
          </cell>
          <cell r="C91" t="str">
            <v>00010003</v>
          </cell>
          <cell r="D91">
            <v>38595</v>
          </cell>
          <cell r="E91">
            <v>507922.5</v>
          </cell>
          <cell r="F91">
            <v>-8211.41</v>
          </cell>
          <cell r="G91">
            <v>499711.09</v>
          </cell>
        </row>
        <row r="92">
          <cell r="A92" t="str">
            <v>10380425</v>
          </cell>
          <cell r="B92" t="str">
            <v>滚道超精机</v>
          </cell>
          <cell r="C92" t="str">
            <v>00010003</v>
          </cell>
          <cell r="D92">
            <v>38595</v>
          </cell>
          <cell r="E92">
            <v>507922.5</v>
          </cell>
          <cell r="F92">
            <v>-8211.41</v>
          </cell>
          <cell r="G92">
            <v>499711.09</v>
          </cell>
        </row>
        <row r="93">
          <cell r="A93" t="str">
            <v>10320274</v>
          </cell>
          <cell r="B93" t="str">
            <v>内园磨床</v>
          </cell>
          <cell r="C93" t="str">
            <v>00010003</v>
          </cell>
          <cell r="D93">
            <v>30987</v>
          </cell>
          <cell r="E93">
            <v>1169754.95</v>
          </cell>
          <cell r="F93">
            <v>-683353.87</v>
          </cell>
          <cell r="G93">
            <v>486401.08</v>
          </cell>
        </row>
        <row r="94">
          <cell r="A94" t="str">
            <v>21400011</v>
          </cell>
          <cell r="B94" t="str">
            <v>氮气管道</v>
          </cell>
          <cell r="C94" t="str">
            <v>00021403</v>
          </cell>
          <cell r="D94">
            <v>37773</v>
          </cell>
          <cell r="E94">
            <v>594447.22</v>
          </cell>
          <cell r="F94">
            <v>-114165.74</v>
          </cell>
          <cell r="G94">
            <v>480281.48</v>
          </cell>
        </row>
        <row r="95">
          <cell r="A95" t="str">
            <v>21100069</v>
          </cell>
          <cell r="B95" t="str">
            <v>热交换站</v>
          </cell>
          <cell r="C95" t="str">
            <v>00021103</v>
          </cell>
          <cell r="D95">
            <v>33939</v>
          </cell>
          <cell r="E95">
            <v>769209</v>
          </cell>
          <cell r="F95">
            <v>-293599.65000000002</v>
          </cell>
          <cell r="G95">
            <v>475609.35</v>
          </cell>
        </row>
        <row r="96">
          <cell r="A96" t="str">
            <v>21100109</v>
          </cell>
          <cell r="B96" t="str">
            <v>热处理车间</v>
          </cell>
          <cell r="C96" t="str">
            <v>00021103</v>
          </cell>
          <cell r="D96">
            <v>32051</v>
          </cell>
          <cell r="E96">
            <v>939284</v>
          </cell>
          <cell r="F96">
            <v>-470704.82</v>
          </cell>
          <cell r="G96">
            <v>468579.18</v>
          </cell>
        </row>
        <row r="97">
          <cell r="A97" t="str">
            <v>21100018</v>
          </cell>
          <cell r="B97" t="str">
            <v>四成品车工厂房</v>
          </cell>
          <cell r="C97" t="str">
            <v>00021103</v>
          </cell>
          <cell r="D97">
            <v>28277</v>
          </cell>
          <cell r="E97">
            <v>1518653</v>
          </cell>
          <cell r="F97">
            <v>-1050657.1100000001</v>
          </cell>
          <cell r="G97">
            <v>467995.89</v>
          </cell>
        </row>
        <row r="98">
          <cell r="A98" t="str">
            <v>21100102</v>
          </cell>
          <cell r="B98" t="str">
            <v>250厂房</v>
          </cell>
          <cell r="C98" t="str">
            <v>00021103</v>
          </cell>
          <cell r="D98">
            <v>30987</v>
          </cell>
          <cell r="E98">
            <v>560907.17000000004</v>
          </cell>
          <cell r="F98">
            <v>-93604.36</v>
          </cell>
          <cell r="G98">
            <v>467302.81</v>
          </cell>
        </row>
        <row r="99">
          <cell r="A99" t="str">
            <v>10010033</v>
          </cell>
          <cell r="B99" t="str">
            <v>数控车床</v>
          </cell>
          <cell r="C99" t="str">
            <v>00010003</v>
          </cell>
          <cell r="D99">
            <v>38047</v>
          </cell>
          <cell r="E99">
            <v>513883</v>
          </cell>
          <cell r="F99">
            <v>-78923.89</v>
          </cell>
          <cell r="G99">
            <v>434959.11</v>
          </cell>
        </row>
        <row r="100">
          <cell r="A100" t="str">
            <v>10010034</v>
          </cell>
          <cell r="B100" t="str">
            <v>数控车床</v>
          </cell>
          <cell r="C100" t="str">
            <v>00010003</v>
          </cell>
          <cell r="D100">
            <v>38047</v>
          </cell>
          <cell r="E100">
            <v>513883</v>
          </cell>
          <cell r="F100">
            <v>-78923.89</v>
          </cell>
          <cell r="G100">
            <v>434959.11</v>
          </cell>
        </row>
        <row r="101">
          <cell r="A101" t="str">
            <v>21410012</v>
          </cell>
          <cell r="B101" t="str">
            <v>氮气管道</v>
          </cell>
          <cell r="C101" t="str">
            <v>00021403</v>
          </cell>
          <cell r="D101">
            <v>38322</v>
          </cell>
          <cell r="E101">
            <v>460476.92</v>
          </cell>
          <cell r="F101">
            <v>-25582.05</v>
          </cell>
          <cell r="G101">
            <v>434894.87</v>
          </cell>
        </row>
        <row r="102">
          <cell r="A102" t="str">
            <v>10999906</v>
          </cell>
          <cell r="B102" t="str">
            <v>审计估价</v>
          </cell>
          <cell r="C102" t="str">
            <v>00010003</v>
          </cell>
          <cell r="D102">
            <v>37622</v>
          </cell>
          <cell r="E102">
            <v>508173.8</v>
          </cell>
          <cell r="F102">
            <v>-74244.160000000003</v>
          </cell>
          <cell r="G102">
            <v>433929.64</v>
          </cell>
        </row>
        <row r="103">
          <cell r="A103" t="str">
            <v>19290008</v>
          </cell>
          <cell r="B103" t="str">
            <v>半封闭螺杆冷水机组</v>
          </cell>
          <cell r="C103" t="str">
            <v>00010903</v>
          </cell>
          <cell r="D103">
            <v>37073</v>
          </cell>
          <cell r="E103">
            <v>672500</v>
          </cell>
          <cell r="F103">
            <v>-252076.64</v>
          </cell>
          <cell r="G103">
            <v>420423.36</v>
          </cell>
        </row>
        <row r="104">
          <cell r="A104" t="str">
            <v>10340957</v>
          </cell>
          <cell r="B104" t="str">
            <v>圆柱内径磨床</v>
          </cell>
          <cell r="C104" t="str">
            <v>00010003</v>
          </cell>
          <cell r="D104">
            <v>38322</v>
          </cell>
          <cell r="E104">
            <v>467352</v>
          </cell>
          <cell r="F104">
            <v>-52746.57</v>
          </cell>
          <cell r="G104">
            <v>414605.43</v>
          </cell>
        </row>
        <row r="105">
          <cell r="A105" t="str">
            <v>10320263</v>
          </cell>
          <cell r="B105" t="str">
            <v>内园磨床</v>
          </cell>
          <cell r="C105" t="str">
            <v>00010003</v>
          </cell>
          <cell r="D105">
            <v>30651</v>
          </cell>
          <cell r="E105">
            <v>1116712</v>
          </cell>
          <cell r="F105">
            <v>-712167.89</v>
          </cell>
          <cell r="G105">
            <v>404544.11</v>
          </cell>
        </row>
        <row r="106">
          <cell r="A106" t="str">
            <v>10340745</v>
          </cell>
          <cell r="B106" t="str">
            <v>滚道磨床</v>
          </cell>
          <cell r="C106" t="str">
            <v>00010003</v>
          </cell>
          <cell r="D106">
            <v>35400</v>
          </cell>
          <cell r="E106">
            <v>2543018.4300000002</v>
          </cell>
          <cell r="F106">
            <v>-2141221.61</v>
          </cell>
          <cell r="G106">
            <v>401796.82</v>
          </cell>
        </row>
        <row r="107">
          <cell r="A107" t="str">
            <v>10320280</v>
          </cell>
          <cell r="B107" t="str">
            <v>内园磨床</v>
          </cell>
          <cell r="C107" t="str">
            <v>00010003</v>
          </cell>
          <cell r="D107">
            <v>31229</v>
          </cell>
          <cell r="E107">
            <v>1099711.8700000001</v>
          </cell>
          <cell r="F107">
            <v>-699742.97</v>
          </cell>
          <cell r="G107">
            <v>399968.9</v>
          </cell>
        </row>
        <row r="108">
          <cell r="A108" t="str">
            <v>10340962</v>
          </cell>
          <cell r="B108" t="str">
            <v>球内沟磨床</v>
          </cell>
          <cell r="C108" t="str">
            <v>00010003</v>
          </cell>
          <cell r="D108">
            <v>38322</v>
          </cell>
          <cell r="E108">
            <v>518404</v>
          </cell>
          <cell r="F108">
            <v>-118911.76</v>
          </cell>
          <cell r="G108">
            <v>399492.24</v>
          </cell>
        </row>
        <row r="109">
          <cell r="A109" t="str">
            <v>10310531</v>
          </cell>
          <cell r="B109" t="str">
            <v>无心磨床</v>
          </cell>
          <cell r="C109" t="str">
            <v>00010003</v>
          </cell>
          <cell r="D109">
            <v>37591</v>
          </cell>
          <cell r="E109">
            <v>543434.01</v>
          </cell>
          <cell r="F109">
            <v>-149353.82</v>
          </cell>
          <cell r="G109">
            <v>394080.19</v>
          </cell>
        </row>
        <row r="110">
          <cell r="A110" t="str">
            <v>10310529</v>
          </cell>
          <cell r="B110" t="str">
            <v>无心磨床</v>
          </cell>
          <cell r="C110" t="str">
            <v>00010003</v>
          </cell>
          <cell r="D110">
            <v>37591</v>
          </cell>
          <cell r="E110">
            <v>541711.6</v>
          </cell>
          <cell r="F110">
            <v>-148880.51999999999</v>
          </cell>
          <cell r="G110">
            <v>392831.08</v>
          </cell>
        </row>
        <row r="111">
          <cell r="A111" t="str">
            <v>10310530</v>
          </cell>
          <cell r="B111" t="str">
            <v>无心磨床</v>
          </cell>
          <cell r="C111" t="str">
            <v>00010003</v>
          </cell>
          <cell r="D111">
            <v>37591</v>
          </cell>
          <cell r="E111">
            <v>541711.6</v>
          </cell>
          <cell r="F111">
            <v>-148880.51999999999</v>
          </cell>
          <cell r="G111">
            <v>392831.08</v>
          </cell>
        </row>
        <row r="112">
          <cell r="A112" t="str">
            <v>10340951</v>
          </cell>
          <cell r="B112" t="str">
            <v>球轴承沟道磨床</v>
          </cell>
          <cell r="C112" t="str">
            <v>00010003</v>
          </cell>
          <cell r="D112">
            <v>38322</v>
          </cell>
          <cell r="E112">
            <v>424947.26</v>
          </cell>
          <cell r="F112">
            <v>-34349.9</v>
          </cell>
          <cell r="G112">
            <v>390597.36</v>
          </cell>
        </row>
        <row r="113">
          <cell r="A113" t="str">
            <v>10340954</v>
          </cell>
          <cell r="B113" t="str">
            <v>圆柱内径磨床</v>
          </cell>
          <cell r="C113" t="str">
            <v>00010003</v>
          </cell>
          <cell r="D113">
            <v>38322</v>
          </cell>
          <cell r="E113">
            <v>422373.35</v>
          </cell>
          <cell r="F113">
            <v>-34141.85</v>
          </cell>
          <cell r="G113">
            <v>388231.5</v>
          </cell>
        </row>
        <row r="114">
          <cell r="A114" t="str">
            <v>10380423</v>
          </cell>
          <cell r="B114" t="str">
            <v>滚子超精机</v>
          </cell>
          <cell r="C114" t="str">
            <v>00010003</v>
          </cell>
          <cell r="D114">
            <v>38472</v>
          </cell>
          <cell r="E114">
            <v>408000</v>
          </cell>
          <cell r="F114">
            <v>-19788</v>
          </cell>
          <cell r="G114">
            <v>388212</v>
          </cell>
        </row>
        <row r="115">
          <cell r="A115" t="str">
            <v>10340952</v>
          </cell>
          <cell r="B115" t="str">
            <v>圆柱外圈双挡边磨床</v>
          </cell>
          <cell r="C115" t="str">
            <v>00010003</v>
          </cell>
          <cell r="D115">
            <v>38322</v>
          </cell>
          <cell r="E115">
            <v>414533.6</v>
          </cell>
          <cell r="F115">
            <v>-33508.129999999997</v>
          </cell>
          <cell r="G115">
            <v>381025.47</v>
          </cell>
        </row>
        <row r="116">
          <cell r="A116" t="str">
            <v>15970163</v>
          </cell>
          <cell r="B116" t="str">
            <v>轴承清洗机</v>
          </cell>
          <cell r="C116" t="str">
            <v>00010503</v>
          </cell>
          <cell r="D116">
            <v>38656</v>
          </cell>
          <cell r="E116">
            <v>380000</v>
          </cell>
          <cell r="F116">
            <v>0</v>
          </cell>
          <cell r="G116">
            <v>380000</v>
          </cell>
        </row>
        <row r="117">
          <cell r="A117" t="str">
            <v>10510005</v>
          </cell>
          <cell r="B117" t="str">
            <v>插齿机</v>
          </cell>
          <cell r="C117" t="str">
            <v>00010003</v>
          </cell>
          <cell r="D117">
            <v>37377</v>
          </cell>
          <cell r="E117">
            <v>563817.1</v>
          </cell>
          <cell r="F117">
            <v>-186243.25</v>
          </cell>
          <cell r="G117">
            <v>377573.85</v>
          </cell>
        </row>
        <row r="118">
          <cell r="A118" t="str">
            <v>10340950</v>
          </cell>
          <cell r="B118" t="str">
            <v>推力球轴承沟道磨床</v>
          </cell>
          <cell r="C118" t="str">
            <v>00010003</v>
          </cell>
          <cell r="D118">
            <v>38322</v>
          </cell>
          <cell r="E118">
            <v>410601.39</v>
          </cell>
          <cell r="F118">
            <v>-33190.28</v>
          </cell>
          <cell r="G118">
            <v>377411.11</v>
          </cell>
        </row>
        <row r="119">
          <cell r="A119" t="str">
            <v>10340941</v>
          </cell>
          <cell r="B119" t="str">
            <v>外圆磨床</v>
          </cell>
          <cell r="C119" t="str">
            <v>00010003</v>
          </cell>
          <cell r="D119">
            <v>37956</v>
          </cell>
          <cell r="E119">
            <v>455029.21</v>
          </cell>
          <cell r="F119">
            <v>-79082.69</v>
          </cell>
          <cell r="G119">
            <v>375946.52</v>
          </cell>
        </row>
        <row r="120">
          <cell r="A120" t="str">
            <v>18360135</v>
          </cell>
          <cell r="B120" t="str">
            <v>辊底炉生产线</v>
          </cell>
          <cell r="C120" t="str">
            <v>00010803</v>
          </cell>
          <cell r="D120">
            <v>32509</v>
          </cell>
          <cell r="E120">
            <v>12476740</v>
          </cell>
          <cell r="F120">
            <v>-12102437.800000001</v>
          </cell>
          <cell r="G120">
            <v>374302.2</v>
          </cell>
        </row>
        <row r="121">
          <cell r="A121" t="str">
            <v>10340953</v>
          </cell>
          <cell r="B121" t="str">
            <v>球内沟磨床</v>
          </cell>
          <cell r="C121" t="str">
            <v>00010003</v>
          </cell>
          <cell r="D121">
            <v>38322</v>
          </cell>
          <cell r="E121">
            <v>492036.94</v>
          </cell>
          <cell r="F121">
            <v>-119436.24</v>
          </cell>
          <cell r="G121">
            <v>372600.7</v>
          </cell>
        </row>
        <row r="122">
          <cell r="A122" t="str">
            <v>12930040</v>
          </cell>
          <cell r="B122" t="str">
            <v>电动前移式叉车</v>
          </cell>
          <cell r="C122" t="str">
            <v>00010212</v>
          </cell>
          <cell r="D122">
            <v>38322</v>
          </cell>
          <cell r="E122">
            <v>429374.4</v>
          </cell>
          <cell r="F122">
            <v>-57846.28</v>
          </cell>
          <cell r="G122">
            <v>371528.12</v>
          </cell>
        </row>
        <row r="123">
          <cell r="A123" t="str">
            <v>10340989</v>
          </cell>
          <cell r="B123" t="str">
            <v>双端面磨床</v>
          </cell>
          <cell r="C123" t="str">
            <v>00010003</v>
          </cell>
          <cell r="D123">
            <v>38595</v>
          </cell>
          <cell r="E123">
            <v>373119.66</v>
          </cell>
          <cell r="F123">
            <v>-6032.1</v>
          </cell>
          <cell r="G123">
            <v>367087.56</v>
          </cell>
        </row>
        <row r="124">
          <cell r="A124" t="str">
            <v>10320323</v>
          </cell>
          <cell r="B124" t="str">
            <v>内园磨床</v>
          </cell>
          <cell r="C124" t="str">
            <v>00010003</v>
          </cell>
          <cell r="D124">
            <v>31747</v>
          </cell>
          <cell r="E124">
            <v>1041800</v>
          </cell>
          <cell r="F124">
            <v>-678531.37</v>
          </cell>
          <cell r="G124">
            <v>363268.63</v>
          </cell>
        </row>
        <row r="125">
          <cell r="A125" t="str">
            <v>12190035</v>
          </cell>
          <cell r="B125" t="str">
            <v>龙门吊车</v>
          </cell>
          <cell r="C125" t="str">
            <v>00010203</v>
          </cell>
          <cell r="D125">
            <v>36861</v>
          </cell>
          <cell r="E125">
            <v>611998</v>
          </cell>
          <cell r="F125">
            <v>-250840.88</v>
          </cell>
          <cell r="G125">
            <v>361157.12</v>
          </cell>
        </row>
        <row r="126">
          <cell r="A126" t="str">
            <v>10010032</v>
          </cell>
          <cell r="B126" t="str">
            <v>数控车床</v>
          </cell>
          <cell r="C126" t="str">
            <v>00010003</v>
          </cell>
          <cell r="D126">
            <v>37591</v>
          </cell>
          <cell r="E126">
            <v>491958.87</v>
          </cell>
          <cell r="F126">
            <v>-131604.28</v>
          </cell>
          <cell r="G126">
            <v>360354.59</v>
          </cell>
        </row>
        <row r="127">
          <cell r="A127" t="str">
            <v>10010031</v>
          </cell>
          <cell r="B127" t="str">
            <v>数控车床</v>
          </cell>
          <cell r="C127" t="str">
            <v>00010003</v>
          </cell>
          <cell r="D127">
            <v>37591</v>
          </cell>
          <cell r="E127">
            <v>491958.86</v>
          </cell>
          <cell r="F127">
            <v>-131604.28</v>
          </cell>
          <cell r="G127">
            <v>360354.58</v>
          </cell>
        </row>
        <row r="128">
          <cell r="A128" t="str">
            <v>10999930</v>
          </cell>
          <cell r="B128" t="str">
            <v>审计估价</v>
          </cell>
          <cell r="C128" t="str">
            <v>00010003</v>
          </cell>
          <cell r="D128">
            <v>37622</v>
          </cell>
          <cell r="E128">
            <v>414800</v>
          </cell>
          <cell r="F128">
            <v>-60602.28</v>
          </cell>
          <cell r="G128">
            <v>354197.72</v>
          </cell>
        </row>
        <row r="129">
          <cell r="A129" t="str">
            <v>10010036</v>
          </cell>
          <cell r="B129" t="str">
            <v>数控车床</v>
          </cell>
          <cell r="C129" t="str">
            <v>00010003</v>
          </cell>
          <cell r="D129">
            <v>38047</v>
          </cell>
          <cell r="E129">
            <v>418309.31</v>
          </cell>
          <cell r="F129">
            <v>-64245.3</v>
          </cell>
          <cell r="G129">
            <v>354064.01</v>
          </cell>
        </row>
        <row r="130">
          <cell r="A130" t="str">
            <v>10310551</v>
          </cell>
          <cell r="B130" t="str">
            <v>磨床</v>
          </cell>
          <cell r="C130" t="str">
            <v>00010003</v>
          </cell>
          <cell r="D130">
            <v>38472</v>
          </cell>
          <cell r="E130">
            <v>370200</v>
          </cell>
          <cell r="F130">
            <v>-17954.7</v>
          </cell>
          <cell r="G130">
            <v>352245.3</v>
          </cell>
        </row>
        <row r="131">
          <cell r="A131" t="str">
            <v>10340963</v>
          </cell>
          <cell r="B131" t="str">
            <v>圆柱内滚道磨床</v>
          </cell>
          <cell r="C131" t="str">
            <v>00010003</v>
          </cell>
          <cell r="D131">
            <v>38322</v>
          </cell>
          <cell r="E131">
            <v>465935.4</v>
          </cell>
          <cell r="F131">
            <v>-116107.89</v>
          </cell>
          <cell r="G131">
            <v>349827.51</v>
          </cell>
        </row>
        <row r="132">
          <cell r="A132" t="str">
            <v>12400118</v>
          </cell>
          <cell r="B132" t="str">
            <v>奥迪A6轿车</v>
          </cell>
          <cell r="C132" t="str">
            <v>00010211</v>
          </cell>
          <cell r="D132">
            <v>37681</v>
          </cell>
          <cell r="E132">
            <v>599832.22</v>
          </cell>
          <cell r="F132">
            <v>-250548.27</v>
          </cell>
          <cell r="G132">
            <v>349283.95</v>
          </cell>
        </row>
        <row r="133">
          <cell r="A133" t="str">
            <v>10999966</v>
          </cell>
          <cell r="B133" t="str">
            <v>审计估价</v>
          </cell>
          <cell r="C133" t="str">
            <v>00010003</v>
          </cell>
          <cell r="D133">
            <v>37622</v>
          </cell>
          <cell r="E133">
            <v>548280.89</v>
          </cell>
          <cell r="F133">
            <v>-199437.25</v>
          </cell>
          <cell r="G133">
            <v>348843.64</v>
          </cell>
        </row>
        <row r="134">
          <cell r="A134" t="str">
            <v>10340964</v>
          </cell>
          <cell r="B134" t="str">
            <v>球外沟磨床</v>
          </cell>
          <cell r="C134" t="str">
            <v>00010003</v>
          </cell>
          <cell r="D134">
            <v>38322</v>
          </cell>
          <cell r="E134">
            <v>463556</v>
          </cell>
          <cell r="F134">
            <v>-114878.26</v>
          </cell>
          <cell r="G134">
            <v>348677.74</v>
          </cell>
        </row>
        <row r="135">
          <cell r="A135" t="str">
            <v>12930038</v>
          </cell>
          <cell r="B135" t="str">
            <v>电动前移式叉车</v>
          </cell>
          <cell r="C135" t="str">
            <v>00010212</v>
          </cell>
          <cell r="D135">
            <v>38322</v>
          </cell>
          <cell r="E135">
            <v>401374.4</v>
          </cell>
          <cell r="F135">
            <v>-54074.05</v>
          </cell>
          <cell r="G135">
            <v>347300.35</v>
          </cell>
        </row>
        <row r="136">
          <cell r="A136" t="str">
            <v>12930039</v>
          </cell>
          <cell r="B136" t="str">
            <v>电动前移式叉车</v>
          </cell>
          <cell r="C136" t="str">
            <v>00010212</v>
          </cell>
          <cell r="D136">
            <v>38322</v>
          </cell>
          <cell r="E136">
            <v>401374.4</v>
          </cell>
          <cell r="F136">
            <v>-54074.05</v>
          </cell>
          <cell r="G136">
            <v>347300.35</v>
          </cell>
        </row>
        <row r="137">
          <cell r="A137" t="str">
            <v>15970155</v>
          </cell>
          <cell r="B137" t="str">
            <v>压保清洗线</v>
          </cell>
          <cell r="C137" t="str">
            <v>00010503</v>
          </cell>
          <cell r="D137">
            <v>38047</v>
          </cell>
          <cell r="E137">
            <v>402762</v>
          </cell>
          <cell r="F137">
            <v>-61857.54</v>
          </cell>
          <cell r="G137">
            <v>340904.46</v>
          </cell>
        </row>
        <row r="138">
          <cell r="A138" t="str">
            <v>10310390</v>
          </cell>
          <cell r="B138" t="str">
            <v>无心磨床</v>
          </cell>
          <cell r="C138" t="str">
            <v>00010003</v>
          </cell>
          <cell r="D138">
            <v>38472</v>
          </cell>
          <cell r="E138">
            <v>354119.66</v>
          </cell>
          <cell r="F138">
            <v>-17174.810000000001</v>
          </cell>
          <cell r="G138">
            <v>336944.85</v>
          </cell>
        </row>
        <row r="139">
          <cell r="A139" t="str">
            <v>15970150</v>
          </cell>
          <cell r="B139" t="str">
            <v>压保超声清洗线</v>
          </cell>
          <cell r="C139" t="str">
            <v>00010503</v>
          </cell>
          <cell r="D139">
            <v>37956</v>
          </cell>
          <cell r="E139">
            <v>408718</v>
          </cell>
          <cell r="F139">
            <v>-72378.13</v>
          </cell>
          <cell r="G139">
            <v>336339.87</v>
          </cell>
        </row>
        <row r="140">
          <cell r="A140" t="str">
            <v>10340961</v>
          </cell>
          <cell r="B140" t="str">
            <v>球内径磨床</v>
          </cell>
          <cell r="C140" t="str">
            <v>00010003</v>
          </cell>
          <cell r="D140">
            <v>38322</v>
          </cell>
          <cell r="E140">
            <v>362720</v>
          </cell>
          <cell r="F140">
            <v>-29319.87</v>
          </cell>
          <cell r="G140">
            <v>333400.13</v>
          </cell>
        </row>
        <row r="141">
          <cell r="A141" t="str">
            <v>10340948</v>
          </cell>
          <cell r="B141" t="str">
            <v>外圆挡边磨床</v>
          </cell>
          <cell r="C141" t="str">
            <v>00010003</v>
          </cell>
          <cell r="D141">
            <v>38169</v>
          </cell>
          <cell r="E141">
            <v>380766.63</v>
          </cell>
          <cell r="F141">
            <v>-47458.2</v>
          </cell>
          <cell r="G141">
            <v>333308.43</v>
          </cell>
        </row>
        <row r="142">
          <cell r="A142" t="str">
            <v>10340949</v>
          </cell>
          <cell r="B142" t="str">
            <v>外圆挡边磨床</v>
          </cell>
          <cell r="C142" t="str">
            <v>00010003</v>
          </cell>
          <cell r="D142">
            <v>38169</v>
          </cell>
          <cell r="E142">
            <v>380766.63</v>
          </cell>
          <cell r="F142">
            <v>-47458.2</v>
          </cell>
          <cell r="G142">
            <v>333308.43</v>
          </cell>
        </row>
        <row r="143">
          <cell r="A143" t="str">
            <v>10340955</v>
          </cell>
          <cell r="B143" t="str">
            <v>球轴承外沟磨床</v>
          </cell>
          <cell r="C143" t="str">
            <v>00010003</v>
          </cell>
          <cell r="D143">
            <v>38322</v>
          </cell>
          <cell r="E143">
            <v>434036.93</v>
          </cell>
          <cell r="F143">
            <v>-105398.63</v>
          </cell>
          <cell r="G143">
            <v>328638.3</v>
          </cell>
        </row>
        <row r="144">
          <cell r="A144" t="str">
            <v>10340945</v>
          </cell>
          <cell r="B144" t="str">
            <v>内圆挡边磨床</v>
          </cell>
          <cell r="C144" t="str">
            <v>00010003</v>
          </cell>
          <cell r="D144">
            <v>38169</v>
          </cell>
          <cell r="E144">
            <v>374751.61</v>
          </cell>
          <cell r="F144">
            <v>-46728.9</v>
          </cell>
          <cell r="G144">
            <v>328022.71000000002</v>
          </cell>
        </row>
        <row r="145">
          <cell r="A145" t="str">
            <v>10320507</v>
          </cell>
          <cell r="B145" t="str">
            <v>内孔磨床</v>
          </cell>
          <cell r="C145" t="str">
            <v>00010003</v>
          </cell>
          <cell r="D145">
            <v>37591</v>
          </cell>
          <cell r="E145">
            <v>449507</v>
          </cell>
          <cell r="F145">
            <v>-123539.39</v>
          </cell>
          <cell r="G145">
            <v>325967.61</v>
          </cell>
        </row>
        <row r="146">
          <cell r="A146" t="str">
            <v>10010028</v>
          </cell>
          <cell r="B146" t="str">
            <v>数控车床</v>
          </cell>
          <cell r="C146" t="str">
            <v>00010003</v>
          </cell>
          <cell r="D146">
            <v>37469</v>
          </cell>
          <cell r="E146">
            <v>468205.2</v>
          </cell>
          <cell r="F146">
            <v>-143525.04999999999</v>
          </cell>
          <cell r="G146">
            <v>324680.15000000002</v>
          </cell>
        </row>
        <row r="147">
          <cell r="A147" t="str">
            <v>10010029</v>
          </cell>
          <cell r="B147" t="str">
            <v>数控车床</v>
          </cell>
          <cell r="C147" t="str">
            <v>00010003</v>
          </cell>
          <cell r="D147">
            <v>37469</v>
          </cell>
          <cell r="E147">
            <v>468205.2</v>
          </cell>
          <cell r="F147">
            <v>-143525.04999999999</v>
          </cell>
          <cell r="G147">
            <v>324680.15000000002</v>
          </cell>
        </row>
        <row r="148">
          <cell r="A148" t="str">
            <v>10010030</v>
          </cell>
          <cell r="B148" t="str">
            <v>数控车床</v>
          </cell>
          <cell r="C148" t="str">
            <v>00010003</v>
          </cell>
          <cell r="D148">
            <v>37469</v>
          </cell>
          <cell r="E148">
            <v>468205.2</v>
          </cell>
          <cell r="F148">
            <v>-143525.04999999999</v>
          </cell>
          <cell r="G148">
            <v>324680.15000000002</v>
          </cell>
        </row>
        <row r="149">
          <cell r="A149" t="str">
            <v>11790016</v>
          </cell>
          <cell r="B149" t="str">
            <v>淬火压床</v>
          </cell>
          <cell r="C149" t="str">
            <v>00010103</v>
          </cell>
          <cell r="D149">
            <v>37043</v>
          </cell>
          <cell r="E149">
            <v>552842.72</v>
          </cell>
          <cell r="F149">
            <v>-228800.03</v>
          </cell>
          <cell r="G149">
            <v>324042.69</v>
          </cell>
        </row>
        <row r="150">
          <cell r="A150" t="str">
            <v>10010035</v>
          </cell>
          <cell r="B150" t="str">
            <v>数控车床</v>
          </cell>
          <cell r="C150" t="str">
            <v>00010003</v>
          </cell>
          <cell r="D150">
            <v>38047</v>
          </cell>
          <cell r="E150">
            <v>381883</v>
          </cell>
          <cell r="F150">
            <v>-58650.89</v>
          </cell>
          <cell r="G150">
            <v>323232.11</v>
          </cell>
        </row>
        <row r="151">
          <cell r="A151" t="str">
            <v>21100104</v>
          </cell>
          <cell r="B151" t="str">
            <v>冲压车间</v>
          </cell>
          <cell r="C151" t="str">
            <v>00021103</v>
          </cell>
          <cell r="D151">
            <v>33909</v>
          </cell>
          <cell r="E151">
            <v>400734.83</v>
          </cell>
          <cell r="F151">
            <v>-78465.06</v>
          </cell>
          <cell r="G151">
            <v>322269.77</v>
          </cell>
        </row>
        <row r="152">
          <cell r="A152" t="str">
            <v>10320506</v>
          </cell>
          <cell r="B152" t="str">
            <v>内孔磨床</v>
          </cell>
          <cell r="C152" t="str">
            <v>00010003</v>
          </cell>
          <cell r="D152">
            <v>37591</v>
          </cell>
          <cell r="E152">
            <v>446603.83</v>
          </cell>
          <cell r="F152">
            <v>-128218.9</v>
          </cell>
          <cell r="G152">
            <v>318384.93</v>
          </cell>
        </row>
        <row r="153">
          <cell r="A153" t="str">
            <v>10340965</v>
          </cell>
          <cell r="B153" t="str">
            <v>圆柱外圈挡边磨床</v>
          </cell>
          <cell r="C153" t="str">
            <v>00010003</v>
          </cell>
          <cell r="D153">
            <v>38322</v>
          </cell>
          <cell r="E153">
            <v>368241.72</v>
          </cell>
          <cell r="F153">
            <v>-50722.73</v>
          </cell>
          <cell r="G153">
            <v>317518.99</v>
          </cell>
        </row>
        <row r="154">
          <cell r="A154" t="str">
            <v>10340967</v>
          </cell>
          <cell r="B154" t="str">
            <v>双端面磨床</v>
          </cell>
          <cell r="C154" t="str">
            <v>00010003</v>
          </cell>
          <cell r="D154">
            <v>38322</v>
          </cell>
          <cell r="E154">
            <v>342936.28</v>
          </cell>
          <cell r="F154">
            <v>-27720.68</v>
          </cell>
          <cell r="G154">
            <v>315215.59999999998</v>
          </cell>
        </row>
        <row r="155">
          <cell r="A155" t="str">
            <v>10340968</v>
          </cell>
          <cell r="B155" t="str">
            <v>双端面磨床</v>
          </cell>
          <cell r="C155" t="str">
            <v>00010003</v>
          </cell>
          <cell r="D155">
            <v>38322</v>
          </cell>
          <cell r="E155">
            <v>342936.28</v>
          </cell>
          <cell r="F155">
            <v>-27720.68</v>
          </cell>
          <cell r="G155">
            <v>315215.59999999998</v>
          </cell>
        </row>
        <row r="156">
          <cell r="A156" t="str">
            <v>10010024</v>
          </cell>
          <cell r="B156" t="str">
            <v>数控镗床</v>
          </cell>
          <cell r="C156" t="str">
            <v>00010003</v>
          </cell>
          <cell r="D156">
            <v>37226</v>
          </cell>
          <cell r="E156">
            <v>500896.78</v>
          </cell>
          <cell r="F156">
            <v>-187706.23999999999</v>
          </cell>
          <cell r="G156">
            <v>313190.53999999998</v>
          </cell>
        </row>
        <row r="157">
          <cell r="A157" t="str">
            <v>10010021</v>
          </cell>
          <cell r="B157" t="str">
            <v>数控镗床</v>
          </cell>
          <cell r="C157" t="str">
            <v>00010003</v>
          </cell>
          <cell r="D157">
            <v>37226</v>
          </cell>
          <cell r="E157">
            <v>500596.78</v>
          </cell>
          <cell r="F157">
            <v>-187606.87</v>
          </cell>
          <cell r="G157">
            <v>312989.90999999997</v>
          </cell>
        </row>
        <row r="158">
          <cell r="A158" t="str">
            <v>10010022</v>
          </cell>
          <cell r="B158" t="str">
            <v>数控镗床</v>
          </cell>
          <cell r="C158" t="str">
            <v>00010003</v>
          </cell>
          <cell r="D158">
            <v>37226</v>
          </cell>
          <cell r="E158">
            <v>500596.78</v>
          </cell>
          <cell r="F158">
            <v>-187606.87</v>
          </cell>
          <cell r="G158">
            <v>312989.90999999997</v>
          </cell>
        </row>
        <row r="159">
          <cell r="A159" t="str">
            <v>10010023</v>
          </cell>
          <cell r="B159" t="str">
            <v>数控镗床</v>
          </cell>
          <cell r="C159" t="str">
            <v>00010003</v>
          </cell>
          <cell r="D159">
            <v>37226</v>
          </cell>
          <cell r="E159">
            <v>500596.78</v>
          </cell>
          <cell r="F159">
            <v>-187606.87</v>
          </cell>
          <cell r="G159">
            <v>312989.90999999997</v>
          </cell>
        </row>
        <row r="160">
          <cell r="A160" t="str">
            <v>21100003</v>
          </cell>
          <cell r="B160" t="str">
            <v>滚子检查间</v>
          </cell>
          <cell r="C160" t="str">
            <v>00021103</v>
          </cell>
          <cell r="D160">
            <v>37073</v>
          </cell>
          <cell r="E160">
            <v>359484</v>
          </cell>
          <cell r="F160">
            <v>-50886.04</v>
          </cell>
          <cell r="G160">
            <v>308597.96000000002</v>
          </cell>
        </row>
        <row r="161">
          <cell r="A161" t="str">
            <v>21100056</v>
          </cell>
          <cell r="B161" t="str">
            <v>车滚车间</v>
          </cell>
          <cell r="C161" t="str">
            <v>00021103</v>
          </cell>
          <cell r="D161">
            <v>29160</v>
          </cell>
          <cell r="E161">
            <v>858709</v>
          </cell>
          <cell r="F161">
            <v>-555022.51</v>
          </cell>
          <cell r="G161">
            <v>303686.49</v>
          </cell>
        </row>
        <row r="162">
          <cell r="A162" t="str">
            <v>12400120</v>
          </cell>
          <cell r="B162" t="str">
            <v>轿车</v>
          </cell>
          <cell r="C162" t="str">
            <v>00010211</v>
          </cell>
          <cell r="D162">
            <v>37956</v>
          </cell>
          <cell r="E162">
            <v>431623.84</v>
          </cell>
          <cell r="F162">
            <v>-127942.89</v>
          </cell>
          <cell r="G162">
            <v>303680.95</v>
          </cell>
        </row>
        <row r="163">
          <cell r="A163" t="str">
            <v>12400121</v>
          </cell>
          <cell r="B163" t="str">
            <v>轿车</v>
          </cell>
          <cell r="C163" t="str">
            <v>00010211</v>
          </cell>
          <cell r="D163">
            <v>37956</v>
          </cell>
          <cell r="E163">
            <v>431623.83</v>
          </cell>
          <cell r="F163">
            <v>-127942.89</v>
          </cell>
          <cell r="G163">
            <v>303680.94</v>
          </cell>
        </row>
        <row r="164">
          <cell r="A164" t="str">
            <v>10340916</v>
          </cell>
          <cell r="B164" t="str">
            <v>外圆磨床</v>
          </cell>
          <cell r="C164" t="str">
            <v>00010003</v>
          </cell>
          <cell r="D164">
            <v>37530</v>
          </cell>
          <cell r="E164">
            <v>411779.98</v>
          </cell>
          <cell r="F164">
            <v>-111551.77</v>
          </cell>
          <cell r="G164">
            <v>300228.21000000002</v>
          </cell>
        </row>
        <row r="165">
          <cell r="A165" t="str">
            <v>10970012</v>
          </cell>
          <cell r="B165" t="str">
            <v>齿轮感应淬火机</v>
          </cell>
          <cell r="C165" t="str">
            <v>00010003</v>
          </cell>
          <cell r="D165">
            <v>37377</v>
          </cell>
          <cell r="E165">
            <v>441043.14</v>
          </cell>
          <cell r="F165">
            <v>-143549.1</v>
          </cell>
          <cell r="G165">
            <v>297494.03999999998</v>
          </cell>
        </row>
        <row r="166">
          <cell r="A166" t="str">
            <v>11790018</v>
          </cell>
          <cell r="B166" t="str">
            <v>淬火压床</v>
          </cell>
          <cell r="C166" t="str">
            <v>00010103</v>
          </cell>
          <cell r="D166">
            <v>37165</v>
          </cell>
          <cell r="E166">
            <v>485563.82</v>
          </cell>
          <cell r="F166">
            <v>-188398.6</v>
          </cell>
          <cell r="G166">
            <v>297165.21999999997</v>
          </cell>
        </row>
        <row r="167">
          <cell r="A167" t="str">
            <v>11510041</v>
          </cell>
          <cell r="B167" t="str">
            <v>滚子冷墩机</v>
          </cell>
          <cell r="C167" t="str">
            <v>00010103</v>
          </cell>
          <cell r="D167">
            <v>36373</v>
          </cell>
          <cell r="E167">
            <v>594427.93000000005</v>
          </cell>
          <cell r="F167">
            <v>-303327.43</v>
          </cell>
          <cell r="G167">
            <v>291100.5</v>
          </cell>
        </row>
        <row r="168">
          <cell r="A168" t="str">
            <v>14574010</v>
          </cell>
          <cell r="B168" t="str">
            <v>三坐标测量机</v>
          </cell>
          <cell r="C168" t="str">
            <v>00010413</v>
          </cell>
          <cell r="D168">
            <v>38656</v>
          </cell>
          <cell r="E168">
            <v>290598.3</v>
          </cell>
          <cell r="F168">
            <v>0</v>
          </cell>
          <cell r="G168">
            <v>290598.3</v>
          </cell>
        </row>
        <row r="169">
          <cell r="A169" t="str">
            <v>10340966</v>
          </cell>
          <cell r="B169" t="str">
            <v>圆柱外圈挡边磨床</v>
          </cell>
          <cell r="C169" t="str">
            <v>00010003</v>
          </cell>
          <cell r="D169">
            <v>38322</v>
          </cell>
          <cell r="E169">
            <v>359860</v>
          </cell>
          <cell r="F169">
            <v>-69555.31</v>
          </cell>
          <cell r="G169">
            <v>290304.69</v>
          </cell>
        </row>
        <row r="170">
          <cell r="A170" t="str">
            <v>21100002</v>
          </cell>
          <cell r="B170" t="str">
            <v>空气压缩机站</v>
          </cell>
          <cell r="C170" t="str">
            <v>00021103</v>
          </cell>
          <cell r="D170">
            <v>21520</v>
          </cell>
          <cell r="E170">
            <v>925012.15</v>
          </cell>
          <cell r="F170">
            <v>-636060.01</v>
          </cell>
          <cell r="G170">
            <v>288952.14</v>
          </cell>
        </row>
        <row r="171">
          <cell r="A171" t="str">
            <v>10250042</v>
          </cell>
          <cell r="B171" t="str">
            <v>等份钻床</v>
          </cell>
          <cell r="C171" t="str">
            <v>00010003</v>
          </cell>
          <cell r="D171">
            <v>37591</v>
          </cell>
          <cell r="E171">
            <v>396277.63</v>
          </cell>
          <cell r="F171">
            <v>-108866.94</v>
          </cell>
          <cell r="G171">
            <v>287410.69</v>
          </cell>
        </row>
        <row r="172">
          <cell r="A172" t="str">
            <v>10310525</v>
          </cell>
          <cell r="B172" t="str">
            <v>无心磨床</v>
          </cell>
          <cell r="C172" t="str">
            <v>00010003</v>
          </cell>
          <cell r="D172">
            <v>37347</v>
          </cell>
          <cell r="E172">
            <v>431021.29</v>
          </cell>
          <cell r="F172">
            <v>-145758.65</v>
          </cell>
          <cell r="G172">
            <v>285262.64</v>
          </cell>
        </row>
        <row r="173">
          <cell r="A173" t="str">
            <v>15999950</v>
          </cell>
          <cell r="B173" t="str">
            <v>审计估价</v>
          </cell>
          <cell r="C173" t="str">
            <v>00010503</v>
          </cell>
          <cell r="D173">
            <v>37622</v>
          </cell>
          <cell r="E173">
            <v>400000</v>
          </cell>
          <cell r="F173">
            <v>-115400.97</v>
          </cell>
          <cell r="G173">
            <v>284599.03000000003</v>
          </cell>
        </row>
        <row r="174">
          <cell r="A174" t="str">
            <v>10310514</v>
          </cell>
          <cell r="B174" t="str">
            <v>无心磨床</v>
          </cell>
          <cell r="C174" t="str">
            <v>00010003</v>
          </cell>
          <cell r="D174">
            <v>37165</v>
          </cell>
          <cell r="E174">
            <v>464327.5</v>
          </cell>
          <cell r="F174">
            <v>-180158.92</v>
          </cell>
          <cell r="G174">
            <v>284168.58</v>
          </cell>
        </row>
        <row r="175">
          <cell r="A175" t="str">
            <v>10310515</v>
          </cell>
          <cell r="B175" t="str">
            <v>无心磨床</v>
          </cell>
          <cell r="C175" t="str">
            <v>00010003</v>
          </cell>
          <cell r="D175">
            <v>37165</v>
          </cell>
          <cell r="E175">
            <v>464327.5</v>
          </cell>
          <cell r="F175">
            <v>-180158.92</v>
          </cell>
          <cell r="G175">
            <v>284168.58</v>
          </cell>
        </row>
        <row r="176">
          <cell r="A176" t="str">
            <v>10340960</v>
          </cell>
          <cell r="B176" t="str">
            <v>圆柱内径磨床</v>
          </cell>
          <cell r="C176" t="str">
            <v>00010003</v>
          </cell>
          <cell r="D176">
            <v>38322</v>
          </cell>
          <cell r="E176">
            <v>332000</v>
          </cell>
          <cell r="F176">
            <v>-48791.19</v>
          </cell>
          <cell r="G176">
            <v>283208.81</v>
          </cell>
        </row>
        <row r="177">
          <cell r="A177" t="str">
            <v>10340930</v>
          </cell>
          <cell r="B177" t="str">
            <v>内滚道磨床</v>
          </cell>
          <cell r="C177" t="str">
            <v>00010003</v>
          </cell>
          <cell r="D177">
            <v>37591</v>
          </cell>
          <cell r="E177">
            <v>388592.5</v>
          </cell>
          <cell r="F177">
            <v>-106798.11</v>
          </cell>
          <cell r="G177">
            <v>281794.39</v>
          </cell>
        </row>
        <row r="178">
          <cell r="A178" t="str">
            <v>10340933</v>
          </cell>
          <cell r="B178" t="str">
            <v>内挡边磨床</v>
          </cell>
          <cell r="C178" t="str">
            <v>00010003</v>
          </cell>
          <cell r="D178">
            <v>37591</v>
          </cell>
          <cell r="E178">
            <v>388592.5</v>
          </cell>
          <cell r="F178">
            <v>-106798.11</v>
          </cell>
          <cell r="G178">
            <v>281794.39</v>
          </cell>
        </row>
        <row r="179">
          <cell r="A179" t="str">
            <v>10340946</v>
          </cell>
          <cell r="B179" t="str">
            <v>内圆挡边磨床</v>
          </cell>
          <cell r="C179" t="str">
            <v>00010003</v>
          </cell>
          <cell r="D179">
            <v>38169</v>
          </cell>
          <cell r="E179">
            <v>388292.09</v>
          </cell>
          <cell r="F179">
            <v>-106715.81</v>
          </cell>
          <cell r="G179">
            <v>281576.28000000003</v>
          </cell>
        </row>
        <row r="180">
          <cell r="A180" t="str">
            <v>10340947</v>
          </cell>
          <cell r="B180" t="str">
            <v>内圆挡边磨床</v>
          </cell>
          <cell r="C180" t="str">
            <v>00010003</v>
          </cell>
          <cell r="D180">
            <v>38169</v>
          </cell>
          <cell r="E180">
            <v>388292.09</v>
          </cell>
          <cell r="F180">
            <v>-106715.81</v>
          </cell>
          <cell r="G180">
            <v>281576.28000000003</v>
          </cell>
        </row>
        <row r="181">
          <cell r="A181" t="str">
            <v>10340897</v>
          </cell>
          <cell r="B181" t="str">
            <v>双端面磨床</v>
          </cell>
          <cell r="C181" t="str">
            <v>00010003</v>
          </cell>
          <cell r="D181">
            <v>37226</v>
          </cell>
          <cell r="E181">
            <v>444163.58</v>
          </cell>
          <cell r="F181">
            <v>-165154.75</v>
          </cell>
          <cell r="G181">
            <v>279008.83</v>
          </cell>
        </row>
        <row r="182">
          <cell r="A182" t="str">
            <v>10340979</v>
          </cell>
          <cell r="B182" t="str">
            <v>内圈档边磨床</v>
          </cell>
          <cell r="C182" t="str">
            <v>00010003</v>
          </cell>
          <cell r="D182">
            <v>38472</v>
          </cell>
          <cell r="E182">
            <v>355468.98</v>
          </cell>
          <cell r="F182">
            <v>-76518.78</v>
          </cell>
          <cell r="G182">
            <v>278950.2</v>
          </cell>
        </row>
        <row r="183">
          <cell r="A183" t="str">
            <v>10340959</v>
          </cell>
          <cell r="B183" t="str">
            <v>圆柱内径磨床</v>
          </cell>
          <cell r="C183" t="str">
            <v>00010003</v>
          </cell>
          <cell r="D183">
            <v>38322</v>
          </cell>
          <cell r="E183">
            <v>367879</v>
          </cell>
          <cell r="F183">
            <v>-91029.73</v>
          </cell>
          <cell r="G183">
            <v>276849.27</v>
          </cell>
        </row>
        <row r="184">
          <cell r="A184" t="str">
            <v>21100022</v>
          </cell>
          <cell r="B184" t="str">
            <v>钢板库</v>
          </cell>
          <cell r="C184" t="str">
            <v>00021101</v>
          </cell>
          <cell r="D184">
            <v>23437</v>
          </cell>
          <cell r="E184">
            <v>1970010</v>
          </cell>
          <cell r="F184">
            <v>-1695078.68</v>
          </cell>
          <cell r="G184">
            <v>274931.32</v>
          </cell>
        </row>
        <row r="185">
          <cell r="A185" t="str">
            <v>10310508</v>
          </cell>
          <cell r="B185" t="str">
            <v>无心磨床</v>
          </cell>
          <cell r="C185" t="str">
            <v>00010003</v>
          </cell>
          <cell r="D185">
            <v>37043</v>
          </cell>
          <cell r="E185">
            <v>471970.35</v>
          </cell>
          <cell r="F185">
            <v>-198384.71</v>
          </cell>
          <cell r="G185">
            <v>273585.64</v>
          </cell>
        </row>
        <row r="186">
          <cell r="A186" t="str">
            <v>10340896</v>
          </cell>
          <cell r="B186" t="str">
            <v>双端面磨床</v>
          </cell>
          <cell r="C186" t="str">
            <v>00010003</v>
          </cell>
          <cell r="D186">
            <v>37226</v>
          </cell>
          <cell r="E186">
            <v>433244.3</v>
          </cell>
          <cell r="F186">
            <v>-160889.57</v>
          </cell>
          <cell r="G186">
            <v>272354.73</v>
          </cell>
        </row>
        <row r="187">
          <cell r="A187" t="str">
            <v>10340944</v>
          </cell>
          <cell r="B187" t="str">
            <v>外圆挡边磨床</v>
          </cell>
          <cell r="C187" t="str">
            <v>00010003</v>
          </cell>
          <cell r="D187">
            <v>38169</v>
          </cell>
          <cell r="E187">
            <v>374753.11</v>
          </cell>
          <cell r="F187">
            <v>-102994.63</v>
          </cell>
          <cell r="G187">
            <v>271758.48</v>
          </cell>
        </row>
        <row r="188">
          <cell r="A188" t="str">
            <v>21100009</v>
          </cell>
          <cell r="B188" t="str">
            <v>小型车间</v>
          </cell>
          <cell r="C188" t="str">
            <v>00021103</v>
          </cell>
          <cell r="D188">
            <v>24442</v>
          </cell>
          <cell r="E188">
            <v>2784548</v>
          </cell>
          <cell r="F188">
            <v>-2513062.44</v>
          </cell>
          <cell r="G188">
            <v>271485.56</v>
          </cell>
        </row>
        <row r="189">
          <cell r="A189" t="str">
            <v>11230213</v>
          </cell>
          <cell r="B189" t="str">
            <v>压力机</v>
          </cell>
          <cell r="C189" t="str">
            <v>00010103</v>
          </cell>
          <cell r="D189">
            <v>37226</v>
          </cell>
          <cell r="E189">
            <v>430832.88</v>
          </cell>
          <cell r="F189">
            <v>-160198.18</v>
          </cell>
          <cell r="G189">
            <v>270634.7</v>
          </cell>
        </row>
        <row r="190">
          <cell r="A190" t="str">
            <v>10310512</v>
          </cell>
          <cell r="B190" t="str">
            <v>无心磨床</v>
          </cell>
          <cell r="C190" t="str">
            <v>00010003</v>
          </cell>
          <cell r="D190">
            <v>37165</v>
          </cell>
          <cell r="E190">
            <v>427239.75</v>
          </cell>
          <cell r="F190">
            <v>-158439.82999999999</v>
          </cell>
          <cell r="G190">
            <v>268799.92</v>
          </cell>
        </row>
        <row r="191">
          <cell r="A191" t="str">
            <v>10340958</v>
          </cell>
          <cell r="B191" t="str">
            <v>球内径磨床</v>
          </cell>
          <cell r="C191" t="str">
            <v>00010003</v>
          </cell>
          <cell r="D191">
            <v>38322</v>
          </cell>
          <cell r="E191">
            <v>354036.94</v>
          </cell>
          <cell r="F191">
            <v>-85971.96</v>
          </cell>
          <cell r="G191">
            <v>268064.98</v>
          </cell>
        </row>
        <row r="192">
          <cell r="A192" t="str">
            <v>10380426</v>
          </cell>
          <cell r="B192" t="str">
            <v>滚道超精机</v>
          </cell>
          <cell r="C192" t="str">
            <v>00010003</v>
          </cell>
          <cell r="D192">
            <v>38595</v>
          </cell>
          <cell r="E192">
            <v>270848</v>
          </cell>
          <cell r="F192">
            <v>-4378.71</v>
          </cell>
          <cell r="G192">
            <v>266469.28999999998</v>
          </cell>
        </row>
        <row r="193">
          <cell r="A193" t="str">
            <v>10999910</v>
          </cell>
          <cell r="B193" t="str">
            <v>审计估价</v>
          </cell>
          <cell r="C193" t="str">
            <v>00010003</v>
          </cell>
          <cell r="D193">
            <v>37622</v>
          </cell>
          <cell r="E193">
            <v>416538.94</v>
          </cell>
          <cell r="F193">
            <v>-151515.97</v>
          </cell>
          <cell r="G193">
            <v>265022.96999999997</v>
          </cell>
        </row>
        <row r="194">
          <cell r="A194" t="str">
            <v>10340934</v>
          </cell>
          <cell r="B194" t="str">
            <v>外滚道磨床</v>
          </cell>
          <cell r="C194" t="str">
            <v>00010003</v>
          </cell>
          <cell r="D194">
            <v>37591</v>
          </cell>
          <cell r="E194">
            <v>365226.54</v>
          </cell>
          <cell r="F194">
            <v>-100376.48</v>
          </cell>
          <cell r="G194">
            <v>264850.06</v>
          </cell>
        </row>
        <row r="195">
          <cell r="A195" t="str">
            <v>10340936</v>
          </cell>
          <cell r="B195" t="str">
            <v>外挡边磨床</v>
          </cell>
          <cell r="C195" t="str">
            <v>00010003</v>
          </cell>
          <cell r="D195">
            <v>37591</v>
          </cell>
          <cell r="E195">
            <v>365224.76</v>
          </cell>
          <cell r="F195">
            <v>-100375.85</v>
          </cell>
          <cell r="G195">
            <v>264848.90999999997</v>
          </cell>
        </row>
        <row r="196">
          <cell r="A196" t="str">
            <v>10340956</v>
          </cell>
          <cell r="B196" t="str">
            <v>圆柱内径磨床</v>
          </cell>
          <cell r="C196" t="str">
            <v>00010003</v>
          </cell>
          <cell r="D196">
            <v>38322</v>
          </cell>
          <cell r="E196">
            <v>345048.77</v>
          </cell>
          <cell r="F196">
            <v>-85311.59</v>
          </cell>
          <cell r="G196">
            <v>259737.18</v>
          </cell>
        </row>
        <row r="197">
          <cell r="A197" t="str">
            <v>10340980</v>
          </cell>
          <cell r="B197" t="str">
            <v>内圈档边磨床</v>
          </cell>
          <cell r="C197" t="str">
            <v>00010003</v>
          </cell>
          <cell r="D197">
            <v>38472</v>
          </cell>
          <cell r="E197">
            <v>355468.98</v>
          </cell>
          <cell r="F197">
            <v>-97694.46</v>
          </cell>
          <cell r="G197">
            <v>257774.52</v>
          </cell>
        </row>
        <row r="198">
          <cell r="A198" t="str">
            <v>10340932</v>
          </cell>
          <cell r="B198" t="str">
            <v>外挡边磨床</v>
          </cell>
          <cell r="C198" t="str">
            <v>00010003</v>
          </cell>
          <cell r="D198">
            <v>37591</v>
          </cell>
          <cell r="E198">
            <v>362583.83</v>
          </cell>
          <cell r="F198">
            <v>-105127.44</v>
          </cell>
          <cell r="G198">
            <v>257456.39</v>
          </cell>
        </row>
        <row r="199">
          <cell r="A199" t="str">
            <v>10340935</v>
          </cell>
          <cell r="B199" t="str">
            <v>外滚道磨床</v>
          </cell>
          <cell r="C199" t="str">
            <v>00010003</v>
          </cell>
          <cell r="D199">
            <v>37591</v>
          </cell>
          <cell r="E199">
            <v>362583.83</v>
          </cell>
          <cell r="F199">
            <v>-105127.44</v>
          </cell>
          <cell r="G199">
            <v>257456.39</v>
          </cell>
        </row>
        <row r="200">
          <cell r="A200" t="str">
            <v>10340872</v>
          </cell>
          <cell r="B200" t="str">
            <v>数控双端磨床</v>
          </cell>
          <cell r="C200" t="str">
            <v>00010003</v>
          </cell>
          <cell r="D200">
            <v>36861</v>
          </cell>
          <cell r="E200">
            <v>480000</v>
          </cell>
          <cell r="F200">
            <v>-225040</v>
          </cell>
          <cell r="G200">
            <v>254960</v>
          </cell>
        </row>
        <row r="201">
          <cell r="A201" t="str">
            <v>15999922</v>
          </cell>
          <cell r="B201" t="str">
            <v>审计估价</v>
          </cell>
          <cell r="C201" t="str">
            <v>00010503</v>
          </cell>
          <cell r="D201">
            <v>37622</v>
          </cell>
          <cell r="E201">
            <v>389919.74</v>
          </cell>
          <cell r="F201">
            <v>-135555.10999999999</v>
          </cell>
          <cell r="G201">
            <v>254364.63</v>
          </cell>
        </row>
        <row r="202">
          <cell r="A202" t="str">
            <v>10340928</v>
          </cell>
          <cell r="B202" t="str">
            <v>轴承内圆滚道磨床</v>
          </cell>
          <cell r="C202" t="str">
            <v>00010003</v>
          </cell>
          <cell r="D202">
            <v>37591</v>
          </cell>
          <cell r="E202">
            <v>347281.33</v>
          </cell>
          <cell r="F202">
            <v>-95250.46</v>
          </cell>
          <cell r="G202">
            <v>252030.87</v>
          </cell>
        </row>
        <row r="203">
          <cell r="A203" t="str">
            <v>10340931</v>
          </cell>
          <cell r="B203" t="str">
            <v>内滚道磨床</v>
          </cell>
          <cell r="C203" t="str">
            <v>00010003</v>
          </cell>
          <cell r="D203">
            <v>37591</v>
          </cell>
          <cell r="E203">
            <v>352087.6</v>
          </cell>
          <cell r="F203">
            <v>-102242.6</v>
          </cell>
          <cell r="G203">
            <v>249845</v>
          </cell>
        </row>
        <row r="204">
          <cell r="A204" t="str">
            <v>10340929</v>
          </cell>
          <cell r="B204" t="str">
            <v>内挡边磨床</v>
          </cell>
          <cell r="C204" t="str">
            <v>00010003</v>
          </cell>
          <cell r="D204">
            <v>37591</v>
          </cell>
          <cell r="E204">
            <v>352081.33</v>
          </cell>
          <cell r="F204">
            <v>-102240.89</v>
          </cell>
          <cell r="G204">
            <v>249840.44</v>
          </cell>
        </row>
        <row r="205">
          <cell r="A205" t="str">
            <v>10340444</v>
          </cell>
          <cell r="B205" t="str">
            <v>双端面磨床</v>
          </cell>
          <cell r="C205" t="str">
            <v>00010003</v>
          </cell>
          <cell r="D205">
            <v>30286</v>
          </cell>
          <cell r="E205">
            <v>498504.98</v>
          </cell>
          <cell r="F205">
            <v>-250559.17</v>
          </cell>
          <cell r="G205">
            <v>247945.81</v>
          </cell>
        </row>
        <row r="206">
          <cell r="A206" t="str">
            <v>10340969</v>
          </cell>
          <cell r="B206" t="str">
            <v>数控内圈滚道磨床</v>
          </cell>
          <cell r="C206" t="str">
            <v>00010003</v>
          </cell>
          <cell r="D206">
            <v>38322</v>
          </cell>
          <cell r="E206">
            <v>268460.15999999997</v>
          </cell>
          <cell r="F206">
            <v>-21700.53</v>
          </cell>
          <cell r="G206">
            <v>246759.63</v>
          </cell>
        </row>
        <row r="207">
          <cell r="A207" t="str">
            <v>10340970</v>
          </cell>
          <cell r="B207" t="str">
            <v>数控内圈滚道磨床</v>
          </cell>
          <cell r="C207" t="str">
            <v>00010003</v>
          </cell>
          <cell r="D207">
            <v>38322</v>
          </cell>
          <cell r="E207">
            <v>268460.15999999997</v>
          </cell>
          <cell r="F207">
            <v>-21700.53</v>
          </cell>
          <cell r="G207">
            <v>246759.63</v>
          </cell>
        </row>
        <row r="208">
          <cell r="A208" t="str">
            <v>10340971</v>
          </cell>
          <cell r="B208" t="str">
            <v>数控内圈滚道磨床</v>
          </cell>
          <cell r="C208" t="str">
            <v>00010003</v>
          </cell>
          <cell r="D208">
            <v>38322</v>
          </cell>
          <cell r="E208">
            <v>268460.15999999997</v>
          </cell>
          <cell r="F208">
            <v>-21700.53</v>
          </cell>
          <cell r="G208">
            <v>246759.63</v>
          </cell>
        </row>
        <row r="209">
          <cell r="A209" t="str">
            <v>10340972</v>
          </cell>
          <cell r="B209" t="str">
            <v>数控内圈滚道磨床</v>
          </cell>
          <cell r="C209" t="str">
            <v>00010003</v>
          </cell>
          <cell r="D209">
            <v>38322</v>
          </cell>
          <cell r="E209">
            <v>268460.15999999997</v>
          </cell>
          <cell r="F209">
            <v>-21700.53</v>
          </cell>
          <cell r="G209">
            <v>246759.63</v>
          </cell>
        </row>
        <row r="210">
          <cell r="A210" t="str">
            <v>10340973</v>
          </cell>
          <cell r="B210" t="str">
            <v>数控内圈滚道磨床</v>
          </cell>
          <cell r="C210" t="str">
            <v>00010003</v>
          </cell>
          <cell r="D210">
            <v>38322</v>
          </cell>
          <cell r="E210">
            <v>268460.15999999997</v>
          </cell>
          <cell r="F210">
            <v>-21700.53</v>
          </cell>
          <cell r="G210">
            <v>246759.63</v>
          </cell>
        </row>
        <row r="211">
          <cell r="A211" t="str">
            <v>21400023</v>
          </cell>
          <cell r="B211" t="str">
            <v>冷却塔</v>
          </cell>
          <cell r="C211" t="str">
            <v>00021403</v>
          </cell>
          <cell r="D211">
            <v>37073</v>
          </cell>
          <cell r="E211">
            <v>338000</v>
          </cell>
          <cell r="F211">
            <v>-93495.360000000001</v>
          </cell>
          <cell r="G211">
            <v>244504.64</v>
          </cell>
        </row>
        <row r="212">
          <cell r="A212" t="str">
            <v>18360163</v>
          </cell>
          <cell r="B212" t="str">
            <v>转底炉</v>
          </cell>
          <cell r="C212" t="str">
            <v>00010803</v>
          </cell>
          <cell r="D212">
            <v>37347</v>
          </cell>
          <cell r="E212">
            <v>704594.9</v>
          </cell>
          <cell r="F212">
            <v>-461563.31</v>
          </cell>
          <cell r="G212">
            <v>243031.59</v>
          </cell>
        </row>
        <row r="213">
          <cell r="A213" t="str">
            <v>10150032</v>
          </cell>
          <cell r="B213" t="str">
            <v>单柱立式车床</v>
          </cell>
          <cell r="C213" t="str">
            <v>00010003</v>
          </cell>
          <cell r="D213">
            <v>32843</v>
          </cell>
          <cell r="E213">
            <v>521687.43</v>
          </cell>
          <cell r="F213">
            <v>-279177.01</v>
          </cell>
          <cell r="G213">
            <v>242510.42</v>
          </cell>
        </row>
        <row r="214">
          <cell r="A214" t="str">
            <v>11510039</v>
          </cell>
          <cell r="B214" t="str">
            <v>冷墩机</v>
          </cell>
          <cell r="C214" t="str">
            <v>00010103</v>
          </cell>
          <cell r="D214">
            <v>36100</v>
          </cell>
          <cell r="E214">
            <v>587513.57999999996</v>
          </cell>
          <cell r="F214">
            <v>-345827.12</v>
          </cell>
          <cell r="G214">
            <v>241686.46</v>
          </cell>
        </row>
        <row r="215">
          <cell r="A215" t="str">
            <v>10340938</v>
          </cell>
          <cell r="B215" t="str">
            <v>轴承内圈滚道磨</v>
          </cell>
          <cell r="C215" t="str">
            <v>00010003</v>
          </cell>
          <cell r="D215">
            <v>37773</v>
          </cell>
          <cell r="E215">
            <v>349250</v>
          </cell>
          <cell r="F215">
            <v>-107629.5</v>
          </cell>
          <cell r="G215">
            <v>241620.5</v>
          </cell>
        </row>
        <row r="216">
          <cell r="A216" t="str">
            <v>10340939</v>
          </cell>
          <cell r="B216" t="str">
            <v>轴承内圈滚道磨</v>
          </cell>
          <cell r="C216" t="str">
            <v>00010003</v>
          </cell>
          <cell r="D216">
            <v>37773</v>
          </cell>
          <cell r="E216">
            <v>349250</v>
          </cell>
          <cell r="F216">
            <v>-107629.5</v>
          </cell>
          <cell r="G216">
            <v>241620.5</v>
          </cell>
        </row>
        <row r="217">
          <cell r="A217" t="str">
            <v>10380413</v>
          </cell>
          <cell r="B217" t="str">
            <v>外圆滚道超精研机</v>
          </cell>
          <cell r="C217" t="str">
            <v>00010003</v>
          </cell>
          <cell r="D217">
            <v>38169</v>
          </cell>
          <cell r="E217">
            <v>273601.84999999998</v>
          </cell>
          <cell r="F217">
            <v>-34464.47</v>
          </cell>
          <cell r="G217">
            <v>239137.38</v>
          </cell>
        </row>
        <row r="218">
          <cell r="A218" t="str">
            <v>10380414</v>
          </cell>
          <cell r="B218" t="str">
            <v>外圆滚道超精研机</v>
          </cell>
          <cell r="C218" t="str">
            <v>00010003</v>
          </cell>
          <cell r="D218">
            <v>38169</v>
          </cell>
          <cell r="E218">
            <v>273601.84000000003</v>
          </cell>
          <cell r="F218">
            <v>-34464.47</v>
          </cell>
          <cell r="G218">
            <v>239137.37</v>
          </cell>
        </row>
        <row r="219">
          <cell r="A219" t="str">
            <v>10380402</v>
          </cell>
          <cell r="B219" t="str">
            <v>外滚道超精研机</v>
          </cell>
          <cell r="C219" t="str">
            <v>00010003</v>
          </cell>
          <cell r="D219">
            <v>37591</v>
          </cell>
          <cell r="E219">
            <v>326963.84000000003</v>
          </cell>
          <cell r="F219">
            <v>-89860.62</v>
          </cell>
          <cell r="G219">
            <v>237103.22</v>
          </cell>
        </row>
        <row r="220">
          <cell r="A220" t="str">
            <v>10380403</v>
          </cell>
          <cell r="B220" t="str">
            <v>内滚道超精机</v>
          </cell>
          <cell r="C220" t="str">
            <v>00010003</v>
          </cell>
          <cell r="D220">
            <v>37591</v>
          </cell>
          <cell r="E220">
            <v>326963.83</v>
          </cell>
          <cell r="F220">
            <v>-89860.62</v>
          </cell>
          <cell r="G220">
            <v>237103.21</v>
          </cell>
        </row>
        <row r="221">
          <cell r="A221" t="str">
            <v>10310511</v>
          </cell>
          <cell r="B221" t="str">
            <v>无心磨床</v>
          </cell>
          <cell r="C221" t="str">
            <v>00010003</v>
          </cell>
          <cell r="D221">
            <v>37073</v>
          </cell>
          <cell r="E221">
            <v>402690.19</v>
          </cell>
          <cell r="F221">
            <v>-165979.70000000001</v>
          </cell>
          <cell r="G221">
            <v>236710.49</v>
          </cell>
        </row>
        <row r="222">
          <cell r="A222" t="str">
            <v>10340874</v>
          </cell>
          <cell r="B222" t="str">
            <v>内沟磨床</v>
          </cell>
          <cell r="C222" t="str">
            <v>00010003</v>
          </cell>
          <cell r="D222">
            <v>36951</v>
          </cell>
          <cell r="E222">
            <v>425453.28</v>
          </cell>
          <cell r="F222">
            <v>-189149.41</v>
          </cell>
          <cell r="G222">
            <v>236303.87</v>
          </cell>
        </row>
        <row r="223">
          <cell r="A223" t="str">
            <v>10340876</v>
          </cell>
          <cell r="B223" t="str">
            <v>内沟磨床</v>
          </cell>
          <cell r="C223" t="str">
            <v>00010003</v>
          </cell>
          <cell r="D223">
            <v>36951</v>
          </cell>
          <cell r="E223">
            <v>425453.28</v>
          </cell>
          <cell r="F223">
            <v>-189149.41</v>
          </cell>
          <cell r="G223">
            <v>236303.87</v>
          </cell>
        </row>
        <row r="224">
          <cell r="A224" t="str">
            <v>10340873</v>
          </cell>
          <cell r="B224" t="str">
            <v>内沟磨床</v>
          </cell>
          <cell r="C224" t="str">
            <v>00010003</v>
          </cell>
          <cell r="D224">
            <v>36951</v>
          </cell>
          <cell r="E224">
            <v>425453.27</v>
          </cell>
          <cell r="F224">
            <v>-189149.41</v>
          </cell>
          <cell r="G224">
            <v>236303.86</v>
          </cell>
        </row>
        <row r="225">
          <cell r="A225" t="str">
            <v>10340875</v>
          </cell>
          <cell r="B225" t="str">
            <v>内沟磨床</v>
          </cell>
          <cell r="C225" t="str">
            <v>00010003</v>
          </cell>
          <cell r="D225">
            <v>36951</v>
          </cell>
          <cell r="E225">
            <v>425453.27</v>
          </cell>
          <cell r="F225">
            <v>-189149.41</v>
          </cell>
          <cell r="G225">
            <v>236303.86</v>
          </cell>
        </row>
        <row r="226">
          <cell r="A226" t="str">
            <v>15999895</v>
          </cell>
          <cell r="B226" t="str">
            <v>审计估价</v>
          </cell>
          <cell r="C226" t="str">
            <v>00010503</v>
          </cell>
          <cell r="D226">
            <v>37622</v>
          </cell>
          <cell r="E226">
            <v>356900</v>
          </cell>
          <cell r="F226">
            <v>-121730.35</v>
          </cell>
          <cell r="G226">
            <v>235169.65</v>
          </cell>
        </row>
        <row r="227">
          <cell r="A227" t="str">
            <v>15220010</v>
          </cell>
          <cell r="B227" t="str">
            <v>过滤机</v>
          </cell>
          <cell r="C227" t="str">
            <v>00010503</v>
          </cell>
          <cell r="D227">
            <v>37591</v>
          </cell>
          <cell r="E227">
            <v>325786.18</v>
          </cell>
          <cell r="F227">
            <v>-90842.54</v>
          </cell>
          <cell r="G227">
            <v>234943.64</v>
          </cell>
        </row>
        <row r="228">
          <cell r="A228" t="str">
            <v>21100067</v>
          </cell>
          <cell r="B228" t="str">
            <v>磷化间</v>
          </cell>
          <cell r="C228" t="str">
            <v>00021103</v>
          </cell>
          <cell r="D228">
            <v>33939</v>
          </cell>
          <cell r="E228">
            <v>410045.88</v>
          </cell>
          <cell r="F228">
            <v>-179211.22</v>
          </cell>
          <cell r="G228">
            <v>230834.66</v>
          </cell>
        </row>
        <row r="229">
          <cell r="A229" t="str">
            <v>10340895</v>
          </cell>
          <cell r="B229" t="str">
            <v>双端面磨床</v>
          </cell>
          <cell r="C229" t="str">
            <v>00010003</v>
          </cell>
          <cell r="D229">
            <v>37165</v>
          </cell>
          <cell r="E229">
            <v>376400</v>
          </cell>
          <cell r="F229">
            <v>-146043.32999999999</v>
          </cell>
          <cell r="G229">
            <v>230356.67</v>
          </cell>
        </row>
        <row r="230">
          <cell r="A230" t="str">
            <v>15220011</v>
          </cell>
          <cell r="B230" t="str">
            <v>过滤机</v>
          </cell>
          <cell r="C230" t="str">
            <v>00010503</v>
          </cell>
          <cell r="D230">
            <v>37591</v>
          </cell>
          <cell r="E230">
            <v>320519.09000000003</v>
          </cell>
          <cell r="F230">
            <v>-90544.51</v>
          </cell>
          <cell r="G230">
            <v>229974.58</v>
          </cell>
        </row>
        <row r="231">
          <cell r="A231" t="str">
            <v>15220012</v>
          </cell>
          <cell r="B231" t="str">
            <v>过滤机</v>
          </cell>
          <cell r="C231" t="str">
            <v>00010503</v>
          </cell>
          <cell r="D231">
            <v>37591</v>
          </cell>
          <cell r="E231">
            <v>320519.09000000003</v>
          </cell>
          <cell r="F231">
            <v>-90544.51</v>
          </cell>
          <cell r="G231">
            <v>229974.58</v>
          </cell>
        </row>
        <row r="232">
          <cell r="A232" t="str">
            <v>21400002</v>
          </cell>
          <cell r="B232" t="str">
            <v>立体库货架</v>
          </cell>
          <cell r="C232" t="str">
            <v>00021403</v>
          </cell>
          <cell r="D232">
            <v>34669</v>
          </cell>
          <cell r="E232">
            <v>593158</v>
          </cell>
          <cell r="F232">
            <v>-368573.01</v>
          </cell>
          <cell r="G232">
            <v>224584.99</v>
          </cell>
        </row>
        <row r="233">
          <cell r="A233" t="str">
            <v>15999931</v>
          </cell>
          <cell r="B233" t="str">
            <v>审计估价</v>
          </cell>
          <cell r="C233" t="str">
            <v>00010503</v>
          </cell>
          <cell r="D233">
            <v>37622</v>
          </cell>
          <cell r="E233">
            <v>342456.99</v>
          </cell>
          <cell r="F233">
            <v>-119054.68</v>
          </cell>
          <cell r="G233">
            <v>223402.31</v>
          </cell>
        </row>
        <row r="234">
          <cell r="A234" t="str">
            <v>10340708</v>
          </cell>
          <cell r="B234" t="str">
            <v>双端面磨床</v>
          </cell>
          <cell r="C234" t="str">
            <v>00010003</v>
          </cell>
          <cell r="D234">
            <v>34669</v>
          </cell>
          <cell r="E234">
            <v>500887.61</v>
          </cell>
          <cell r="F234">
            <v>-279697.68</v>
          </cell>
          <cell r="G234">
            <v>221189.93</v>
          </cell>
        </row>
        <row r="235">
          <cell r="A235" t="str">
            <v>17110145</v>
          </cell>
          <cell r="B235" t="str">
            <v>干式变压器</v>
          </cell>
          <cell r="C235" t="str">
            <v>00010703</v>
          </cell>
          <cell r="D235">
            <v>38322</v>
          </cell>
          <cell r="E235">
            <v>233654.27</v>
          </cell>
          <cell r="F235">
            <v>-12591.37</v>
          </cell>
          <cell r="G235">
            <v>221062.9</v>
          </cell>
        </row>
        <row r="236">
          <cell r="A236" t="str">
            <v>10340927</v>
          </cell>
          <cell r="B236" t="str">
            <v>轴承内圆滚道磨床</v>
          </cell>
          <cell r="C236" t="str">
            <v>00010003</v>
          </cell>
          <cell r="D236">
            <v>37591</v>
          </cell>
          <cell r="E236">
            <v>304596.99</v>
          </cell>
          <cell r="F236">
            <v>-83713.429999999993</v>
          </cell>
          <cell r="G236">
            <v>220883.56</v>
          </cell>
        </row>
        <row r="237">
          <cell r="A237" t="str">
            <v>10380400</v>
          </cell>
          <cell r="B237" t="str">
            <v>外滚道超精研机</v>
          </cell>
          <cell r="C237" t="str">
            <v>00010003</v>
          </cell>
          <cell r="D237">
            <v>37591</v>
          </cell>
          <cell r="E237">
            <v>304572.5</v>
          </cell>
          <cell r="F237">
            <v>-83706.649999999994</v>
          </cell>
          <cell r="G237">
            <v>220865.85</v>
          </cell>
        </row>
        <row r="238">
          <cell r="A238" t="str">
            <v>10380401</v>
          </cell>
          <cell r="B238" t="str">
            <v>内滚道超精研机</v>
          </cell>
          <cell r="C238" t="str">
            <v>00010003</v>
          </cell>
          <cell r="D238">
            <v>37591</v>
          </cell>
          <cell r="E238">
            <v>304572.5</v>
          </cell>
          <cell r="F238">
            <v>-83706.649999999994</v>
          </cell>
          <cell r="G238">
            <v>220865.85</v>
          </cell>
        </row>
        <row r="239">
          <cell r="A239" t="str">
            <v>21100116</v>
          </cell>
          <cell r="B239" t="str">
            <v>锅炉房</v>
          </cell>
          <cell r="C239" t="str">
            <v>00021103</v>
          </cell>
          <cell r="D239">
            <v>31533</v>
          </cell>
          <cell r="E239">
            <v>479317</v>
          </cell>
          <cell r="F239">
            <v>-258925.3</v>
          </cell>
          <cell r="G239">
            <v>220391.7</v>
          </cell>
        </row>
        <row r="240">
          <cell r="A240" t="str">
            <v>15220013</v>
          </cell>
          <cell r="B240" t="str">
            <v>过滤机</v>
          </cell>
          <cell r="C240" t="str">
            <v>00010503</v>
          </cell>
          <cell r="D240">
            <v>37591</v>
          </cell>
          <cell r="E240">
            <v>304439.55</v>
          </cell>
          <cell r="F240">
            <v>-84819.64</v>
          </cell>
          <cell r="G240">
            <v>219619.91</v>
          </cell>
        </row>
        <row r="241">
          <cell r="A241" t="str">
            <v>15220014</v>
          </cell>
          <cell r="B241" t="str">
            <v>过滤机</v>
          </cell>
          <cell r="C241" t="str">
            <v>00010503</v>
          </cell>
          <cell r="D241">
            <v>37591</v>
          </cell>
          <cell r="E241">
            <v>304439.55</v>
          </cell>
          <cell r="F241">
            <v>-84819.64</v>
          </cell>
          <cell r="G241">
            <v>219619.91</v>
          </cell>
        </row>
        <row r="242">
          <cell r="A242" t="str">
            <v>15970116</v>
          </cell>
          <cell r="B242" t="str">
            <v>保持架清洗机</v>
          </cell>
          <cell r="C242" t="str">
            <v>00010503</v>
          </cell>
          <cell r="D242">
            <v>37347</v>
          </cell>
          <cell r="E242">
            <v>330105.67</v>
          </cell>
          <cell r="F242">
            <v>-111528.74</v>
          </cell>
          <cell r="G242">
            <v>218576.93</v>
          </cell>
        </row>
        <row r="243">
          <cell r="A243" t="str">
            <v>21100045</v>
          </cell>
          <cell r="B243" t="str">
            <v>总调零件库</v>
          </cell>
          <cell r="C243" t="str">
            <v>00021101</v>
          </cell>
          <cell r="D243">
            <v>23559</v>
          </cell>
          <cell r="E243">
            <v>1461965</v>
          </cell>
          <cell r="F243">
            <v>-1243766.8899999999</v>
          </cell>
          <cell r="G243">
            <v>218198.11</v>
          </cell>
        </row>
        <row r="244">
          <cell r="A244" t="str">
            <v>10340893</v>
          </cell>
          <cell r="B244" t="str">
            <v>内沟磨床</v>
          </cell>
          <cell r="C244" t="str">
            <v>00010003</v>
          </cell>
          <cell r="D244">
            <v>37135</v>
          </cell>
          <cell r="E244">
            <v>359892.46</v>
          </cell>
          <cell r="F244">
            <v>-142547.38</v>
          </cell>
          <cell r="G244">
            <v>217345.08</v>
          </cell>
        </row>
        <row r="245">
          <cell r="A245" t="str">
            <v>10340894</v>
          </cell>
          <cell r="B245" t="str">
            <v>内沟磨床</v>
          </cell>
          <cell r="C245" t="str">
            <v>00010003</v>
          </cell>
          <cell r="D245">
            <v>37135</v>
          </cell>
          <cell r="E245">
            <v>359892.46</v>
          </cell>
          <cell r="F245">
            <v>-142547.38</v>
          </cell>
          <cell r="G245">
            <v>217345.08</v>
          </cell>
        </row>
        <row r="246">
          <cell r="A246" t="str">
            <v>10340990</v>
          </cell>
          <cell r="B246" t="str">
            <v>滚子球基面磨床</v>
          </cell>
          <cell r="C246" t="str">
            <v>00010003</v>
          </cell>
          <cell r="D246">
            <v>38595</v>
          </cell>
          <cell r="E246">
            <v>220666.98</v>
          </cell>
          <cell r="F246">
            <v>-3567.45</v>
          </cell>
          <cell r="G246">
            <v>217099.53</v>
          </cell>
        </row>
        <row r="247">
          <cell r="A247" t="str">
            <v>10380419</v>
          </cell>
          <cell r="B247" t="str">
            <v>内圈滚道超精机</v>
          </cell>
          <cell r="C247" t="str">
            <v>00010003</v>
          </cell>
          <cell r="D247">
            <v>38472</v>
          </cell>
          <cell r="E247">
            <v>279509.46000000002</v>
          </cell>
          <cell r="F247">
            <v>-65049.18</v>
          </cell>
          <cell r="G247">
            <v>214460.28</v>
          </cell>
        </row>
        <row r="248">
          <cell r="A248" t="str">
            <v>14560052</v>
          </cell>
          <cell r="B248" t="str">
            <v>套圈磁粉探伤机</v>
          </cell>
          <cell r="C248" t="str">
            <v>00010413</v>
          </cell>
          <cell r="D248">
            <v>37622</v>
          </cell>
          <cell r="E248">
            <v>299786</v>
          </cell>
          <cell r="F248">
            <v>-85613.86</v>
          </cell>
          <cell r="G248">
            <v>214172.14</v>
          </cell>
        </row>
        <row r="249">
          <cell r="A249" t="str">
            <v>10150017</v>
          </cell>
          <cell r="B249" t="str">
            <v>立式车床</v>
          </cell>
          <cell r="C249" t="str">
            <v>00010003</v>
          </cell>
          <cell r="D249">
            <v>27089</v>
          </cell>
          <cell r="E249">
            <v>611687.42000000004</v>
          </cell>
          <cell r="F249">
            <v>-398112.01</v>
          </cell>
          <cell r="G249">
            <v>213575.41</v>
          </cell>
        </row>
        <row r="250">
          <cell r="A250" t="str">
            <v>10320438</v>
          </cell>
          <cell r="B250" t="str">
            <v>半自动内园磨床</v>
          </cell>
          <cell r="C250" t="str">
            <v>00010003</v>
          </cell>
          <cell r="D250">
            <v>34608</v>
          </cell>
          <cell r="E250">
            <v>277500</v>
          </cell>
          <cell r="F250">
            <v>-64000.02</v>
          </cell>
          <cell r="G250">
            <v>213499.98</v>
          </cell>
        </row>
        <row r="251">
          <cell r="A251" t="str">
            <v>10310513</v>
          </cell>
          <cell r="B251" t="str">
            <v>无心磨床</v>
          </cell>
          <cell r="C251" t="str">
            <v>00010003</v>
          </cell>
          <cell r="D251">
            <v>37165</v>
          </cell>
          <cell r="E251">
            <v>347960.6</v>
          </cell>
          <cell r="F251">
            <v>-135008.66</v>
          </cell>
          <cell r="G251">
            <v>212951.94</v>
          </cell>
        </row>
        <row r="252">
          <cell r="A252" t="str">
            <v>10310535</v>
          </cell>
          <cell r="B252" t="str">
            <v>圆锥滚子无心磨床</v>
          </cell>
          <cell r="C252" t="str">
            <v>00010003</v>
          </cell>
          <cell r="D252">
            <v>38169</v>
          </cell>
          <cell r="E252">
            <v>237811.13</v>
          </cell>
          <cell r="F252">
            <v>-26568.1</v>
          </cell>
          <cell r="G252">
            <v>211243.03</v>
          </cell>
        </row>
        <row r="253">
          <cell r="A253" t="str">
            <v>10310536</v>
          </cell>
          <cell r="B253" t="str">
            <v>圆锥滚子无心磨床</v>
          </cell>
          <cell r="C253" t="str">
            <v>00010003</v>
          </cell>
          <cell r="D253">
            <v>38169</v>
          </cell>
          <cell r="E253">
            <v>237811.13</v>
          </cell>
          <cell r="F253">
            <v>-26568.1</v>
          </cell>
          <cell r="G253">
            <v>211243.03</v>
          </cell>
        </row>
        <row r="254">
          <cell r="A254" t="str">
            <v>10310537</v>
          </cell>
          <cell r="B254" t="str">
            <v>圆锥滚子无心磨床</v>
          </cell>
          <cell r="C254" t="str">
            <v>00010003</v>
          </cell>
          <cell r="D254">
            <v>38169</v>
          </cell>
          <cell r="E254">
            <v>237811.13</v>
          </cell>
          <cell r="F254">
            <v>-26568.1</v>
          </cell>
          <cell r="G254">
            <v>211243.03</v>
          </cell>
        </row>
        <row r="255">
          <cell r="A255" t="str">
            <v>10310538</v>
          </cell>
          <cell r="B255" t="str">
            <v>圆锥滚子无心磨床</v>
          </cell>
          <cell r="C255" t="str">
            <v>00010003</v>
          </cell>
          <cell r="D255">
            <v>38169</v>
          </cell>
          <cell r="E255">
            <v>237811.13</v>
          </cell>
          <cell r="F255">
            <v>-26568.1</v>
          </cell>
          <cell r="G255">
            <v>211243.03</v>
          </cell>
        </row>
        <row r="256">
          <cell r="A256" t="str">
            <v>10310539</v>
          </cell>
          <cell r="B256" t="str">
            <v>圆锥滚子无心磨床</v>
          </cell>
          <cell r="C256" t="str">
            <v>00010003</v>
          </cell>
          <cell r="D256">
            <v>38169</v>
          </cell>
          <cell r="E256">
            <v>237811.13</v>
          </cell>
          <cell r="F256">
            <v>-26568.1</v>
          </cell>
          <cell r="G256">
            <v>211243.03</v>
          </cell>
        </row>
        <row r="257">
          <cell r="A257" t="str">
            <v>10310540</v>
          </cell>
          <cell r="B257" t="str">
            <v>圆锥滚子无心磨床</v>
          </cell>
          <cell r="C257" t="str">
            <v>00010003</v>
          </cell>
          <cell r="D257">
            <v>38169</v>
          </cell>
          <cell r="E257">
            <v>237811.13</v>
          </cell>
          <cell r="F257">
            <v>-26568.1</v>
          </cell>
          <cell r="G257">
            <v>211243.03</v>
          </cell>
        </row>
        <row r="258">
          <cell r="A258" t="str">
            <v>10310541</v>
          </cell>
          <cell r="B258" t="str">
            <v>圆锥滚子无心磨床</v>
          </cell>
          <cell r="C258" t="str">
            <v>00010003</v>
          </cell>
          <cell r="D258">
            <v>38169</v>
          </cell>
          <cell r="E258">
            <v>237811.1</v>
          </cell>
          <cell r="F258">
            <v>-26568.1</v>
          </cell>
          <cell r="G258">
            <v>211243</v>
          </cell>
        </row>
        <row r="259">
          <cell r="A259" t="str">
            <v>10999911</v>
          </cell>
          <cell r="B259" t="str">
            <v>审计估价</v>
          </cell>
          <cell r="C259" t="str">
            <v>00010003</v>
          </cell>
          <cell r="D259">
            <v>37622</v>
          </cell>
          <cell r="E259">
            <v>331688.51</v>
          </cell>
          <cell r="F259">
            <v>-120651.73</v>
          </cell>
          <cell r="G259">
            <v>211036.78</v>
          </cell>
        </row>
        <row r="260">
          <cell r="A260" t="str">
            <v>12610015</v>
          </cell>
          <cell r="B260" t="str">
            <v>电梯</v>
          </cell>
          <cell r="C260" t="str">
            <v>00010201</v>
          </cell>
          <cell r="D260">
            <v>35977</v>
          </cell>
          <cell r="E260">
            <v>710911.98</v>
          </cell>
          <cell r="F260">
            <v>-499948.96</v>
          </cell>
          <cell r="G260">
            <v>210963.02</v>
          </cell>
        </row>
        <row r="261">
          <cell r="A261" t="str">
            <v>12610016</v>
          </cell>
          <cell r="B261" t="str">
            <v>电梯</v>
          </cell>
          <cell r="C261" t="str">
            <v>00010201</v>
          </cell>
          <cell r="D261">
            <v>35977</v>
          </cell>
          <cell r="E261">
            <v>710911.97</v>
          </cell>
          <cell r="F261">
            <v>-499948.96</v>
          </cell>
          <cell r="G261">
            <v>210963.01</v>
          </cell>
        </row>
        <row r="262">
          <cell r="A262" t="str">
            <v>18621008</v>
          </cell>
          <cell r="B262" t="str">
            <v>裂解炉</v>
          </cell>
          <cell r="C262" t="str">
            <v>00010803</v>
          </cell>
          <cell r="D262">
            <v>37591</v>
          </cell>
          <cell r="E262">
            <v>346582.5</v>
          </cell>
          <cell r="F262">
            <v>-136094.75</v>
          </cell>
          <cell r="G262">
            <v>210487.75</v>
          </cell>
        </row>
        <row r="263">
          <cell r="A263" t="str">
            <v>10310542</v>
          </cell>
          <cell r="B263" t="str">
            <v>圆锥滚子无心磨床</v>
          </cell>
          <cell r="C263" t="str">
            <v>00010003</v>
          </cell>
          <cell r="D263">
            <v>38169</v>
          </cell>
          <cell r="E263">
            <v>236121.37</v>
          </cell>
          <cell r="F263">
            <v>-26789.29</v>
          </cell>
          <cell r="G263">
            <v>209332.08</v>
          </cell>
        </row>
        <row r="264">
          <cell r="A264" t="str">
            <v>10340865</v>
          </cell>
          <cell r="B264" t="str">
            <v>数控双端磨床</v>
          </cell>
          <cell r="C264" t="str">
            <v>00010003</v>
          </cell>
          <cell r="D264">
            <v>36495</v>
          </cell>
          <cell r="E264">
            <v>480000</v>
          </cell>
          <cell r="F264">
            <v>-271600</v>
          </cell>
          <cell r="G264">
            <v>208400</v>
          </cell>
        </row>
        <row r="265">
          <cell r="A265" t="str">
            <v>21100055</v>
          </cell>
          <cell r="B265" t="str">
            <v>工具车间</v>
          </cell>
          <cell r="C265" t="str">
            <v>00021103</v>
          </cell>
          <cell r="D265">
            <v>29707</v>
          </cell>
          <cell r="E265">
            <v>550800</v>
          </cell>
          <cell r="F265">
            <v>-342462.15</v>
          </cell>
          <cell r="G265">
            <v>208337.85</v>
          </cell>
        </row>
        <row r="266">
          <cell r="A266" t="str">
            <v>10280049</v>
          </cell>
          <cell r="B266" t="str">
            <v>高速镗床</v>
          </cell>
          <cell r="C266" t="str">
            <v>00010003</v>
          </cell>
          <cell r="D266">
            <v>38656</v>
          </cell>
          <cell r="E266">
            <v>208288.22</v>
          </cell>
          <cell r="F266">
            <v>0</v>
          </cell>
          <cell r="G266">
            <v>208288.22</v>
          </cell>
        </row>
        <row r="267">
          <cell r="A267" t="str">
            <v>21100054</v>
          </cell>
          <cell r="B267" t="str">
            <v>电镀车间</v>
          </cell>
          <cell r="C267" t="str">
            <v>00021103</v>
          </cell>
          <cell r="D267">
            <v>30498</v>
          </cell>
          <cell r="E267">
            <v>499032</v>
          </cell>
          <cell r="F267">
            <v>-291495.03000000003</v>
          </cell>
          <cell r="G267">
            <v>207536.97</v>
          </cell>
        </row>
        <row r="268">
          <cell r="A268" t="str">
            <v>21400003</v>
          </cell>
          <cell r="B268" t="str">
            <v>立体库货架</v>
          </cell>
          <cell r="C268" t="str">
            <v>00021403</v>
          </cell>
          <cell r="D268">
            <v>34669</v>
          </cell>
          <cell r="E268">
            <v>566000</v>
          </cell>
          <cell r="F268">
            <v>-359596.29</v>
          </cell>
          <cell r="G268">
            <v>206403.71</v>
          </cell>
        </row>
        <row r="269">
          <cell r="A269" t="str">
            <v>21400004</v>
          </cell>
          <cell r="B269" t="str">
            <v>立体库货架</v>
          </cell>
          <cell r="C269" t="str">
            <v>00021403</v>
          </cell>
          <cell r="D269">
            <v>34669</v>
          </cell>
          <cell r="E269">
            <v>566000</v>
          </cell>
          <cell r="F269">
            <v>-359596.29</v>
          </cell>
          <cell r="G269">
            <v>206403.71</v>
          </cell>
        </row>
        <row r="270">
          <cell r="A270" t="str">
            <v>21400005</v>
          </cell>
          <cell r="B270" t="str">
            <v>立体库货架</v>
          </cell>
          <cell r="C270" t="str">
            <v>00021403</v>
          </cell>
          <cell r="D270">
            <v>34669</v>
          </cell>
          <cell r="E270">
            <v>566000</v>
          </cell>
          <cell r="F270">
            <v>-359596.29</v>
          </cell>
          <cell r="G270">
            <v>206403.71</v>
          </cell>
        </row>
        <row r="271">
          <cell r="A271" t="str">
            <v>21400006</v>
          </cell>
          <cell r="B271" t="str">
            <v>立体库货架</v>
          </cell>
          <cell r="C271" t="str">
            <v>00021403</v>
          </cell>
          <cell r="D271">
            <v>34669</v>
          </cell>
          <cell r="E271">
            <v>566000</v>
          </cell>
          <cell r="F271">
            <v>-359596.29</v>
          </cell>
          <cell r="G271">
            <v>206403.71</v>
          </cell>
        </row>
        <row r="272">
          <cell r="A272" t="str">
            <v>21400007</v>
          </cell>
          <cell r="B272" t="str">
            <v>立体库货架</v>
          </cell>
          <cell r="C272" t="str">
            <v>00021403</v>
          </cell>
          <cell r="D272">
            <v>34669</v>
          </cell>
          <cell r="E272">
            <v>566000</v>
          </cell>
          <cell r="F272">
            <v>-359596.29</v>
          </cell>
          <cell r="G272">
            <v>206403.71</v>
          </cell>
        </row>
        <row r="273">
          <cell r="A273" t="str">
            <v>21100080</v>
          </cell>
          <cell r="B273" t="str">
            <v>滚子分厂浴池</v>
          </cell>
          <cell r="C273" t="str">
            <v>00021103</v>
          </cell>
          <cell r="D273">
            <v>34639</v>
          </cell>
          <cell r="E273">
            <v>316600</v>
          </cell>
          <cell r="F273">
            <v>-110297.29</v>
          </cell>
          <cell r="G273">
            <v>206302.71</v>
          </cell>
        </row>
        <row r="274">
          <cell r="A274" t="str">
            <v>15122041</v>
          </cell>
          <cell r="B274" t="str">
            <v>油压机</v>
          </cell>
          <cell r="C274" t="str">
            <v>00010503</v>
          </cell>
          <cell r="D274">
            <v>37956</v>
          </cell>
          <cell r="E274">
            <v>250648</v>
          </cell>
          <cell r="F274">
            <v>-44573.56</v>
          </cell>
          <cell r="G274">
            <v>206074.44</v>
          </cell>
        </row>
        <row r="275">
          <cell r="A275" t="str">
            <v>10360072</v>
          </cell>
          <cell r="B275" t="str">
            <v>超精辊磨床</v>
          </cell>
          <cell r="C275" t="str">
            <v>00010003</v>
          </cell>
          <cell r="D275">
            <v>37865</v>
          </cell>
          <cell r="E275">
            <v>258000</v>
          </cell>
          <cell r="F275">
            <v>-52137.5</v>
          </cell>
          <cell r="G275">
            <v>205862.5</v>
          </cell>
        </row>
        <row r="276">
          <cell r="A276" t="str">
            <v>10380420</v>
          </cell>
          <cell r="B276" t="str">
            <v>内圈滚道超精机</v>
          </cell>
          <cell r="C276" t="str">
            <v>00010003</v>
          </cell>
          <cell r="D276">
            <v>38472</v>
          </cell>
          <cell r="E276">
            <v>279509.46000000002</v>
          </cell>
          <cell r="F276">
            <v>-76818.5</v>
          </cell>
          <cell r="G276">
            <v>202690.96</v>
          </cell>
        </row>
        <row r="277">
          <cell r="A277" t="str">
            <v>15999932</v>
          </cell>
          <cell r="B277" t="str">
            <v>审计估价</v>
          </cell>
          <cell r="C277" t="str">
            <v>00010503</v>
          </cell>
          <cell r="D277">
            <v>37622</v>
          </cell>
          <cell r="E277">
            <v>308397.43</v>
          </cell>
          <cell r="F277">
            <v>-107214.01</v>
          </cell>
          <cell r="G277">
            <v>201183.42</v>
          </cell>
        </row>
        <row r="278">
          <cell r="A278" t="str">
            <v>10340943</v>
          </cell>
          <cell r="B278" t="str">
            <v>挡边磨床</v>
          </cell>
          <cell r="C278" t="str">
            <v>00010003</v>
          </cell>
          <cell r="D278">
            <v>38047</v>
          </cell>
          <cell r="E278">
            <v>241954.85</v>
          </cell>
          <cell r="F278">
            <v>-41590.800000000003</v>
          </cell>
          <cell r="G278">
            <v>200364.05</v>
          </cell>
        </row>
        <row r="279">
          <cell r="A279" t="str">
            <v>10020015</v>
          </cell>
          <cell r="B279" t="str">
            <v>树控镗床</v>
          </cell>
          <cell r="C279" t="str">
            <v>00010003</v>
          </cell>
          <cell r="D279">
            <v>37865</v>
          </cell>
          <cell r="E279">
            <v>268000</v>
          </cell>
          <cell r="F279">
            <v>-68811.44</v>
          </cell>
          <cell r="G279">
            <v>199188.56</v>
          </cell>
        </row>
        <row r="280">
          <cell r="A280" t="str">
            <v>10020016</v>
          </cell>
          <cell r="B280" t="str">
            <v>树控镗床</v>
          </cell>
          <cell r="C280" t="str">
            <v>00010003</v>
          </cell>
          <cell r="D280">
            <v>37865</v>
          </cell>
          <cell r="E280">
            <v>268000</v>
          </cell>
          <cell r="F280">
            <v>-68811.45</v>
          </cell>
          <cell r="G280">
            <v>199188.55</v>
          </cell>
        </row>
        <row r="281">
          <cell r="A281" t="str">
            <v>21100023</v>
          </cell>
          <cell r="B281" t="str">
            <v>成品库房</v>
          </cell>
          <cell r="C281" t="str">
            <v>00021102</v>
          </cell>
          <cell r="D281">
            <v>21916</v>
          </cell>
          <cell r="E281">
            <v>2180241</v>
          </cell>
          <cell r="F281">
            <v>-1982980.12</v>
          </cell>
          <cell r="G281">
            <v>197260.88</v>
          </cell>
        </row>
        <row r="282">
          <cell r="A282" t="str">
            <v>21100094</v>
          </cell>
          <cell r="B282" t="str">
            <v>磨工厂房（卫生所）</v>
          </cell>
          <cell r="C282" t="str">
            <v>00021103</v>
          </cell>
          <cell r="D282">
            <v>31929</v>
          </cell>
          <cell r="E282">
            <v>247240.46</v>
          </cell>
          <cell r="F282">
            <v>-50091.46</v>
          </cell>
          <cell r="G282">
            <v>197149</v>
          </cell>
        </row>
        <row r="283">
          <cell r="A283" t="str">
            <v>15999920</v>
          </cell>
          <cell r="B283" t="str">
            <v>审计估价</v>
          </cell>
          <cell r="C283" t="str">
            <v>00010503</v>
          </cell>
          <cell r="D283">
            <v>37622</v>
          </cell>
          <cell r="E283">
            <v>302000</v>
          </cell>
          <cell r="F283">
            <v>-104990.01</v>
          </cell>
          <cell r="G283">
            <v>197009.99</v>
          </cell>
        </row>
        <row r="284">
          <cell r="A284" t="str">
            <v>10310532</v>
          </cell>
          <cell r="B284" t="str">
            <v>圆锥滚子无心磨床</v>
          </cell>
          <cell r="C284" t="str">
            <v>00010003</v>
          </cell>
          <cell r="D284">
            <v>38169</v>
          </cell>
          <cell r="E284">
            <v>224059.9</v>
          </cell>
          <cell r="F284">
            <v>-27369.759999999998</v>
          </cell>
          <cell r="G284">
            <v>196690.14</v>
          </cell>
        </row>
        <row r="285">
          <cell r="A285" t="str">
            <v>10310533</v>
          </cell>
          <cell r="B285" t="str">
            <v>圆锥滚子无心磨床</v>
          </cell>
          <cell r="C285" t="str">
            <v>00010003</v>
          </cell>
          <cell r="D285">
            <v>38169</v>
          </cell>
          <cell r="E285">
            <v>224039.93</v>
          </cell>
          <cell r="F285">
            <v>-27367.32</v>
          </cell>
          <cell r="G285">
            <v>196672.61</v>
          </cell>
        </row>
        <row r="286">
          <cell r="A286" t="str">
            <v>10310534</v>
          </cell>
          <cell r="B286" t="str">
            <v>圆锥滚子无心磨床</v>
          </cell>
          <cell r="C286" t="str">
            <v>00010003</v>
          </cell>
          <cell r="D286">
            <v>38169</v>
          </cell>
          <cell r="E286">
            <v>224039.93</v>
          </cell>
          <cell r="F286">
            <v>-27367.32</v>
          </cell>
          <cell r="G286">
            <v>196672.61</v>
          </cell>
        </row>
        <row r="287">
          <cell r="A287" t="str">
            <v>10320504</v>
          </cell>
          <cell r="B287" t="str">
            <v>内孔磨床</v>
          </cell>
          <cell r="C287" t="str">
            <v>00010003</v>
          </cell>
          <cell r="D287">
            <v>37135</v>
          </cell>
          <cell r="E287">
            <v>324964.3</v>
          </cell>
          <cell r="F287">
            <v>-128712.76</v>
          </cell>
          <cell r="G287">
            <v>196251.54</v>
          </cell>
        </row>
        <row r="288">
          <cell r="A288" t="str">
            <v>15220007</v>
          </cell>
          <cell r="B288" t="str">
            <v>过滤器</v>
          </cell>
          <cell r="C288" t="str">
            <v>00010503</v>
          </cell>
          <cell r="D288">
            <v>37226</v>
          </cell>
          <cell r="E288">
            <v>312265.94</v>
          </cell>
          <cell r="F288">
            <v>-116110.9</v>
          </cell>
          <cell r="G288">
            <v>196155.04</v>
          </cell>
        </row>
        <row r="289">
          <cell r="A289" t="str">
            <v>15220008</v>
          </cell>
          <cell r="B289" t="str">
            <v>过滤器</v>
          </cell>
          <cell r="C289" t="str">
            <v>00010503</v>
          </cell>
          <cell r="D289">
            <v>37226</v>
          </cell>
          <cell r="E289">
            <v>312265.94</v>
          </cell>
          <cell r="F289">
            <v>-116110.9</v>
          </cell>
          <cell r="G289">
            <v>196155.04</v>
          </cell>
        </row>
        <row r="290">
          <cell r="A290" t="str">
            <v>10340572</v>
          </cell>
          <cell r="B290" t="str">
            <v>沟道磨床</v>
          </cell>
          <cell r="C290" t="str">
            <v>00010003</v>
          </cell>
          <cell r="D290">
            <v>32051</v>
          </cell>
          <cell r="E290">
            <v>283129.3</v>
          </cell>
          <cell r="F290">
            <v>-87300</v>
          </cell>
          <cell r="G290">
            <v>195829.3</v>
          </cell>
        </row>
        <row r="291">
          <cell r="A291" t="str">
            <v>10380412</v>
          </cell>
          <cell r="B291" t="str">
            <v>外圆滚道超精研机</v>
          </cell>
          <cell r="C291" t="str">
            <v>00010003</v>
          </cell>
          <cell r="D291">
            <v>38169</v>
          </cell>
          <cell r="E291">
            <v>269841.03000000003</v>
          </cell>
          <cell r="F291">
            <v>-74161.27</v>
          </cell>
          <cell r="G291">
            <v>195679.76</v>
          </cell>
        </row>
        <row r="292">
          <cell r="A292" t="str">
            <v>10380411</v>
          </cell>
          <cell r="B292" t="str">
            <v>外圆滚道超精研机</v>
          </cell>
          <cell r="C292" t="str">
            <v>00010003</v>
          </cell>
          <cell r="D292">
            <v>38169</v>
          </cell>
          <cell r="E292">
            <v>269841.03000000003</v>
          </cell>
          <cell r="F292">
            <v>-74161.279999999999</v>
          </cell>
          <cell r="G292">
            <v>195679.75</v>
          </cell>
        </row>
        <row r="293">
          <cell r="A293" t="str">
            <v>10380415</v>
          </cell>
          <cell r="B293" t="str">
            <v>外圆滚道超精研机</v>
          </cell>
          <cell r="C293" t="str">
            <v>00010003</v>
          </cell>
          <cell r="D293">
            <v>38169</v>
          </cell>
          <cell r="E293">
            <v>258870.1</v>
          </cell>
          <cell r="F293">
            <v>-66538.59</v>
          </cell>
          <cell r="G293">
            <v>192331.51</v>
          </cell>
        </row>
        <row r="294">
          <cell r="A294" t="str">
            <v>21100029</v>
          </cell>
          <cell r="B294" t="str">
            <v>热处理二厂房</v>
          </cell>
          <cell r="C294" t="str">
            <v>00021103</v>
          </cell>
          <cell r="D294">
            <v>22221</v>
          </cell>
          <cell r="E294">
            <v>4737963</v>
          </cell>
          <cell r="F294">
            <v>-4545726.2300000004</v>
          </cell>
          <cell r="G294">
            <v>192236.77</v>
          </cell>
        </row>
        <row r="295">
          <cell r="A295" t="str">
            <v>10020011</v>
          </cell>
          <cell r="B295" t="str">
            <v>数控镗床</v>
          </cell>
          <cell r="C295" t="str">
            <v>00010003</v>
          </cell>
          <cell r="D295">
            <v>37347</v>
          </cell>
          <cell r="E295">
            <v>290199.83</v>
          </cell>
          <cell r="F295">
            <v>-98161.09</v>
          </cell>
          <cell r="G295">
            <v>192038.74</v>
          </cell>
        </row>
        <row r="296">
          <cell r="A296" t="str">
            <v>10020012</v>
          </cell>
          <cell r="B296" t="str">
            <v>数控镗床</v>
          </cell>
          <cell r="C296" t="str">
            <v>00010003</v>
          </cell>
          <cell r="D296">
            <v>37347</v>
          </cell>
          <cell r="E296">
            <v>290199.83</v>
          </cell>
          <cell r="F296">
            <v>-98161.09</v>
          </cell>
          <cell r="G296">
            <v>192038.74</v>
          </cell>
        </row>
        <row r="297">
          <cell r="A297" t="str">
            <v>18621007</v>
          </cell>
          <cell r="B297" t="str">
            <v>裂解炉</v>
          </cell>
          <cell r="C297" t="str">
            <v>00010803</v>
          </cell>
          <cell r="D297">
            <v>37347</v>
          </cell>
          <cell r="E297">
            <v>371053.33</v>
          </cell>
          <cell r="F297">
            <v>-179319.03</v>
          </cell>
          <cell r="G297">
            <v>191734.3</v>
          </cell>
        </row>
        <row r="298">
          <cell r="A298" t="str">
            <v>10320502</v>
          </cell>
          <cell r="B298" t="str">
            <v>内圆内径磨床</v>
          </cell>
          <cell r="C298" t="str">
            <v>00010003</v>
          </cell>
          <cell r="D298">
            <v>37135</v>
          </cell>
          <cell r="E298">
            <v>317002.8</v>
          </cell>
          <cell r="F298">
            <v>-125559.55</v>
          </cell>
          <cell r="G298">
            <v>191443.25</v>
          </cell>
        </row>
        <row r="299">
          <cell r="A299" t="str">
            <v>10320503</v>
          </cell>
          <cell r="B299" t="str">
            <v>内径磨床</v>
          </cell>
          <cell r="C299" t="str">
            <v>00010003</v>
          </cell>
          <cell r="D299">
            <v>37135</v>
          </cell>
          <cell r="E299">
            <v>317002.8</v>
          </cell>
          <cell r="F299">
            <v>-125559.55</v>
          </cell>
          <cell r="G299">
            <v>191443.25</v>
          </cell>
        </row>
        <row r="300">
          <cell r="A300" t="str">
            <v>10340485</v>
          </cell>
          <cell r="B300" t="str">
            <v>沟道磨床</v>
          </cell>
          <cell r="C300" t="str">
            <v>00010003</v>
          </cell>
          <cell r="D300">
            <v>31017</v>
          </cell>
          <cell r="E300">
            <v>454824.5</v>
          </cell>
          <cell r="F300">
            <v>-263773.51</v>
          </cell>
          <cell r="G300">
            <v>191050.99</v>
          </cell>
        </row>
        <row r="301">
          <cell r="A301" t="str">
            <v>10320427</v>
          </cell>
          <cell r="B301" t="str">
            <v>半自动内圆磨床</v>
          </cell>
          <cell r="C301" t="str">
            <v>00010003</v>
          </cell>
          <cell r="D301">
            <v>34274</v>
          </cell>
          <cell r="E301">
            <v>277500</v>
          </cell>
          <cell r="F301">
            <v>-88975.02</v>
          </cell>
          <cell r="G301">
            <v>188524.98</v>
          </cell>
        </row>
        <row r="302">
          <cell r="A302" t="str">
            <v>10340991</v>
          </cell>
          <cell r="B302" t="str">
            <v>球基面磨床</v>
          </cell>
          <cell r="C302" t="str">
            <v>00010003</v>
          </cell>
          <cell r="D302">
            <v>38595</v>
          </cell>
          <cell r="E302">
            <v>190656</v>
          </cell>
          <cell r="F302">
            <v>-3082.27</v>
          </cell>
          <cell r="G302">
            <v>187573.73</v>
          </cell>
        </row>
        <row r="303">
          <cell r="A303" t="str">
            <v>17110146</v>
          </cell>
          <cell r="B303" t="str">
            <v>干式变压器</v>
          </cell>
          <cell r="C303" t="str">
            <v>00010703</v>
          </cell>
          <cell r="D303">
            <v>38322</v>
          </cell>
          <cell r="E303">
            <v>197974.27</v>
          </cell>
          <cell r="F303">
            <v>-10668.62</v>
          </cell>
          <cell r="G303">
            <v>187305.65</v>
          </cell>
        </row>
        <row r="304">
          <cell r="A304" t="str">
            <v>10320501</v>
          </cell>
          <cell r="B304" t="str">
            <v>内孔磨床</v>
          </cell>
          <cell r="C304" t="str">
            <v>00010003</v>
          </cell>
          <cell r="D304">
            <v>37073</v>
          </cell>
          <cell r="E304">
            <v>317779.40000000002</v>
          </cell>
          <cell r="F304">
            <v>-131004.69</v>
          </cell>
          <cell r="G304">
            <v>186774.71</v>
          </cell>
        </row>
        <row r="305">
          <cell r="A305" t="str">
            <v>10340910</v>
          </cell>
          <cell r="B305" t="str">
            <v>轴承磨床</v>
          </cell>
          <cell r="C305" t="str">
            <v>00010003</v>
          </cell>
          <cell r="D305">
            <v>37469</v>
          </cell>
          <cell r="E305">
            <v>267813.75</v>
          </cell>
          <cell r="F305">
            <v>-82096.56</v>
          </cell>
          <cell r="G305">
            <v>185717.19</v>
          </cell>
        </row>
        <row r="306">
          <cell r="A306" t="str">
            <v>10310543</v>
          </cell>
          <cell r="B306" t="str">
            <v>圆锥滚子无心磨床</v>
          </cell>
          <cell r="C306" t="str">
            <v>00010003</v>
          </cell>
          <cell r="D306">
            <v>38169</v>
          </cell>
          <cell r="E306">
            <v>208039.93</v>
          </cell>
          <cell r="F306">
            <v>-25427.34</v>
          </cell>
          <cell r="G306">
            <v>182612.59</v>
          </cell>
        </row>
        <row r="307">
          <cell r="A307" t="str">
            <v>10310544</v>
          </cell>
          <cell r="B307" t="str">
            <v>圆锥滚子无心磨床</v>
          </cell>
          <cell r="C307" t="str">
            <v>00010003</v>
          </cell>
          <cell r="D307">
            <v>38169</v>
          </cell>
          <cell r="E307">
            <v>208039.93</v>
          </cell>
          <cell r="F307">
            <v>-25427.34</v>
          </cell>
          <cell r="G307">
            <v>182612.59</v>
          </cell>
        </row>
        <row r="308">
          <cell r="A308" t="str">
            <v>10310545</v>
          </cell>
          <cell r="B308" t="str">
            <v>圆锥滚子无心磨床</v>
          </cell>
          <cell r="C308" t="str">
            <v>00010003</v>
          </cell>
          <cell r="D308">
            <v>38169</v>
          </cell>
          <cell r="E308">
            <v>208039.93</v>
          </cell>
          <cell r="F308">
            <v>-25427.34</v>
          </cell>
          <cell r="G308">
            <v>182612.59</v>
          </cell>
        </row>
        <row r="309">
          <cell r="A309" t="str">
            <v>10310546</v>
          </cell>
          <cell r="B309" t="str">
            <v>圆锥滚子无心磨床</v>
          </cell>
          <cell r="C309" t="str">
            <v>00010003</v>
          </cell>
          <cell r="D309">
            <v>38169</v>
          </cell>
          <cell r="E309">
            <v>208039.93</v>
          </cell>
          <cell r="F309">
            <v>-25427.34</v>
          </cell>
          <cell r="G309">
            <v>182612.59</v>
          </cell>
        </row>
        <row r="310">
          <cell r="A310" t="str">
            <v>10340978</v>
          </cell>
          <cell r="B310" t="str">
            <v>球基面磨床</v>
          </cell>
          <cell r="C310" t="str">
            <v>00010003</v>
          </cell>
          <cell r="D310">
            <v>38472</v>
          </cell>
          <cell r="E310">
            <v>190882.48</v>
          </cell>
          <cell r="F310">
            <v>-9257.81</v>
          </cell>
          <cell r="G310">
            <v>181624.67</v>
          </cell>
        </row>
        <row r="311">
          <cell r="A311" t="str">
            <v>10340899</v>
          </cell>
          <cell r="B311" t="str">
            <v>轴承环磨床</v>
          </cell>
          <cell r="C311" t="str">
            <v>00010003</v>
          </cell>
          <cell r="D311">
            <v>37347</v>
          </cell>
          <cell r="E311">
            <v>273155.53000000003</v>
          </cell>
          <cell r="F311">
            <v>-92395.6</v>
          </cell>
          <cell r="G311">
            <v>180759.93</v>
          </cell>
        </row>
        <row r="312">
          <cell r="A312" t="str">
            <v>10970011</v>
          </cell>
          <cell r="B312" t="str">
            <v>淬火机床</v>
          </cell>
          <cell r="C312" t="str">
            <v>00010003</v>
          </cell>
          <cell r="D312">
            <v>36770</v>
          </cell>
          <cell r="E312">
            <v>356372.76</v>
          </cell>
          <cell r="F312">
            <v>-175721.48</v>
          </cell>
          <cell r="G312">
            <v>180651.28</v>
          </cell>
        </row>
        <row r="313">
          <cell r="A313" t="str">
            <v>10320422</v>
          </cell>
          <cell r="B313" t="str">
            <v>半自动内元磨床</v>
          </cell>
          <cell r="C313" t="str">
            <v>00010003</v>
          </cell>
          <cell r="D313">
            <v>34121</v>
          </cell>
          <cell r="E313">
            <v>277500</v>
          </cell>
          <cell r="F313">
            <v>-97300.02</v>
          </cell>
          <cell r="G313">
            <v>180199.98</v>
          </cell>
        </row>
        <row r="314">
          <cell r="A314" t="str">
            <v>12400115</v>
          </cell>
          <cell r="B314" t="str">
            <v>轿车</v>
          </cell>
          <cell r="C314" t="str">
            <v>00010211</v>
          </cell>
          <cell r="D314">
            <v>37469</v>
          </cell>
          <cell r="E314">
            <v>367587.5</v>
          </cell>
          <cell r="F314">
            <v>-187830.93</v>
          </cell>
          <cell r="G314">
            <v>179756.57</v>
          </cell>
        </row>
        <row r="315">
          <cell r="A315" t="str">
            <v>15999955</v>
          </cell>
          <cell r="B315" t="str">
            <v>审计估价</v>
          </cell>
          <cell r="C315" t="str">
            <v>00010503</v>
          </cell>
          <cell r="D315">
            <v>37622</v>
          </cell>
          <cell r="E315">
            <v>250000</v>
          </cell>
          <cell r="F315">
            <v>-70482.63</v>
          </cell>
          <cell r="G315">
            <v>179517.37</v>
          </cell>
        </row>
        <row r="316">
          <cell r="A316" t="str">
            <v>18179017</v>
          </cell>
          <cell r="B316" t="str">
            <v>淬火压床</v>
          </cell>
          <cell r="C316" t="str">
            <v>00010803</v>
          </cell>
          <cell r="D316">
            <v>36861</v>
          </cell>
          <cell r="E316">
            <v>495326.2</v>
          </cell>
          <cell r="F316">
            <v>-316597.14</v>
          </cell>
          <cell r="G316">
            <v>178729.06</v>
          </cell>
        </row>
        <row r="317">
          <cell r="A317" t="str">
            <v>12400116</v>
          </cell>
          <cell r="B317" t="str">
            <v>金杯轻型客车</v>
          </cell>
          <cell r="C317" t="str">
            <v>00010213</v>
          </cell>
          <cell r="D317">
            <v>37591</v>
          </cell>
          <cell r="E317">
            <v>329778.5</v>
          </cell>
          <cell r="F317">
            <v>-151078.97</v>
          </cell>
          <cell r="G317">
            <v>178699.53</v>
          </cell>
        </row>
        <row r="318">
          <cell r="A318" t="str">
            <v>10380410</v>
          </cell>
          <cell r="B318" t="str">
            <v>外滚道超精机</v>
          </cell>
          <cell r="C318" t="str">
            <v>00010003</v>
          </cell>
          <cell r="D318">
            <v>38047</v>
          </cell>
          <cell r="E318">
            <v>214863.87</v>
          </cell>
          <cell r="F318">
            <v>-36494.76</v>
          </cell>
          <cell r="G318">
            <v>178369.11</v>
          </cell>
        </row>
        <row r="319">
          <cell r="A319" t="str">
            <v>10380409</v>
          </cell>
          <cell r="B319" t="str">
            <v>外滚道超精机</v>
          </cell>
          <cell r="C319" t="str">
            <v>00010003</v>
          </cell>
          <cell r="D319">
            <v>38047</v>
          </cell>
          <cell r="E319">
            <v>214758.86</v>
          </cell>
          <cell r="F319">
            <v>-36482.019999999997</v>
          </cell>
          <cell r="G319">
            <v>178276.84</v>
          </cell>
        </row>
        <row r="320">
          <cell r="A320" t="str">
            <v>21100111</v>
          </cell>
          <cell r="B320" t="str">
            <v>机修车间</v>
          </cell>
          <cell r="C320" t="str">
            <v>00021103</v>
          </cell>
          <cell r="D320">
            <v>29707</v>
          </cell>
          <cell r="E320">
            <v>472080</v>
          </cell>
          <cell r="F320">
            <v>-294545.05</v>
          </cell>
          <cell r="G320">
            <v>177534.95</v>
          </cell>
        </row>
        <row r="321">
          <cell r="A321" t="str">
            <v>10999859</v>
          </cell>
          <cell r="B321" t="str">
            <v>审计估价</v>
          </cell>
          <cell r="C321" t="str">
            <v>00010003</v>
          </cell>
          <cell r="D321">
            <v>37622</v>
          </cell>
          <cell r="E321">
            <v>239252</v>
          </cell>
          <cell r="F321">
            <v>-65754.38</v>
          </cell>
          <cell r="G321">
            <v>173497.62</v>
          </cell>
        </row>
        <row r="322">
          <cell r="A322" t="str">
            <v>10340528</v>
          </cell>
          <cell r="B322" t="str">
            <v>全自动球轴承内沟磨床</v>
          </cell>
          <cell r="C322" t="str">
            <v>00010003</v>
          </cell>
          <cell r="D322">
            <v>31656</v>
          </cell>
          <cell r="E322">
            <v>283129.3</v>
          </cell>
          <cell r="F322">
            <v>-110894.11</v>
          </cell>
          <cell r="G322">
            <v>172235.19</v>
          </cell>
        </row>
        <row r="323">
          <cell r="A323" t="str">
            <v>10340711</v>
          </cell>
          <cell r="B323" t="str">
            <v>双端面磨床</v>
          </cell>
          <cell r="C323" t="str">
            <v>00010003</v>
          </cell>
          <cell r="D323">
            <v>34851</v>
          </cell>
          <cell r="E323">
            <v>866174.71</v>
          </cell>
          <cell r="F323">
            <v>-694295.25</v>
          </cell>
          <cell r="G323">
            <v>171879.46</v>
          </cell>
        </row>
        <row r="324">
          <cell r="A324" t="str">
            <v>10340940</v>
          </cell>
          <cell r="B324" t="str">
            <v>内滚道磨床</v>
          </cell>
          <cell r="C324" t="str">
            <v>00010003</v>
          </cell>
          <cell r="D324">
            <v>37803</v>
          </cell>
          <cell r="E324">
            <v>262491.87</v>
          </cell>
          <cell r="F324">
            <v>-91254.99</v>
          </cell>
          <cell r="G324">
            <v>171236.88</v>
          </cell>
        </row>
        <row r="325">
          <cell r="A325" t="str">
            <v>10020003</v>
          </cell>
          <cell r="B325" t="str">
            <v>数控镗床</v>
          </cell>
          <cell r="C325" t="str">
            <v>00010003</v>
          </cell>
          <cell r="D325">
            <v>37226</v>
          </cell>
          <cell r="E325">
            <v>271884.63</v>
          </cell>
          <cell r="F325">
            <v>-101095.75</v>
          </cell>
          <cell r="G325">
            <v>170788.88</v>
          </cell>
        </row>
        <row r="326">
          <cell r="A326" t="str">
            <v>10020004</v>
          </cell>
          <cell r="B326" t="str">
            <v>数控镗床</v>
          </cell>
          <cell r="C326" t="str">
            <v>00010003</v>
          </cell>
          <cell r="D326">
            <v>37226</v>
          </cell>
          <cell r="E326">
            <v>271884.63</v>
          </cell>
          <cell r="F326">
            <v>-101095.75</v>
          </cell>
          <cell r="G326">
            <v>170788.88</v>
          </cell>
        </row>
        <row r="327">
          <cell r="A327" t="str">
            <v>10020005</v>
          </cell>
          <cell r="B327" t="str">
            <v>数控镗床</v>
          </cell>
          <cell r="C327" t="str">
            <v>00010003</v>
          </cell>
          <cell r="D327">
            <v>37226</v>
          </cell>
          <cell r="E327">
            <v>271884.63</v>
          </cell>
          <cell r="F327">
            <v>-101095.75</v>
          </cell>
          <cell r="G327">
            <v>170788.88</v>
          </cell>
        </row>
        <row r="328">
          <cell r="A328" t="str">
            <v>21100026</v>
          </cell>
          <cell r="B328" t="str">
            <v>供应库房</v>
          </cell>
          <cell r="C328" t="str">
            <v>00021101</v>
          </cell>
          <cell r="D328">
            <v>26634</v>
          </cell>
          <cell r="E328">
            <v>1605120</v>
          </cell>
          <cell r="F328">
            <v>-1435004.04</v>
          </cell>
          <cell r="G328">
            <v>170115.96</v>
          </cell>
        </row>
        <row r="329">
          <cell r="A329" t="str">
            <v>21100014</v>
          </cell>
          <cell r="B329" t="str">
            <v>小车库</v>
          </cell>
          <cell r="C329" t="str">
            <v>00021101</v>
          </cell>
          <cell r="D329">
            <v>29007</v>
          </cell>
          <cell r="E329">
            <v>465850</v>
          </cell>
          <cell r="F329">
            <v>-295758.63</v>
          </cell>
          <cell r="G329">
            <v>170091.37</v>
          </cell>
        </row>
        <row r="330">
          <cell r="A330" t="str">
            <v>10380417</v>
          </cell>
          <cell r="B330" t="str">
            <v>球外沟超精机</v>
          </cell>
          <cell r="C330" t="str">
            <v>00010003</v>
          </cell>
          <cell r="D330">
            <v>38322</v>
          </cell>
          <cell r="E330">
            <v>224036.94</v>
          </cell>
          <cell r="F330">
            <v>-54403.63</v>
          </cell>
          <cell r="G330">
            <v>169633.31</v>
          </cell>
        </row>
        <row r="331">
          <cell r="A331" t="str">
            <v>19110077</v>
          </cell>
          <cell r="B331" t="str">
            <v>1#空气处理机</v>
          </cell>
          <cell r="C331" t="str">
            <v>00010903</v>
          </cell>
          <cell r="D331">
            <v>37073</v>
          </cell>
          <cell r="E331">
            <v>268100</v>
          </cell>
          <cell r="F331">
            <v>-100493.43</v>
          </cell>
          <cell r="G331">
            <v>167606.57</v>
          </cell>
        </row>
        <row r="332">
          <cell r="A332" t="str">
            <v>10340515</v>
          </cell>
          <cell r="B332" t="str">
            <v>内沟磨床</v>
          </cell>
          <cell r="C332" t="str">
            <v>00010003</v>
          </cell>
          <cell r="D332">
            <v>31382</v>
          </cell>
          <cell r="E332">
            <v>279130.28999999998</v>
          </cell>
          <cell r="F332">
            <v>-112500.86</v>
          </cell>
          <cell r="G332">
            <v>166629.43</v>
          </cell>
        </row>
        <row r="333">
          <cell r="A333" t="str">
            <v>14560038</v>
          </cell>
          <cell r="B333" t="str">
            <v>探伤机</v>
          </cell>
          <cell r="C333" t="str">
            <v>00010413</v>
          </cell>
          <cell r="D333">
            <v>36951</v>
          </cell>
          <cell r="E333">
            <v>322344</v>
          </cell>
          <cell r="F333">
            <v>-155790.73000000001</v>
          </cell>
          <cell r="G333">
            <v>166553.26999999999</v>
          </cell>
        </row>
        <row r="334">
          <cell r="A334" t="str">
            <v>10320505</v>
          </cell>
          <cell r="B334" t="str">
            <v>内径磨床</v>
          </cell>
          <cell r="C334" t="str">
            <v>00010003</v>
          </cell>
          <cell r="D334">
            <v>37226</v>
          </cell>
          <cell r="E334">
            <v>265026.93</v>
          </cell>
          <cell r="F334">
            <v>-98545.81</v>
          </cell>
          <cell r="G334">
            <v>166481.12</v>
          </cell>
        </row>
        <row r="335">
          <cell r="A335" t="str">
            <v>10380416</v>
          </cell>
          <cell r="B335" t="str">
            <v>球轴承外沟超精机</v>
          </cell>
          <cell r="C335" t="str">
            <v>00010003</v>
          </cell>
          <cell r="D335">
            <v>38322</v>
          </cell>
          <cell r="E335">
            <v>221066.12</v>
          </cell>
          <cell r="F335">
            <v>-54656.13</v>
          </cell>
          <cell r="G335">
            <v>166409.99</v>
          </cell>
        </row>
        <row r="336">
          <cell r="A336" t="str">
            <v>10340977</v>
          </cell>
          <cell r="B336" t="str">
            <v>基面磨床</v>
          </cell>
          <cell r="C336" t="str">
            <v>00010003</v>
          </cell>
          <cell r="D336">
            <v>38322</v>
          </cell>
          <cell r="E336">
            <v>180921.25</v>
          </cell>
          <cell r="F336">
            <v>-14624.47</v>
          </cell>
          <cell r="G336">
            <v>166296.78</v>
          </cell>
        </row>
        <row r="337">
          <cell r="A337" t="str">
            <v>10320500</v>
          </cell>
          <cell r="B337" t="str">
            <v>内径磨床</v>
          </cell>
          <cell r="C337" t="str">
            <v>00010003</v>
          </cell>
          <cell r="D337">
            <v>37073</v>
          </cell>
          <cell r="E337">
            <v>280000</v>
          </cell>
          <cell r="F337">
            <v>-115429.86</v>
          </cell>
          <cell r="G337">
            <v>164570.14000000001</v>
          </cell>
        </row>
        <row r="338">
          <cell r="A338" t="str">
            <v>12400122</v>
          </cell>
          <cell r="B338" t="str">
            <v>桑塔纳2000轿车</v>
          </cell>
          <cell r="C338" t="str">
            <v>00010212</v>
          </cell>
          <cell r="D338">
            <v>38047</v>
          </cell>
          <cell r="E338">
            <v>220000</v>
          </cell>
          <cell r="F338">
            <v>-56319.39</v>
          </cell>
          <cell r="G338">
            <v>163680.60999999999</v>
          </cell>
        </row>
        <row r="339">
          <cell r="A339" t="str">
            <v>10340923</v>
          </cell>
          <cell r="B339" t="str">
            <v>双端面磨床</v>
          </cell>
          <cell r="C339" t="str">
            <v>00010003</v>
          </cell>
          <cell r="D339">
            <v>37591</v>
          </cell>
          <cell r="E339">
            <v>224950.95</v>
          </cell>
          <cell r="F339">
            <v>-61823.93</v>
          </cell>
          <cell r="G339">
            <v>163127.01999999999</v>
          </cell>
        </row>
        <row r="340">
          <cell r="A340" t="str">
            <v>10340924</v>
          </cell>
          <cell r="B340" t="str">
            <v>双端面磨床</v>
          </cell>
          <cell r="C340" t="str">
            <v>00010003</v>
          </cell>
          <cell r="D340">
            <v>37591</v>
          </cell>
          <cell r="E340">
            <v>224950.95</v>
          </cell>
          <cell r="F340">
            <v>-61823.93</v>
          </cell>
          <cell r="G340">
            <v>163127.01999999999</v>
          </cell>
        </row>
        <row r="341">
          <cell r="A341" t="str">
            <v>10340925</v>
          </cell>
          <cell r="B341" t="str">
            <v>双端面磨床</v>
          </cell>
          <cell r="C341" t="str">
            <v>00010003</v>
          </cell>
          <cell r="D341">
            <v>37591</v>
          </cell>
          <cell r="E341">
            <v>224950.95</v>
          </cell>
          <cell r="F341">
            <v>-61823.93</v>
          </cell>
          <cell r="G341">
            <v>163127.01999999999</v>
          </cell>
        </row>
        <row r="342">
          <cell r="A342" t="str">
            <v>10340942</v>
          </cell>
          <cell r="B342" t="str">
            <v>内径磨床</v>
          </cell>
          <cell r="C342" t="str">
            <v>00010003</v>
          </cell>
          <cell r="D342">
            <v>38047</v>
          </cell>
          <cell r="E342">
            <v>195948.18</v>
          </cell>
          <cell r="F342">
            <v>-32922.11</v>
          </cell>
          <cell r="G342">
            <v>163026.07</v>
          </cell>
        </row>
        <row r="343">
          <cell r="A343" t="str">
            <v>10380427</v>
          </cell>
          <cell r="B343" t="str">
            <v>球轴承内沟道超精机</v>
          </cell>
          <cell r="C343" t="str">
            <v>00010003</v>
          </cell>
          <cell r="D343">
            <v>38595</v>
          </cell>
          <cell r="E343">
            <v>165399.51999999999</v>
          </cell>
          <cell r="F343">
            <v>-2673.96</v>
          </cell>
          <cell r="G343">
            <v>162725.56</v>
          </cell>
        </row>
        <row r="344">
          <cell r="A344" t="str">
            <v>10340995</v>
          </cell>
          <cell r="B344" t="str">
            <v>内滚道磨床</v>
          </cell>
          <cell r="C344" t="str">
            <v>00010003</v>
          </cell>
          <cell r="D344">
            <v>38656</v>
          </cell>
          <cell r="E344">
            <v>255000</v>
          </cell>
          <cell r="F344">
            <v>-92756.25</v>
          </cell>
          <cell r="G344">
            <v>162243.75</v>
          </cell>
        </row>
        <row r="345">
          <cell r="A345" t="str">
            <v>21100006</v>
          </cell>
          <cell r="B345" t="str">
            <v>油漆二车间</v>
          </cell>
          <cell r="C345" t="str">
            <v>00021103</v>
          </cell>
          <cell r="D345">
            <v>24807</v>
          </cell>
          <cell r="E345">
            <v>1351398</v>
          </cell>
          <cell r="F345">
            <v>-1189965.56</v>
          </cell>
          <cell r="G345">
            <v>161432.44</v>
          </cell>
        </row>
        <row r="346">
          <cell r="A346" t="str">
            <v>10310268</v>
          </cell>
          <cell r="B346" t="str">
            <v>无心磨床</v>
          </cell>
          <cell r="C346" t="str">
            <v>00010003</v>
          </cell>
          <cell r="D346">
            <v>38472</v>
          </cell>
          <cell r="E346">
            <v>169380</v>
          </cell>
          <cell r="F346">
            <v>-8214.94</v>
          </cell>
          <cell r="G346">
            <v>161165.06</v>
          </cell>
        </row>
        <row r="347">
          <cell r="A347" t="str">
            <v>15999963</v>
          </cell>
          <cell r="B347" t="str">
            <v>审计估价</v>
          </cell>
          <cell r="C347" t="str">
            <v>00010503</v>
          </cell>
          <cell r="D347">
            <v>37622</v>
          </cell>
          <cell r="E347">
            <v>246456</v>
          </cell>
          <cell r="F347">
            <v>-85680.21</v>
          </cell>
          <cell r="G347">
            <v>160775.79</v>
          </cell>
        </row>
        <row r="348">
          <cell r="A348" t="str">
            <v>10340886</v>
          </cell>
          <cell r="B348" t="str">
            <v>双端面磨床</v>
          </cell>
          <cell r="C348" t="str">
            <v>00010003</v>
          </cell>
          <cell r="D348">
            <v>35765</v>
          </cell>
          <cell r="E348">
            <v>292941.53000000003</v>
          </cell>
          <cell r="F348">
            <v>-132218.23000000001</v>
          </cell>
          <cell r="G348">
            <v>160723.29999999999</v>
          </cell>
        </row>
        <row r="349">
          <cell r="A349" t="str">
            <v>17110144</v>
          </cell>
          <cell r="B349" t="str">
            <v>干式电力变压器</v>
          </cell>
          <cell r="C349" t="str">
            <v>00010703</v>
          </cell>
          <cell r="D349">
            <v>37500</v>
          </cell>
          <cell r="E349">
            <v>200454.92</v>
          </cell>
          <cell r="F349">
            <v>-39921.1</v>
          </cell>
          <cell r="G349">
            <v>160533.82</v>
          </cell>
        </row>
        <row r="350">
          <cell r="A350" t="str">
            <v>21100048</v>
          </cell>
          <cell r="B350" t="str">
            <v>钢板库接长</v>
          </cell>
          <cell r="C350" t="str">
            <v>00021101</v>
          </cell>
          <cell r="D350">
            <v>31898</v>
          </cell>
          <cell r="E350">
            <v>302940</v>
          </cell>
          <cell r="F350">
            <v>-142794.20000000001</v>
          </cell>
          <cell r="G350">
            <v>160145.79999999999</v>
          </cell>
        </row>
        <row r="351">
          <cell r="A351" t="str">
            <v>10380428</v>
          </cell>
          <cell r="B351" t="str">
            <v>球轴承外沟道超精机</v>
          </cell>
          <cell r="C351" t="str">
            <v>00010003</v>
          </cell>
          <cell r="D351">
            <v>38595</v>
          </cell>
          <cell r="E351">
            <v>162528.26</v>
          </cell>
          <cell r="F351">
            <v>-2627.54</v>
          </cell>
          <cell r="G351">
            <v>159900.72</v>
          </cell>
        </row>
        <row r="352">
          <cell r="A352" t="str">
            <v>15999927</v>
          </cell>
          <cell r="B352" t="str">
            <v>审计估价</v>
          </cell>
          <cell r="C352" t="str">
            <v>00010503</v>
          </cell>
          <cell r="D352">
            <v>37622</v>
          </cell>
          <cell r="E352">
            <v>277237.93</v>
          </cell>
          <cell r="F352">
            <v>-117885.75999999999</v>
          </cell>
          <cell r="G352">
            <v>159352.17000000001</v>
          </cell>
        </row>
        <row r="353">
          <cell r="A353" t="str">
            <v>10020009</v>
          </cell>
          <cell r="B353" t="str">
            <v>数控镗床</v>
          </cell>
          <cell r="C353" t="str">
            <v>00010003</v>
          </cell>
          <cell r="D353">
            <v>37347</v>
          </cell>
          <cell r="E353">
            <v>273263.5</v>
          </cell>
          <cell r="F353">
            <v>-114095.17</v>
          </cell>
          <cell r="G353">
            <v>159168.32999999999</v>
          </cell>
        </row>
        <row r="354">
          <cell r="A354" t="str">
            <v>10020010</v>
          </cell>
          <cell r="B354" t="str">
            <v>数控镗床</v>
          </cell>
          <cell r="C354" t="str">
            <v>00010003</v>
          </cell>
          <cell r="D354">
            <v>37347</v>
          </cell>
          <cell r="E354">
            <v>273263.5</v>
          </cell>
          <cell r="F354">
            <v>-114095.17</v>
          </cell>
          <cell r="G354">
            <v>159168.32999999999</v>
          </cell>
        </row>
        <row r="355">
          <cell r="A355" t="str">
            <v>10020013</v>
          </cell>
          <cell r="B355" t="str">
            <v>数控镗床</v>
          </cell>
          <cell r="C355" t="str">
            <v>00010003</v>
          </cell>
          <cell r="D355">
            <v>37043</v>
          </cell>
          <cell r="E355">
            <v>272584.09999999998</v>
          </cell>
          <cell r="F355">
            <v>-113909.18</v>
          </cell>
          <cell r="G355">
            <v>158674.92000000001</v>
          </cell>
        </row>
        <row r="356">
          <cell r="A356" t="str">
            <v>10020014</v>
          </cell>
          <cell r="B356" t="str">
            <v>数控镗床</v>
          </cell>
          <cell r="C356" t="str">
            <v>00010003</v>
          </cell>
          <cell r="D356">
            <v>37043</v>
          </cell>
          <cell r="E356">
            <v>272584.09999999998</v>
          </cell>
          <cell r="F356">
            <v>-113909.18</v>
          </cell>
          <cell r="G356">
            <v>158674.92000000001</v>
          </cell>
        </row>
        <row r="357">
          <cell r="A357" t="str">
            <v>15459098</v>
          </cell>
          <cell r="B357" t="str">
            <v>激光打标机</v>
          </cell>
          <cell r="C357" t="str">
            <v>00010503</v>
          </cell>
          <cell r="D357">
            <v>37591</v>
          </cell>
          <cell r="E357">
            <v>218452</v>
          </cell>
          <cell r="F357">
            <v>-60037.88</v>
          </cell>
          <cell r="G357">
            <v>158414.12</v>
          </cell>
        </row>
        <row r="358">
          <cell r="A358" t="str">
            <v>11123220</v>
          </cell>
          <cell r="B358" t="str">
            <v>数控等分冲孔机</v>
          </cell>
          <cell r="C358" t="str">
            <v>00010103</v>
          </cell>
          <cell r="D358">
            <v>38656</v>
          </cell>
          <cell r="E358">
            <v>158119.66</v>
          </cell>
          <cell r="F358">
            <v>0</v>
          </cell>
          <cell r="G358">
            <v>158119.66</v>
          </cell>
        </row>
        <row r="359">
          <cell r="A359" t="str">
            <v>11123221</v>
          </cell>
          <cell r="B359" t="str">
            <v>数控等分冲孔机</v>
          </cell>
          <cell r="C359" t="str">
            <v>00010103</v>
          </cell>
          <cell r="D359">
            <v>38656</v>
          </cell>
          <cell r="E359">
            <v>158119.66</v>
          </cell>
          <cell r="F359">
            <v>0</v>
          </cell>
          <cell r="G359">
            <v>158119.66</v>
          </cell>
        </row>
        <row r="360">
          <cell r="A360" t="str">
            <v>10340922</v>
          </cell>
          <cell r="B360" t="str">
            <v>直线导轮磨床</v>
          </cell>
          <cell r="C360" t="str">
            <v>00010003</v>
          </cell>
          <cell r="D360">
            <v>37591</v>
          </cell>
          <cell r="E360">
            <v>216351.5</v>
          </cell>
          <cell r="F360">
            <v>-59460.58</v>
          </cell>
          <cell r="G360">
            <v>156890.92000000001</v>
          </cell>
        </row>
        <row r="361">
          <cell r="A361" t="str">
            <v>10340889</v>
          </cell>
          <cell r="B361" t="str">
            <v>外圆磨床</v>
          </cell>
          <cell r="C361" t="str">
            <v>00010003</v>
          </cell>
          <cell r="D361">
            <v>37073</v>
          </cell>
          <cell r="E361">
            <v>265564.56</v>
          </cell>
          <cell r="F361">
            <v>-109479.12</v>
          </cell>
          <cell r="G361">
            <v>156085.44</v>
          </cell>
        </row>
        <row r="362">
          <cell r="A362" t="str">
            <v>10340891</v>
          </cell>
          <cell r="B362" t="str">
            <v>外圆磨床</v>
          </cell>
          <cell r="C362" t="str">
            <v>00010003</v>
          </cell>
          <cell r="D362">
            <v>37073</v>
          </cell>
          <cell r="E362">
            <v>265564.56</v>
          </cell>
          <cell r="F362">
            <v>-109479.12</v>
          </cell>
          <cell r="G362">
            <v>156085.44</v>
          </cell>
        </row>
        <row r="363">
          <cell r="A363" t="str">
            <v>15459100</v>
          </cell>
          <cell r="B363" t="str">
            <v>激光打标机</v>
          </cell>
          <cell r="C363" t="str">
            <v>00010503</v>
          </cell>
          <cell r="D363">
            <v>38169</v>
          </cell>
          <cell r="E363">
            <v>213213.2</v>
          </cell>
          <cell r="F363">
            <v>-58598.06</v>
          </cell>
          <cell r="G363">
            <v>154615.14000000001</v>
          </cell>
        </row>
        <row r="364">
          <cell r="A364" t="str">
            <v>10280048</v>
          </cell>
          <cell r="B364" t="str">
            <v>高速镗床</v>
          </cell>
          <cell r="C364" t="str">
            <v>00010003</v>
          </cell>
          <cell r="D364">
            <v>38472</v>
          </cell>
          <cell r="E364">
            <v>162064.72</v>
          </cell>
          <cell r="F364">
            <v>-7860.15</v>
          </cell>
          <cell r="G364">
            <v>154204.57</v>
          </cell>
        </row>
        <row r="365">
          <cell r="A365" t="str">
            <v>10340913</v>
          </cell>
          <cell r="B365" t="str">
            <v>基面磨床</v>
          </cell>
          <cell r="C365" t="str">
            <v>00010003</v>
          </cell>
          <cell r="D365">
            <v>37530</v>
          </cell>
          <cell r="E365">
            <v>217029.44</v>
          </cell>
          <cell r="F365">
            <v>-63087.9</v>
          </cell>
          <cell r="G365">
            <v>153941.54</v>
          </cell>
        </row>
        <row r="366">
          <cell r="A366" t="str">
            <v>15459093</v>
          </cell>
          <cell r="B366" t="str">
            <v>激光打标机</v>
          </cell>
          <cell r="C366" t="str">
            <v>00010503</v>
          </cell>
          <cell r="D366">
            <v>37500</v>
          </cell>
          <cell r="E366">
            <v>218452</v>
          </cell>
          <cell r="F366">
            <v>-65233.19</v>
          </cell>
          <cell r="G366">
            <v>153218.81</v>
          </cell>
        </row>
        <row r="367">
          <cell r="A367" t="str">
            <v>15999962</v>
          </cell>
          <cell r="B367" t="str">
            <v>审计估价</v>
          </cell>
          <cell r="C367" t="str">
            <v>00010503</v>
          </cell>
          <cell r="D367">
            <v>37622</v>
          </cell>
          <cell r="E367">
            <v>234813.79</v>
          </cell>
          <cell r="F367">
            <v>-81632.759999999995</v>
          </cell>
          <cell r="G367">
            <v>153181.03</v>
          </cell>
        </row>
        <row r="368">
          <cell r="A368" t="str">
            <v>11510040</v>
          </cell>
          <cell r="B368" t="str">
            <v>冷墩机</v>
          </cell>
          <cell r="C368" t="str">
            <v>00010103</v>
          </cell>
          <cell r="D368">
            <v>36100</v>
          </cell>
          <cell r="E368">
            <v>457838.87</v>
          </cell>
          <cell r="F368">
            <v>-307171.42</v>
          </cell>
          <cell r="G368">
            <v>150667.45000000001</v>
          </cell>
        </row>
        <row r="369">
          <cell r="A369" t="str">
            <v>15970152</v>
          </cell>
          <cell r="B369" t="str">
            <v>清洗机及输送带</v>
          </cell>
          <cell r="C369" t="str">
            <v>00010503</v>
          </cell>
          <cell r="D369">
            <v>37956</v>
          </cell>
          <cell r="E369">
            <v>197358</v>
          </cell>
          <cell r="F369">
            <v>-46928.54</v>
          </cell>
          <cell r="G369">
            <v>150429.46</v>
          </cell>
        </row>
        <row r="370">
          <cell r="A370" t="str">
            <v>10340926</v>
          </cell>
          <cell r="B370" t="str">
            <v>轴承内圆滚道磨床</v>
          </cell>
          <cell r="C370" t="str">
            <v>00010003</v>
          </cell>
          <cell r="D370">
            <v>37591</v>
          </cell>
          <cell r="E370">
            <v>306000</v>
          </cell>
          <cell r="F370">
            <v>-156169.99</v>
          </cell>
          <cell r="G370">
            <v>149830.01</v>
          </cell>
        </row>
        <row r="371">
          <cell r="A371" t="str">
            <v>21100103</v>
          </cell>
          <cell r="B371" t="str">
            <v>250附跨</v>
          </cell>
          <cell r="C371" t="str">
            <v>00021103</v>
          </cell>
          <cell r="D371">
            <v>31352</v>
          </cell>
          <cell r="E371">
            <v>180340.52</v>
          </cell>
          <cell r="F371">
            <v>-30780.32</v>
          </cell>
          <cell r="G371">
            <v>149560.20000000001</v>
          </cell>
        </row>
        <row r="372">
          <cell r="A372" t="str">
            <v>10340917</v>
          </cell>
          <cell r="B372" t="str">
            <v>球基磨床</v>
          </cell>
          <cell r="C372" t="str">
            <v>00010003</v>
          </cell>
          <cell r="D372">
            <v>37591</v>
          </cell>
          <cell r="E372">
            <v>205983.55</v>
          </cell>
          <cell r="F372">
            <v>-56611.21</v>
          </cell>
          <cell r="G372">
            <v>149372.34</v>
          </cell>
        </row>
        <row r="373">
          <cell r="A373" t="str">
            <v>10340919</v>
          </cell>
          <cell r="B373" t="str">
            <v>球基面磨床</v>
          </cell>
          <cell r="C373" t="str">
            <v>00010003</v>
          </cell>
          <cell r="D373">
            <v>37591</v>
          </cell>
          <cell r="E373">
            <v>205977.35</v>
          </cell>
          <cell r="F373">
            <v>-56609.5</v>
          </cell>
          <cell r="G373">
            <v>149367.85</v>
          </cell>
        </row>
        <row r="374">
          <cell r="A374" t="str">
            <v>10340918</v>
          </cell>
          <cell r="B374" t="str">
            <v>球基面磨床</v>
          </cell>
          <cell r="C374" t="str">
            <v>00010003</v>
          </cell>
          <cell r="D374">
            <v>37591</v>
          </cell>
          <cell r="E374">
            <v>205977.35</v>
          </cell>
          <cell r="F374">
            <v>-56609.52</v>
          </cell>
          <cell r="G374">
            <v>149367.82999999999</v>
          </cell>
        </row>
        <row r="375">
          <cell r="A375" t="str">
            <v>10340920</v>
          </cell>
          <cell r="B375" t="str">
            <v>基面磨床</v>
          </cell>
          <cell r="C375" t="str">
            <v>00010003</v>
          </cell>
          <cell r="D375">
            <v>37591</v>
          </cell>
          <cell r="E375">
            <v>205977.35</v>
          </cell>
          <cell r="F375">
            <v>-56609.52</v>
          </cell>
          <cell r="G375">
            <v>149367.82999999999</v>
          </cell>
        </row>
        <row r="376">
          <cell r="A376" t="str">
            <v>15999913</v>
          </cell>
          <cell r="B376" t="str">
            <v>审计估价</v>
          </cell>
          <cell r="C376" t="str">
            <v>00010503</v>
          </cell>
          <cell r="D376">
            <v>37622</v>
          </cell>
          <cell r="E376">
            <v>228432</v>
          </cell>
          <cell r="F376">
            <v>-79414.06</v>
          </cell>
          <cell r="G376">
            <v>149017.94</v>
          </cell>
        </row>
        <row r="377">
          <cell r="A377" t="str">
            <v>10340976</v>
          </cell>
          <cell r="B377" t="str">
            <v>基面磨床</v>
          </cell>
          <cell r="C377" t="str">
            <v>00010003</v>
          </cell>
          <cell r="D377">
            <v>38322</v>
          </cell>
          <cell r="E377">
            <v>161921.25</v>
          </cell>
          <cell r="F377">
            <v>-13088.63</v>
          </cell>
          <cell r="G377">
            <v>148832.62</v>
          </cell>
        </row>
        <row r="378">
          <cell r="A378" t="str">
            <v>15999862</v>
          </cell>
          <cell r="B378" t="str">
            <v>审计估价</v>
          </cell>
          <cell r="C378" t="str">
            <v>00010503</v>
          </cell>
          <cell r="D378">
            <v>37622</v>
          </cell>
          <cell r="E378">
            <v>202230</v>
          </cell>
          <cell r="F378">
            <v>-54356.79</v>
          </cell>
          <cell r="G378">
            <v>147873.21</v>
          </cell>
        </row>
        <row r="379">
          <cell r="A379" t="str">
            <v>15999939</v>
          </cell>
          <cell r="B379" t="str">
            <v>审计估价</v>
          </cell>
          <cell r="C379" t="str">
            <v>00010503</v>
          </cell>
          <cell r="D379">
            <v>37622</v>
          </cell>
          <cell r="E379">
            <v>225952.79</v>
          </cell>
          <cell r="F379">
            <v>-78552.179999999993</v>
          </cell>
          <cell r="G379">
            <v>147400.60999999999</v>
          </cell>
        </row>
        <row r="380">
          <cell r="A380" t="str">
            <v>10340911</v>
          </cell>
          <cell r="B380" t="str">
            <v>基面磨床</v>
          </cell>
          <cell r="C380" t="str">
            <v>00010003</v>
          </cell>
          <cell r="D380">
            <v>37530</v>
          </cell>
          <cell r="E380">
            <v>207472.16</v>
          </cell>
          <cell r="F380">
            <v>-60309.81</v>
          </cell>
          <cell r="G380">
            <v>147162.35</v>
          </cell>
        </row>
        <row r="381">
          <cell r="A381" t="str">
            <v>10340912</v>
          </cell>
          <cell r="B381" t="str">
            <v>基面磨床</v>
          </cell>
          <cell r="C381" t="str">
            <v>00010003</v>
          </cell>
          <cell r="D381">
            <v>37530</v>
          </cell>
          <cell r="E381">
            <v>207472.16</v>
          </cell>
          <cell r="F381">
            <v>-60309.81</v>
          </cell>
          <cell r="G381">
            <v>147162.35</v>
          </cell>
        </row>
        <row r="382">
          <cell r="A382" t="str">
            <v>10890012</v>
          </cell>
          <cell r="B382" t="str">
            <v>线切割机床</v>
          </cell>
          <cell r="C382" t="str">
            <v>00010003</v>
          </cell>
          <cell r="D382">
            <v>38656</v>
          </cell>
          <cell r="E382">
            <v>146498.28</v>
          </cell>
          <cell r="F382">
            <v>0</v>
          </cell>
          <cell r="G382">
            <v>146498.28</v>
          </cell>
        </row>
        <row r="383">
          <cell r="A383" t="str">
            <v>10310496</v>
          </cell>
          <cell r="B383" t="str">
            <v>无心磨床</v>
          </cell>
          <cell r="C383" t="str">
            <v>00010003</v>
          </cell>
          <cell r="D383">
            <v>36342</v>
          </cell>
          <cell r="E383">
            <v>336654.98</v>
          </cell>
          <cell r="F383">
            <v>-192411.29</v>
          </cell>
          <cell r="G383">
            <v>144243.69</v>
          </cell>
        </row>
        <row r="384">
          <cell r="A384" t="str">
            <v>10310498</v>
          </cell>
          <cell r="B384" t="str">
            <v>无心磨床</v>
          </cell>
          <cell r="C384" t="str">
            <v>00010003</v>
          </cell>
          <cell r="D384">
            <v>36342</v>
          </cell>
          <cell r="E384">
            <v>336654.98</v>
          </cell>
          <cell r="F384">
            <v>-192411.29</v>
          </cell>
          <cell r="G384">
            <v>144243.69</v>
          </cell>
        </row>
        <row r="385">
          <cell r="A385" t="str">
            <v>10310499</v>
          </cell>
          <cell r="B385" t="str">
            <v>无心磨床</v>
          </cell>
          <cell r="C385" t="str">
            <v>00010003</v>
          </cell>
          <cell r="D385">
            <v>36342</v>
          </cell>
          <cell r="E385">
            <v>336654.98</v>
          </cell>
          <cell r="F385">
            <v>-192411.29</v>
          </cell>
          <cell r="G385">
            <v>144243.69</v>
          </cell>
        </row>
        <row r="386">
          <cell r="A386" t="str">
            <v>10340833</v>
          </cell>
          <cell r="B386" t="str">
            <v>内圆磨床</v>
          </cell>
          <cell r="C386" t="str">
            <v>00010003</v>
          </cell>
          <cell r="D386">
            <v>36069</v>
          </cell>
          <cell r="E386">
            <v>377110.66</v>
          </cell>
          <cell r="F386">
            <v>-232950.17</v>
          </cell>
          <cell r="G386">
            <v>144160.49</v>
          </cell>
        </row>
        <row r="387">
          <cell r="A387" t="str">
            <v>18360132</v>
          </cell>
          <cell r="B387" t="str">
            <v>滚筒炉生产自动线</v>
          </cell>
          <cell r="C387" t="str">
            <v>00010803</v>
          </cell>
          <cell r="D387">
            <v>32478</v>
          </cell>
          <cell r="E387">
            <v>4761187.96</v>
          </cell>
          <cell r="F387">
            <v>-4618352.32</v>
          </cell>
          <cell r="G387">
            <v>142835.64000000001</v>
          </cell>
        </row>
        <row r="388">
          <cell r="A388" t="str">
            <v>10010026</v>
          </cell>
          <cell r="B388" t="str">
            <v>数控车床</v>
          </cell>
          <cell r="C388" t="str">
            <v>00010003</v>
          </cell>
          <cell r="D388">
            <v>37347</v>
          </cell>
          <cell r="E388">
            <v>215599.56</v>
          </cell>
          <cell r="F388">
            <v>-72927.05</v>
          </cell>
          <cell r="G388">
            <v>142672.51</v>
          </cell>
        </row>
        <row r="389">
          <cell r="A389" t="str">
            <v>21100062</v>
          </cell>
          <cell r="B389" t="str">
            <v>汽油库</v>
          </cell>
          <cell r="C389" t="str">
            <v>00021101</v>
          </cell>
          <cell r="D389">
            <v>33725</v>
          </cell>
          <cell r="E389">
            <v>240135</v>
          </cell>
          <cell r="F389">
            <v>-97510.85</v>
          </cell>
          <cell r="G389">
            <v>142624.15</v>
          </cell>
        </row>
        <row r="390">
          <cell r="A390" t="str">
            <v>15970120</v>
          </cell>
          <cell r="B390" t="str">
            <v>清洗机</v>
          </cell>
          <cell r="C390" t="str">
            <v>00010503</v>
          </cell>
          <cell r="D390">
            <v>37469</v>
          </cell>
          <cell r="E390">
            <v>205554.93</v>
          </cell>
          <cell r="F390">
            <v>-63011.49</v>
          </cell>
          <cell r="G390">
            <v>142543.44</v>
          </cell>
        </row>
        <row r="391">
          <cell r="A391" t="str">
            <v>10010025</v>
          </cell>
          <cell r="B391" t="str">
            <v>数控车床</v>
          </cell>
          <cell r="C391" t="str">
            <v>00010003</v>
          </cell>
          <cell r="D391">
            <v>37347</v>
          </cell>
          <cell r="E391">
            <v>213819.78</v>
          </cell>
          <cell r="F391">
            <v>-72538.81</v>
          </cell>
          <cell r="G391">
            <v>141280.97</v>
          </cell>
        </row>
        <row r="392">
          <cell r="A392" t="str">
            <v>10340281</v>
          </cell>
          <cell r="B392" t="str">
            <v>落地磨床</v>
          </cell>
          <cell r="C392" t="str">
            <v>00010003</v>
          </cell>
          <cell r="D392">
            <v>38656</v>
          </cell>
          <cell r="E392">
            <v>141025.64000000001</v>
          </cell>
          <cell r="F392">
            <v>0</v>
          </cell>
          <cell r="G392">
            <v>141025.64000000001</v>
          </cell>
        </row>
        <row r="393">
          <cell r="A393" t="str">
            <v>10150042</v>
          </cell>
          <cell r="B393" t="str">
            <v>1.25立车</v>
          </cell>
          <cell r="C393" t="str">
            <v>00010003</v>
          </cell>
          <cell r="D393">
            <v>37591</v>
          </cell>
          <cell r="E393">
            <v>194296.25</v>
          </cell>
          <cell r="F393">
            <v>-53399.06</v>
          </cell>
          <cell r="G393">
            <v>140897.19</v>
          </cell>
        </row>
        <row r="394">
          <cell r="A394" t="str">
            <v>10150043</v>
          </cell>
          <cell r="B394" t="str">
            <v>1.25立车</v>
          </cell>
          <cell r="C394" t="str">
            <v>00010003</v>
          </cell>
          <cell r="D394">
            <v>37591</v>
          </cell>
          <cell r="E394">
            <v>194296.25</v>
          </cell>
          <cell r="F394">
            <v>-53399.06</v>
          </cell>
          <cell r="G394">
            <v>140897.19</v>
          </cell>
        </row>
        <row r="395">
          <cell r="A395" t="str">
            <v>10380429</v>
          </cell>
          <cell r="B395" t="str">
            <v>球轴承外圈沟道超精机</v>
          </cell>
          <cell r="C395" t="str">
            <v>00010003</v>
          </cell>
          <cell r="D395">
            <v>38595</v>
          </cell>
          <cell r="E395">
            <v>142553.1</v>
          </cell>
          <cell r="F395">
            <v>-2304.61</v>
          </cell>
          <cell r="G395">
            <v>140248.49</v>
          </cell>
        </row>
        <row r="396">
          <cell r="A396" t="str">
            <v>21400001</v>
          </cell>
          <cell r="B396" t="str">
            <v>水井</v>
          </cell>
          <cell r="C396" t="str">
            <v>00021403</v>
          </cell>
          <cell r="D396">
            <v>37073</v>
          </cell>
          <cell r="E396">
            <v>193444</v>
          </cell>
          <cell r="F396">
            <v>-53509.48</v>
          </cell>
          <cell r="G396">
            <v>139934.51999999999</v>
          </cell>
        </row>
        <row r="397">
          <cell r="A397" t="str">
            <v>11220042</v>
          </cell>
          <cell r="B397" t="str">
            <v>气液压力机</v>
          </cell>
          <cell r="C397" t="str">
            <v>00010103</v>
          </cell>
          <cell r="D397">
            <v>38047</v>
          </cell>
          <cell r="E397">
            <v>165087</v>
          </cell>
          <cell r="F397">
            <v>-25354.58</v>
          </cell>
          <cell r="G397">
            <v>139732.42000000001</v>
          </cell>
        </row>
        <row r="398">
          <cell r="A398" t="str">
            <v>15193013</v>
          </cell>
          <cell r="B398" t="str">
            <v>注脂压盖线</v>
          </cell>
          <cell r="C398" t="str">
            <v>00010503</v>
          </cell>
          <cell r="D398">
            <v>37591</v>
          </cell>
          <cell r="E398">
            <v>192383.22</v>
          </cell>
          <cell r="F398">
            <v>-52873.38</v>
          </cell>
          <cell r="G398">
            <v>139509.84</v>
          </cell>
        </row>
        <row r="399">
          <cell r="A399" t="str">
            <v>15193014</v>
          </cell>
          <cell r="B399" t="str">
            <v>注脂压盖线</v>
          </cell>
          <cell r="C399" t="str">
            <v>00010503</v>
          </cell>
          <cell r="D399">
            <v>37591</v>
          </cell>
          <cell r="E399">
            <v>192383.22</v>
          </cell>
          <cell r="F399">
            <v>-52873.38</v>
          </cell>
          <cell r="G399">
            <v>139509.84</v>
          </cell>
        </row>
        <row r="400">
          <cell r="A400" t="str">
            <v>10380418</v>
          </cell>
          <cell r="B400" t="str">
            <v>内圆超精机</v>
          </cell>
          <cell r="C400" t="str">
            <v>00010003</v>
          </cell>
          <cell r="D400">
            <v>38472</v>
          </cell>
          <cell r="E400">
            <v>145000</v>
          </cell>
          <cell r="F400">
            <v>-7032.5</v>
          </cell>
          <cell r="G400">
            <v>137967.5</v>
          </cell>
        </row>
        <row r="401">
          <cell r="A401" t="str">
            <v>10380430</v>
          </cell>
          <cell r="B401" t="str">
            <v>球轴承内圈沟道超精机</v>
          </cell>
          <cell r="C401" t="str">
            <v>00010003</v>
          </cell>
          <cell r="D401">
            <v>38595</v>
          </cell>
          <cell r="E401">
            <v>139828.24</v>
          </cell>
          <cell r="F401">
            <v>-2260.56</v>
          </cell>
          <cell r="G401">
            <v>137567.67999999999</v>
          </cell>
        </row>
        <row r="402">
          <cell r="A402" t="str">
            <v>10310497</v>
          </cell>
          <cell r="B402" t="str">
            <v>无心磨床</v>
          </cell>
          <cell r="C402" t="str">
            <v>00010003</v>
          </cell>
          <cell r="D402">
            <v>36342</v>
          </cell>
          <cell r="E402">
            <v>324399.98</v>
          </cell>
          <cell r="F402">
            <v>-187656.4</v>
          </cell>
          <cell r="G402">
            <v>136743.57999999999</v>
          </cell>
        </row>
        <row r="403">
          <cell r="A403" t="str">
            <v>10310500</v>
          </cell>
          <cell r="B403" t="str">
            <v>无心磨床</v>
          </cell>
          <cell r="C403" t="str">
            <v>00010003</v>
          </cell>
          <cell r="D403">
            <v>36342</v>
          </cell>
          <cell r="E403">
            <v>324399.98</v>
          </cell>
          <cell r="F403">
            <v>-187656.4</v>
          </cell>
          <cell r="G403">
            <v>136743.57999999999</v>
          </cell>
        </row>
        <row r="404">
          <cell r="A404" t="str">
            <v>16460006</v>
          </cell>
          <cell r="B404" t="str">
            <v>空气干燥机</v>
          </cell>
          <cell r="C404" t="str">
            <v>00010603</v>
          </cell>
          <cell r="D404">
            <v>38472</v>
          </cell>
          <cell r="E404">
            <v>142762</v>
          </cell>
          <cell r="F404">
            <v>-6294.51</v>
          </cell>
          <cell r="G404">
            <v>136467.49</v>
          </cell>
        </row>
        <row r="405">
          <cell r="A405" t="str">
            <v>10340903</v>
          </cell>
          <cell r="B405" t="str">
            <v>滚子磨床</v>
          </cell>
          <cell r="C405" t="str">
            <v>00010003</v>
          </cell>
          <cell r="D405">
            <v>37347</v>
          </cell>
          <cell r="E405">
            <v>225952.8</v>
          </cell>
          <cell r="F405">
            <v>-89861.37</v>
          </cell>
          <cell r="G405">
            <v>136091.43</v>
          </cell>
        </row>
        <row r="406">
          <cell r="A406" t="str">
            <v>10340904</v>
          </cell>
          <cell r="B406" t="str">
            <v>滚子磨床</v>
          </cell>
          <cell r="C406" t="str">
            <v>00010003</v>
          </cell>
          <cell r="D406">
            <v>37347</v>
          </cell>
          <cell r="E406">
            <v>225952.8</v>
          </cell>
          <cell r="F406">
            <v>-89861.37</v>
          </cell>
          <cell r="G406">
            <v>136091.43</v>
          </cell>
        </row>
        <row r="407">
          <cell r="A407" t="str">
            <v>10340906</v>
          </cell>
          <cell r="B407" t="str">
            <v>滚子磨床</v>
          </cell>
          <cell r="C407" t="str">
            <v>00010003</v>
          </cell>
          <cell r="D407">
            <v>37347</v>
          </cell>
          <cell r="E407">
            <v>225952.8</v>
          </cell>
          <cell r="F407">
            <v>-89861.37</v>
          </cell>
          <cell r="G407">
            <v>136091.43</v>
          </cell>
        </row>
        <row r="408">
          <cell r="A408" t="str">
            <v>10340902</v>
          </cell>
          <cell r="B408" t="str">
            <v>滚子磨床</v>
          </cell>
          <cell r="C408" t="str">
            <v>00010003</v>
          </cell>
          <cell r="D408">
            <v>37347</v>
          </cell>
          <cell r="E408">
            <v>225952.8</v>
          </cell>
          <cell r="F408">
            <v>-89861.38</v>
          </cell>
          <cell r="G408">
            <v>136091.42000000001</v>
          </cell>
        </row>
        <row r="409">
          <cell r="A409" t="str">
            <v>10340905</v>
          </cell>
          <cell r="B409" t="str">
            <v>滚子磨床</v>
          </cell>
          <cell r="C409" t="str">
            <v>00010003</v>
          </cell>
          <cell r="D409">
            <v>37347</v>
          </cell>
          <cell r="E409">
            <v>225952.79</v>
          </cell>
          <cell r="F409">
            <v>-89861.37</v>
          </cell>
          <cell r="G409">
            <v>136091.42000000001</v>
          </cell>
        </row>
        <row r="410">
          <cell r="A410" t="str">
            <v>10010044</v>
          </cell>
          <cell r="B410" t="str">
            <v>数控车床</v>
          </cell>
          <cell r="C410" t="str">
            <v>00010003</v>
          </cell>
          <cell r="D410">
            <v>38656</v>
          </cell>
          <cell r="E410">
            <v>135698.56</v>
          </cell>
          <cell r="F410">
            <v>0</v>
          </cell>
          <cell r="G410">
            <v>135698.56</v>
          </cell>
        </row>
        <row r="411">
          <cell r="A411" t="str">
            <v>10340900</v>
          </cell>
          <cell r="B411" t="str">
            <v>内滚道磨床</v>
          </cell>
          <cell r="C411" t="str">
            <v>00010003</v>
          </cell>
          <cell r="D411">
            <v>37347</v>
          </cell>
          <cell r="E411">
            <v>275919.21999999997</v>
          </cell>
          <cell r="F411">
            <v>-140713.12</v>
          </cell>
          <cell r="G411">
            <v>135206.1</v>
          </cell>
        </row>
        <row r="412">
          <cell r="A412" t="str">
            <v>10340992</v>
          </cell>
          <cell r="B412" t="str">
            <v>内圈挡边磨床</v>
          </cell>
          <cell r="C412" t="str">
            <v>00010003</v>
          </cell>
          <cell r="D412">
            <v>38656</v>
          </cell>
          <cell r="E412">
            <v>190599.28</v>
          </cell>
          <cell r="F412">
            <v>-55438.65</v>
          </cell>
          <cell r="G412">
            <v>135160.63</v>
          </cell>
        </row>
        <row r="413">
          <cell r="A413" t="str">
            <v>21100091</v>
          </cell>
          <cell r="B413" t="str">
            <v>办公楼</v>
          </cell>
          <cell r="C413" t="str">
            <v>00021103</v>
          </cell>
          <cell r="D413">
            <v>31929</v>
          </cell>
          <cell r="E413">
            <v>168399.77</v>
          </cell>
          <cell r="F413">
            <v>-34118.31</v>
          </cell>
          <cell r="G413">
            <v>134281.46</v>
          </cell>
        </row>
        <row r="414">
          <cell r="A414" t="str">
            <v>10170692</v>
          </cell>
          <cell r="B414" t="str">
            <v>车床</v>
          </cell>
          <cell r="C414" t="str">
            <v>00010003</v>
          </cell>
          <cell r="D414">
            <v>37073</v>
          </cell>
          <cell r="E414">
            <v>228432</v>
          </cell>
          <cell r="F414">
            <v>-94171.01</v>
          </cell>
          <cell r="G414">
            <v>134260.99</v>
          </cell>
        </row>
        <row r="415">
          <cell r="A415" t="str">
            <v>10010039</v>
          </cell>
          <cell r="B415" t="str">
            <v>数控车床</v>
          </cell>
          <cell r="C415" t="str">
            <v>00010003</v>
          </cell>
          <cell r="D415">
            <v>38472</v>
          </cell>
          <cell r="E415">
            <v>140881.51999999999</v>
          </cell>
          <cell r="F415">
            <v>-6832.76</v>
          </cell>
          <cell r="G415">
            <v>134048.76</v>
          </cell>
        </row>
        <row r="416">
          <cell r="A416" t="str">
            <v>10010040</v>
          </cell>
          <cell r="B416" t="str">
            <v>数控车床</v>
          </cell>
          <cell r="C416" t="str">
            <v>00010003</v>
          </cell>
          <cell r="D416">
            <v>38472</v>
          </cell>
          <cell r="E416">
            <v>140881.51999999999</v>
          </cell>
          <cell r="F416">
            <v>-6832.76</v>
          </cell>
          <cell r="G416">
            <v>134048.76</v>
          </cell>
        </row>
        <row r="417">
          <cell r="A417" t="str">
            <v>10010041</v>
          </cell>
          <cell r="B417" t="str">
            <v>数控车床</v>
          </cell>
          <cell r="C417" t="str">
            <v>00010003</v>
          </cell>
          <cell r="D417">
            <v>38472</v>
          </cell>
          <cell r="E417">
            <v>140881.51999999999</v>
          </cell>
          <cell r="F417">
            <v>-6832.76</v>
          </cell>
          <cell r="G417">
            <v>134048.76</v>
          </cell>
        </row>
        <row r="418">
          <cell r="A418" t="str">
            <v>10010042</v>
          </cell>
          <cell r="B418" t="str">
            <v>数控车床</v>
          </cell>
          <cell r="C418" t="str">
            <v>00010003</v>
          </cell>
          <cell r="D418">
            <v>38472</v>
          </cell>
          <cell r="E418">
            <v>140881.51999999999</v>
          </cell>
          <cell r="F418">
            <v>-6832.76</v>
          </cell>
          <cell r="G418">
            <v>134048.76</v>
          </cell>
        </row>
        <row r="419">
          <cell r="A419" t="str">
            <v>10010043</v>
          </cell>
          <cell r="B419" t="str">
            <v>数控车床</v>
          </cell>
          <cell r="C419" t="str">
            <v>00010003</v>
          </cell>
          <cell r="D419">
            <v>38472</v>
          </cell>
          <cell r="E419">
            <v>140881.51</v>
          </cell>
          <cell r="F419">
            <v>-6832.76</v>
          </cell>
          <cell r="G419">
            <v>134048.75</v>
          </cell>
        </row>
        <row r="420">
          <cell r="A420" t="str">
            <v>10340781</v>
          </cell>
          <cell r="B420" t="str">
            <v>球基面磨床</v>
          </cell>
          <cell r="C420" t="str">
            <v>00010003</v>
          </cell>
          <cell r="D420">
            <v>35977</v>
          </cell>
          <cell r="E420">
            <v>301552.48</v>
          </cell>
          <cell r="F420">
            <v>-168353.86</v>
          </cell>
          <cell r="G420">
            <v>133198.62</v>
          </cell>
        </row>
        <row r="421">
          <cell r="A421" t="str">
            <v>15970117</v>
          </cell>
          <cell r="B421" t="str">
            <v>超声波清洗机</v>
          </cell>
          <cell r="C421" t="str">
            <v>00010503</v>
          </cell>
          <cell r="D421">
            <v>37347</v>
          </cell>
          <cell r="E421">
            <v>201022.3</v>
          </cell>
          <cell r="F421">
            <v>-67989.62</v>
          </cell>
          <cell r="G421">
            <v>133032.68</v>
          </cell>
        </row>
        <row r="422">
          <cell r="A422" t="str">
            <v>10340921</v>
          </cell>
          <cell r="B422" t="str">
            <v>基面磨床</v>
          </cell>
          <cell r="C422" t="str">
            <v>00010003</v>
          </cell>
          <cell r="D422">
            <v>37591</v>
          </cell>
          <cell r="E422">
            <v>183200</v>
          </cell>
          <cell r="F422">
            <v>-50349.45</v>
          </cell>
          <cell r="G422">
            <v>132850.54999999999</v>
          </cell>
        </row>
        <row r="423">
          <cell r="A423" t="str">
            <v>10340699</v>
          </cell>
          <cell r="B423" t="str">
            <v>双端面磨床</v>
          </cell>
          <cell r="C423" t="str">
            <v>00010003</v>
          </cell>
          <cell r="D423">
            <v>34669</v>
          </cell>
          <cell r="E423">
            <v>360290</v>
          </cell>
          <cell r="F423">
            <v>-227922.5</v>
          </cell>
          <cell r="G423">
            <v>132367.5</v>
          </cell>
        </row>
        <row r="424">
          <cell r="A424" t="str">
            <v>10020006</v>
          </cell>
          <cell r="B424" t="str">
            <v>简易数控镗床</v>
          </cell>
          <cell r="C424" t="str">
            <v>00010003</v>
          </cell>
          <cell r="D424">
            <v>37347</v>
          </cell>
          <cell r="E424">
            <v>227038.84</v>
          </cell>
          <cell r="F424">
            <v>-94794.2</v>
          </cell>
          <cell r="G424">
            <v>132244.64000000001</v>
          </cell>
        </row>
        <row r="425">
          <cell r="A425" t="str">
            <v>10020007</v>
          </cell>
          <cell r="B425" t="str">
            <v>简易数控镗床</v>
          </cell>
          <cell r="C425" t="str">
            <v>00010003</v>
          </cell>
          <cell r="D425">
            <v>37347</v>
          </cell>
          <cell r="E425">
            <v>227038.84</v>
          </cell>
          <cell r="F425">
            <v>-94794.2</v>
          </cell>
          <cell r="G425">
            <v>132244.64000000001</v>
          </cell>
        </row>
        <row r="426">
          <cell r="A426" t="str">
            <v>10020008</v>
          </cell>
          <cell r="B426" t="str">
            <v>简易数控镗床</v>
          </cell>
          <cell r="C426" t="str">
            <v>00010003</v>
          </cell>
          <cell r="D426">
            <v>37347</v>
          </cell>
          <cell r="E426">
            <v>227038.84</v>
          </cell>
          <cell r="F426">
            <v>-94794.2</v>
          </cell>
          <cell r="G426">
            <v>132244.64000000001</v>
          </cell>
        </row>
        <row r="427">
          <cell r="A427" t="str">
            <v>10310266</v>
          </cell>
          <cell r="B427" t="str">
            <v>无心磨床</v>
          </cell>
          <cell r="C427" t="str">
            <v>00010003</v>
          </cell>
          <cell r="D427">
            <v>28703</v>
          </cell>
          <cell r="E427">
            <v>411254.03</v>
          </cell>
          <cell r="F427">
            <v>-279071.17</v>
          </cell>
          <cell r="G427">
            <v>132182.85999999999</v>
          </cell>
        </row>
        <row r="428">
          <cell r="A428" t="str">
            <v>21400012</v>
          </cell>
          <cell r="B428" t="str">
            <v>丙烷管道</v>
          </cell>
          <cell r="C428" t="str">
            <v>00021403</v>
          </cell>
          <cell r="D428">
            <v>37773</v>
          </cell>
          <cell r="E428">
            <v>164149</v>
          </cell>
          <cell r="F428">
            <v>-32064.82</v>
          </cell>
          <cell r="G428">
            <v>132084.18</v>
          </cell>
        </row>
        <row r="429">
          <cell r="A429" t="str">
            <v>10320482</v>
          </cell>
          <cell r="B429" t="str">
            <v>内园磨床</v>
          </cell>
          <cell r="C429" t="str">
            <v>00010003</v>
          </cell>
          <cell r="D429">
            <v>36220</v>
          </cell>
          <cell r="E429">
            <v>364590.54</v>
          </cell>
          <cell r="F429">
            <v>-232821.66</v>
          </cell>
          <cell r="G429">
            <v>131768.88</v>
          </cell>
        </row>
        <row r="430">
          <cell r="A430" t="str">
            <v>10320481</v>
          </cell>
          <cell r="B430" t="str">
            <v>内园磨床</v>
          </cell>
          <cell r="C430" t="str">
            <v>00010003</v>
          </cell>
          <cell r="D430">
            <v>36220</v>
          </cell>
          <cell r="E430">
            <v>364590.53</v>
          </cell>
          <cell r="F430">
            <v>-232821.66</v>
          </cell>
          <cell r="G430">
            <v>131768.87</v>
          </cell>
        </row>
        <row r="431">
          <cell r="A431" t="str">
            <v>21100037</v>
          </cell>
          <cell r="B431" t="str">
            <v>钢球及热处理</v>
          </cell>
          <cell r="C431" t="str">
            <v>00021103</v>
          </cell>
          <cell r="D431">
            <v>21824</v>
          </cell>
          <cell r="E431">
            <v>1926938.96</v>
          </cell>
          <cell r="F431">
            <v>-1795632.22</v>
          </cell>
          <cell r="G431">
            <v>131306.74</v>
          </cell>
        </row>
        <row r="432">
          <cell r="A432" t="str">
            <v>10250019</v>
          </cell>
          <cell r="B432" t="str">
            <v>摇臂钻床</v>
          </cell>
          <cell r="C432" t="str">
            <v>00010003</v>
          </cell>
          <cell r="D432">
            <v>26999</v>
          </cell>
          <cell r="E432">
            <v>371523.8</v>
          </cell>
          <cell r="F432">
            <v>-240266.83</v>
          </cell>
          <cell r="G432">
            <v>131256.97</v>
          </cell>
        </row>
        <row r="433">
          <cell r="A433" t="str">
            <v>11220032</v>
          </cell>
          <cell r="B433" t="str">
            <v>气液压力机</v>
          </cell>
          <cell r="C433" t="str">
            <v>00010103</v>
          </cell>
          <cell r="D433">
            <v>37681</v>
          </cell>
          <cell r="E433">
            <v>175000</v>
          </cell>
          <cell r="F433">
            <v>-43852.01</v>
          </cell>
          <cell r="G433">
            <v>131147.99</v>
          </cell>
        </row>
        <row r="434">
          <cell r="A434" t="str">
            <v>11220033</v>
          </cell>
          <cell r="B434" t="str">
            <v>气液压力机</v>
          </cell>
          <cell r="C434" t="str">
            <v>00010103</v>
          </cell>
          <cell r="D434">
            <v>37681</v>
          </cell>
          <cell r="E434">
            <v>175000</v>
          </cell>
          <cell r="F434">
            <v>-43852.01</v>
          </cell>
          <cell r="G434">
            <v>131147.99</v>
          </cell>
        </row>
        <row r="435">
          <cell r="A435" t="str">
            <v>10320480</v>
          </cell>
          <cell r="B435" t="str">
            <v>内园磨床</v>
          </cell>
          <cell r="C435" t="str">
            <v>00010003</v>
          </cell>
          <cell r="D435">
            <v>36220</v>
          </cell>
          <cell r="E435">
            <v>362780</v>
          </cell>
          <cell r="F435">
            <v>-231665.15</v>
          </cell>
          <cell r="G435">
            <v>131114.85</v>
          </cell>
        </row>
        <row r="436">
          <cell r="A436" t="str">
            <v>10340908</v>
          </cell>
          <cell r="B436" t="str">
            <v>滚子磨床</v>
          </cell>
          <cell r="C436" t="str">
            <v>00010003</v>
          </cell>
          <cell r="D436">
            <v>37377</v>
          </cell>
          <cell r="E436">
            <v>229316.9</v>
          </cell>
          <cell r="F436">
            <v>-98243.03</v>
          </cell>
          <cell r="G436">
            <v>131073.87</v>
          </cell>
        </row>
        <row r="437">
          <cell r="A437" t="str">
            <v>21100007</v>
          </cell>
          <cell r="B437" t="str">
            <v>热处理房</v>
          </cell>
          <cell r="C437" t="str">
            <v>00021103</v>
          </cell>
          <cell r="D437">
            <v>28460</v>
          </cell>
          <cell r="E437">
            <v>407160</v>
          </cell>
          <cell r="F437">
            <v>-277030.96999999997</v>
          </cell>
          <cell r="G437">
            <v>130129.03</v>
          </cell>
        </row>
        <row r="438">
          <cell r="A438" t="str">
            <v>15459104</v>
          </cell>
          <cell r="B438" t="str">
            <v>激光标记机</v>
          </cell>
          <cell r="C438" t="str">
            <v>00010503</v>
          </cell>
          <cell r="D438">
            <v>38595</v>
          </cell>
          <cell r="E438">
            <v>132051.29</v>
          </cell>
          <cell r="F438">
            <v>-2134.83</v>
          </cell>
          <cell r="G438">
            <v>129916.46</v>
          </cell>
        </row>
        <row r="439">
          <cell r="A439" t="str">
            <v>15459103</v>
          </cell>
          <cell r="B439" t="str">
            <v>激光标记机</v>
          </cell>
          <cell r="C439" t="str">
            <v>00010503</v>
          </cell>
          <cell r="D439">
            <v>38595</v>
          </cell>
          <cell r="E439">
            <v>132051.28</v>
          </cell>
          <cell r="F439">
            <v>-2134.83</v>
          </cell>
          <cell r="G439">
            <v>129916.45</v>
          </cell>
        </row>
        <row r="440">
          <cell r="A440" t="str">
            <v>10340907</v>
          </cell>
          <cell r="B440" t="str">
            <v>滚子磨床</v>
          </cell>
          <cell r="C440" t="str">
            <v>00010003</v>
          </cell>
          <cell r="D440">
            <v>37347</v>
          </cell>
          <cell r="E440">
            <v>229316.9</v>
          </cell>
          <cell r="F440">
            <v>-100096.67</v>
          </cell>
          <cell r="G440">
            <v>129220.23</v>
          </cell>
        </row>
        <row r="441">
          <cell r="A441" t="str">
            <v>10380387</v>
          </cell>
          <cell r="B441" t="str">
            <v>内沟超精机</v>
          </cell>
          <cell r="C441" t="str">
            <v>00010003</v>
          </cell>
          <cell r="D441">
            <v>37135</v>
          </cell>
          <cell r="E441">
            <v>213481.15</v>
          </cell>
          <cell r="F441">
            <v>-84556.35</v>
          </cell>
          <cell r="G441">
            <v>128924.8</v>
          </cell>
        </row>
        <row r="442">
          <cell r="A442" t="str">
            <v>15999957</v>
          </cell>
          <cell r="B442" t="str">
            <v>审计估价</v>
          </cell>
          <cell r="C442" t="str">
            <v>00010503</v>
          </cell>
          <cell r="D442">
            <v>37622</v>
          </cell>
          <cell r="E442">
            <v>180000</v>
          </cell>
          <cell r="F442">
            <v>-51930.46</v>
          </cell>
          <cell r="G442">
            <v>128069.54</v>
          </cell>
        </row>
        <row r="443">
          <cell r="A443" t="str">
            <v>14560026</v>
          </cell>
          <cell r="B443" t="str">
            <v>探伤机</v>
          </cell>
          <cell r="C443" t="str">
            <v>00010413</v>
          </cell>
          <cell r="D443">
            <v>34394</v>
          </cell>
          <cell r="E443">
            <v>134000</v>
          </cell>
          <cell r="F443">
            <v>-6200</v>
          </cell>
          <cell r="G443">
            <v>127800</v>
          </cell>
        </row>
        <row r="444">
          <cell r="A444" t="str">
            <v>10340766</v>
          </cell>
          <cell r="B444" t="str">
            <v>外沟磨床</v>
          </cell>
          <cell r="C444" t="str">
            <v>00010003</v>
          </cell>
          <cell r="D444">
            <v>35735</v>
          </cell>
          <cell r="E444">
            <v>161463.4</v>
          </cell>
          <cell r="F444">
            <v>-33705.46</v>
          </cell>
          <cell r="G444">
            <v>127757.94</v>
          </cell>
        </row>
        <row r="445">
          <cell r="A445" t="str">
            <v>11220031</v>
          </cell>
          <cell r="B445" t="str">
            <v>气液增压压力机</v>
          </cell>
          <cell r="C445" t="str">
            <v>00010103</v>
          </cell>
          <cell r="D445">
            <v>37469</v>
          </cell>
          <cell r="E445">
            <v>183793.75</v>
          </cell>
          <cell r="F445">
            <v>-56340.82</v>
          </cell>
          <cell r="G445">
            <v>127452.93</v>
          </cell>
        </row>
        <row r="446">
          <cell r="A446" t="str">
            <v>15459095</v>
          </cell>
          <cell r="B446" t="str">
            <v>激光打标机</v>
          </cell>
          <cell r="C446" t="str">
            <v>00010503</v>
          </cell>
          <cell r="D446">
            <v>37591</v>
          </cell>
          <cell r="E446">
            <v>175225.02</v>
          </cell>
          <cell r="F446">
            <v>-48131.23</v>
          </cell>
          <cell r="G446">
            <v>127093.79</v>
          </cell>
        </row>
        <row r="447">
          <cell r="A447" t="str">
            <v>10170711</v>
          </cell>
          <cell r="B447" t="str">
            <v>多刀车床</v>
          </cell>
          <cell r="C447" t="str">
            <v>00010003</v>
          </cell>
          <cell r="D447">
            <v>37591</v>
          </cell>
          <cell r="E447">
            <v>238637.81</v>
          </cell>
          <cell r="F447">
            <v>-111666.04</v>
          </cell>
          <cell r="G447">
            <v>126971.77</v>
          </cell>
        </row>
        <row r="448">
          <cell r="A448" t="str">
            <v>10170709</v>
          </cell>
          <cell r="B448" t="str">
            <v>多刀车床</v>
          </cell>
          <cell r="C448" t="str">
            <v>00010003</v>
          </cell>
          <cell r="D448">
            <v>37591</v>
          </cell>
          <cell r="E448">
            <v>238635</v>
          </cell>
          <cell r="F448">
            <v>-111664.93</v>
          </cell>
          <cell r="G448">
            <v>126970.07</v>
          </cell>
        </row>
        <row r="449">
          <cell r="A449" t="str">
            <v>10170710</v>
          </cell>
          <cell r="B449" t="str">
            <v>多刀车床</v>
          </cell>
          <cell r="C449" t="str">
            <v>00010003</v>
          </cell>
          <cell r="D449">
            <v>37591</v>
          </cell>
          <cell r="E449">
            <v>238635</v>
          </cell>
          <cell r="F449">
            <v>-111664.93</v>
          </cell>
          <cell r="G449">
            <v>126970.07</v>
          </cell>
        </row>
        <row r="450">
          <cell r="A450" t="str">
            <v>15999935</v>
          </cell>
          <cell r="B450" t="str">
            <v>审计估价</v>
          </cell>
          <cell r="C450" t="str">
            <v>00010503</v>
          </cell>
          <cell r="D450">
            <v>37622</v>
          </cell>
          <cell r="E450">
            <v>194449.97</v>
          </cell>
          <cell r="F450">
            <v>-67600.22</v>
          </cell>
          <cell r="G450">
            <v>126849.75</v>
          </cell>
        </row>
        <row r="451">
          <cell r="A451" t="str">
            <v>10340856</v>
          </cell>
          <cell r="B451" t="str">
            <v>沟道磨床</v>
          </cell>
          <cell r="C451" t="str">
            <v>00010003</v>
          </cell>
          <cell r="D451">
            <v>36342</v>
          </cell>
          <cell r="E451">
            <v>291662.64</v>
          </cell>
          <cell r="F451">
            <v>-164827.57</v>
          </cell>
          <cell r="G451">
            <v>126835.07</v>
          </cell>
        </row>
        <row r="452">
          <cell r="A452" t="str">
            <v>10170708</v>
          </cell>
          <cell r="B452" t="str">
            <v>仿形多刀车床</v>
          </cell>
          <cell r="C452" t="str">
            <v>00010003</v>
          </cell>
          <cell r="D452">
            <v>37591</v>
          </cell>
          <cell r="E452">
            <v>235154.81</v>
          </cell>
          <cell r="F452">
            <v>-110151.37</v>
          </cell>
          <cell r="G452">
            <v>125003.44</v>
          </cell>
        </row>
        <row r="453">
          <cell r="A453" t="str">
            <v>10170706</v>
          </cell>
          <cell r="B453" t="str">
            <v>仿形多刀车床</v>
          </cell>
          <cell r="C453" t="str">
            <v>00010003</v>
          </cell>
          <cell r="D453">
            <v>37591</v>
          </cell>
          <cell r="E453">
            <v>235154.7</v>
          </cell>
          <cell r="F453">
            <v>-110151.35</v>
          </cell>
          <cell r="G453">
            <v>125003.35</v>
          </cell>
        </row>
        <row r="454">
          <cell r="A454" t="str">
            <v>10170707</v>
          </cell>
          <cell r="B454" t="str">
            <v>仿形多刀车床</v>
          </cell>
          <cell r="C454" t="str">
            <v>00010003</v>
          </cell>
          <cell r="D454">
            <v>37591</v>
          </cell>
          <cell r="E454">
            <v>235154.7</v>
          </cell>
          <cell r="F454">
            <v>-110151.35</v>
          </cell>
          <cell r="G454">
            <v>125003.35</v>
          </cell>
        </row>
        <row r="455">
          <cell r="A455" t="str">
            <v>15193012</v>
          </cell>
          <cell r="B455" t="str">
            <v>油脂压盖自动</v>
          </cell>
          <cell r="C455" t="str">
            <v>00010503</v>
          </cell>
          <cell r="D455">
            <v>37226</v>
          </cell>
          <cell r="E455">
            <v>198022.39999999999</v>
          </cell>
          <cell r="F455">
            <v>-73631.289999999994</v>
          </cell>
          <cell r="G455">
            <v>124391.11</v>
          </cell>
        </row>
        <row r="456">
          <cell r="A456" t="str">
            <v>12120168</v>
          </cell>
          <cell r="B456" t="str">
            <v>吊车</v>
          </cell>
          <cell r="C456" t="str">
            <v>00010203</v>
          </cell>
          <cell r="D456">
            <v>37226</v>
          </cell>
          <cell r="E456">
            <v>197961.83</v>
          </cell>
          <cell r="F456">
            <v>-73608.759999999995</v>
          </cell>
          <cell r="G456">
            <v>124353.07</v>
          </cell>
        </row>
        <row r="457">
          <cell r="A457" t="str">
            <v>10310516</v>
          </cell>
          <cell r="B457" t="str">
            <v>无心磨床</v>
          </cell>
          <cell r="C457" t="str">
            <v>00010003</v>
          </cell>
          <cell r="D457">
            <v>37226</v>
          </cell>
          <cell r="E457">
            <v>197945.01</v>
          </cell>
          <cell r="F457">
            <v>-73602.720000000001</v>
          </cell>
          <cell r="G457">
            <v>124342.29</v>
          </cell>
        </row>
        <row r="458">
          <cell r="A458" t="str">
            <v>10310517</v>
          </cell>
          <cell r="B458" t="str">
            <v>无心磨床</v>
          </cell>
          <cell r="C458" t="str">
            <v>00010003</v>
          </cell>
          <cell r="D458">
            <v>37226</v>
          </cell>
          <cell r="E458">
            <v>197776.86</v>
          </cell>
          <cell r="F458">
            <v>-73540.17</v>
          </cell>
          <cell r="G458">
            <v>124236.69</v>
          </cell>
        </row>
        <row r="459">
          <cell r="A459" t="str">
            <v>15970138</v>
          </cell>
          <cell r="B459" t="str">
            <v>退磁清洗机</v>
          </cell>
          <cell r="C459" t="str">
            <v>00010503</v>
          </cell>
          <cell r="D459">
            <v>37803</v>
          </cell>
          <cell r="E459">
            <v>158650</v>
          </cell>
          <cell r="F459">
            <v>-34625.35</v>
          </cell>
          <cell r="G459">
            <v>124024.65</v>
          </cell>
        </row>
        <row r="460">
          <cell r="A460" t="str">
            <v>12190032</v>
          </cell>
          <cell r="B460" t="str">
            <v>吊车</v>
          </cell>
          <cell r="C460" t="str">
            <v>00010203</v>
          </cell>
          <cell r="D460">
            <v>36526</v>
          </cell>
          <cell r="E460">
            <v>280232</v>
          </cell>
          <cell r="F460">
            <v>-156299.47</v>
          </cell>
          <cell r="G460">
            <v>123932.53</v>
          </cell>
        </row>
        <row r="461">
          <cell r="A461" t="str">
            <v>11220034</v>
          </cell>
          <cell r="B461" t="str">
            <v>气液压力机</v>
          </cell>
          <cell r="C461" t="str">
            <v>00010103</v>
          </cell>
          <cell r="D461">
            <v>37681</v>
          </cell>
          <cell r="E461">
            <v>165000</v>
          </cell>
          <cell r="F461">
            <v>-41346.25</v>
          </cell>
          <cell r="G461">
            <v>123653.75</v>
          </cell>
        </row>
        <row r="462">
          <cell r="A462" t="str">
            <v>10310548</v>
          </cell>
          <cell r="B462" t="str">
            <v>滚子磨床</v>
          </cell>
          <cell r="C462" t="str">
            <v>00010003</v>
          </cell>
          <cell r="D462">
            <v>38322</v>
          </cell>
          <cell r="E462">
            <v>189180</v>
          </cell>
          <cell r="F462">
            <v>-65768.2</v>
          </cell>
          <cell r="G462">
            <v>123411.8</v>
          </cell>
        </row>
        <row r="463">
          <cell r="A463" t="str">
            <v>10310547</v>
          </cell>
          <cell r="B463" t="str">
            <v>滚子磨床</v>
          </cell>
          <cell r="C463" t="str">
            <v>00010003</v>
          </cell>
          <cell r="D463">
            <v>38322</v>
          </cell>
          <cell r="E463">
            <v>189179.99</v>
          </cell>
          <cell r="F463">
            <v>-65768.2</v>
          </cell>
          <cell r="G463">
            <v>123411.79</v>
          </cell>
        </row>
        <row r="464">
          <cell r="A464" t="str">
            <v>10340664</v>
          </cell>
          <cell r="B464" t="str">
            <v>落地磨床</v>
          </cell>
          <cell r="C464" t="str">
            <v>00010003</v>
          </cell>
          <cell r="D464">
            <v>33786</v>
          </cell>
          <cell r="E464">
            <v>360898.29</v>
          </cell>
          <cell r="F464">
            <v>-237872.04</v>
          </cell>
          <cell r="G464">
            <v>123026.25</v>
          </cell>
        </row>
        <row r="465">
          <cell r="A465" t="str">
            <v>14882115</v>
          </cell>
          <cell r="B465" t="str">
            <v>渗碳滴注系统</v>
          </cell>
          <cell r="C465" t="str">
            <v>00010413</v>
          </cell>
          <cell r="D465">
            <v>34669</v>
          </cell>
          <cell r="E465">
            <v>150000</v>
          </cell>
          <cell r="F465">
            <v>-27000</v>
          </cell>
          <cell r="G465">
            <v>123000</v>
          </cell>
        </row>
        <row r="466">
          <cell r="A466" t="str">
            <v>15459094</v>
          </cell>
          <cell r="B466" t="str">
            <v>激光打标机</v>
          </cell>
          <cell r="C466" t="str">
            <v>00010503</v>
          </cell>
          <cell r="D466">
            <v>37591</v>
          </cell>
          <cell r="E466">
            <v>170719.99</v>
          </cell>
          <cell r="F466">
            <v>-47878.14</v>
          </cell>
          <cell r="G466">
            <v>122841.85</v>
          </cell>
        </row>
        <row r="467">
          <cell r="A467" t="str">
            <v>14560061</v>
          </cell>
          <cell r="B467" t="str">
            <v>滚子探伤机</v>
          </cell>
          <cell r="C467" t="str">
            <v>00010413</v>
          </cell>
          <cell r="D467">
            <v>38595</v>
          </cell>
          <cell r="E467">
            <v>125273.5</v>
          </cell>
          <cell r="F467">
            <v>-2893.23</v>
          </cell>
          <cell r="G467">
            <v>122380.27</v>
          </cell>
        </row>
        <row r="468">
          <cell r="A468" t="str">
            <v>14560062</v>
          </cell>
          <cell r="B468" t="str">
            <v>滚子探伤机</v>
          </cell>
          <cell r="C468" t="str">
            <v>00010413</v>
          </cell>
          <cell r="D468">
            <v>38595</v>
          </cell>
          <cell r="E468">
            <v>125273.5</v>
          </cell>
          <cell r="F468">
            <v>-2893.23</v>
          </cell>
          <cell r="G468">
            <v>122380.27</v>
          </cell>
        </row>
        <row r="469">
          <cell r="A469" t="str">
            <v>14560063</v>
          </cell>
          <cell r="B469" t="str">
            <v>滚子探伤机</v>
          </cell>
          <cell r="C469" t="str">
            <v>00010413</v>
          </cell>
          <cell r="D469">
            <v>38595</v>
          </cell>
          <cell r="E469">
            <v>125273.5</v>
          </cell>
          <cell r="F469">
            <v>-2893.23</v>
          </cell>
          <cell r="G469">
            <v>122380.27</v>
          </cell>
        </row>
        <row r="470">
          <cell r="A470" t="str">
            <v>14560064</v>
          </cell>
          <cell r="B470" t="str">
            <v>滚子探伤机</v>
          </cell>
          <cell r="C470" t="str">
            <v>00010413</v>
          </cell>
          <cell r="D470">
            <v>38595</v>
          </cell>
          <cell r="E470">
            <v>125273.5</v>
          </cell>
          <cell r="F470">
            <v>-2893.23</v>
          </cell>
          <cell r="G470">
            <v>122380.27</v>
          </cell>
        </row>
        <row r="471">
          <cell r="A471" t="str">
            <v>11230219</v>
          </cell>
          <cell r="B471" t="str">
            <v>固定式压力机</v>
          </cell>
          <cell r="C471" t="str">
            <v>00010103</v>
          </cell>
          <cell r="D471">
            <v>38322</v>
          </cell>
          <cell r="E471">
            <v>131926.35</v>
          </cell>
          <cell r="F471">
            <v>-10664.05</v>
          </cell>
          <cell r="G471">
            <v>121262.3</v>
          </cell>
        </row>
        <row r="472">
          <cell r="A472" t="str">
            <v>15970134</v>
          </cell>
          <cell r="B472" t="str">
            <v>退磁清洗机</v>
          </cell>
          <cell r="C472" t="str">
            <v>00010503</v>
          </cell>
          <cell r="D472">
            <v>37712</v>
          </cell>
          <cell r="E472">
            <v>158530.32</v>
          </cell>
          <cell r="F472">
            <v>-37669.85</v>
          </cell>
          <cell r="G472">
            <v>120860.47</v>
          </cell>
        </row>
        <row r="473">
          <cell r="A473" t="str">
            <v>14850004</v>
          </cell>
          <cell r="B473" t="str">
            <v>安德鲁测量仪</v>
          </cell>
          <cell r="C473" t="str">
            <v>00010411</v>
          </cell>
          <cell r="D473">
            <v>31747</v>
          </cell>
          <cell r="E473">
            <v>300000</v>
          </cell>
          <cell r="F473">
            <v>-180000</v>
          </cell>
          <cell r="G473">
            <v>120000</v>
          </cell>
        </row>
        <row r="474">
          <cell r="A474" t="str">
            <v>10310549</v>
          </cell>
          <cell r="B474" t="str">
            <v>滚子无心磨床</v>
          </cell>
          <cell r="C474" t="str">
            <v>00010003</v>
          </cell>
          <cell r="D474">
            <v>38472</v>
          </cell>
          <cell r="E474">
            <v>126105</v>
          </cell>
          <cell r="F474">
            <v>-6116.1</v>
          </cell>
          <cell r="G474">
            <v>119988.9</v>
          </cell>
        </row>
        <row r="475">
          <cell r="A475" t="str">
            <v>10310550</v>
          </cell>
          <cell r="B475" t="str">
            <v>滚子无心磨床</v>
          </cell>
          <cell r="C475" t="str">
            <v>00010003</v>
          </cell>
          <cell r="D475">
            <v>38472</v>
          </cell>
          <cell r="E475">
            <v>126105</v>
          </cell>
          <cell r="F475">
            <v>-6116.1</v>
          </cell>
          <cell r="G475">
            <v>119988.9</v>
          </cell>
        </row>
        <row r="476">
          <cell r="A476" t="str">
            <v>10340834</v>
          </cell>
          <cell r="B476" t="str">
            <v>内圆磨床</v>
          </cell>
          <cell r="C476" t="str">
            <v>00010003</v>
          </cell>
          <cell r="D476">
            <v>36069</v>
          </cell>
          <cell r="E476">
            <v>363790.66</v>
          </cell>
          <cell r="F476">
            <v>-244073.18</v>
          </cell>
          <cell r="G476">
            <v>119717.48</v>
          </cell>
        </row>
        <row r="477">
          <cell r="A477" t="str">
            <v>17830566</v>
          </cell>
          <cell r="B477" t="str">
            <v>网络工程</v>
          </cell>
          <cell r="C477" t="str">
            <v>00010721</v>
          </cell>
          <cell r="D477">
            <v>37742</v>
          </cell>
          <cell r="E477">
            <v>289000</v>
          </cell>
          <cell r="F477">
            <v>-169366.07</v>
          </cell>
          <cell r="G477">
            <v>119633.93</v>
          </cell>
        </row>
        <row r="478">
          <cell r="A478" t="str">
            <v>10230001</v>
          </cell>
          <cell r="B478" t="str">
            <v>多轴拔丝机</v>
          </cell>
          <cell r="C478" t="str">
            <v>00010003</v>
          </cell>
          <cell r="D478">
            <v>38656</v>
          </cell>
          <cell r="E478">
            <v>119303.4</v>
          </cell>
          <cell r="F478">
            <v>0</v>
          </cell>
          <cell r="G478">
            <v>119303.4</v>
          </cell>
        </row>
        <row r="479">
          <cell r="A479" t="str">
            <v>10340869</v>
          </cell>
          <cell r="B479" t="str">
            <v>外沟磨床</v>
          </cell>
          <cell r="C479" t="str">
            <v>00010003</v>
          </cell>
          <cell r="D479">
            <v>36770</v>
          </cell>
          <cell r="E479">
            <v>234961.5</v>
          </cell>
          <cell r="F479">
            <v>-115855.5</v>
          </cell>
          <cell r="G479">
            <v>119106</v>
          </cell>
        </row>
        <row r="480">
          <cell r="A480" t="str">
            <v>10340870</v>
          </cell>
          <cell r="B480" t="str">
            <v>外沟磨床</v>
          </cell>
          <cell r="C480" t="str">
            <v>00010003</v>
          </cell>
          <cell r="D480">
            <v>36770</v>
          </cell>
          <cell r="E480">
            <v>234961.5</v>
          </cell>
          <cell r="F480">
            <v>-115855.5</v>
          </cell>
          <cell r="G480">
            <v>119106</v>
          </cell>
        </row>
        <row r="481">
          <cell r="A481" t="str">
            <v>10310527</v>
          </cell>
          <cell r="B481" t="str">
            <v>棒料无心磨床</v>
          </cell>
          <cell r="C481" t="str">
            <v>00010003</v>
          </cell>
          <cell r="D481">
            <v>37530</v>
          </cell>
          <cell r="E481">
            <v>167757.6</v>
          </cell>
          <cell r="F481">
            <v>-48765.15</v>
          </cell>
          <cell r="G481">
            <v>118992.45</v>
          </cell>
        </row>
        <row r="482">
          <cell r="A482" t="str">
            <v>10310528</v>
          </cell>
          <cell r="B482" t="str">
            <v>棒料无心磨床</v>
          </cell>
          <cell r="C482" t="str">
            <v>00010003</v>
          </cell>
          <cell r="D482">
            <v>37530</v>
          </cell>
          <cell r="E482">
            <v>167757.6</v>
          </cell>
          <cell r="F482">
            <v>-48765.15</v>
          </cell>
          <cell r="G482">
            <v>118992.45</v>
          </cell>
        </row>
        <row r="483">
          <cell r="A483" t="str">
            <v>10170695</v>
          </cell>
          <cell r="B483" t="str">
            <v>轴承沟道车床</v>
          </cell>
          <cell r="C483" t="str">
            <v>00010003</v>
          </cell>
          <cell r="D483">
            <v>37347</v>
          </cell>
          <cell r="E483">
            <v>178823.39</v>
          </cell>
          <cell r="F483">
            <v>-60480.45</v>
          </cell>
          <cell r="G483">
            <v>118342.94</v>
          </cell>
        </row>
        <row r="484">
          <cell r="A484" t="str">
            <v>10170696</v>
          </cell>
          <cell r="B484" t="str">
            <v>轴承沟道车床</v>
          </cell>
          <cell r="C484" t="str">
            <v>00010003</v>
          </cell>
          <cell r="D484">
            <v>37347</v>
          </cell>
          <cell r="E484">
            <v>178823.39</v>
          </cell>
          <cell r="F484">
            <v>-60480.45</v>
          </cell>
          <cell r="G484">
            <v>118342.94</v>
          </cell>
        </row>
        <row r="485">
          <cell r="A485" t="str">
            <v>15999967</v>
          </cell>
          <cell r="B485" t="str">
            <v>审计估价</v>
          </cell>
          <cell r="C485" t="str">
            <v>00010503</v>
          </cell>
          <cell r="D485">
            <v>37622</v>
          </cell>
          <cell r="E485">
            <v>181000</v>
          </cell>
          <cell r="F485">
            <v>-62924.36</v>
          </cell>
          <cell r="G485">
            <v>118075.64</v>
          </cell>
        </row>
        <row r="486">
          <cell r="A486" t="str">
            <v>10340692</v>
          </cell>
          <cell r="B486" t="str">
            <v>自动轴承内圈沟磨床</v>
          </cell>
          <cell r="C486" t="str">
            <v>00010003</v>
          </cell>
          <cell r="D486">
            <v>34304</v>
          </cell>
          <cell r="E486">
            <v>200000</v>
          </cell>
          <cell r="F486">
            <v>-82666.62</v>
          </cell>
          <cell r="G486">
            <v>117333.38</v>
          </cell>
        </row>
        <row r="487">
          <cell r="A487" t="str">
            <v>14880034</v>
          </cell>
          <cell r="B487" t="str">
            <v>园度仪</v>
          </cell>
          <cell r="C487" t="str">
            <v>00010413</v>
          </cell>
          <cell r="D487">
            <v>38595</v>
          </cell>
          <cell r="E487">
            <v>119800</v>
          </cell>
          <cell r="F487">
            <v>-2766.81</v>
          </cell>
          <cell r="G487">
            <v>117033.19</v>
          </cell>
        </row>
        <row r="488">
          <cell r="A488" t="str">
            <v>10020002</v>
          </cell>
          <cell r="B488" t="str">
            <v>数控镗床</v>
          </cell>
          <cell r="C488" t="str">
            <v>00010003</v>
          </cell>
          <cell r="D488">
            <v>36495</v>
          </cell>
          <cell r="E488">
            <v>268756</v>
          </cell>
          <cell r="F488">
            <v>-152070.84</v>
          </cell>
          <cell r="G488">
            <v>116685.16</v>
          </cell>
        </row>
        <row r="489">
          <cell r="A489" t="str">
            <v>12400114</v>
          </cell>
          <cell r="B489" t="str">
            <v>红旗轿车</v>
          </cell>
          <cell r="C489" t="str">
            <v>00010211</v>
          </cell>
          <cell r="D489">
            <v>37347</v>
          </cell>
          <cell r="E489">
            <v>267083.83</v>
          </cell>
          <cell r="F489">
            <v>-150514.85</v>
          </cell>
          <cell r="G489">
            <v>116568.98</v>
          </cell>
        </row>
        <row r="490">
          <cell r="A490" t="str">
            <v>10380405</v>
          </cell>
          <cell r="B490" t="str">
            <v>滚子超精机</v>
          </cell>
          <cell r="C490" t="str">
            <v>00010003</v>
          </cell>
          <cell r="D490">
            <v>37773</v>
          </cell>
          <cell r="E490">
            <v>148836.07999999999</v>
          </cell>
          <cell r="F490">
            <v>-32406.14</v>
          </cell>
          <cell r="G490">
            <v>116429.94</v>
          </cell>
        </row>
        <row r="491">
          <cell r="A491" t="str">
            <v>10380406</v>
          </cell>
          <cell r="B491" t="str">
            <v>滚子超精机</v>
          </cell>
          <cell r="C491" t="str">
            <v>00010003</v>
          </cell>
          <cell r="D491">
            <v>37773</v>
          </cell>
          <cell r="E491">
            <v>148836.07999999999</v>
          </cell>
          <cell r="F491">
            <v>-32406.14</v>
          </cell>
          <cell r="G491">
            <v>116429.94</v>
          </cell>
        </row>
        <row r="492">
          <cell r="A492" t="str">
            <v>15780060</v>
          </cell>
          <cell r="B492" t="str">
            <v>玻璃钢酸洗槽</v>
          </cell>
          <cell r="C492" t="str">
            <v>00010503</v>
          </cell>
          <cell r="D492">
            <v>36342</v>
          </cell>
          <cell r="E492">
            <v>294749</v>
          </cell>
          <cell r="F492">
            <v>-178355.91</v>
          </cell>
          <cell r="G492">
            <v>116393.09</v>
          </cell>
        </row>
        <row r="493">
          <cell r="A493" t="str">
            <v>12930034</v>
          </cell>
          <cell r="B493" t="str">
            <v>蓄电池叉车</v>
          </cell>
          <cell r="C493" t="str">
            <v>00010212</v>
          </cell>
          <cell r="D493">
            <v>38322</v>
          </cell>
          <cell r="E493">
            <v>133761.32</v>
          </cell>
          <cell r="F493">
            <v>-18020.63</v>
          </cell>
          <cell r="G493">
            <v>115740.69</v>
          </cell>
        </row>
        <row r="494">
          <cell r="A494" t="str">
            <v>12930035</v>
          </cell>
          <cell r="B494" t="str">
            <v>蓄电池叉车</v>
          </cell>
          <cell r="C494" t="str">
            <v>00010212</v>
          </cell>
          <cell r="D494">
            <v>38322</v>
          </cell>
          <cell r="E494">
            <v>133761.32</v>
          </cell>
          <cell r="F494">
            <v>-18020.63</v>
          </cell>
          <cell r="G494">
            <v>115740.69</v>
          </cell>
        </row>
        <row r="495">
          <cell r="A495" t="str">
            <v>12930036</v>
          </cell>
          <cell r="B495" t="str">
            <v>蓄电池叉车</v>
          </cell>
          <cell r="C495" t="str">
            <v>00010212</v>
          </cell>
          <cell r="D495">
            <v>38322</v>
          </cell>
          <cell r="E495">
            <v>133761.32</v>
          </cell>
          <cell r="F495">
            <v>-18020.63</v>
          </cell>
          <cell r="G495">
            <v>115740.69</v>
          </cell>
        </row>
        <row r="496">
          <cell r="A496" t="str">
            <v>12930037</v>
          </cell>
          <cell r="B496" t="str">
            <v>蓄电池叉车</v>
          </cell>
          <cell r="C496" t="str">
            <v>00010212</v>
          </cell>
          <cell r="D496">
            <v>38322</v>
          </cell>
          <cell r="E496">
            <v>133761.32</v>
          </cell>
          <cell r="F496">
            <v>-18020.63</v>
          </cell>
          <cell r="G496">
            <v>115740.69</v>
          </cell>
        </row>
        <row r="497">
          <cell r="A497" t="str">
            <v>10380386</v>
          </cell>
          <cell r="B497" t="str">
            <v>外沟超精研机</v>
          </cell>
          <cell r="C497" t="str">
            <v>00010003</v>
          </cell>
          <cell r="D497">
            <v>37073</v>
          </cell>
          <cell r="E497">
            <v>196838.64</v>
          </cell>
          <cell r="F497">
            <v>-81146.64</v>
          </cell>
          <cell r="G497">
            <v>115692</v>
          </cell>
        </row>
        <row r="498">
          <cell r="A498" t="str">
            <v>15780061</v>
          </cell>
          <cell r="B498" t="str">
            <v>玻璃钢酸洗槽</v>
          </cell>
          <cell r="C498" t="str">
            <v>00010503</v>
          </cell>
          <cell r="D498">
            <v>36342</v>
          </cell>
          <cell r="E498">
            <v>293736.5</v>
          </cell>
          <cell r="F498">
            <v>-178077.75</v>
          </cell>
          <cell r="G498">
            <v>115658.75</v>
          </cell>
        </row>
        <row r="499">
          <cell r="A499" t="str">
            <v>11220027</v>
          </cell>
          <cell r="B499" t="str">
            <v>压力机</v>
          </cell>
          <cell r="C499" t="str">
            <v>00010103</v>
          </cell>
          <cell r="D499">
            <v>37347</v>
          </cell>
          <cell r="E499">
            <v>173291.25</v>
          </cell>
          <cell r="F499">
            <v>-58616.27</v>
          </cell>
          <cell r="G499">
            <v>114674.98</v>
          </cell>
        </row>
        <row r="500">
          <cell r="A500" t="str">
            <v>10380365</v>
          </cell>
          <cell r="B500" t="str">
            <v>超精机</v>
          </cell>
          <cell r="C500" t="str">
            <v>00010003</v>
          </cell>
          <cell r="D500">
            <v>36342</v>
          </cell>
          <cell r="E500">
            <v>145176.85</v>
          </cell>
          <cell r="F500">
            <v>-30511.26</v>
          </cell>
          <cell r="G500">
            <v>114665.59</v>
          </cell>
        </row>
        <row r="501">
          <cell r="A501" t="str">
            <v>10010016</v>
          </cell>
          <cell r="B501" t="str">
            <v>数控车床</v>
          </cell>
          <cell r="C501" t="str">
            <v>00010003</v>
          </cell>
          <cell r="D501">
            <v>35735</v>
          </cell>
          <cell r="E501">
            <v>406997.82</v>
          </cell>
          <cell r="F501">
            <v>-292954.53000000003</v>
          </cell>
          <cell r="G501">
            <v>114043.29</v>
          </cell>
        </row>
        <row r="502">
          <cell r="A502" t="str">
            <v>15999990</v>
          </cell>
          <cell r="B502" t="str">
            <v>审计估价</v>
          </cell>
          <cell r="C502" t="str">
            <v>00010503</v>
          </cell>
          <cell r="D502">
            <v>37622</v>
          </cell>
          <cell r="E502">
            <v>160000</v>
          </cell>
          <cell r="F502">
            <v>-46160.34</v>
          </cell>
          <cell r="G502">
            <v>113839.66</v>
          </cell>
        </row>
        <row r="503">
          <cell r="A503" t="str">
            <v>18370014</v>
          </cell>
          <cell r="B503" t="str">
            <v>盐浴炉</v>
          </cell>
          <cell r="C503" t="str">
            <v>00010803</v>
          </cell>
          <cell r="D503">
            <v>36892</v>
          </cell>
          <cell r="E503">
            <v>299660.63</v>
          </cell>
          <cell r="F503">
            <v>-185847.41</v>
          </cell>
          <cell r="G503">
            <v>113813.22</v>
          </cell>
        </row>
        <row r="504">
          <cell r="A504" t="str">
            <v>10340689</v>
          </cell>
          <cell r="B504" t="str">
            <v>内沟磨床</v>
          </cell>
          <cell r="C504" t="str">
            <v>00010003</v>
          </cell>
          <cell r="D504">
            <v>34274</v>
          </cell>
          <cell r="E504">
            <v>343873.81</v>
          </cell>
          <cell r="F504">
            <v>-230092.98</v>
          </cell>
          <cell r="G504">
            <v>113780.83</v>
          </cell>
        </row>
        <row r="505">
          <cell r="A505" t="str">
            <v>15970135</v>
          </cell>
          <cell r="B505" t="str">
            <v>涂油机</v>
          </cell>
          <cell r="C505" t="str">
            <v>00010503</v>
          </cell>
          <cell r="D505">
            <v>37712</v>
          </cell>
          <cell r="E505">
            <v>149731.51999999999</v>
          </cell>
          <cell r="F505">
            <v>-36309.9</v>
          </cell>
          <cell r="G505">
            <v>113421.62</v>
          </cell>
        </row>
        <row r="506">
          <cell r="A506" t="str">
            <v>15970161</v>
          </cell>
          <cell r="B506" t="str">
            <v>轴承成品清洗机</v>
          </cell>
          <cell r="C506" t="str">
            <v>00010503</v>
          </cell>
          <cell r="D506">
            <v>38472</v>
          </cell>
          <cell r="E506">
            <v>156243.64000000001</v>
          </cell>
          <cell r="F506">
            <v>-42940.97</v>
          </cell>
          <cell r="G506">
            <v>113302.67</v>
          </cell>
        </row>
        <row r="507">
          <cell r="A507" t="str">
            <v>15970162</v>
          </cell>
          <cell r="B507" t="str">
            <v>轴承成品清洗机</v>
          </cell>
          <cell r="C507" t="str">
            <v>00010503</v>
          </cell>
          <cell r="D507">
            <v>38472</v>
          </cell>
          <cell r="E507">
            <v>156243.63</v>
          </cell>
          <cell r="F507">
            <v>-42940.97</v>
          </cell>
          <cell r="G507">
            <v>113302.66</v>
          </cell>
        </row>
        <row r="508">
          <cell r="A508" t="str">
            <v>10230002</v>
          </cell>
          <cell r="B508" t="str">
            <v>多轴钻床</v>
          </cell>
          <cell r="C508" t="str">
            <v>00010003</v>
          </cell>
          <cell r="D508">
            <v>38656</v>
          </cell>
          <cell r="E508">
            <v>113088.85</v>
          </cell>
          <cell r="F508">
            <v>0</v>
          </cell>
          <cell r="G508">
            <v>113088.85</v>
          </cell>
        </row>
        <row r="509">
          <cell r="A509" t="str">
            <v>15459086</v>
          </cell>
          <cell r="B509" t="str">
            <v>激光打标机</v>
          </cell>
          <cell r="C509" t="str">
            <v>00010503</v>
          </cell>
          <cell r="D509">
            <v>36861</v>
          </cell>
          <cell r="E509">
            <v>212568</v>
          </cell>
          <cell r="F509">
            <v>-99513.74</v>
          </cell>
          <cell r="G509">
            <v>113054.26</v>
          </cell>
        </row>
        <row r="510">
          <cell r="A510" t="str">
            <v>21400014</v>
          </cell>
          <cell r="B510" t="str">
            <v>冷热水管道</v>
          </cell>
          <cell r="C510" t="str">
            <v>00021403</v>
          </cell>
          <cell r="D510">
            <v>37073</v>
          </cell>
          <cell r="E510">
            <v>156000</v>
          </cell>
          <cell r="F510">
            <v>-43281.77</v>
          </cell>
          <cell r="G510">
            <v>112718.23</v>
          </cell>
        </row>
        <row r="511">
          <cell r="A511" t="str">
            <v>10999916</v>
          </cell>
          <cell r="B511" t="str">
            <v>审计估价</v>
          </cell>
          <cell r="C511" t="str">
            <v>00010003</v>
          </cell>
          <cell r="D511">
            <v>37622</v>
          </cell>
          <cell r="E511">
            <v>155229.65</v>
          </cell>
          <cell r="F511">
            <v>-42662.26</v>
          </cell>
          <cell r="G511">
            <v>112567.39</v>
          </cell>
        </row>
        <row r="512">
          <cell r="A512" t="str">
            <v>10380407</v>
          </cell>
          <cell r="B512" t="str">
            <v>超精机</v>
          </cell>
          <cell r="C512" t="str">
            <v>00010003</v>
          </cell>
          <cell r="D512">
            <v>37865</v>
          </cell>
          <cell r="E512">
            <v>139200</v>
          </cell>
          <cell r="F512">
            <v>-27024.2</v>
          </cell>
          <cell r="G512">
            <v>112175.8</v>
          </cell>
        </row>
        <row r="513">
          <cell r="A513" t="str">
            <v>10380408</v>
          </cell>
          <cell r="B513" t="str">
            <v>超精机</v>
          </cell>
          <cell r="C513" t="str">
            <v>00010003</v>
          </cell>
          <cell r="D513">
            <v>37865</v>
          </cell>
          <cell r="E513">
            <v>139200</v>
          </cell>
          <cell r="F513">
            <v>-27024.2</v>
          </cell>
          <cell r="G513">
            <v>112175.8</v>
          </cell>
        </row>
        <row r="514">
          <cell r="A514" t="str">
            <v>21100112</v>
          </cell>
          <cell r="B514" t="str">
            <v>备料车间</v>
          </cell>
          <cell r="C514" t="str">
            <v>00021103</v>
          </cell>
          <cell r="D514">
            <v>27334</v>
          </cell>
          <cell r="E514">
            <v>420980</v>
          </cell>
          <cell r="F514">
            <v>-309169.73</v>
          </cell>
          <cell r="G514">
            <v>111810.27</v>
          </cell>
        </row>
        <row r="515">
          <cell r="A515" t="str">
            <v>21100117</v>
          </cell>
          <cell r="B515" t="str">
            <v>软磨车间厂房</v>
          </cell>
          <cell r="C515" t="str">
            <v>00021103</v>
          </cell>
          <cell r="D515">
            <v>27334</v>
          </cell>
          <cell r="E515">
            <v>420980</v>
          </cell>
          <cell r="F515">
            <v>-309169.73</v>
          </cell>
          <cell r="G515">
            <v>111810.27</v>
          </cell>
        </row>
        <row r="516">
          <cell r="A516" t="str">
            <v>10010017</v>
          </cell>
          <cell r="B516" t="str">
            <v>数控车床</v>
          </cell>
          <cell r="C516" t="str">
            <v>00010003</v>
          </cell>
          <cell r="D516">
            <v>35735</v>
          </cell>
          <cell r="E516">
            <v>417580.32</v>
          </cell>
          <cell r="F516">
            <v>-305787.27</v>
          </cell>
          <cell r="G516">
            <v>111793.05</v>
          </cell>
        </row>
        <row r="517">
          <cell r="A517" t="str">
            <v>10010012</v>
          </cell>
          <cell r="B517" t="str">
            <v>简易数控卡盘车床</v>
          </cell>
          <cell r="C517" t="str">
            <v>00010003</v>
          </cell>
          <cell r="D517">
            <v>35339</v>
          </cell>
          <cell r="E517">
            <v>718889.13</v>
          </cell>
          <cell r="F517">
            <v>-607829.61</v>
          </cell>
          <cell r="G517">
            <v>111059.52</v>
          </cell>
        </row>
        <row r="518">
          <cell r="A518" t="str">
            <v>21100047</v>
          </cell>
          <cell r="B518" t="str">
            <v>成品库电梯</v>
          </cell>
          <cell r="C518" t="str">
            <v>00021102</v>
          </cell>
          <cell r="D518">
            <v>31747</v>
          </cell>
          <cell r="E518">
            <v>222320</v>
          </cell>
          <cell r="F518">
            <v>-112115.26</v>
          </cell>
          <cell r="G518">
            <v>110204.74</v>
          </cell>
        </row>
        <row r="519">
          <cell r="A519" t="str">
            <v>10170702</v>
          </cell>
          <cell r="B519" t="str">
            <v>仿形车床</v>
          </cell>
          <cell r="C519" t="str">
            <v>00010003</v>
          </cell>
          <cell r="D519">
            <v>37347</v>
          </cell>
          <cell r="E519">
            <v>207305.26</v>
          </cell>
          <cell r="F519">
            <v>-97191.69</v>
          </cell>
          <cell r="G519">
            <v>110113.57</v>
          </cell>
        </row>
        <row r="520">
          <cell r="A520" t="str">
            <v>10170697</v>
          </cell>
          <cell r="B520" t="str">
            <v>仿形车床</v>
          </cell>
          <cell r="C520" t="str">
            <v>00010003</v>
          </cell>
          <cell r="D520">
            <v>37347</v>
          </cell>
          <cell r="E520">
            <v>207305.25</v>
          </cell>
          <cell r="F520">
            <v>-97191.69</v>
          </cell>
          <cell r="G520">
            <v>110113.56</v>
          </cell>
        </row>
        <row r="521">
          <cell r="A521" t="str">
            <v>10170698</v>
          </cell>
          <cell r="B521" t="str">
            <v>仿形车床</v>
          </cell>
          <cell r="C521" t="str">
            <v>00010003</v>
          </cell>
          <cell r="D521">
            <v>37347</v>
          </cell>
          <cell r="E521">
            <v>207305.25</v>
          </cell>
          <cell r="F521">
            <v>-97191.69</v>
          </cell>
          <cell r="G521">
            <v>110113.56</v>
          </cell>
        </row>
        <row r="522">
          <cell r="A522" t="str">
            <v>10170699</v>
          </cell>
          <cell r="B522" t="str">
            <v>仿形车床</v>
          </cell>
          <cell r="C522" t="str">
            <v>00010003</v>
          </cell>
          <cell r="D522">
            <v>37347</v>
          </cell>
          <cell r="E522">
            <v>207305.25</v>
          </cell>
          <cell r="F522">
            <v>-97191.69</v>
          </cell>
          <cell r="G522">
            <v>110113.56</v>
          </cell>
        </row>
        <row r="523">
          <cell r="A523" t="str">
            <v>10170700</v>
          </cell>
          <cell r="B523" t="str">
            <v>仿形车床</v>
          </cell>
          <cell r="C523" t="str">
            <v>00010003</v>
          </cell>
          <cell r="D523">
            <v>37347</v>
          </cell>
          <cell r="E523">
            <v>207305.25</v>
          </cell>
          <cell r="F523">
            <v>-97191.69</v>
          </cell>
          <cell r="G523">
            <v>110113.56</v>
          </cell>
        </row>
        <row r="524">
          <cell r="A524" t="str">
            <v>10170701</v>
          </cell>
          <cell r="B524" t="str">
            <v>仿形车床</v>
          </cell>
          <cell r="C524" t="str">
            <v>00010003</v>
          </cell>
          <cell r="D524">
            <v>37347</v>
          </cell>
          <cell r="E524">
            <v>207305.25</v>
          </cell>
          <cell r="F524">
            <v>-97191.69</v>
          </cell>
          <cell r="G524">
            <v>110113.56</v>
          </cell>
        </row>
        <row r="525">
          <cell r="A525" t="str">
            <v>10170703</v>
          </cell>
          <cell r="B525" t="str">
            <v>仿形车床</v>
          </cell>
          <cell r="C525" t="str">
            <v>00010003</v>
          </cell>
          <cell r="D525">
            <v>37347</v>
          </cell>
          <cell r="E525">
            <v>207305.26</v>
          </cell>
          <cell r="F525">
            <v>-97191.72</v>
          </cell>
          <cell r="G525">
            <v>110113.54</v>
          </cell>
        </row>
        <row r="526">
          <cell r="A526" t="str">
            <v>15323041</v>
          </cell>
          <cell r="B526" t="str">
            <v>抛丸机</v>
          </cell>
          <cell r="C526" t="str">
            <v>00010503</v>
          </cell>
          <cell r="D526">
            <v>38047</v>
          </cell>
          <cell r="E526">
            <v>129916</v>
          </cell>
          <cell r="F526">
            <v>-19952.939999999999</v>
          </cell>
          <cell r="G526">
            <v>109963.06</v>
          </cell>
        </row>
        <row r="527">
          <cell r="A527" t="str">
            <v>15970128</v>
          </cell>
          <cell r="B527" t="str">
            <v>成品清洗机</v>
          </cell>
          <cell r="C527" t="str">
            <v>00010503</v>
          </cell>
          <cell r="D527">
            <v>37712</v>
          </cell>
          <cell r="E527">
            <v>145111.51999999999</v>
          </cell>
          <cell r="F527">
            <v>-35189.449999999997</v>
          </cell>
          <cell r="G527">
            <v>109922.07</v>
          </cell>
        </row>
        <row r="528">
          <cell r="A528" t="str">
            <v>15970129</v>
          </cell>
          <cell r="B528" t="str">
            <v>成品清洗机</v>
          </cell>
          <cell r="C528" t="str">
            <v>00010503</v>
          </cell>
          <cell r="D528">
            <v>37712</v>
          </cell>
          <cell r="E528">
            <v>145111.51999999999</v>
          </cell>
          <cell r="F528">
            <v>-35189.449999999997</v>
          </cell>
          <cell r="G528">
            <v>109922.07</v>
          </cell>
        </row>
        <row r="529">
          <cell r="A529" t="str">
            <v>15970130</v>
          </cell>
          <cell r="B529" t="str">
            <v>成品清洗机</v>
          </cell>
          <cell r="C529" t="str">
            <v>00010503</v>
          </cell>
          <cell r="D529">
            <v>37712</v>
          </cell>
          <cell r="E529">
            <v>145111.51999999999</v>
          </cell>
          <cell r="F529">
            <v>-35189.449999999997</v>
          </cell>
          <cell r="G529">
            <v>109922.07</v>
          </cell>
        </row>
        <row r="530">
          <cell r="A530" t="str">
            <v>10340914</v>
          </cell>
          <cell r="B530" t="str">
            <v>基面磨床</v>
          </cell>
          <cell r="C530" t="str">
            <v>00010003</v>
          </cell>
          <cell r="D530">
            <v>37530</v>
          </cell>
          <cell r="E530">
            <v>154959.66</v>
          </cell>
          <cell r="F530">
            <v>-45044.95</v>
          </cell>
          <cell r="G530">
            <v>109914.71</v>
          </cell>
        </row>
        <row r="531">
          <cell r="A531" t="str">
            <v>10340860</v>
          </cell>
          <cell r="B531" t="str">
            <v>内滚道磨床</v>
          </cell>
          <cell r="C531" t="str">
            <v>00010003</v>
          </cell>
          <cell r="D531">
            <v>36373</v>
          </cell>
          <cell r="E531">
            <v>252585.12</v>
          </cell>
          <cell r="F531">
            <v>-142991.82</v>
          </cell>
          <cell r="G531">
            <v>109593.3</v>
          </cell>
        </row>
        <row r="532">
          <cell r="A532" t="str">
            <v>10340861</v>
          </cell>
          <cell r="B532" t="str">
            <v>内滚道磨床</v>
          </cell>
          <cell r="C532" t="str">
            <v>00010003</v>
          </cell>
          <cell r="D532">
            <v>36373</v>
          </cell>
          <cell r="E532">
            <v>252582.21</v>
          </cell>
          <cell r="F532">
            <v>-142990.85999999999</v>
          </cell>
          <cell r="G532">
            <v>109591.35</v>
          </cell>
        </row>
        <row r="533">
          <cell r="A533" t="str">
            <v>10010001</v>
          </cell>
          <cell r="B533" t="str">
            <v>简易数控卡盘车床</v>
          </cell>
          <cell r="C533" t="str">
            <v>00010003</v>
          </cell>
          <cell r="D533">
            <v>33573</v>
          </cell>
          <cell r="E533">
            <v>378205.13</v>
          </cell>
          <cell r="F533">
            <v>-268910.26</v>
          </cell>
          <cell r="G533">
            <v>109294.87</v>
          </cell>
        </row>
        <row r="534">
          <cell r="A534" t="str">
            <v>11510038</v>
          </cell>
          <cell r="B534" t="str">
            <v>冷墩机</v>
          </cell>
          <cell r="C534" t="str">
            <v>00010103</v>
          </cell>
          <cell r="D534">
            <v>21186</v>
          </cell>
          <cell r="E534">
            <v>179400</v>
          </cell>
          <cell r="F534">
            <v>-70321.94</v>
          </cell>
          <cell r="G534">
            <v>109078.06</v>
          </cell>
        </row>
        <row r="535">
          <cell r="A535" t="str">
            <v>18360042</v>
          </cell>
          <cell r="B535" t="str">
            <v>井式电炉</v>
          </cell>
          <cell r="C535" t="str">
            <v>00010803</v>
          </cell>
          <cell r="D535">
            <v>27150</v>
          </cell>
          <cell r="E535">
            <v>267743.99</v>
          </cell>
          <cell r="F535">
            <v>-158687.29</v>
          </cell>
          <cell r="G535">
            <v>109056.7</v>
          </cell>
        </row>
        <row r="536">
          <cell r="A536" t="str">
            <v>11220025</v>
          </cell>
          <cell r="B536" t="str">
            <v>四柱液压机</v>
          </cell>
          <cell r="C536" t="str">
            <v>00010103</v>
          </cell>
          <cell r="D536">
            <v>37226</v>
          </cell>
          <cell r="E536">
            <v>172885.64</v>
          </cell>
          <cell r="F536">
            <v>-64284.57</v>
          </cell>
          <cell r="G536">
            <v>108601.07</v>
          </cell>
        </row>
        <row r="537">
          <cell r="A537" t="str">
            <v>10999987</v>
          </cell>
          <cell r="B537" t="str">
            <v>审计估价</v>
          </cell>
          <cell r="C537" t="str">
            <v>00010003</v>
          </cell>
          <cell r="D537">
            <v>37622</v>
          </cell>
          <cell r="E537">
            <v>149600</v>
          </cell>
          <cell r="F537">
            <v>-41115.03</v>
          </cell>
          <cell r="G537">
            <v>108484.97</v>
          </cell>
        </row>
        <row r="538">
          <cell r="A538" t="str">
            <v>15970140</v>
          </cell>
          <cell r="B538" t="str">
            <v>退磁清洗机</v>
          </cell>
          <cell r="C538" t="str">
            <v>00010503</v>
          </cell>
          <cell r="D538">
            <v>37803</v>
          </cell>
          <cell r="E538">
            <v>146400</v>
          </cell>
          <cell r="F538">
            <v>-38016.26</v>
          </cell>
          <cell r="G538">
            <v>108383.74</v>
          </cell>
        </row>
        <row r="539">
          <cell r="A539" t="str">
            <v>10340862</v>
          </cell>
          <cell r="B539" t="str">
            <v>双端面磨床</v>
          </cell>
          <cell r="C539" t="str">
            <v>00010003</v>
          </cell>
          <cell r="D539">
            <v>36373</v>
          </cell>
          <cell r="E539">
            <v>269000</v>
          </cell>
          <cell r="F539">
            <v>-160907.04999999999</v>
          </cell>
          <cell r="G539">
            <v>108092.95</v>
          </cell>
        </row>
        <row r="540">
          <cell r="A540" t="str">
            <v>19110078</v>
          </cell>
          <cell r="B540" t="str">
            <v>4#空气处理机</v>
          </cell>
          <cell r="C540" t="str">
            <v>00010903</v>
          </cell>
          <cell r="D540">
            <v>37073</v>
          </cell>
          <cell r="E540">
            <v>172700</v>
          </cell>
          <cell r="F540">
            <v>-64734.18</v>
          </cell>
          <cell r="G540">
            <v>107965.82</v>
          </cell>
        </row>
        <row r="541">
          <cell r="A541" t="str">
            <v>19110079</v>
          </cell>
          <cell r="B541" t="str">
            <v>2#空气处理机</v>
          </cell>
          <cell r="C541" t="str">
            <v>00010903</v>
          </cell>
          <cell r="D541">
            <v>37073</v>
          </cell>
          <cell r="E541">
            <v>172700</v>
          </cell>
          <cell r="F541">
            <v>-64734.18</v>
          </cell>
          <cell r="G541">
            <v>107965.82</v>
          </cell>
        </row>
        <row r="542">
          <cell r="A542" t="str">
            <v>10320306</v>
          </cell>
          <cell r="B542" t="str">
            <v>内圆磨床</v>
          </cell>
          <cell r="C542" t="str">
            <v>00010003</v>
          </cell>
          <cell r="D542">
            <v>37681</v>
          </cell>
          <cell r="E542">
            <v>152564.65</v>
          </cell>
          <cell r="F542">
            <v>-44637.31</v>
          </cell>
          <cell r="G542">
            <v>107927.34</v>
          </cell>
        </row>
        <row r="543">
          <cell r="A543" t="str">
            <v>18360157</v>
          </cell>
          <cell r="B543" t="str">
            <v>回火炉</v>
          </cell>
          <cell r="C543" t="str">
            <v>00010803</v>
          </cell>
          <cell r="D543">
            <v>36770</v>
          </cell>
          <cell r="E543">
            <v>365233</v>
          </cell>
          <cell r="F543">
            <v>-257316.16</v>
          </cell>
          <cell r="G543">
            <v>107916.84</v>
          </cell>
        </row>
        <row r="544">
          <cell r="A544" t="str">
            <v>10340853</v>
          </cell>
          <cell r="B544" t="str">
            <v>挡边磨床</v>
          </cell>
          <cell r="C544" t="str">
            <v>00010003</v>
          </cell>
          <cell r="D544">
            <v>36220</v>
          </cell>
          <cell r="E544">
            <v>244406.58</v>
          </cell>
          <cell r="F544">
            <v>-136673.82</v>
          </cell>
          <cell r="G544">
            <v>107732.76</v>
          </cell>
        </row>
        <row r="545">
          <cell r="A545" t="str">
            <v>21100106</v>
          </cell>
          <cell r="B545" t="str">
            <v>铁路轴承检查间</v>
          </cell>
          <cell r="C545" t="str">
            <v>00021103</v>
          </cell>
          <cell r="D545">
            <v>36495</v>
          </cell>
          <cell r="E545">
            <v>133526</v>
          </cell>
          <cell r="F545">
            <v>-25940.86</v>
          </cell>
          <cell r="G545">
            <v>107585.14</v>
          </cell>
        </row>
        <row r="546">
          <cell r="A546" t="str">
            <v>12110044</v>
          </cell>
          <cell r="B546" t="str">
            <v>桥式起重机</v>
          </cell>
          <cell r="C546" t="str">
            <v>00010203</v>
          </cell>
          <cell r="D546">
            <v>29587</v>
          </cell>
          <cell r="E546">
            <v>139500</v>
          </cell>
          <cell r="F546">
            <v>-32163.33</v>
          </cell>
          <cell r="G546">
            <v>107336.67</v>
          </cell>
        </row>
        <row r="547">
          <cell r="A547" t="str">
            <v>10170705</v>
          </cell>
          <cell r="B547" t="str">
            <v>内沟车床</v>
          </cell>
          <cell r="C547" t="str">
            <v>00010003</v>
          </cell>
          <cell r="D547">
            <v>37530</v>
          </cell>
          <cell r="E547">
            <v>151000</v>
          </cell>
          <cell r="F547">
            <v>-43940.91</v>
          </cell>
          <cell r="G547">
            <v>107059.09</v>
          </cell>
        </row>
        <row r="548">
          <cell r="A548" t="str">
            <v>10370155</v>
          </cell>
          <cell r="B548" t="str">
            <v>平面磨床</v>
          </cell>
          <cell r="C548" t="str">
            <v>00010003</v>
          </cell>
          <cell r="D548">
            <v>37591</v>
          </cell>
          <cell r="E548">
            <v>146877.1</v>
          </cell>
          <cell r="F548">
            <v>-40075.18</v>
          </cell>
          <cell r="G548">
            <v>106801.92</v>
          </cell>
        </row>
        <row r="549">
          <cell r="A549" t="str">
            <v>10340857</v>
          </cell>
          <cell r="B549" t="str">
            <v>外沟道磨床</v>
          </cell>
          <cell r="C549" t="str">
            <v>00010003</v>
          </cell>
          <cell r="D549">
            <v>36342</v>
          </cell>
          <cell r="E549">
            <v>268836.8</v>
          </cell>
          <cell r="F549">
            <v>-162982.48000000001</v>
          </cell>
          <cell r="G549">
            <v>105854.32</v>
          </cell>
        </row>
        <row r="550">
          <cell r="A550" t="str">
            <v>15970136</v>
          </cell>
          <cell r="B550" t="str">
            <v>成品清洗机</v>
          </cell>
          <cell r="C550" t="str">
            <v>00010503</v>
          </cell>
          <cell r="D550">
            <v>37712</v>
          </cell>
          <cell r="E550">
            <v>139731.54</v>
          </cell>
          <cell r="F550">
            <v>-33884.97</v>
          </cell>
          <cell r="G550">
            <v>105846.57</v>
          </cell>
        </row>
        <row r="551">
          <cell r="A551" t="str">
            <v>10340863</v>
          </cell>
          <cell r="B551" t="str">
            <v>轴承环磨床</v>
          </cell>
          <cell r="C551" t="str">
            <v>00010003</v>
          </cell>
          <cell r="D551">
            <v>36373</v>
          </cell>
          <cell r="E551">
            <v>262993.56</v>
          </cell>
          <cell r="F551">
            <v>-157313.69</v>
          </cell>
          <cell r="G551">
            <v>105679.87</v>
          </cell>
        </row>
        <row r="552">
          <cell r="A552" t="str">
            <v>10999999</v>
          </cell>
          <cell r="B552" t="str">
            <v>变压器</v>
          </cell>
          <cell r="C552" t="str">
            <v>00010001</v>
          </cell>
          <cell r="D552">
            <v>36495</v>
          </cell>
          <cell r="E552">
            <v>241958</v>
          </cell>
          <cell r="F552">
            <v>-136908.07999999999</v>
          </cell>
          <cell r="G552">
            <v>105049.92</v>
          </cell>
        </row>
        <row r="553">
          <cell r="A553" t="str">
            <v>10160572</v>
          </cell>
          <cell r="B553" t="str">
            <v>卧式车床</v>
          </cell>
          <cell r="C553" t="str">
            <v>00010003</v>
          </cell>
          <cell r="D553">
            <v>38656</v>
          </cell>
          <cell r="E553">
            <v>104273.5</v>
          </cell>
          <cell r="F553">
            <v>0</v>
          </cell>
          <cell r="G553">
            <v>104273.5</v>
          </cell>
        </row>
        <row r="554">
          <cell r="A554" t="str">
            <v>10010037</v>
          </cell>
          <cell r="B554" t="str">
            <v>简易数控车床</v>
          </cell>
          <cell r="C554" t="str">
            <v>00010003</v>
          </cell>
          <cell r="D554">
            <v>38322</v>
          </cell>
          <cell r="E554">
            <v>113088.83</v>
          </cell>
          <cell r="F554">
            <v>-9141.35</v>
          </cell>
          <cell r="G554">
            <v>103947.48</v>
          </cell>
        </row>
        <row r="555">
          <cell r="A555" t="str">
            <v>10010038</v>
          </cell>
          <cell r="B555" t="str">
            <v>简易数控车床</v>
          </cell>
          <cell r="C555" t="str">
            <v>00010003</v>
          </cell>
          <cell r="D555">
            <v>38322</v>
          </cell>
          <cell r="E555">
            <v>113088.83</v>
          </cell>
          <cell r="F555">
            <v>-9141.35</v>
          </cell>
          <cell r="G555">
            <v>103947.48</v>
          </cell>
        </row>
        <row r="556">
          <cell r="A556" t="str">
            <v>15970166</v>
          </cell>
          <cell r="B556" t="str">
            <v>轴承零件退磁清洗机</v>
          </cell>
          <cell r="C556" t="str">
            <v>00010503</v>
          </cell>
          <cell r="D556">
            <v>38656</v>
          </cell>
          <cell r="E556">
            <v>103843</v>
          </cell>
          <cell r="F556">
            <v>0</v>
          </cell>
          <cell r="G556">
            <v>103843</v>
          </cell>
        </row>
        <row r="557">
          <cell r="A557" t="str">
            <v>15970169</v>
          </cell>
          <cell r="B557" t="str">
            <v>轴承零件退磁清洗机</v>
          </cell>
          <cell r="C557" t="str">
            <v>00010503</v>
          </cell>
          <cell r="D557">
            <v>38656</v>
          </cell>
          <cell r="E557">
            <v>103843</v>
          </cell>
          <cell r="F557">
            <v>0</v>
          </cell>
          <cell r="G557">
            <v>103843</v>
          </cell>
        </row>
        <row r="558">
          <cell r="A558" t="str">
            <v>12110043</v>
          </cell>
          <cell r="B558" t="str">
            <v>桥式起重机</v>
          </cell>
          <cell r="C558" t="str">
            <v>00010203</v>
          </cell>
          <cell r="D558">
            <v>35400</v>
          </cell>
          <cell r="E558">
            <v>204994.4</v>
          </cell>
          <cell r="F558">
            <v>-101183.45</v>
          </cell>
          <cell r="G558">
            <v>103810.95</v>
          </cell>
        </row>
        <row r="559">
          <cell r="A559" t="str">
            <v>10340915</v>
          </cell>
          <cell r="B559" t="str">
            <v>内滚道磨床</v>
          </cell>
          <cell r="C559" t="str">
            <v>00010003</v>
          </cell>
          <cell r="D559">
            <v>37530</v>
          </cell>
          <cell r="E559">
            <v>214769.6</v>
          </cell>
          <cell r="F559">
            <v>-111107.36</v>
          </cell>
          <cell r="G559">
            <v>103662.24</v>
          </cell>
        </row>
        <row r="560">
          <cell r="A560" t="str">
            <v>11230214</v>
          </cell>
          <cell r="B560" t="str">
            <v>开式压力机</v>
          </cell>
          <cell r="C560" t="str">
            <v>00010103</v>
          </cell>
          <cell r="D560">
            <v>37377</v>
          </cell>
          <cell r="E560">
            <v>169150.5</v>
          </cell>
          <cell r="F560">
            <v>-65723.399999999994</v>
          </cell>
          <cell r="G560">
            <v>103427.1</v>
          </cell>
        </row>
        <row r="561">
          <cell r="A561" t="str">
            <v>11230215</v>
          </cell>
          <cell r="B561" t="str">
            <v>开式压力机</v>
          </cell>
          <cell r="C561" t="str">
            <v>00010103</v>
          </cell>
          <cell r="D561">
            <v>37377</v>
          </cell>
          <cell r="E561">
            <v>169150.5</v>
          </cell>
          <cell r="F561">
            <v>-65723.399999999994</v>
          </cell>
          <cell r="G561">
            <v>103427.1</v>
          </cell>
        </row>
        <row r="562">
          <cell r="A562" t="str">
            <v>10999864</v>
          </cell>
          <cell r="B562" t="str">
            <v>审计估价</v>
          </cell>
          <cell r="C562" t="str">
            <v>00010003</v>
          </cell>
          <cell r="D562">
            <v>37622</v>
          </cell>
          <cell r="E562">
            <v>142000</v>
          </cell>
          <cell r="F562">
            <v>-39026.300000000003</v>
          </cell>
          <cell r="G562">
            <v>102973.7</v>
          </cell>
        </row>
        <row r="563">
          <cell r="A563" t="str">
            <v>12140001</v>
          </cell>
          <cell r="B563" t="str">
            <v>巷道堆垛机</v>
          </cell>
          <cell r="C563" t="str">
            <v>00010203</v>
          </cell>
          <cell r="D563">
            <v>34669</v>
          </cell>
          <cell r="E563">
            <v>301850</v>
          </cell>
          <cell r="F563">
            <v>-199219.97</v>
          </cell>
          <cell r="G563">
            <v>102630.03</v>
          </cell>
        </row>
        <row r="564">
          <cell r="A564" t="str">
            <v>12140002</v>
          </cell>
          <cell r="B564" t="str">
            <v>巷道堆垛机</v>
          </cell>
          <cell r="C564" t="str">
            <v>00010203</v>
          </cell>
          <cell r="D564">
            <v>34669</v>
          </cell>
          <cell r="E564">
            <v>301850</v>
          </cell>
          <cell r="F564">
            <v>-199219.97</v>
          </cell>
          <cell r="G564">
            <v>102630.03</v>
          </cell>
        </row>
        <row r="565">
          <cell r="A565" t="str">
            <v>12140003</v>
          </cell>
          <cell r="B565" t="str">
            <v>巷道堆垛机</v>
          </cell>
          <cell r="C565" t="str">
            <v>00010203</v>
          </cell>
          <cell r="D565">
            <v>34669</v>
          </cell>
          <cell r="E565">
            <v>301850</v>
          </cell>
          <cell r="F565">
            <v>-199219.97</v>
          </cell>
          <cell r="G565">
            <v>102630.03</v>
          </cell>
        </row>
        <row r="566">
          <cell r="A566" t="str">
            <v>12140004</v>
          </cell>
          <cell r="B566" t="str">
            <v>巷道堆垛机</v>
          </cell>
          <cell r="C566" t="str">
            <v>00010203</v>
          </cell>
          <cell r="D566">
            <v>34669</v>
          </cell>
          <cell r="E566">
            <v>301850</v>
          </cell>
          <cell r="F566">
            <v>-199219.97</v>
          </cell>
          <cell r="G566">
            <v>102630.03</v>
          </cell>
        </row>
        <row r="567">
          <cell r="A567" t="str">
            <v>12140005</v>
          </cell>
          <cell r="B567" t="str">
            <v>巷道堆垛机</v>
          </cell>
          <cell r="C567" t="str">
            <v>00010203</v>
          </cell>
          <cell r="D567">
            <v>34669</v>
          </cell>
          <cell r="E567">
            <v>301850</v>
          </cell>
          <cell r="F567">
            <v>-199219.97</v>
          </cell>
          <cell r="G567">
            <v>102630.03</v>
          </cell>
        </row>
        <row r="568">
          <cell r="A568" t="str">
            <v>12140006</v>
          </cell>
          <cell r="B568" t="str">
            <v>巷道堆垛机</v>
          </cell>
          <cell r="C568" t="str">
            <v>00010203</v>
          </cell>
          <cell r="D568">
            <v>34669</v>
          </cell>
          <cell r="E568">
            <v>301850</v>
          </cell>
          <cell r="F568">
            <v>-199219.97</v>
          </cell>
          <cell r="G568">
            <v>102630.03</v>
          </cell>
        </row>
        <row r="569">
          <cell r="A569" t="str">
            <v>15999863</v>
          </cell>
          <cell r="B569" t="str">
            <v>审计估价</v>
          </cell>
          <cell r="C569" t="str">
            <v>00010503</v>
          </cell>
          <cell r="D569">
            <v>37622</v>
          </cell>
          <cell r="E569">
            <v>139638.79999999999</v>
          </cell>
          <cell r="F569">
            <v>-37533.18</v>
          </cell>
          <cell r="G569">
            <v>102105.62</v>
          </cell>
        </row>
        <row r="570">
          <cell r="A570" t="str">
            <v>10340855</v>
          </cell>
          <cell r="B570" t="str">
            <v>挡边磨床</v>
          </cell>
          <cell r="C570" t="str">
            <v>00010003</v>
          </cell>
          <cell r="D570">
            <v>36220</v>
          </cell>
          <cell r="E570">
            <v>235936.56</v>
          </cell>
          <cell r="F570">
            <v>-134551.29</v>
          </cell>
          <cell r="G570">
            <v>101385.27</v>
          </cell>
        </row>
        <row r="571">
          <cell r="A571" t="str">
            <v>15999896</v>
          </cell>
          <cell r="B571" t="str">
            <v>审计估价</v>
          </cell>
          <cell r="C571" t="str">
            <v>00010503</v>
          </cell>
          <cell r="D571">
            <v>37622</v>
          </cell>
          <cell r="E571">
            <v>143805</v>
          </cell>
          <cell r="F571">
            <v>-42433.1</v>
          </cell>
          <cell r="G571">
            <v>101371.9</v>
          </cell>
        </row>
        <row r="572">
          <cell r="A572" t="str">
            <v>11220028</v>
          </cell>
          <cell r="B572" t="str">
            <v>压力机</v>
          </cell>
          <cell r="C572" t="str">
            <v>00010103</v>
          </cell>
          <cell r="D572">
            <v>37377</v>
          </cell>
          <cell r="E572">
            <v>150185.75</v>
          </cell>
          <cell r="F572">
            <v>-49610.15</v>
          </cell>
          <cell r="G572">
            <v>100575.6</v>
          </cell>
        </row>
        <row r="573">
          <cell r="A573" t="str">
            <v>11220029</v>
          </cell>
          <cell r="B573" t="str">
            <v>压力机</v>
          </cell>
          <cell r="C573" t="str">
            <v>00010103</v>
          </cell>
          <cell r="D573">
            <v>37377</v>
          </cell>
          <cell r="E573">
            <v>150185.75</v>
          </cell>
          <cell r="F573">
            <v>-49610.15</v>
          </cell>
          <cell r="G573">
            <v>100575.6</v>
          </cell>
        </row>
        <row r="574">
          <cell r="A574" t="str">
            <v>11220030</v>
          </cell>
          <cell r="B574" t="str">
            <v>压力机</v>
          </cell>
          <cell r="C574" t="str">
            <v>00010103</v>
          </cell>
          <cell r="D574">
            <v>37377</v>
          </cell>
          <cell r="E574">
            <v>150185.75</v>
          </cell>
          <cell r="F574">
            <v>-49610.15</v>
          </cell>
          <cell r="G574">
            <v>100575.6</v>
          </cell>
        </row>
        <row r="575">
          <cell r="A575" t="str">
            <v>10340854</v>
          </cell>
          <cell r="B575" t="str">
            <v>挡边磨床</v>
          </cell>
          <cell r="C575" t="str">
            <v>00010003</v>
          </cell>
          <cell r="D575">
            <v>36220</v>
          </cell>
          <cell r="E575">
            <v>234406.56</v>
          </cell>
          <cell r="F575">
            <v>-134168.06</v>
          </cell>
          <cell r="G575">
            <v>100238.5</v>
          </cell>
        </row>
        <row r="576">
          <cell r="A576" t="str">
            <v>15970095</v>
          </cell>
          <cell r="B576" t="str">
            <v>清洗机</v>
          </cell>
          <cell r="C576" t="str">
            <v>00010503</v>
          </cell>
          <cell r="D576">
            <v>36373</v>
          </cell>
          <cell r="E576">
            <v>126266.28</v>
          </cell>
          <cell r="F576">
            <v>-26536.93</v>
          </cell>
          <cell r="G576">
            <v>99729.35</v>
          </cell>
        </row>
        <row r="577">
          <cell r="A577" t="str">
            <v>12930041</v>
          </cell>
          <cell r="B577" t="str">
            <v>三支点蓄电池叉车</v>
          </cell>
          <cell r="C577" t="str">
            <v>00010212</v>
          </cell>
          <cell r="D577">
            <v>38472</v>
          </cell>
          <cell r="E577">
            <v>108381.66</v>
          </cell>
          <cell r="F577">
            <v>-8760.85</v>
          </cell>
          <cell r="G577">
            <v>99620.81</v>
          </cell>
        </row>
        <row r="578">
          <cell r="A578" t="str">
            <v>12930042</v>
          </cell>
          <cell r="B578" t="str">
            <v>三支点蓄电池叉车</v>
          </cell>
          <cell r="C578" t="str">
            <v>00010212</v>
          </cell>
          <cell r="D578">
            <v>38472</v>
          </cell>
          <cell r="E578">
            <v>108381.66</v>
          </cell>
          <cell r="F578">
            <v>-8760.85</v>
          </cell>
          <cell r="G578">
            <v>99620.81</v>
          </cell>
        </row>
        <row r="579">
          <cell r="A579" t="str">
            <v>11220026</v>
          </cell>
          <cell r="B579" t="str">
            <v>压力机</v>
          </cell>
          <cell r="C579" t="str">
            <v>00010103</v>
          </cell>
          <cell r="D579">
            <v>37347</v>
          </cell>
          <cell r="E579">
            <v>150185.75</v>
          </cell>
          <cell r="F579">
            <v>-50800.74</v>
          </cell>
          <cell r="G579">
            <v>99385.01</v>
          </cell>
        </row>
        <row r="580">
          <cell r="A580" t="str">
            <v>11230186</v>
          </cell>
          <cell r="B580" t="str">
            <v>闭式单点压力机</v>
          </cell>
          <cell r="C580" t="str">
            <v>00010103</v>
          </cell>
          <cell r="D580">
            <v>34304</v>
          </cell>
          <cell r="E580">
            <v>272166.58</v>
          </cell>
          <cell r="F580">
            <v>-172809.06</v>
          </cell>
          <cell r="G580">
            <v>99357.52</v>
          </cell>
        </row>
        <row r="581">
          <cell r="A581" t="str">
            <v>11230217</v>
          </cell>
          <cell r="B581" t="str">
            <v>开式压力机</v>
          </cell>
          <cell r="C581" t="str">
            <v>00010103</v>
          </cell>
          <cell r="D581">
            <v>37377</v>
          </cell>
          <cell r="E581">
            <v>164791.53</v>
          </cell>
          <cell r="F581">
            <v>-65652.929999999993</v>
          </cell>
          <cell r="G581">
            <v>99138.6</v>
          </cell>
        </row>
        <row r="582">
          <cell r="A582" t="str">
            <v>11230216</v>
          </cell>
          <cell r="B582" t="str">
            <v>开式压力机</v>
          </cell>
          <cell r="C582" t="str">
            <v>00010103</v>
          </cell>
          <cell r="D582">
            <v>37377</v>
          </cell>
          <cell r="E582">
            <v>164791.51999999999</v>
          </cell>
          <cell r="F582">
            <v>-65652.929999999993</v>
          </cell>
          <cell r="G582">
            <v>99138.59</v>
          </cell>
        </row>
        <row r="583">
          <cell r="A583" t="str">
            <v>11510016</v>
          </cell>
          <cell r="B583" t="str">
            <v>冷墩机</v>
          </cell>
          <cell r="C583" t="str">
            <v>00010103</v>
          </cell>
          <cell r="D583">
            <v>26877</v>
          </cell>
          <cell r="E583">
            <v>434000</v>
          </cell>
          <cell r="F583">
            <v>-335081.67</v>
          </cell>
          <cell r="G583">
            <v>98918.33</v>
          </cell>
        </row>
        <row r="584">
          <cell r="A584" t="str">
            <v>15459088</v>
          </cell>
          <cell r="B584" t="str">
            <v>激光打标机</v>
          </cell>
          <cell r="C584" t="str">
            <v>00010503</v>
          </cell>
          <cell r="D584">
            <v>37226</v>
          </cell>
          <cell r="E584">
            <v>161913.71</v>
          </cell>
          <cell r="F584">
            <v>-63434.03</v>
          </cell>
          <cell r="G584">
            <v>98479.679999999993</v>
          </cell>
        </row>
        <row r="585">
          <cell r="A585" t="str">
            <v>21100065</v>
          </cell>
          <cell r="B585" t="str">
            <v>锅炉房（动力使用）</v>
          </cell>
          <cell r="C585" t="str">
            <v>00021103</v>
          </cell>
          <cell r="D585">
            <v>33939</v>
          </cell>
          <cell r="E585">
            <v>161819</v>
          </cell>
          <cell r="F585">
            <v>-63591.91</v>
          </cell>
          <cell r="G585">
            <v>98227.09</v>
          </cell>
        </row>
        <row r="586">
          <cell r="A586" t="str">
            <v>10340731</v>
          </cell>
          <cell r="B586" t="str">
            <v>外圈沟磨床</v>
          </cell>
          <cell r="C586" t="str">
            <v>00010003</v>
          </cell>
          <cell r="D586">
            <v>37681</v>
          </cell>
          <cell r="E586">
            <v>115136.43</v>
          </cell>
          <cell r="F586">
            <v>-16945.61</v>
          </cell>
          <cell r="G586">
            <v>98190.82</v>
          </cell>
        </row>
        <row r="587">
          <cell r="A587" t="str">
            <v>10340554</v>
          </cell>
          <cell r="B587" t="str">
            <v>滚道磨床</v>
          </cell>
          <cell r="C587" t="str">
            <v>00010003</v>
          </cell>
          <cell r="D587">
            <v>31898</v>
          </cell>
          <cell r="E587">
            <v>170442.31</v>
          </cell>
          <cell r="F587">
            <v>-72595.490000000005</v>
          </cell>
          <cell r="G587">
            <v>97846.82</v>
          </cell>
        </row>
        <row r="588">
          <cell r="A588" t="str">
            <v>10340544</v>
          </cell>
          <cell r="B588" t="str">
            <v>沟道磨床</v>
          </cell>
          <cell r="C588" t="str">
            <v>00010003</v>
          </cell>
          <cell r="D588">
            <v>31747</v>
          </cell>
          <cell r="E588">
            <v>170442.3</v>
          </cell>
          <cell r="F588">
            <v>-72595.490000000005</v>
          </cell>
          <cell r="G588">
            <v>97846.81</v>
          </cell>
        </row>
        <row r="589">
          <cell r="A589" t="str">
            <v>15970139</v>
          </cell>
          <cell r="B589" t="str">
            <v>退磁清洗机</v>
          </cell>
          <cell r="C589" t="str">
            <v>00010503</v>
          </cell>
          <cell r="D589">
            <v>37803</v>
          </cell>
          <cell r="E589">
            <v>125000</v>
          </cell>
          <cell r="F589">
            <v>-27281.31</v>
          </cell>
          <cell r="G589">
            <v>97718.69</v>
          </cell>
        </row>
        <row r="590">
          <cell r="A590" t="str">
            <v>11230053</v>
          </cell>
          <cell r="B590" t="str">
            <v>曲轴压力机</v>
          </cell>
          <cell r="C590" t="str">
            <v>00010103</v>
          </cell>
          <cell r="D590">
            <v>28703</v>
          </cell>
          <cell r="E590">
            <v>522540</v>
          </cell>
          <cell r="F590">
            <v>-425078.25</v>
          </cell>
          <cell r="G590">
            <v>97461.75</v>
          </cell>
        </row>
        <row r="591">
          <cell r="A591" t="str">
            <v>10380388</v>
          </cell>
          <cell r="B591" t="str">
            <v>外沟超精机</v>
          </cell>
          <cell r="C591" t="str">
            <v>00010003</v>
          </cell>
          <cell r="D591">
            <v>37226</v>
          </cell>
          <cell r="E591">
            <v>154999.10999999999</v>
          </cell>
          <cell r="F591">
            <v>-57633.85</v>
          </cell>
          <cell r="G591">
            <v>97365.26</v>
          </cell>
        </row>
        <row r="592">
          <cell r="A592" t="str">
            <v>10380390</v>
          </cell>
          <cell r="B592" t="str">
            <v>超精机</v>
          </cell>
          <cell r="C592" t="str">
            <v>00010003</v>
          </cell>
          <cell r="D592">
            <v>37226</v>
          </cell>
          <cell r="E592">
            <v>154606.82999999999</v>
          </cell>
          <cell r="F592">
            <v>-57488.02</v>
          </cell>
          <cell r="G592">
            <v>97118.81</v>
          </cell>
        </row>
        <row r="593">
          <cell r="A593" t="str">
            <v>15970151</v>
          </cell>
          <cell r="B593" t="str">
            <v>清洗机</v>
          </cell>
          <cell r="C593" t="str">
            <v>00010503</v>
          </cell>
          <cell r="D593">
            <v>37956</v>
          </cell>
          <cell r="E593">
            <v>126242.4</v>
          </cell>
          <cell r="F593">
            <v>-30024.65</v>
          </cell>
          <cell r="G593">
            <v>96217.75</v>
          </cell>
        </row>
        <row r="594">
          <cell r="A594" t="str">
            <v>10340843</v>
          </cell>
          <cell r="B594" t="str">
            <v>双端面磨床</v>
          </cell>
          <cell r="C594" t="str">
            <v>00010003</v>
          </cell>
          <cell r="D594">
            <v>36100</v>
          </cell>
          <cell r="E594">
            <v>290580</v>
          </cell>
          <cell r="F594">
            <v>-194955.33</v>
          </cell>
          <cell r="G594">
            <v>95624.67</v>
          </cell>
        </row>
        <row r="595">
          <cell r="A595" t="str">
            <v>15999870</v>
          </cell>
          <cell r="B595" t="str">
            <v>审计估价</v>
          </cell>
          <cell r="C595" t="str">
            <v>00010503</v>
          </cell>
          <cell r="D595">
            <v>37622</v>
          </cell>
          <cell r="E595">
            <v>129891</v>
          </cell>
          <cell r="F595">
            <v>-34913</v>
          </cell>
          <cell r="G595">
            <v>94978</v>
          </cell>
        </row>
        <row r="596">
          <cell r="A596" t="str">
            <v>10340845</v>
          </cell>
          <cell r="B596" t="str">
            <v>内滚道磨床</v>
          </cell>
          <cell r="C596" t="str">
            <v>00010003</v>
          </cell>
          <cell r="D596">
            <v>36100</v>
          </cell>
          <cell r="E596">
            <v>287384.7</v>
          </cell>
          <cell r="F596">
            <v>-192811.46</v>
          </cell>
          <cell r="G596">
            <v>94573.24</v>
          </cell>
        </row>
        <row r="597">
          <cell r="A597" t="str">
            <v>10320474</v>
          </cell>
          <cell r="B597" t="str">
            <v>内圆磨床</v>
          </cell>
          <cell r="C597" t="str">
            <v>00010003</v>
          </cell>
          <cell r="D597">
            <v>36100</v>
          </cell>
          <cell r="E597">
            <v>279175</v>
          </cell>
          <cell r="F597">
            <v>-184886.09</v>
          </cell>
          <cell r="G597">
            <v>94288.91</v>
          </cell>
        </row>
        <row r="598">
          <cell r="A598" t="str">
            <v>10320475</v>
          </cell>
          <cell r="B598" t="str">
            <v>内圆磨床</v>
          </cell>
          <cell r="C598" t="str">
            <v>00010003</v>
          </cell>
          <cell r="D598">
            <v>36100</v>
          </cell>
          <cell r="E598">
            <v>279175</v>
          </cell>
          <cell r="F598">
            <v>-184886.09</v>
          </cell>
          <cell r="G598">
            <v>94288.91</v>
          </cell>
        </row>
        <row r="599">
          <cell r="A599" t="str">
            <v>10320476</v>
          </cell>
          <cell r="B599" t="str">
            <v>内圆磨床</v>
          </cell>
          <cell r="C599" t="str">
            <v>00010003</v>
          </cell>
          <cell r="D599">
            <v>36100</v>
          </cell>
          <cell r="E599">
            <v>279175</v>
          </cell>
          <cell r="F599">
            <v>-184886.09</v>
          </cell>
          <cell r="G599">
            <v>94288.91</v>
          </cell>
        </row>
        <row r="600">
          <cell r="A600" t="str">
            <v>10320477</v>
          </cell>
          <cell r="B600" t="str">
            <v>内圆磨床</v>
          </cell>
          <cell r="C600" t="str">
            <v>00010003</v>
          </cell>
          <cell r="D600">
            <v>36100</v>
          </cell>
          <cell r="E600">
            <v>279175</v>
          </cell>
          <cell r="F600">
            <v>-184886.09</v>
          </cell>
          <cell r="G600">
            <v>94288.91</v>
          </cell>
        </row>
        <row r="601">
          <cell r="A601" t="str">
            <v>15290027</v>
          </cell>
          <cell r="B601" t="str">
            <v>工业废水处理机</v>
          </cell>
          <cell r="C601" t="str">
            <v>00010503</v>
          </cell>
          <cell r="D601">
            <v>37226</v>
          </cell>
          <cell r="E601">
            <v>150000</v>
          </cell>
          <cell r="F601">
            <v>-55775</v>
          </cell>
          <cell r="G601">
            <v>94225</v>
          </cell>
        </row>
        <row r="602">
          <cell r="A602" t="str">
            <v>14560057</v>
          </cell>
          <cell r="B602" t="str">
            <v>探伤机</v>
          </cell>
          <cell r="C602" t="str">
            <v>00010413</v>
          </cell>
          <cell r="D602">
            <v>37834</v>
          </cell>
          <cell r="E602">
            <v>134343.28</v>
          </cell>
          <cell r="F602">
            <v>-40340.01</v>
          </cell>
          <cell r="G602">
            <v>94003.27</v>
          </cell>
        </row>
        <row r="603">
          <cell r="A603" t="str">
            <v>14560058</v>
          </cell>
          <cell r="B603" t="str">
            <v>探伤机</v>
          </cell>
          <cell r="C603" t="str">
            <v>00010413</v>
          </cell>
          <cell r="D603">
            <v>37834</v>
          </cell>
          <cell r="E603">
            <v>134343.29999999999</v>
          </cell>
          <cell r="F603">
            <v>-40340.17</v>
          </cell>
          <cell r="G603">
            <v>94003.13</v>
          </cell>
        </row>
        <row r="604">
          <cell r="A604" t="str">
            <v>10340648</v>
          </cell>
          <cell r="B604" t="str">
            <v>双端面磨床</v>
          </cell>
          <cell r="C604" t="str">
            <v>00010003</v>
          </cell>
          <cell r="D604">
            <v>38472</v>
          </cell>
          <cell r="E604">
            <v>98650</v>
          </cell>
          <cell r="F604">
            <v>-4784.53</v>
          </cell>
          <cell r="G604">
            <v>93865.47</v>
          </cell>
        </row>
        <row r="605">
          <cell r="A605" t="str">
            <v>10010015</v>
          </cell>
          <cell r="B605" t="str">
            <v>数控车床</v>
          </cell>
          <cell r="C605" t="str">
            <v>00010003</v>
          </cell>
          <cell r="D605">
            <v>35735</v>
          </cell>
          <cell r="E605">
            <v>374996.7</v>
          </cell>
          <cell r="F605">
            <v>-281368.94</v>
          </cell>
          <cell r="G605">
            <v>93627.76</v>
          </cell>
        </row>
        <row r="606">
          <cell r="A606" t="str">
            <v>14870078</v>
          </cell>
          <cell r="B606" t="str">
            <v>粗糙度轮廓仪</v>
          </cell>
          <cell r="C606" t="str">
            <v>00010413</v>
          </cell>
          <cell r="D606">
            <v>38595</v>
          </cell>
          <cell r="E606">
            <v>95561.23</v>
          </cell>
          <cell r="F606">
            <v>-2207.0100000000002</v>
          </cell>
          <cell r="G606">
            <v>93354.22</v>
          </cell>
        </row>
        <row r="607">
          <cell r="A607" t="str">
            <v>10340975</v>
          </cell>
          <cell r="B607" t="str">
            <v>滚子球基面磨床</v>
          </cell>
          <cell r="C607" t="str">
            <v>00010003</v>
          </cell>
          <cell r="D607">
            <v>38322</v>
          </cell>
          <cell r="E607">
            <v>126813</v>
          </cell>
          <cell r="F607">
            <v>-33533.24</v>
          </cell>
          <cell r="G607">
            <v>93279.76</v>
          </cell>
        </row>
        <row r="608">
          <cell r="A608" t="str">
            <v>11510018</v>
          </cell>
          <cell r="B608" t="str">
            <v>冷墩机</v>
          </cell>
          <cell r="C608" t="str">
            <v>00010103</v>
          </cell>
          <cell r="D608">
            <v>37500</v>
          </cell>
          <cell r="E608">
            <v>132681.57999999999</v>
          </cell>
          <cell r="F608">
            <v>-39620.82</v>
          </cell>
          <cell r="G608">
            <v>93060.76</v>
          </cell>
        </row>
        <row r="609">
          <cell r="A609" t="str">
            <v>10340878</v>
          </cell>
          <cell r="B609" t="str">
            <v>滚子球基石磨床</v>
          </cell>
          <cell r="C609" t="str">
            <v>00010003</v>
          </cell>
          <cell r="D609">
            <v>37043</v>
          </cell>
          <cell r="E609">
            <v>159988</v>
          </cell>
          <cell r="F609">
            <v>-67248.45</v>
          </cell>
          <cell r="G609">
            <v>92739.55</v>
          </cell>
        </row>
        <row r="610">
          <cell r="A610" t="str">
            <v>10170657</v>
          </cell>
          <cell r="B610" t="str">
            <v>车床</v>
          </cell>
          <cell r="C610" t="str">
            <v>00010003</v>
          </cell>
          <cell r="D610">
            <v>36373</v>
          </cell>
          <cell r="E610">
            <v>230657.28</v>
          </cell>
          <cell r="F610">
            <v>-137971.51999999999</v>
          </cell>
          <cell r="G610">
            <v>92685.759999999995</v>
          </cell>
        </row>
        <row r="611">
          <cell r="A611" t="str">
            <v>14560053</v>
          </cell>
          <cell r="B611" t="str">
            <v>探伤机</v>
          </cell>
          <cell r="C611" t="str">
            <v>00010413</v>
          </cell>
          <cell r="D611">
            <v>37834</v>
          </cell>
          <cell r="E611">
            <v>132000</v>
          </cell>
          <cell r="F611">
            <v>-39636.46</v>
          </cell>
          <cell r="G611">
            <v>92363.54</v>
          </cell>
        </row>
        <row r="612">
          <cell r="A612" t="str">
            <v>14560054</v>
          </cell>
          <cell r="B612" t="str">
            <v>探伤机</v>
          </cell>
          <cell r="C612" t="str">
            <v>00010413</v>
          </cell>
          <cell r="D612">
            <v>37834</v>
          </cell>
          <cell r="E612">
            <v>132000</v>
          </cell>
          <cell r="F612">
            <v>-39636.46</v>
          </cell>
          <cell r="G612">
            <v>92363.54</v>
          </cell>
        </row>
        <row r="613">
          <cell r="A613" t="str">
            <v>14560055</v>
          </cell>
          <cell r="B613" t="str">
            <v>探伤机</v>
          </cell>
          <cell r="C613" t="str">
            <v>00010413</v>
          </cell>
          <cell r="D613">
            <v>37834</v>
          </cell>
          <cell r="E613">
            <v>132000</v>
          </cell>
          <cell r="F613">
            <v>-39636.46</v>
          </cell>
          <cell r="G613">
            <v>92363.54</v>
          </cell>
        </row>
        <row r="614">
          <cell r="A614" t="str">
            <v>14560056</v>
          </cell>
          <cell r="B614" t="str">
            <v>探伤机</v>
          </cell>
          <cell r="C614" t="str">
            <v>00010413</v>
          </cell>
          <cell r="D614">
            <v>37834</v>
          </cell>
          <cell r="E614">
            <v>132000</v>
          </cell>
          <cell r="F614">
            <v>-39636.46</v>
          </cell>
          <cell r="G614">
            <v>92363.54</v>
          </cell>
        </row>
        <row r="615">
          <cell r="A615" t="str">
            <v>10340974</v>
          </cell>
          <cell r="B615" t="str">
            <v>滚子球基面磨床</v>
          </cell>
          <cell r="C615" t="str">
            <v>00010003</v>
          </cell>
          <cell r="D615">
            <v>38322</v>
          </cell>
          <cell r="E615">
            <v>124813</v>
          </cell>
          <cell r="F615">
            <v>-33371.57</v>
          </cell>
          <cell r="G615">
            <v>91441.43</v>
          </cell>
        </row>
        <row r="616">
          <cell r="A616" t="str">
            <v>11230196</v>
          </cell>
          <cell r="B616" t="str">
            <v>压力机</v>
          </cell>
          <cell r="C616" t="str">
            <v>00010103</v>
          </cell>
          <cell r="D616">
            <v>35735</v>
          </cell>
          <cell r="E616">
            <v>270719.64</v>
          </cell>
          <cell r="F616">
            <v>-179522.49</v>
          </cell>
          <cell r="G616">
            <v>91197.15</v>
          </cell>
        </row>
        <row r="617">
          <cell r="A617" t="str">
            <v>10340733</v>
          </cell>
          <cell r="B617" t="str">
            <v>双端面磨床</v>
          </cell>
          <cell r="C617" t="str">
            <v>00010003</v>
          </cell>
          <cell r="D617">
            <v>35217</v>
          </cell>
          <cell r="E617">
            <v>367374.76</v>
          </cell>
          <cell r="F617">
            <v>-276245.32</v>
          </cell>
          <cell r="G617">
            <v>91129.44</v>
          </cell>
        </row>
        <row r="618">
          <cell r="A618" t="str">
            <v>11790014</v>
          </cell>
          <cell r="B618" t="str">
            <v>淬火压床</v>
          </cell>
          <cell r="C618" t="str">
            <v>00010103</v>
          </cell>
          <cell r="D618">
            <v>35400</v>
          </cell>
          <cell r="E618">
            <v>607841.92000000004</v>
          </cell>
          <cell r="F618">
            <v>-516716.37</v>
          </cell>
          <cell r="G618">
            <v>91125.55</v>
          </cell>
        </row>
        <row r="619">
          <cell r="A619" t="str">
            <v>11790015</v>
          </cell>
          <cell r="B619" t="str">
            <v>淬火压床</v>
          </cell>
          <cell r="C619" t="str">
            <v>00010103</v>
          </cell>
          <cell r="D619">
            <v>35400</v>
          </cell>
          <cell r="E619">
            <v>607841.92000000004</v>
          </cell>
          <cell r="F619">
            <v>-516716.37</v>
          </cell>
          <cell r="G619">
            <v>91125.55</v>
          </cell>
        </row>
        <row r="620">
          <cell r="A620" t="str">
            <v>10170693</v>
          </cell>
          <cell r="B620" t="str">
            <v>车床</v>
          </cell>
          <cell r="C620" t="str">
            <v>00010003</v>
          </cell>
          <cell r="D620">
            <v>37043</v>
          </cell>
          <cell r="E620">
            <v>156475.20000000001</v>
          </cell>
          <cell r="F620">
            <v>-65767.850000000006</v>
          </cell>
          <cell r="G620">
            <v>90707.35</v>
          </cell>
        </row>
        <row r="621">
          <cell r="A621" t="str">
            <v>10170694</v>
          </cell>
          <cell r="B621" t="str">
            <v>车床</v>
          </cell>
          <cell r="C621" t="str">
            <v>00010003</v>
          </cell>
          <cell r="D621">
            <v>37043</v>
          </cell>
          <cell r="E621">
            <v>156475.20000000001</v>
          </cell>
          <cell r="F621">
            <v>-65767.850000000006</v>
          </cell>
          <cell r="G621">
            <v>90707.35</v>
          </cell>
        </row>
        <row r="622">
          <cell r="A622" t="str">
            <v>21400015</v>
          </cell>
          <cell r="B622" t="str">
            <v>污水处理脱水池</v>
          </cell>
          <cell r="C622" t="str">
            <v>00021401</v>
          </cell>
          <cell r="D622">
            <v>34973</v>
          </cell>
          <cell r="E622">
            <v>240000</v>
          </cell>
          <cell r="F622">
            <v>-149773.69</v>
          </cell>
          <cell r="G622">
            <v>90226.31</v>
          </cell>
        </row>
        <row r="623">
          <cell r="A623" t="str">
            <v>10340937</v>
          </cell>
          <cell r="B623" t="str">
            <v>内沟磨床</v>
          </cell>
          <cell r="C623" t="str">
            <v>00010003</v>
          </cell>
          <cell r="D623">
            <v>37712</v>
          </cell>
          <cell r="E623">
            <v>141504</v>
          </cell>
          <cell r="F623">
            <v>-51410.89</v>
          </cell>
          <cell r="G623">
            <v>90093.11</v>
          </cell>
        </row>
        <row r="624">
          <cell r="A624" t="str">
            <v>16710028</v>
          </cell>
          <cell r="B624" t="str">
            <v>锅炉</v>
          </cell>
          <cell r="C624" t="str">
            <v>00010603</v>
          </cell>
          <cell r="D624">
            <v>31747</v>
          </cell>
          <cell r="E624">
            <v>379882</v>
          </cell>
          <cell r="F624">
            <v>-289815.58</v>
          </cell>
          <cell r="G624">
            <v>90066.42</v>
          </cell>
        </row>
        <row r="625">
          <cell r="A625" t="str">
            <v>10340734</v>
          </cell>
          <cell r="B625" t="str">
            <v>双端面磨床</v>
          </cell>
          <cell r="C625" t="str">
            <v>00010003</v>
          </cell>
          <cell r="D625">
            <v>35217</v>
          </cell>
          <cell r="E625">
            <v>365976.76</v>
          </cell>
          <cell r="F625">
            <v>-276030.62</v>
          </cell>
          <cell r="G625">
            <v>89946.14</v>
          </cell>
        </row>
        <row r="626">
          <cell r="A626" t="str">
            <v>10340993</v>
          </cell>
          <cell r="B626" t="str">
            <v>外圈挡边磨床</v>
          </cell>
          <cell r="C626" t="str">
            <v>00010003</v>
          </cell>
          <cell r="D626">
            <v>38656</v>
          </cell>
          <cell r="E626">
            <v>156000</v>
          </cell>
          <cell r="F626">
            <v>-66333.56</v>
          </cell>
          <cell r="G626">
            <v>89666.44</v>
          </cell>
        </row>
        <row r="627">
          <cell r="A627" t="str">
            <v>15459092</v>
          </cell>
          <cell r="B627" t="str">
            <v>激光打标机</v>
          </cell>
          <cell r="C627" t="str">
            <v>00010503</v>
          </cell>
          <cell r="D627">
            <v>37469</v>
          </cell>
          <cell r="E627">
            <v>136466.6</v>
          </cell>
          <cell r="F627">
            <v>-47309.83</v>
          </cell>
          <cell r="G627">
            <v>89156.77</v>
          </cell>
        </row>
        <row r="628">
          <cell r="A628" t="str">
            <v>15459091</v>
          </cell>
          <cell r="B628" t="str">
            <v>激光打标机</v>
          </cell>
          <cell r="C628" t="str">
            <v>00010503</v>
          </cell>
          <cell r="D628">
            <v>37469</v>
          </cell>
          <cell r="E628">
            <v>136466.59</v>
          </cell>
          <cell r="F628">
            <v>-47309.83</v>
          </cell>
          <cell r="G628">
            <v>89156.76</v>
          </cell>
        </row>
        <row r="629">
          <cell r="A629" t="str">
            <v>10310494</v>
          </cell>
          <cell r="B629" t="str">
            <v>无心磨床</v>
          </cell>
          <cell r="C629" t="str">
            <v>00010003</v>
          </cell>
          <cell r="D629">
            <v>36342</v>
          </cell>
          <cell r="E629">
            <v>202721.98</v>
          </cell>
          <cell r="F629">
            <v>-113889.36</v>
          </cell>
          <cell r="G629">
            <v>88832.62</v>
          </cell>
        </row>
        <row r="630">
          <cell r="A630" t="str">
            <v>15999868</v>
          </cell>
          <cell r="B630" t="str">
            <v>审计估价</v>
          </cell>
          <cell r="C630" t="str">
            <v>00010503</v>
          </cell>
          <cell r="D630">
            <v>37622</v>
          </cell>
          <cell r="E630">
            <v>135530.69</v>
          </cell>
          <cell r="F630">
            <v>-47117.09</v>
          </cell>
          <cell r="G630">
            <v>88413.6</v>
          </cell>
        </row>
        <row r="631">
          <cell r="A631" t="str">
            <v>10020001</v>
          </cell>
          <cell r="B631" t="str">
            <v>高速镗床</v>
          </cell>
          <cell r="C631" t="str">
            <v>00010003</v>
          </cell>
          <cell r="D631">
            <v>36100</v>
          </cell>
          <cell r="E631">
            <v>268432</v>
          </cell>
          <cell r="F631">
            <v>-180095.49</v>
          </cell>
          <cell r="G631">
            <v>88336.51</v>
          </cell>
        </row>
        <row r="632">
          <cell r="A632" t="str">
            <v>10320342</v>
          </cell>
          <cell r="B632" t="str">
            <v>内园磨床</v>
          </cell>
          <cell r="C632" t="str">
            <v>00010003</v>
          </cell>
          <cell r="D632">
            <v>31898</v>
          </cell>
          <cell r="E632">
            <v>271451</v>
          </cell>
          <cell r="F632">
            <v>-184092.69</v>
          </cell>
          <cell r="G632">
            <v>87358.31</v>
          </cell>
        </row>
        <row r="633">
          <cell r="A633" t="str">
            <v>10340844</v>
          </cell>
          <cell r="B633" t="str">
            <v>双端面磨床</v>
          </cell>
          <cell r="C633" t="str">
            <v>00010003</v>
          </cell>
          <cell r="D633">
            <v>36100</v>
          </cell>
          <cell r="E633">
            <v>265444</v>
          </cell>
          <cell r="F633">
            <v>-178090.64</v>
          </cell>
          <cell r="G633">
            <v>87353.36</v>
          </cell>
        </row>
        <row r="634">
          <cell r="A634" t="str">
            <v>15323035</v>
          </cell>
          <cell r="B634" t="str">
            <v>抛丸机</v>
          </cell>
          <cell r="C634" t="str">
            <v>00010503</v>
          </cell>
          <cell r="D634">
            <v>37377</v>
          </cell>
          <cell r="E634">
            <v>130394.64</v>
          </cell>
          <cell r="F634">
            <v>-43072.61</v>
          </cell>
          <cell r="G634">
            <v>87322.03</v>
          </cell>
        </row>
        <row r="635">
          <cell r="A635" t="str">
            <v>15323036</v>
          </cell>
          <cell r="B635" t="str">
            <v>抛丸机</v>
          </cell>
          <cell r="C635" t="str">
            <v>00010503</v>
          </cell>
          <cell r="D635">
            <v>37377</v>
          </cell>
          <cell r="E635">
            <v>130394.64</v>
          </cell>
          <cell r="F635">
            <v>-43072.61</v>
          </cell>
          <cell r="G635">
            <v>87322.03</v>
          </cell>
        </row>
        <row r="636">
          <cell r="A636" t="str">
            <v>10340868</v>
          </cell>
          <cell r="B636" t="str">
            <v>外沟磨床</v>
          </cell>
          <cell r="C636" t="str">
            <v>00010003</v>
          </cell>
          <cell r="D636">
            <v>36770</v>
          </cell>
          <cell r="E636">
            <v>172160</v>
          </cell>
          <cell r="F636">
            <v>-84889.4</v>
          </cell>
          <cell r="G636">
            <v>87270.6</v>
          </cell>
        </row>
        <row r="637">
          <cell r="A637" t="str">
            <v>10340759</v>
          </cell>
          <cell r="B637" t="str">
            <v>内圈挡边磨床</v>
          </cell>
          <cell r="C637" t="str">
            <v>00010003</v>
          </cell>
          <cell r="D637">
            <v>35674</v>
          </cell>
          <cell r="E637">
            <v>270695.73</v>
          </cell>
          <cell r="F637">
            <v>-183586.83</v>
          </cell>
          <cell r="G637">
            <v>87108.9</v>
          </cell>
        </row>
        <row r="638">
          <cell r="A638" t="str">
            <v>10380391</v>
          </cell>
          <cell r="B638" t="str">
            <v>超精机</v>
          </cell>
          <cell r="C638" t="str">
            <v>00010003</v>
          </cell>
          <cell r="D638">
            <v>37226</v>
          </cell>
          <cell r="E638">
            <v>137947.73000000001</v>
          </cell>
          <cell r="F638">
            <v>-51293.66</v>
          </cell>
          <cell r="G638">
            <v>86654.07</v>
          </cell>
        </row>
        <row r="639">
          <cell r="A639" t="str">
            <v>10380392</v>
          </cell>
          <cell r="B639" t="str">
            <v>超精机</v>
          </cell>
          <cell r="C639" t="str">
            <v>00010003</v>
          </cell>
          <cell r="D639">
            <v>37226</v>
          </cell>
          <cell r="E639">
            <v>137947.73000000001</v>
          </cell>
          <cell r="F639">
            <v>-51293.66</v>
          </cell>
          <cell r="G639">
            <v>86654.07</v>
          </cell>
        </row>
        <row r="640">
          <cell r="A640" t="str">
            <v>10170716</v>
          </cell>
          <cell r="B640" t="str">
            <v>无盘多刀车床</v>
          </cell>
          <cell r="C640" t="str">
            <v>00010003</v>
          </cell>
          <cell r="D640">
            <v>37773</v>
          </cell>
          <cell r="E640">
            <v>112000</v>
          </cell>
          <cell r="F640">
            <v>-25349.27</v>
          </cell>
          <cell r="G640">
            <v>86650.73</v>
          </cell>
        </row>
        <row r="641">
          <cell r="A641" t="str">
            <v>15999915</v>
          </cell>
          <cell r="B641" t="str">
            <v>审计估价</v>
          </cell>
          <cell r="C641" t="str">
            <v>00010503</v>
          </cell>
          <cell r="D641">
            <v>37622</v>
          </cell>
          <cell r="E641">
            <v>132000</v>
          </cell>
          <cell r="F641">
            <v>-45889.64</v>
          </cell>
          <cell r="G641">
            <v>86110.36</v>
          </cell>
        </row>
        <row r="642">
          <cell r="A642" t="str">
            <v>10320508</v>
          </cell>
          <cell r="B642" t="str">
            <v>精密内圆磨床</v>
          </cell>
          <cell r="C642" t="str">
            <v>00010003</v>
          </cell>
          <cell r="D642">
            <v>38472</v>
          </cell>
          <cell r="E642">
            <v>118000</v>
          </cell>
          <cell r="F642">
            <v>-32430.3</v>
          </cell>
          <cell r="G642">
            <v>85569.7</v>
          </cell>
        </row>
        <row r="643">
          <cell r="A643" t="str">
            <v>10380389</v>
          </cell>
          <cell r="B643" t="str">
            <v>内沟超精机</v>
          </cell>
          <cell r="C643" t="str">
            <v>00010003</v>
          </cell>
          <cell r="D643">
            <v>37226</v>
          </cell>
          <cell r="E643">
            <v>135936.71</v>
          </cell>
          <cell r="F643">
            <v>-50545.74</v>
          </cell>
          <cell r="G643">
            <v>85390.97</v>
          </cell>
        </row>
        <row r="644">
          <cell r="A644" t="str">
            <v>10370143</v>
          </cell>
          <cell r="B644" t="str">
            <v>平面磨床</v>
          </cell>
          <cell r="C644" t="str">
            <v>00010003</v>
          </cell>
          <cell r="D644">
            <v>35735</v>
          </cell>
          <cell r="E644">
            <v>182527.97</v>
          </cell>
          <cell r="F644">
            <v>-97377.9</v>
          </cell>
          <cell r="G644">
            <v>85150.07</v>
          </cell>
        </row>
        <row r="645">
          <cell r="A645" t="str">
            <v>15970121</v>
          </cell>
          <cell r="B645" t="str">
            <v>成品退磁清洗机</v>
          </cell>
          <cell r="C645" t="str">
            <v>00010503</v>
          </cell>
          <cell r="D645">
            <v>37469</v>
          </cell>
          <cell r="E645">
            <v>122501.16</v>
          </cell>
          <cell r="F645">
            <v>-37551.980000000003</v>
          </cell>
          <cell r="G645">
            <v>84949.18</v>
          </cell>
        </row>
        <row r="646">
          <cell r="A646" t="str">
            <v>15970122</v>
          </cell>
          <cell r="B646" t="str">
            <v>成品退磁清洗机</v>
          </cell>
          <cell r="C646" t="str">
            <v>00010503</v>
          </cell>
          <cell r="D646">
            <v>37469</v>
          </cell>
          <cell r="E646">
            <v>122501.16</v>
          </cell>
          <cell r="F646">
            <v>-37551.980000000003</v>
          </cell>
          <cell r="G646">
            <v>84949.18</v>
          </cell>
        </row>
        <row r="647">
          <cell r="A647" t="str">
            <v>15970123</v>
          </cell>
          <cell r="B647" t="str">
            <v>成品退磁清洗机</v>
          </cell>
          <cell r="C647" t="str">
            <v>00010503</v>
          </cell>
          <cell r="D647">
            <v>37469</v>
          </cell>
          <cell r="E647">
            <v>122501.16</v>
          </cell>
          <cell r="F647">
            <v>-37551.980000000003</v>
          </cell>
          <cell r="G647">
            <v>84949.18</v>
          </cell>
        </row>
        <row r="648">
          <cell r="A648" t="str">
            <v>10340758</v>
          </cell>
          <cell r="B648" t="str">
            <v>内圈挡边磨床</v>
          </cell>
          <cell r="C648" t="str">
            <v>00010003</v>
          </cell>
          <cell r="D648">
            <v>35735</v>
          </cell>
          <cell r="E648">
            <v>262695.71000000002</v>
          </cell>
          <cell r="F648">
            <v>-177904.04</v>
          </cell>
          <cell r="G648">
            <v>84791.67</v>
          </cell>
        </row>
        <row r="649">
          <cell r="A649" t="str">
            <v>10340770</v>
          </cell>
          <cell r="B649" t="str">
            <v>内滚道磨床</v>
          </cell>
          <cell r="C649" t="str">
            <v>00010003</v>
          </cell>
          <cell r="D649">
            <v>35735</v>
          </cell>
          <cell r="E649">
            <v>348389.1</v>
          </cell>
          <cell r="F649">
            <v>-264224.48</v>
          </cell>
          <cell r="G649">
            <v>84164.62</v>
          </cell>
        </row>
        <row r="650">
          <cell r="A650" t="str">
            <v>14560041</v>
          </cell>
          <cell r="B650" t="str">
            <v>探伤机</v>
          </cell>
          <cell r="C650" t="str">
            <v>00010413</v>
          </cell>
          <cell r="D650">
            <v>36951</v>
          </cell>
          <cell r="E650">
            <v>229825</v>
          </cell>
          <cell r="F650">
            <v>-145990.92000000001</v>
          </cell>
          <cell r="G650">
            <v>83834.080000000002</v>
          </cell>
        </row>
        <row r="651">
          <cell r="A651" t="str">
            <v>14560042</v>
          </cell>
          <cell r="B651" t="str">
            <v>探伤机</v>
          </cell>
          <cell r="C651" t="str">
            <v>00010413</v>
          </cell>
          <cell r="D651">
            <v>36951</v>
          </cell>
          <cell r="E651">
            <v>229825</v>
          </cell>
          <cell r="F651">
            <v>-145990.92000000001</v>
          </cell>
          <cell r="G651">
            <v>83834.080000000002</v>
          </cell>
        </row>
        <row r="652">
          <cell r="A652" t="str">
            <v>10340885</v>
          </cell>
          <cell r="B652" t="str">
            <v>双端面磨床</v>
          </cell>
          <cell r="C652" t="str">
            <v>00010003</v>
          </cell>
          <cell r="D652">
            <v>33664</v>
          </cell>
          <cell r="E652">
            <v>131525.62</v>
          </cell>
          <cell r="F652">
            <v>-47780.81</v>
          </cell>
          <cell r="G652">
            <v>83744.81</v>
          </cell>
        </row>
        <row r="653">
          <cell r="A653" t="str">
            <v>15999898</v>
          </cell>
          <cell r="B653" t="str">
            <v>审计估价</v>
          </cell>
          <cell r="C653" t="str">
            <v>00010503</v>
          </cell>
          <cell r="D653">
            <v>37622</v>
          </cell>
          <cell r="E653">
            <v>128231.29</v>
          </cell>
          <cell r="F653">
            <v>-44579.54</v>
          </cell>
          <cell r="G653">
            <v>83651.75</v>
          </cell>
        </row>
        <row r="654">
          <cell r="A654" t="str">
            <v>15970085</v>
          </cell>
          <cell r="B654" t="str">
            <v>成品清洗机</v>
          </cell>
          <cell r="C654" t="str">
            <v>00010503</v>
          </cell>
          <cell r="D654">
            <v>35400</v>
          </cell>
          <cell r="E654">
            <v>228086.61</v>
          </cell>
          <cell r="F654">
            <v>-144799.16</v>
          </cell>
          <cell r="G654">
            <v>83287.45</v>
          </cell>
        </row>
        <row r="655">
          <cell r="A655" t="str">
            <v>15970084</v>
          </cell>
          <cell r="B655" t="str">
            <v>成品清洗机</v>
          </cell>
          <cell r="C655" t="str">
            <v>00010503</v>
          </cell>
          <cell r="D655">
            <v>35400</v>
          </cell>
          <cell r="E655">
            <v>228086.6</v>
          </cell>
          <cell r="F655">
            <v>-144799.16</v>
          </cell>
          <cell r="G655">
            <v>83287.44</v>
          </cell>
        </row>
        <row r="656">
          <cell r="A656" t="str">
            <v>15781109</v>
          </cell>
          <cell r="B656" t="str">
            <v>退磁机</v>
          </cell>
          <cell r="C656" t="str">
            <v>00010503</v>
          </cell>
          <cell r="D656">
            <v>38595</v>
          </cell>
          <cell r="E656">
            <v>84500</v>
          </cell>
          <cell r="F656">
            <v>-1366.08</v>
          </cell>
          <cell r="G656">
            <v>83133.919999999998</v>
          </cell>
        </row>
        <row r="657">
          <cell r="A657" t="str">
            <v>12920091</v>
          </cell>
          <cell r="B657" t="str">
            <v>叉车</v>
          </cell>
          <cell r="C657" t="str">
            <v>00010213</v>
          </cell>
          <cell r="D657">
            <v>37347</v>
          </cell>
          <cell r="E657">
            <v>189966.17</v>
          </cell>
          <cell r="F657">
            <v>-107105.31</v>
          </cell>
          <cell r="G657">
            <v>82860.86</v>
          </cell>
        </row>
        <row r="658">
          <cell r="A658" t="str">
            <v>21100057</v>
          </cell>
          <cell r="B658" t="str">
            <v>车滚车间</v>
          </cell>
          <cell r="C658" t="str">
            <v>00021103</v>
          </cell>
          <cell r="D658">
            <v>26543</v>
          </cell>
          <cell r="E658">
            <v>426660</v>
          </cell>
          <cell r="F658">
            <v>-343816.49</v>
          </cell>
          <cell r="G658">
            <v>82843.509999999995</v>
          </cell>
        </row>
        <row r="659">
          <cell r="A659" t="str">
            <v>10340780</v>
          </cell>
          <cell r="B659" t="str">
            <v>内滚道磨床</v>
          </cell>
          <cell r="C659" t="str">
            <v>00010003</v>
          </cell>
          <cell r="D659">
            <v>35947</v>
          </cell>
          <cell r="E659">
            <v>286737.07</v>
          </cell>
          <cell r="F659">
            <v>-203965.54</v>
          </cell>
          <cell r="G659">
            <v>82771.53</v>
          </cell>
        </row>
        <row r="660">
          <cell r="A660" t="str">
            <v>15970160</v>
          </cell>
          <cell r="B660" t="str">
            <v>轴承零件清洗机</v>
          </cell>
          <cell r="C660" t="str">
            <v>00010503</v>
          </cell>
          <cell r="D660">
            <v>38472</v>
          </cell>
          <cell r="E660">
            <v>114116</v>
          </cell>
          <cell r="F660">
            <v>-31362.86</v>
          </cell>
          <cell r="G660">
            <v>82753.14</v>
          </cell>
        </row>
        <row r="661">
          <cell r="A661" t="str">
            <v>15970159</v>
          </cell>
          <cell r="B661" t="str">
            <v>轴承零件清洗机</v>
          </cell>
          <cell r="C661" t="str">
            <v>00010503</v>
          </cell>
          <cell r="D661">
            <v>38472</v>
          </cell>
          <cell r="E661">
            <v>114116</v>
          </cell>
          <cell r="F661">
            <v>-31362.87</v>
          </cell>
          <cell r="G661">
            <v>82753.13</v>
          </cell>
        </row>
        <row r="662">
          <cell r="A662" t="str">
            <v>12930049</v>
          </cell>
          <cell r="B662" t="str">
            <v>电瓶叉车</v>
          </cell>
          <cell r="C662" t="str">
            <v>00010213</v>
          </cell>
          <cell r="D662">
            <v>38595</v>
          </cell>
          <cell r="E662">
            <v>85000</v>
          </cell>
          <cell r="F662">
            <v>-2290.2800000000002</v>
          </cell>
          <cell r="G662">
            <v>82709.72</v>
          </cell>
        </row>
        <row r="663">
          <cell r="A663" t="str">
            <v>11220035</v>
          </cell>
          <cell r="B663" t="str">
            <v>自动液压机</v>
          </cell>
          <cell r="C663" t="str">
            <v>00010103</v>
          </cell>
          <cell r="D663">
            <v>37712</v>
          </cell>
          <cell r="E663">
            <v>109056.5</v>
          </cell>
          <cell r="F663">
            <v>-26446.2</v>
          </cell>
          <cell r="G663">
            <v>82610.3</v>
          </cell>
        </row>
        <row r="664">
          <cell r="A664" t="str">
            <v>21100114</v>
          </cell>
          <cell r="B664" t="str">
            <v>空压站</v>
          </cell>
          <cell r="C664" t="str">
            <v>00021103</v>
          </cell>
          <cell r="D664">
            <v>31533</v>
          </cell>
          <cell r="E664">
            <v>180735</v>
          </cell>
          <cell r="F664">
            <v>-98289.600000000006</v>
          </cell>
          <cell r="G664">
            <v>82445.399999999994</v>
          </cell>
        </row>
        <row r="665">
          <cell r="A665" t="str">
            <v>21100036</v>
          </cell>
          <cell r="B665" t="str">
            <v>办公室</v>
          </cell>
          <cell r="C665" t="str">
            <v>00021103</v>
          </cell>
          <cell r="D665">
            <v>25477</v>
          </cell>
          <cell r="E665">
            <v>827626</v>
          </cell>
          <cell r="F665">
            <v>-745238.93</v>
          </cell>
          <cell r="G665">
            <v>82387.070000000007</v>
          </cell>
        </row>
        <row r="666">
          <cell r="A666" t="str">
            <v>10999882</v>
          </cell>
          <cell r="B666" t="str">
            <v>审计估价</v>
          </cell>
          <cell r="C666" t="str">
            <v>00010003</v>
          </cell>
          <cell r="D666">
            <v>37622</v>
          </cell>
          <cell r="E666">
            <v>113577.36</v>
          </cell>
          <cell r="F666">
            <v>-31214.799999999999</v>
          </cell>
          <cell r="G666">
            <v>82362.559999999998</v>
          </cell>
        </row>
        <row r="667">
          <cell r="A667" t="str">
            <v>10310485</v>
          </cell>
          <cell r="B667" t="str">
            <v>无心磨床</v>
          </cell>
          <cell r="C667" t="str">
            <v>00010003</v>
          </cell>
          <cell r="D667">
            <v>34060</v>
          </cell>
          <cell r="E667">
            <v>119526</v>
          </cell>
          <cell r="F667">
            <v>-37177.1</v>
          </cell>
          <cell r="G667">
            <v>82348.899999999994</v>
          </cell>
        </row>
        <row r="668">
          <cell r="A668" t="str">
            <v>10340769</v>
          </cell>
          <cell r="B668" t="str">
            <v>内滚道磨床</v>
          </cell>
          <cell r="C668" t="str">
            <v>00010003</v>
          </cell>
          <cell r="D668">
            <v>35735</v>
          </cell>
          <cell r="E668">
            <v>297041.67</v>
          </cell>
          <cell r="F668">
            <v>-214972.86</v>
          </cell>
          <cell r="G668">
            <v>82068.81</v>
          </cell>
        </row>
        <row r="669">
          <cell r="A669" t="str">
            <v>15920067</v>
          </cell>
          <cell r="B669" t="str">
            <v>光饰机</v>
          </cell>
          <cell r="C669" t="str">
            <v>00010503</v>
          </cell>
          <cell r="D669">
            <v>37500</v>
          </cell>
          <cell r="E669">
            <v>114951.67999999999</v>
          </cell>
          <cell r="F669">
            <v>-33114.69</v>
          </cell>
          <cell r="G669">
            <v>81836.990000000005</v>
          </cell>
        </row>
        <row r="670">
          <cell r="A670" t="str">
            <v>10340887</v>
          </cell>
          <cell r="B670" t="str">
            <v>内沟磨床</v>
          </cell>
          <cell r="C670" t="str">
            <v>00010003</v>
          </cell>
          <cell r="D670">
            <v>37043</v>
          </cell>
          <cell r="E670">
            <v>141000</v>
          </cell>
          <cell r="F670">
            <v>-59267</v>
          </cell>
          <cell r="G670">
            <v>81733</v>
          </cell>
        </row>
        <row r="671">
          <cell r="A671" t="str">
            <v>10340888</v>
          </cell>
          <cell r="B671" t="str">
            <v>内沟磨床</v>
          </cell>
          <cell r="C671" t="str">
            <v>00010003</v>
          </cell>
          <cell r="D671">
            <v>37043</v>
          </cell>
          <cell r="E671">
            <v>141000</v>
          </cell>
          <cell r="F671">
            <v>-59267</v>
          </cell>
          <cell r="G671">
            <v>81733</v>
          </cell>
        </row>
        <row r="672">
          <cell r="A672" t="str">
            <v>15999923</v>
          </cell>
          <cell r="B672" t="str">
            <v>审计估价</v>
          </cell>
          <cell r="C672" t="str">
            <v>00010503</v>
          </cell>
          <cell r="D672">
            <v>37622</v>
          </cell>
          <cell r="E672">
            <v>125000</v>
          </cell>
          <cell r="F672">
            <v>-43456.17</v>
          </cell>
          <cell r="G672">
            <v>81543.83</v>
          </cell>
        </row>
        <row r="673">
          <cell r="A673" t="str">
            <v>17830831</v>
          </cell>
          <cell r="B673" t="str">
            <v>不间断电源</v>
          </cell>
          <cell r="C673" t="str">
            <v>00010721</v>
          </cell>
          <cell r="D673">
            <v>38292</v>
          </cell>
          <cell r="E673">
            <v>104600</v>
          </cell>
          <cell r="F673">
            <v>-23251.71</v>
          </cell>
          <cell r="G673">
            <v>81348.289999999994</v>
          </cell>
        </row>
        <row r="674">
          <cell r="A674" t="str">
            <v>10340901</v>
          </cell>
          <cell r="B674" t="str">
            <v>内挡边磨床</v>
          </cell>
          <cell r="C674" t="str">
            <v>00010003</v>
          </cell>
          <cell r="D674">
            <v>37377</v>
          </cell>
          <cell r="E674">
            <v>121398.06</v>
          </cell>
          <cell r="F674">
            <v>-40100.870000000003</v>
          </cell>
          <cell r="G674">
            <v>81297.19</v>
          </cell>
        </row>
        <row r="675">
          <cell r="A675" t="str">
            <v>14560040</v>
          </cell>
          <cell r="B675" t="str">
            <v>探伤机</v>
          </cell>
          <cell r="C675" t="str">
            <v>00010413</v>
          </cell>
          <cell r="D675">
            <v>36951</v>
          </cell>
          <cell r="E675">
            <v>222718</v>
          </cell>
          <cell r="F675">
            <v>-141476.18</v>
          </cell>
          <cell r="G675">
            <v>81241.820000000007</v>
          </cell>
        </row>
        <row r="676">
          <cell r="A676" t="str">
            <v>10999881</v>
          </cell>
          <cell r="B676" t="str">
            <v>审计估价</v>
          </cell>
          <cell r="C676" t="str">
            <v>00010003</v>
          </cell>
          <cell r="D676">
            <v>37622</v>
          </cell>
          <cell r="E676">
            <v>111884.04</v>
          </cell>
          <cell r="F676">
            <v>-30749.49</v>
          </cell>
          <cell r="G676">
            <v>81134.55</v>
          </cell>
        </row>
        <row r="677">
          <cell r="A677" t="str">
            <v>21100066</v>
          </cell>
          <cell r="B677" t="str">
            <v>变电所（动力使用）</v>
          </cell>
          <cell r="C677" t="str">
            <v>00021103</v>
          </cell>
          <cell r="D677">
            <v>33939</v>
          </cell>
          <cell r="E677">
            <v>133875</v>
          </cell>
          <cell r="F677">
            <v>-52754.33</v>
          </cell>
          <cell r="G677">
            <v>81120.67</v>
          </cell>
        </row>
        <row r="678">
          <cell r="A678" t="str">
            <v>10380380</v>
          </cell>
          <cell r="B678" t="str">
            <v>外沟超精机</v>
          </cell>
          <cell r="C678" t="str">
            <v>00010003</v>
          </cell>
          <cell r="D678">
            <v>36770</v>
          </cell>
          <cell r="E678">
            <v>159961.5</v>
          </cell>
          <cell r="F678">
            <v>-78874.25</v>
          </cell>
          <cell r="G678">
            <v>81087.25</v>
          </cell>
        </row>
        <row r="679">
          <cell r="A679" t="str">
            <v>10380381</v>
          </cell>
          <cell r="B679" t="str">
            <v>外沟超精机</v>
          </cell>
          <cell r="C679" t="str">
            <v>00010003</v>
          </cell>
          <cell r="D679">
            <v>36770</v>
          </cell>
          <cell r="E679">
            <v>159961.5</v>
          </cell>
          <cell r="F679">
            <v>-78874.25</v>
          </cell>
          <cell r="G679">
            <v>81087.25</v>
          </cell>
        </row>
        <row r="680">
          <cell r="A680" t="str">
            <v>10360071</v>
          </cell>
          <cell r="B680" t="str">
            <v>滚刀刃磨床</v>
          </cell>
          <cell r="C680" t="str">
            <v>00010003</v>
          </cell>
          <cell r="D680">
            <v>37591</v>
          </cell>
          <cell r="E680">
            <v>111620.57</v>
          </cell>
          <cell r="F680">
            <v>-30677.15</v>
          </cell>
          <cell r="G680">
            <v>80943.42</v>
          </cell>
        </row>
        <row r="681">
          <cell r="A681" t="str">
            <v>10340866</v>
          </cell>
          <cell r="B681" t="str">
            <v>球基面磨床</v>
          </cell>
          <cell r="C681" t="str">
            <v>00010003</v>
          </cell>
          <cell r="D681">
            <v>36770</v>
          </cell>
          <cell r="E681">
            <v>159558</v>
          </cell>
          <cell r="F681">
            <v>-78675.37</v>
          </cell>
          <cell r="G681">
            <v>80882.63</v>
          </cell>
        </row>
        <row r="682">
          <cell r="A682" t="str">
            <v>16410102</v>
          </cell>
          <cell r="B682" t="str">
            <v>螺杆式空气压缩机</v>
          </cell>
          <cell r="C682" t="str">
            <v>00010603</v>
          </cell>
          <cell r="D682">
            <v>38322</v>
          </cell>
          <cell r="E682">
            <v>87277.94</v>
          </cell>
          <cell r="F682">
            <v>-6413.61</v>
          </cell>
          <cell r="G682">
            <v>80864.33</v>
          </cell>
        </row>
        <row r="683">
          <cell r="A683" t="str">
            <v>10340867</v>
          </cell>
          <cell r="B683" t="str">
            <v>球基面磨床</v>
          </cell>
          <cell r="C683" t="str">
            <v>00010003</v>
          </cell>
          <cell r="D683">
            <v>36770</v>
          </cell>
          <cell r="E683">
            <v>159468</v>
          </cell>
          <cell r="F683">
            <v>-78630.86</v>
          </cell>
          <cell r="G683">
            <v>80837.14</v>
          </cell>
        </row>
        <row r="684">
          <cell r="A684" t="str">
            <v>14999970</v>
          </cell>
          <cell r="B684" t="str">
            <v>测振仪</v>
          </cell>
          <cell r="C684" t="str">
            <v>00010411</v>
          </cell>
          <cell r="D684">
            <v>32813</v>
          </cell>
          <cell r="E684">
            <v>92820</v>
          </cell>
          <cell r="F684">
            <v>-12500</v>
          </cell>
          <cell r="G684">
            <v>80320</v>
          </cell>
        </row>
        <row r="685">
          <cell r="A685" t="str">
            <v>22200001</v>
          </cell>
          <cell r="B685" t="str">
            <v>浴池</v>
          </cell>
          <cell r="C685" t="str">
            <v>00022203</v>
          </cell>
          <cell r="D685">
            <v>28460</v>
          </cell>
          <cell r="E685">
            <v>221151</v>
          </cell>
          <cell r="F685">
            <v>-141664.14000000001</v>
          </cell>
          <cell r="G685">
            <v>79486.86</v>
          </cell>
        </row>
        <row r="686">
          <cell r="A686" t="str">
            <v>12400119</v>
          </cell>
          <cell r="B686" t="str">
            <v>大客车</v>
          </cell>
          <cell r="C686" t="str">
            <v>00010213</v>
          </cell>
          <cell r="D686">
            <v>37712</v>
          </cell>
          <cell r="E686">
            <v>133000</v>
          </cell>
          <cell r="F686">
            <v>-53761.66</v>
          </cell>
          <cell r="G686">
            <v>79238.34</v>
          </cell>
        </row>
        <row r="687">
          <cell r="A687" t="str">
            <v>14560039</v>
          </cell>
          <cell r="B687" t="str">
            <v>探伤机</v>
          </cell>
          <cell r="C687" t="str">
            <v>00010413</v>
          </cell>
          <cell r="D687">
            <v>36951</v>
          </cell>
          <cell r="E687">
            <v>217000</v>
          </cell>
          <cell r="F687">
            <v>-137844.07999999999</v>
          </cell>
          <cell r="G687">
            <v>79155.92</v>
          </cell>
        </row>
        <row r="688">
          <cell r="A688" t="str">
            <v>15999933</v>
          </cell>
          <cell r="B688" t="str">
            <v>审计估价</v>
          </cell>
          <cell r="C688" t="str">
            <v>00010503</v>
          </cell>
          <cell r="D688">
            <v>37622</v>
          </cell>
          <cell r="E688">
            <v>121256.25</v>
          </cell>
          <cell r="F688">
            <v>-42154.49</v>
          </cell>
          <cell r="G688">
            <v>79101.759999999995</v>
          </cell>
        </row>
        <row r="689">
          <cell r="A689" t="str">
            <v>10310507</v>
          </cell>
          <cell r="B689" t="str">
            <v>无心磨床</v>
          </cell>
          <cell r="C689" t="str">
            <v>00010003</v>
          </cell>
          <cell r="D689">
            <v>36951</v>
          </cell>
          <cell r="E689">
            <v>142233.68</v>
          </cell>
          <cell r="F689">
            <v>-63234.63</v>
          </cell>
          <cell r="G689">
            <v>78999.05</v>
          </cell>
        </row>
        <row r="690">
          <cell r="A690" t="str">
            <v>10310466</v>
          </cell>
          <cell r="B690" t="str">
            <v>无心磨床</v>
          </cell>
          <cell r="C690" t="str">
            <v>00010003</v>
          </cell>
          <cell r="D690">
            <v>31321</v>
          </cell>
          <cell r="E690">
            <v>106847</v>
          </cell>
          <cell r="F690">
            <v>-28285.279999999999</v>
          </cell>
          <cell r="G690">
            <v>78561.72</v>
          </cell>
        </row>
        <row r="691">
          <cell r="A691" t="str">
            <v>10320240</v>
          </cell>
          <cell r="B691" t="str">
            <v>自动内园磨床</v>
          </cell>
          <cell r="C691" t="str">
            <v>00010003</v>
          </cell>
          <cell r="D691">
            <v>30164</v>
          </cell>
          <cell r="E691">
            <v>267662</v>
          </cell>
          <cell r="F691">
            <v>-189444.14</v>
          </cell>
          <cell r="G691">
            <v>78217.86</v>
          </cell>
        </row>
        <row r="692">
          <cell r="A692" t="str">
            <v>15970156</v>
          </cell>
          <cell r="B692" t="str">
            <v>轴承清洗机</v>
          </cell>
          <cell r="C692" t="str">
            <v>00010503</v>
          </cell>
          <cell r="D692">
            <v>38472</v>
          </cell>
          <cell r="E692">
            <v>82196</v>
          </cell>
          <cell r="F692">
            <v>-3986.51</v>
          </cell>
          <cell r="G692">
            <v>78209.490000000005</v>
          </cell>
        </row>
        <row r="693">
          <cell r="A693" t="str">
            <v>15970157</v>
          </cell>
          <cell r="B693" t="str">
            <v>轴承清洗机</v>
          </cell>
          <cell r="C693" t="str">
            <v>00010503</v>
          </cell>
          <cell r="D693">
            <v>38472</v>
          </cell>
          <cell r="E693">
            <v>82196</v>
          </cell>
          <cell r="F693">
            <v>-3986.51</v>
          </cell>
          <cell r="G693">
            <v>78209.490000000005</v>
          </cell>
        </row>
        <row r="694">
          <cell r="A694" t="str">
            <v>15970158</v>
          </cell>
          <cell r="B694" t="str">
            <v>轴承清洗机</v>
          </cell>
          <cell r="C694" t="str">
            <v>00010503</v>
          </cell>
          <cell r="D694">
            <v>38472</v>
          </cell>
          <cell r="E694">
            <v>82196</v>
          </cell>
          <cell r="F694">
            <v>-3986.51</v>
          </cell>
          <cell r="G694">
            <v>78209.490000000005</v>
          </cell>
        </row>
        <row r="695">
          <cell r="A695" t="str">
            <v>10170638</v>
          </cell>
          <cell r="B695" t="str">
            <v>轴承滚子自动车床</v>
          </cell>
          <cell r="C695" t="str">
            <v>00010003</v>
          </cell>
          <cell r="D695">
            <v>34425</v>
          </cell>
          <cell r="E695">
            <v>135000</v>
          </cell>
          <cell r="F695">
            <v>-56930.92</v>
          </cell>
          <cell r="G695">
            <v>78069.08</v>
          </cell>
        </row>
        <row r="696">
          <cell r="A696" t="str">
            <v>14870075</v>
          </cell>
          <cell r="B696" t="str">
            <v>粗糙度轮廓仪</v>
          </cell>
          <cell r="C696" t="str">
            <v>00010413</v>
          </cell>
          <cell r="D696">
            <v>38432</v>
          </cell>
          <cell r="E696">
            <v>84497.62</v>
          </cell>
          <cell r="F696">
            <v>-6830.23</v>
          </cell>
          <cell r="G696">
            <v>77667.39</v>
          </cell>
        </row>
        <row r="697">
          <cell r="A697" t="str">
            <v>10320470</v>
          </cell>
          <cell r="B697" t="str">
            <v>内园磨床</v>
          </cell>
          <cell r="C697" t="str">
            <v>00010003</v>
          </cell>
          <cell r="D697">
            <v>35947</v>
          </cell>
          <cell r="E697">
            <v>195376.32</v>
          </cell>
          <cell r="F697">
            <v>-117880.04</v>
          </cell>
          <cell r="G697">
            <v>77496.28</v>
          </cell>
        </row>
        <row r="698">
          <cell r="A698" t="str">
            <v>15970137</v>
          </cell>
          <cell r="B698" t="str">
            <v>清洗涂油机</v>
          </cell>
          <cell r="C698" t="str">
            <v>00010503</v>
          </cell>
          <cell r="D698">
            <v>37712</v>
          </cell>
          <cell r="E698">
            <v>102000</v>
          </cell>
          <cell r="F698">
            <v>-24735</v>
          </cell>
          <cell r="G698">
            <v>77265</v>
          </cell>
        </row>
        <row r="699">
          <cell r="A699" t="str">
            <v>21100049</v>
          </cell>
          <cell r="B699" t="str">
            <v>集装箱库</v>
          </cell>
          <cell r="C699" t="str">
            <v>00021102</v>
          </cell>
          <cell r="D699">
            <v>31444</v>
          </cell>
          <cell r="E699">
            <v>156000</v>
          </cell>
          <cell r="F699">
            <v>-78790.03</v>
          </cell>
          <cell r="G699">
            <v>77209.97</v>
          </cell>
        </row>
        <row r="700">
          <cell r="A700" t="str">
            <v>10170639</v>
          </cell>
          <cell r="B700" t="str">
            <v>轴承滚子自动车床</v>
          </cell>
          <cell r="C700" t="str">
            <v>00010003</v>
          </cell>
          <cell r="D700">
            <v>34669</v>
          </cell>
          <cell r="E700">
            <v>135000</v>
          </cell>
          <cell r="F700">
            <v>-57836.26</v>
          </cell>
          <cell r="G700">
            <v>77163.740000000005</v>
          </cell>
        </row>
        <row r="701">
          <cell r="A701" t="str">
            <v>12920089</v>
          </cell>
          <cell r="B701" t="str">
            <v>叉车</v>
          </cell>
          <cell r="C701" t="str">
            <v>00010213</v>
          </cell>
          <cell r="D701">
            <v>37347</v>
          </cell>
          <cell r="E701">
            <v>176442</v>
          </cell>
          <cell r="F701">
            <v>-99485.78</v>
          </cell>
          <cell r="G701">
            <v>76956.22</v>
          </cell>
        </row>
        <row r="702">
          <cell r="A702" t="str">
            <v>15999883</v>
          </cell>
          <cell r="B702" t="str">
            <v>审计估价</v>
          </cell>
          <cell r="C702" t="str">
            <v>00010503</v>
          </cell>
          <cell r="D702">
            <v>37622</v>
          </cell>
          <cell r="E702">
            <v>106572.48</v>
          </cell>
          <cell r="F702">
            <v>-30046.05</v>
          </cell>
          <cell r="G702">
            <v>76526.429999999993</v>
          </cell>
        </row>
        <row r="703">
          <cell r="A703" t="str">
            <v>15290030</v>
          </cell>
          <cell r="B703" t="str">
            <v>废水处理机</v>
          </cell>
          <cell r="C703" t="str">
            <v>00010503</v>
          </cell>
          <cell r="D703">
            <v>38472</v>
          </cell>
          <cell r="E703">
            <v>80350.899999999994</v>
          </cell>
          <cell r="F703">
            <v>-3897.02</v>
          </cell>
          <cell r="G703">
            <v>76453.88</v>
          </cell>
        </row>
        <row r="704">
          <cell r="A704" t="str">
            <v>15290029</v>
          </cell>
          <cell r="B704" t="str">
            <v>废水处理机</v>
          </cell>
          <cell r="C704" t="str">
            <v>00010503</v>
          </cell>
          <cell r="D704">
            <v>38472</v>
          </cell>
          <cell r="E704">
            <v>80000</v>
          </cell>
          <cell r="F704">
            <v>-3880</v>
          </cell>
          <cell r="G704">
            <v>76120</v>
          </cell>
        </row>
        <row r="705">
          <cell r="A705" t="str">
            <v>12920086</v>
          </cell>
          <cell r="B705" t="str">
            <v>柴油叉车</v>
          </cell>
          <cell r="C705" t="str">
            <v>00010213</v>
          </cell>
          <cell r="D705">
            <v>37226</v>
          </cell>
          <cell r="E705">
            <v>200155.2</v>
          </cell>
          <cell r="F705">
            <v>-124060.59</v>
          </cell>
          <cell r="G705">
            <v>76094.61</v>
          </cell>
        </row>
        <row r="706">
          <cell r="A706" t="str">
            <v>10340848</v>
          </cell>
          <cell r="B706" t="str">
            <v>外沟磨床</v>
          </cell>
          <cell r="C706" t="str">
            <v>00010003</v>
          </cell>
          <cell r="D706">
            <v>36192</v>
          </cell>
          <cell r="E706">
            <v>175457.2</v>
          </cell>
          <cell r="F706">
            <v>-99382.65</v>
          </cell>
          <cell r="G706">
            <v>76074.55</v>
          </cell>
        </row>
        <row r="707">
          <cell r="A707" t="str">
            <v>10340774</v>
          </cell>
          <cell r="B707" t="str">
            <v>内滚道磨床</v>
          </cell>
          <cell r="C707" t="str">
            <v>00010003</v>
          </cell>
          <cell r="D707">
            <v>35855</v>
          </cell>
          <cell r="E707">
            <v>287303.74</v>
          </cell>
          <cell r="F707">
            <v>-211335.69</v>
          </cell>
          <cell r="G707">
            <v>75968.05</v>
          </cell>
        </row>
        <row r="708">
          <cell r="A708" t="str">
            <v>10340775</v>
          </cell>
          <cell r="B708" t="str">
            <v>内滚道磨床</v>
          </cell>
          <cell r="C708" t="str">
            <v>00010003</v>
          </cell>
          <cell r="D708">
            <v>35855</v>
          </cell>
          <cell r="E708">
            <v>287303.74</v>
          </cell>
          <cell r="F708">
            <v>-211335.69</v>
          </cell>
          <cell r="G708">
            <v>75968.05</v>
          </cell>
        </row>
        <row r="709">
          <cell r="A709" t="str">
            <v>11230204</v>
          </cell>
          <cell r="B709" t="str">
            <v>压力机</v>
          </cell>
          <cell r="C709" t="str">
            <v>00010103</v>
          </cell>
          <cell r="D709">
            <v>28491</v>
          </cell>
          <cell r="E709">
            <v>180100</v>
          </cell>
          <cell r="F709">
            <v>-104241.08</v>
          </cell>
          <cell r="G709">
            <v>75858.92</v>
          </cell>
        </row>
        <row r="710">
          <cell r="A710" t="str">
            <v>10380404</v>
          </cell>
          <cell r="B710" t="str">
            <v>外沟超精机</v>
          </cell>
          <cell r="C710" t="str">
            <v>00010003</v>
          </cell>
          <cell r="D710">
            <v>37712</v>
          </cell>
          <cell r="E710">
            <v>100000</v>
          </cell>
          <cell r="F710">
            <v>-24249.93</v>
          </cell>
          <cell r="G710">
            <v>75750.070000000007</v>
          </cell>
        </row>
        <row r="711">
          <cell r="A711" t="str">
            <v>10170648</v>
          </cell>
          <cell r="B711" t="str">
            <v>车床</v>
          </cell>
          <cell r="C711" t="str">
            <v>00010003</v>
          </cell>
          <cell r="D711">
            <v>36100</v>
          </cell>
          <cell r="E711">
            <v>229143.33</v>
          </cell>
          <cell r="F711">
            <v>-153735.94</v>
          </cell>
          <cell r="G711">
            <v>75407.39</v>
          </cell>
        </row>
        <row r="712">
          <cell r="A712" t="str">
            <v>15459105</v>
          </cell>
          <cell r="B712" t="str">
            <v>清洗刻字机</v>
          </cell>
          <cell r="C712" t="str">
            <v>00010503</v>
          </cell>
          <cell r="D712">
            <v>38656</v>
          </cell>
          <cell r="E712">
            <v>75169.53</v>
          </cell>
          <cell r="F712">
            <v>0</v>
          </cell>
          <cell r="G712">
            <v>75169.53</v>
          </cell>
        </row>
        <row r="713">
          <cell r="A713" t="str">
            <v>15459106</v>
          </cell>
          <cell r="B713" t="str">
            <v>清洗刻字机</v>
          </cell>
          <cell r="C713" t="str">
            <v>00010503</v>
          </cell>
          <cell r="D713">
            <v>38656</v>
          </cell>
          <cell r="E713">
            <v>75169.52</v>
          </cell>
          <cell r="F713">
            <v>0</v>
          </cell>
          <cell r="G713">
            <v>75169.52</v>
          </cell>
        </row>
        <row r="714">
          <cell r="A714" t="str">
            <v>12400117</v>
          </cell>
          <cell r="B714" t="str">
            <v>面包车</v>
          </cell>
          <cell r="C714" t="str">
            <v>00010211</v>
          </cell>
          <cell r="D714">
            <v>37591</v>
          </cell>
          <cell r="E714">
            <v>138698.84</v>
          </cell>
          <cell r="F714">
            <v>-63541.1</v>
          </cell>
          <cell r="G714">
            <v>75157.740000000005</v>
          </cell>
        </row>
        <row r="715">
          <cell r="A715" t="str">
            <v>15970141</v>
          </cell>
          <cell r="B715" t="str">
            <v>清洗自动</v>
          </cell>
          <cell r="C715" t="str">
            <v>00010503</v>
          </cell>
          <cell r="D715">
            <v>37834</v>
          </cell>
          <cell r="E715">
            <v>95144.76</v>
          </cell>
          <cell r="F715">
            <v>-19996.310000000001</v>
          </cell>
          <cell r="G715">
            <v>75148.45</v>
          </cell>
        </row>
        <row r="716">
          <cell r="A716" t="str">
            <v>15970142</v>
          </cell>
          <cell r="B716" t="str">
            <v>清洗自动</v>
          </cell>
          <cell r="C716" t="str">
            <v>00010503</v>
          </cell>
          <cell r="D716">
            <v>37834</v>
          </cell>
          <cell r="E716">
            <v>95144.76</v>
          </cell>
          <cell r="F716">
            <v>-19996.310000000001</v>
          </cell>
          <cell r="G716">
            <v>75148.45</v>
          </cell>
        </row>
        <row r="717">
          <cell r="A717" t="str">
            <v>15999968</v>
          </cell>
          <cell r="B717" t="str">
            <v>审计估价</v>
          </cell>
          <cell r="C717" t="str">
            <v>00010503</v>
          </cell>
          <cell r="D717">
            <v>37622</v>
          </cell>
          <cell r="E717">
            <v>115147</v>
          </cell>
          <cell r="F717">
            <v>-40030.69</v>
          </cell>
          <cell r="G717">
            <v>75116.31</v>
          </cell>
        </row>
        <row r="718">
          <cell r="A718" t="str">
            <v>10280043</v>
          </cell>
          <cell r="B718" t="str">
            <v>半自动高速搪床</v>
          </cell>
          <cell r="C718" t="str">
            <v>00010003</v>
          </cell>
          <cell r="D718">
            <v>31747</v>
          </cell>
          <cell r="E718">
            <v>211529.59</v>
          </cell>
          <cell r="F718">
            <v>-136589.32</v>
          </cell>
          <cell r="G718">
            <v>74940.27</v>
          </cell>
        </row>
        <row r="719">
          <cell r="A719" t="str">
            <v>10310502</v>
          </cell>
          <cell r="B719" t="str">
            <v>圆锥滚子无心磨床</v>
          </cell>
          <cell r="C719" t="str">
            <v>00010003</v>
          </cell>
          <cell r="D719">
            <v>36678</v>
          </cell>
          <cell r="E719">
            <v>151878.72</v>
          </cell>
          <cell r="F719">
            <v>-77303.070000000007</v>
          </cell>
          <cell r="G719">
            <v>74575.649999999994</v>
          </cell>
        </row>
        <row r="720">
          <cell r="A720" t="str">
            <v>10310503</v>
          </cell>
          <cell r="B720" t="str">
            <v>圆锥滚子无心磨床</v>
          </cell>
          <cell r="C720" t="str">
            <v>00010003</v>
          </cell>
          <cell r="D720">
            <v>36678</v>
          </cell>
          <cell r="E720">
            <v>151878.72</v>
          </cell>
          <cell r="F720">
            <v>-77303.070000000007</v>
          </cell>
          <cell r="G720">
            <v>74575.649999999994</v>
          </cell>
        </row>
        <row r="721">
          <cell r="A721" t="str">
            <v>10999856</v>
          </cell>
          <cell r="B721" t="str">
            <v>审计估价</v>
          </cell>
          <cell r="C721" t="str">
            <v>00010003</v>
          </cell>
          <cell r="D721">
            <v>37622</v>
          </cell>
          <cell r="E721">
            <v>87331</v>
          </cell>
          <cell r="F721">
            <v>-12759.03</v>
          </cell>
          <cell r="G721">
            <v>74571.97</v>
          </cell>
        </row>
        <row r="722">
          <cell r="A722" t="str">
            <v>10380354</v>
          </cell>
          <cell r="B722" t="str">
            <v>超精机</v>
          </cell>
          <cell r="C722" t="str">
            <v>00010003</v>
          </cell>
          <cell r="D722">
            <v>36342</v>
          </cell>
          <cell r="E722">
            <v>188836.8</v>
          </cell>
          <cell r="F722">
            <v>-114482.26</v>
          </cell>
          <cell r="G722">
            <v>74354.539999999994</v>
          </cell>
        </row>
        <row r="723">
          <cell r="A723" t="str">
            <v>10380355</v>
          </cell>
          <cell r="B723" t="str">
            <v>超精机</v>
          </cell>
          <cell r="C723" t="str">
            <v>00010003</v>
          </cell>
          <cell r="D723">
            <v>36342</v>
          </cell>
          <cell r="E723">
            <v>188836.8</v>
          </cell>
          <cell r="F723">
            <v>-114482.26</v>
          </cell>
          <cell r="G723">
            <v>74354.539999999994</v>
          </cell>
        </row>
        <row r="724">
          <cell r="A724" t="str">
            <v>11510013</v>
          </cell>
          <cell r="B724" t="str">
            <v>冷墩机</v>
          </cell>
          <cell r="C724" t="str">
            <v>00010103</v>
          </cell>
          <cell r="D724">
            <v>37622</v>
          </cell>
          <cell r="E724">
            <v>146562</v>
          </cell>
          <cell r="F724">
            <v>-72267.3</v>
          </cell>
          <cell r="G724">
            <v>74294.7</v>
          </cell>
        </row>
        <row r="725">
          <cell r="A725" t="str">
            <v>10340292</v>
          </cell>
          <cell r="B725" t="str">
            <v>内滚道磨床</v>
          </cell>
          <cell r="C725" t="str">
            <v>00010003</v>
          </cell>
          <cell r="D725">
            <v>38472</v>
          </cell>
          <cell r="E725">
            <v>78000</v>
          </cell>
          <cell r="F725">
            <v>-3783</v>
          </cell>
          <cell r="G725">
            <v>74217</v>
          </cell>
        </row>
        <row r="726">
          <cell r="A726" t="str">
            <v>10340538</v>
          </cell>
          <cell r="B726" t="str">
            <v>内滚道磨床</v>
          </cell>
          <cell r="C726" t="str">
            <v>00010003</v>
          </cell>
          <cell r="D726">
            <v>38472</v>
          </cell>
          <cell r="E726">
            <v>78000</v>
          </cell>
          <cell r="F726">
            <v>-3783</v>
          </cell>
          <cell r="G726">
            <v>74217</v>
          </cell>
        </row>
        <row r="727">
          <cell r="A727" t="str">
            <v>22100144</v>
          </cell>
          <cell r="B727" t="str">
            <v>防盗控制红外线探测器</v>
          </cell>
          <cell r="C727" t="str">
            <v>00022103</v>
          </cell>
          <cell r="D727">
            <v>38595</v>
          </cell>
          <cell r="E727">
            <v>76621</v>
          </cell>
          <cell r="F727">
            <v>-2477.41</v>
          </cell>
          <cell r="G727">
            <v>74143.59</v>
          </cell>
        </row>
        <row r="728">
          <cell r="A728" t="str">
            <v>15790006</v>
          </cell>
          <cell r="B728" t="str">
            <v>双向注脂机</v>
          </cell>
          <cell r="C728" t="str">
            <v>00010503</v>
          </cell>
          <cell r="D728">
            <v>38472</v>
          </cell>
          <cell r="E728">
            <v>77709.8</v>
          </cell>
          <cell r="F728">
            <v>-3768.93</v>
          </cell>
          <cell r="G728">
            <v>73940.87</v>
          </cell>
        </row>
        <row r="729">
          <cell r="A729" t="str">
            <v>10340757</v>
          </cell>
          <cell r="B729" t="str">
            <v>内园磨床</v>
          </cell>
          <cell r="C729" t="str">
            <v>00010003</v>
          </cell>
          <cell r="D729">
            <v>35674</v>
          </cell>
          <cell r="E729">
            <v>224000</v>
          </cell>
          <cell r="F729">
            <v>-150118.65</v>
          </cell>
          <cell r="G729">
            <v>73881.350000000006</v>
          </cell>
        </row>
        <row r="730">
          <cell r="A730" t="str">
            <v>15970149</v>
          </cell>
          <cell r="B730" t="str">
            <v>清洗涂油</v>
          </cell>
          <cell r="C730" t="str">
            <v>00010503</v>
          </cell>
          <cell r="D730">
            <v>37834</v>
          </cell>
          <cell r="E730">
            <v>93527.49</v>
          </cell>
          <cell r="F730">
            <v>-19656.3</v>
          </cell>
          <cell r="G730">
            <v>73871.19</v>
          </cell>
        </row>
        <row r="731">
          <cell r="A731" t="str">
            <v>15970148</v>
          </cell>
          <cell r="B731" t="str">
            <v>清洗涂油</v>
          </cell>
          <cell r="C731" t="str">
            <v>00010503</v>
          </cell>
          <cell r="D731">
            <v>37834</v>
          </cell>
          <cell r="E731">
            <v>93527.48</v>
          </cell>
          <cell r="F731">
            <v>-19656.3</v>
          </cell>
          <cell r="G731">
            <v>73871.179999999993</v>
          </cell>
        </row>
        <row r="732">
          <cell r="A732" t="str">
            <v>10340892</v>
          </cell>
          <cell r="B732" t="str">
            <v>磨床</v>
          </cell>
          <cell r="C732" t="str">
            <v>00010003</v>
          </cell>
          <cell r="D732">
            <v>37043</v>
          </cell>
          <cell r="E732">
            <v>273468.79999999999</v>
          </cell>
          <cell r="F732">
            <v>-199749.2</v>
          </cell>
          <cell r="G732">
            <v>73719.600000000006</v>
          </cell>
        </row>
        <row r="733">
          <cell r="A733" t="str">
            <v>10170646</v>
          </cell>
          <cell r="B733" t="str">
            <v>车床</v>
          </cell>
          <cell r="C733" t="str">
            <v>00010003</v>
          </cell>
          <cell r="D733">
            <v>36069</v>
          </cell>
          <cell r="E733">
            <v>229143.33</v>
          </cell>
          <cell r="F733">
            <v>-155588.18</v>
          </cell>
          <cell r="G733">
            <v>73555.149999999994</v>
          </cell>
        </row>
        <row r="734">
          <cell r="A734" t="str">
            <v>10170647</v>
          </cell>
          <cell r="B734" t="str">
            <v>车床</v>
          </cell>
          <cell r="C734" t="str">
            <v>00010003</v>
          </cell>
          <cell r="D734">
            <v>36069</v>
          </cell>
          <cell r="E734">
            <v>229143.33</v>
          </cell>
          <cell r="F734">
            <v>-155588.18</v>
          </cell>
          <cell r="G734">
            <v>73555.149999999994</v>
          </cell>
        </row>
        <row r="735">
          <cell r="A735" t="str">
            <v>10340504</v>
          </cell>
          <cell r="B735" t="str">
            <v>沟道磨床</v>
          </cell>
          <cell r="C735" t="str">
            <v>00010003</v>
          </cell>
          <cell r="D735">
            <v>31382</v>
          </cell>
          <cell r="E735">
            <v>176444.23</v>
          </cell>
          <cell r="F735">
            <v>-103080.77</v>
          </cell>
          <cell r="G735">
            <v>73363.460000000006</v>
          </cell>
        </row>
        <row r="736">
          <cell r="A736" t="str">
            <v>10170634</v>
          </cell>
          <cell r="B736" t="str">
            <v>轴承滚子车床</v>
          </cell>
          <cell r="C736" t="str">
            <v>00010003</v>
          </cell>
          <cell r="D736">
            <v>33725</v>
          </cell>
          <cell r="E736">
            <v>121000</v>
          </cell>
          <cell r="F736">
            <v>-47764.18</v>
          </cell>
          <cell r="G736">
            <v>73235.820000000007</v>
          </cell>
        </row>
        <row r="737">
          <cell r="A737" t="str">
            <v>10320499</v>
          </cell>
          <cell r="B737" t="str">
            <v>内园磨床</v>
          </cell>
          <cell r="C737" t="str">
            <v>00010003</v>
          </cell>
          <cell r="D737">
            <v>32843</v>
          </cell>
          <cell r="E737">
            <v>121116.7</v>
          </cell>
          <cell r="F737">
            <v>-48110.2</v>
          </cell>
          <cell r="G737">
            <v>73006.5</v>
          </cell>
        </row>
        <row r="738">
          <cell r="A738" t="str">
            <v>10380399</v>
          </cell>
          <cell r="B738" t="str">
            <v>内滚道超精机</v>
          </cell>
          <cell r="C738" t="str">
            <v>00010003</v>
          </cell>
          <cell r="D738">
            <v>37803</v>
          </cell>
          <cell r="E738">
            <v>127000</v>
          </cell>
          <cell r="F738">
            <v>-54002.239999999998</v>
          </cell>
          <cell r="G738">
            <v>72997.759999999995</v>
          </cell>
        </row>
        <row r="739">
          <cell r="A739" t="str">
            <v>10170633</v>
          </cell>
          <cell r="B739" t="str">
            <v>轴承滚子车床</v>
          </cell>
          <cell r="C739" t="str">
            <v>00010003</v>
          </cell>
          <cell r="D739">
            <v>34274</v>
          </cell>
          <cell r="E739">
            <v>121000</v>
          </cell>
          <cell r="F739">
            <v>-48103.68</v>
          </cell>
          <cell r="G739">
            <v>72896.320000000007</v>
          </cell>
        </row>
        <row r="740">
          <cell r="A740" t="str">
            <v>14560048</v>
          </cell>
          <cell r="B740" t="str">
            <v>探伤机</v>
          </cell>
          <cell r="C740" t="str">
            <v>00010413</v>
          </cell>
          <cell r="D740">
            <v>37316</v>
          </cell>
          <cell r="E740">
            <v>143803.42000000001</v>
          </cell>
          <cell r="F740">
            <v>-71128.3</v>
          </cell>
          <cell r="G740">
            <v>72675.12</v>
          </cell>
        </row>
        <row r="741">
          <cell r="A741" t="str">
            <v>14560049</v>
          </cell>
          <cell r="B741" t="str">
            <v>探伤机</v>
          </cell>
          <cell r="C741" t="str">
            <v>00010413</v>
          </cell>
          <cell r="D741">
            <v>37316</v>
          </cell>
          <cell r="E741">
            <v>143803.42000000001</v>
          </cell>
          <cell r="F741">
            <v>-71128.3</v>
          </cell>
          <cell r="G741">
            <v>72675.12</v>
          </cell>
        </row>
        <row r="742">
          <cell r="A742" t="str">
            <v>14560046</v>
          </cell>
          <cell r="B742" t="str">
            <v>探伤机</v>
          </cell>
          <cell r="C742" t="str">
            <v>00010413</v>
          </cell>
          <cell r="D742">
            <v>37316</v>
          </cell>
          <cell r="E742">
            <v>143803.43</v>
          </cell>
          <cell r="F742">
            <v>-71128.39</v>
          </cell>
          <cell r="G742">
            <v>72675.039999999994</v>
          </cell>
        </row>
        <row r="743">
          <cell r="A743" t="str">
            <v>14560047</v>
          </cell>
          <cell r="B743" t="str">
            <v>探伤机</v>
          </cell>
          <cell r="C743" t="str">
            <v>00010413</v>
          </cell>
          <cell r="D743">
            <v>37316</v>
          </cell>
          <cell r="E743">
            <v>143803.43</v>
          </cell>
          <cell r="F743">
            <v>-71128.39</v>
          </cell>
          <cell r="G743">
            <v>72675.039999999994</v>
          </cell>
        </row>
        <row r="744">
          <cell r="A744" t="str">
            <v>10380393</v>
          </cell>
          <cell r="B744" t="str">
            <v>超精机</v>
          </cell>
          <cell r="C744" t="str">
            <v>00010003</v>
          </cell>
          <cell r="D744">
            <v>37226</v>
          </cell>
          <cell r="E744">
            <v>115565.8</v>
          </cell>
          <cell r="F744">
            <v>-42971.33</v>
          </cell>
          <cell r="G744">
            <v>72594.47</v>
          </cell>
        </row>
        <row r="745">
          <cell r="A745" t="str">
            <v>10380394</v>
          </cell>
          <cell r="B745" t="str">
            <v>超精机</v>
          </cell>
          <cell r="C745" t="str">
            <v>00010003</v>
          </cell>
          <cell r="D745">
            <v>37226</v>
          </cell>
          <cell r="E745">
            <v>115565.8</v>
          </cell>
          <cell r="F745">
            <v>-42971.33</v>
          </cell>
          <cell r="G745">
            <v>72594.47</v>
          </cell>
        </row>
        <row r="746">
          <cell r="A746" t="str">
            <v>10010020</v>
          </cell>
          <cell r="B746" t="str">
            <v>数控车床</v>
          </cell>
          <cell r="C746" t="str">
            <v>00010003</v>
          </cell>
          <cell r="D746">
            <v>36373</v>
          </cell>
          <cell r="E746">
            <v>180504</v>
          </cell>
          <cell r="F746">
            <v>-107971.24</v>
          </cell>
          <cell r="G746">
            <v>72532.759999999995</v>
          </cell>
        </row>
        <row r="747">
          <cell r="A747" t="str">
            <v>15999938</v>
          </cell>
          <cell r="B747" t="str">
            <v>审计估价</v>
          </cell>
          <cell r="C747" t="str">
            <v>00010503</v>
          </cell>
          <cell r="D747">
            <v>37622</v>
          </cell>
          <cell r="E747">
            <v>110878.16</v>
          </cell>
          <cell r="F747">
            <v>-38546.75</v>
          </cell>
          <cell r="G747">
            <v>72331.41</v>
          </cell>
        </row>
        <row r="748">
          <cell r="A748" t="str">
            <v>10310495</v>
          </cell>
          <cell r="B748" t="str">
            <v>无心磨床</v>
          </cell>
          <cell r="C748" t="str">
            <v>00010003</v>
          </cell>
          <cell r="D748">
            <v>36342</v>
          </cell>
          <cell r="E748">
            <v>176537</v>
          </cell>
          <cell r="F748">
            <v>-104351.11</v>
          </cell>
          <cell r="G748">
            <v>72185.89</v>
          </cell>
        </row>
        <row r="749">
          <cell r="A749" t="str">
            <v>10320241</v>
          </cell>
          <cell r="B749" t="str">
            <v>内园磨床</v>
          </cell>
          <cell r="C749" t="str">
            <v>00010003</v>
          </cell>
          <cell r="D749">
            <v>30164</v>
          </cell>
          <cell r="E749">
            <v>215624</v>
          </cell>
          <cell r="F749">
            <v>-143529.60999999999</v>
          </cell>
          <cell r="G749">
            <v>72094.39</v>
          </cell>
        </row>
        <row r="750">
          <cell r="A750" t="str">
            <v>10340640</v>
          </cell>
          <cell r="B750" t="str">
            <v>专用立式磨床</v>
          </cell>
          <cell r="C750" t="str">
            <v>00010003</v>
          </cell>
          <cell r="D750">
            <v>33208</v>
          </cell>
          <cell r="E750">
            <v>117800</v>
          </cell>
          <cell r="F750">
            <v>-45942</v>
          </cell>
          <cell r="G750">
            <v>71858</v>
          </cell>
        </row>
        <row r="751">
          <cell r="A751" t="str">
            <v>10340641</v>
          </cell>
          <cell r="B751" t="str">
            <v>专用立式磨床</v>
          </cell>
          <cell r="C751" t="str">
            <v>00010003</v>
          </cell>
          <cell r="D751">
            <v>33208</v>
          </cell>
          <cell r="E751">
            <v>117800</v>
          </cell>
          <cell r="F751">
            <v>-45942</v>
          </cell>
          <cell r="G751">
            <v>71858</v>
          </cell>
        </row>
        <row r="752">
          <cell r="A752" t="str">
            <v>12120164</v>
          </cell>
          <cell r="B752" t="str">
            <v>单梁桥式起重机</v>
          </cell>
          <cell r="C752" t="str">
            <v>00010203</v>
          </cell>
          <cell r="D752">
            <v>36678</v>
          </cell>
          <cell r="E752">
            <v>120717</v>
          </cell>
          <cell r="F752">
            <v>-49245.81</v>
          </cell>
          <cell r="G752">
            <v>71471.19</v>
          </cell>
        </row>
        <row r="753">
          <cell r="A753" t="str">
            <v>10320485</v>
          </cell>
          <cell r="B753" t="str">
            <v>内园磨床</v>
          </cell>
          <cell r="C753" t="str">
            <v>00010003</v>
          </cell>
          <cell r="D753">
            <v>34121</v>
          </cell>
          <cell r="E753">
            <v>124677.46</v>
          </cell>
          <cell r="F753">
            <v>-53275.32</v>
          </cell>
          <cell r="G753">
            <v>71402.14</v>
          </cell>
        </row>
        <row r="754">
          <cell r="A754" t="str">
            <v>10320486</v>
          </cell>
          <cell r="B754" t="str">
            <v>内园磨床</v>
          </cell>
          <cell r="C754" t="str">
            <v>00010003</v>
          </cell>
          <cell r="D754">
            <v>34121</v>
          </cell>
          <cell r="E754">
            <v>124677.46</v>
          </cell>
          <cell r="F754">
            <v>-53275.32</v>
          </cell>
          <cell r="G754">
            <v>71402.14</v>
          </cell>
        </row>
        <row r="755">
          <cell r="A755" t="str">
            <v>10340850</v>
          </cell>
          <cell r="B755" t="str">
            <v>双端磨床</v>
          </cell>
          <cell r="C755" t="str">
            <v>00010003</v>
          </cell>
          <cell r="D755">
            <v>36192</v>
          </cell>
          <cell r="E755">
            <v>201311.2</v>
          </cell>
          <cell r="F755">
            <v>-130181.56</v>
          </cell>
          <cell r="G755">
            <v>71129.64</v>
          </cell>
        </row>
        <row r="756">
          <cell r="A756" t="str">
            <v>10340851</v>
          </cell>
          <cell r="B756" t="str">
            <v>双端磨床</v>
          </cell>
          <cell r="C756" t="str">
            <v>00010003</v>
          </cell>
          <cell r="D756">
            <v>36192</v>
          </cell>
          <cell r="E756">
            <v>201311.2</v>
          </cell>
          <cell r="F756">
            <v>-130181.56</v>
          </cell>
          <cell r="G756">
            <v>71129.64</v>
          </cell>
        </row>
        <row r="757">
          <cell r="A757" t="str">
            <v>10340852</v>
          </cell>
          <cell r="B757" t="str">
            <v>双端磨床</v>
          </cell>
          <cell r="C757" t="str">
            <v>00010003</v>
          </cell>
          <cell r="D757">
            <v>36192</v>
          </cell>
          <cell r="E757">
            <v>201311.2</v>
          </cell>
          <cell r="F757">
            <v>-130181.56</v>
          </cell>
          <cell r="G757">
            <v>71129.64</v>
          </cell>
        </row>
        <row r="758">
          <cell r="A758" t="str">
            <v>10340849</v>
          </cell>
          <cell r="B758" t="str">
            <v>双端磨床</v>
          </cell>
          <cell r="C758" t="str">
            <v>00010003</v>
          </cell>
          <cell r="D758">
            <v>36192</v>
          </cell>
          <cell r="E758">
            <v>201091.20000000001</v>
          </cell>
          <cell r="F758">
            <v>-130039.18</v>
          </cell>
          <cell r="G758">
            <v>71052.02</v>
          </cell>
        </row>
        <row r="759">
          <cell r="A759" t="str">
            <v>10320483</v>
          </cell>
          <cell r="B759" t="str">
            <v>内园磨床</v>
          </cell>
          <cell r="C759" t="str">
            <v>00010003</v>
          </cell>
          <cell r="D759">
            <v>34121</v>
          </cell>
          <cell r="E759">
            <v>128346.07</v>
          </cell>
          <cell r="F759">
            <v>-57541.25</v>
          </cell>
          <cell r="G759">
            <v>70804.820000000007</v>
          </cell>
        </row>
        <row r="760">
          <cell r="A760" t="str">
            <v>15999891</v>
          </cell>
          <cell r="B760" t="str">
            <v>审计估价</v>
          </cell>
          <cell r="C760" t="str">
            <v>00010503</v>
          </cell>
          <cell r="D760">
            <v>37622</v>
          </cell>
          <cell r="E760">
            <v>99000</v>
          </cell>
          <cell r="F760">
            <v>-28561.75</v>
          </cell>
          <cell r="G760">
            <v>70438.25</v>
          </cell>
        </row>
        <row r="761">
          <cell r="A761" t="str">
            <v>14850016</v>
          </cell>
          <cell r="B761" t="str">
            <v>形状测量仪</v>
          </cell>
          <cell r="C761" t="str">
            <v>00010413</v>
          </cell>
          <cell r="D761">
            <v>37591</v>
          </cell>
          <cell r="E761">
            <v>115527.5</v>
          </cell>
          <cell r="F761">
            <v>-45364.84</v>
          </cell>
          <cell r="G761">
            <v>70162.66</v>
          </cell>
        </row>
        <row r="762">
          <cell r="A762" t="str">
            <v>10170561</v>
          </cell>
          <cell r="B762" t="str">
            <v>多刀车床</v>
          </cell>
          <cell r="C762" t="str">
            <v>00010003</v>
          </cell>
          <cell r="D762">
            <v>34121</v>
          </cell>
          <cell r="E762">
            <v>188556</v>
          </cell>
          <cell r="F762">
            <v>-118407.07</v>
          </cell>
          <cell r="G762">
            <v>70148.929999999993</v>
          </cell>
        </row>
        <row r="763">
          <cell r="A763" t="str">
            <v>12920097</v>
          </cell>
          <cell r="B763" t="str">
            <v>叉车</v>
          </cell>
          <cell r="C763" t="str">
            <v>00010213</v>
          </cell>
          <cell r="D763">
            <v>38472</v>
          </cell>
          <cell r="E763">
            <v>76311.679999999993</v>
          </cell>
          <cell r="F763">
            <v>-6168.53</v>
          </cell>
          <cell r="G763">
            <v>70143.149999999994</v>
          </cell>
        </row>
        <row r="764">
          <cell r="A764" t="str">
            <v>10999996</v>
          </cell>
          <cell r="B764" t="str">
            <v>内沟磨床</v>
          </cell>
          <cell r="C764" t="str">
            <v>00010001</v>
          </cell>
          <cell r="D764">
            <v>36495</v>
          </cell>
          <cell r="E764">
            <v>161271.85999999999</v>
          </cell>
          <cell r="F764">
            <v>-91252.74</v>
          </cell>
          <cell r="G764">
            <v>70019.12</v>
          </cell>
        </row>
        <row r="765">
          <cell r="A765" t="str">
            <v>21100076</v>
          </cell>
          <cell r="B765" t="str">
            <v>渗碳炉化验室</v>
          </cell>
          <cell r="C765" t="str">
            <v>00021103</v>
          </cell>
          <cell r="D765">
            <v>34669</v>
          </cell>
          <cell r="E765">
            <v>104783</v>
          </cell>
          <cell r="F765">
            <v>-34840.870000000003</v>
          </cell>
          <cell r="G765">
            <v>69942.13</v>
          </cell>
        </row>
        <row r="766">
          <cell r="A766" t="str">
            <v>15999928</v>
          </cell>
          <cell r="B766" t="str">
            <v>审计估价</v>
          </cell>
          <cell r="C766" t="str">
            <v>00010503</v>
          </cell>
          <cell r="D766">
            <v>37622</v>
          </cell>
          <cell r="E766">
            <v>107000</v>
          </cell>
          <cell r="F766">
            <v>-37198.49</v>
          </cell>
          <cell r="G766">
            <v>69801.509999999995</v>
          </cell>
        </row>
        <row r="767">
          <cell r="A767" t="str">
            <v>10320467</v>
          </cell>
          <cell r="B767" t="str">
            <v>内园磨床</v>
          </cell>
          <cell r="C767" t="str">
            <v>00010003</v>
          </cell>
          <cell r="D767">
            <v>35765</v>
          </cell>
          <cell r="E767">
            <v>201606.52</v>
          </cell>
          <cell r="F767">
            <v>-132294.82999999999</v>
          </cell>
          <cell r="G767">
            <v>69311.69</v>
          </cell>
        </row>
        <row r="768">
          <cell r="A768" t="str">
            <v>10320468</v>
          </cell>
          <cell r="B768" t="str">
            <v>内园磨床</v>
          </cell>
          <cell r="C768" t="str">
            <v>00010003</v>
          </cell>
          <cell r="D768">
            <v>35765</v>
          </cell>
          <cell r="E768">
            <v>201606.52</v>
          </cell>
          <cell r="F768">
            <v>-132294.82999999999</v>
          </cell>
          <cell r="G768">
            <v>69311.69</v>
          </cell>
        </row>
        <row r="769">
          <cell r="A769" t="str">
            <v>10310358</v>
          </cell>
          <cell r="B769" t="str">
            <v>无心磨床</v>
          </cell>
          <cell r="C769" t="str">
            <v>00010003</v>
          </cell>
          <cell r="D769">
            <v>32112</v>
          </cell>
          <cell r="E769">
            <v>225744.81</v>
          </cell>
          <cell r="F769">
            <v>-156556.63</v>
          </cell>
          <cell r="G769">
            <v>69188.179999999993</v>
          </cell>
        </row>
        <row r="770">
          <cell r="A770" t="str">
            <v>11280010</v>
          </cell>
          <cell r="B770" t="str">
            <v>压力机</v>
          </cell>
          <cell r="C770" t="str">
            <v>00010103</v>
          </cell>
          <cell r="D770">
            <v>38656</v>
          </cell>
          <cell r="E770">
            <v>68979.09</v>
          </cell>
          <cell r="F770">
            <v>0</v>
          </cell>
          <cell r="G770">
            <v>68979.09</v>
          </cell>
        </row>
        <row r="771">
          <cell r="A771" t="str">
            <v>15970164</v>
          </cell>
          <cell r="B771" t="str">
            <v>清洗涂油机</v>
          </cell>
          <cell r="C771" t="str">
            <v>00010503</v>
          </cell>
          <cell r="D771">
            <v>38656</v>
          </cell>
          <cell r="E771">
            <v>68979.09</v>
          </cell>
          <cell r="F771">
            <v>0</v>
          </cell>
          <cell r="G771">
            <v>68979.09</v>
          </cell>
        </row>
        <row r="772">
          <cell r="A772" t="str">
            <v>15970165</v>
          </cell>
          <cell r="B772" t="str">
            <v>清洗涂油机</v>
          </cell>
          <cell r="C772" t="str">
            <v>00010503</v>
          </cell>
          <cell r="D772">
            <v>38656</v>
          </cell>
          <cell r="E772">
            <v>68979.09</v>
          </cell>
          <cell r="F772">
            <v>0</v>
          </cell>
          <cell r="G772">
            <v>68979.09</v>
          </cell>
        </row>
        <row r="773">
          <cell r="A773" t="str">
            <v>17220420</v>
          </cell>
          <cell r="B773" t="str">
            <v>低压配电柜</v>
          </cell>
          <cell r="C773" t="str">
            <v>00010703</v>
          </cell>
          <cell r="D773">
            <v>38322</v>
          </cell>
          <cell r="E773">
            <v>72189.27</v>
          </cell>
          <cell r="F773">
            <v>-3890.2</v>
          </cell>
          <cell r="G773">
            <v>68299.070000000007</v>
          </cell>
        </row>
        <row r="774">
          <cell r="A774" t="str">
            <v>17220425</v>
          </cell>
          <cell r="B774" t="str">
            <v>低压配电柜</v>
          </cell>
          <cell r="C774" t="str">
            <v>00010703</v>
          </cell>
          <cell r="D774">
            <v>38322</v>
          </cell>
          <cell r="E774">
            <v>72189.27</v>
          </cell>
          <cell r="F774">
            <v>-3890.2</v>
          </cell>
          <cell r="G774">
            <v>68299.070000000007</v>
          </cell>
        </row>
        <row r="775">
          <cell r="A775" t="str">
            <v>17220429</v>
          </cell>
          <cell r="B775" t="str">
            <v>低压配电柜</v>
          </cell>
          <cell r="C775" t="str">
            <v>00010703</v>
          </cell>
          <cell r="D775">
            <v>38322</v>
          </cell>
          <cell r="E775">
            <v>72189.27</v>
          </cell>
          <cell r="F775">
            <v>-3890.2</v>
          </cell>
          <cell r="G775">
            <v>68299.070000000007</v>
          </cell>
        </row>
        <row r="776">
          <cell r="A776" t="str">
            <v>10340752</v>
          </cell>
          <cell r="B776" t="str">
            <v>双端面磨床</v>
          </cell>
          <cell r="C776" t="str">
            <v>00010003</v>
          </cell>
          <cell r="D776">
            <v>35674</v>
          </cell>
          <cell r="E776">
            <v>233634.56</v>
          </cell>
          <cell r="F776">
            <v>-165585.35999999999</v>
          </cell>
          <cell r="G776">
            <v>68049.2</v>
          </cell>
        </row>
        <row r="777">
          <cell r="A777" t="str">
            <v>12920084</v>
          </cell>
          <cell r="B777" t="str">
            <v>叉车</v>
          </cell>
          <cell r="C777" t="str">
            <v>00010213</v>
          </cell>
          <cell r="D777">
            <v>37135</v>
          </cell>
          <cell r="E777">
            <v>200000</v>
          </cell>
          <cell r="F777">
            <v>-132049.44</v>
          </cell>
          <cell r="G777">
            <v>67950.559999999998</v>
          </cell>
        </row>
        <row r="778">
          <cell r="A778" t="str">
            <v>15999869</v>
          </cell>
          <cell r="B778" t="str">
            <v>审计估价</v>
          </cell>
          <cell r="C778" t="str">
            <v>00010503</v>
          </cell>
          <cell r="D778">
            <v>37622</v>
          </cell>
          <cell r="E778">
            <v>104000</v>
          </cell>
          <cell r="F778">
            <v>-36155.54</v>
          </cell>
          <cell r="G778">
            <v>67844.460000000006</v>
          </cell>
        </row>
        <row r="779">
          <cell r="A779" t="str">
            <v>10010007</v>
          </cell>
          <cell r="B779" t="str">
            <v>简式数控车床</v>
          </cell>
          <cell r="C779" t="str">
            <v>00010003</v>
          </cell>
          <cell r="D779">
            <v>34851</v>
          </cell>
          <cell r="E779">
            <v>312250.26</v>
          </cell>
          <cell r="F779">
            <v>-244420.43</v>
          </cell>
          <cell r="G779">
            <v>67829.83</v>
          </cell>
        </row>
        <row r="780">
          <cell r="A780" t="str">
            <v>10380366</v>
          </cell>
          <cell r="B780" t="str">
            <v>超精机</v>
          </cell>
          <cell r="C780" t="str">
            <v>00010003</v>
          </cell>
          <cell r="D780">
            <v>36342</v>
          </cell>
          <cell r="E780">
            <v>145176.84</v>
          </cell>
          <cell r="F780">
            <v>-77451.69</v>
          </cell>
          <cell r="G780">
            <v>67725.149999999994</v>
          </cell>
        </row>
        <row r="781">
          <cell r="A781" t="str">
            <v>10320484</v>
          </cell>
          <cell r="B781" t="str">
            <v>内园磨床</v>
          </cell>
          <cell r="C781" t="str">
            <v>00010003</v>
          </cell>
          <cell r="D781">
            <v>34121</v>
          </cell>
          <cell r="E781">
            <v>120282.46</v>
          </cell>
          <cell r="F781">
            <v>-52601.13</v>
          </cell>
          <cell r="G781">
            <v>67681.33</v>
          </cell>
        </row>
        <row r="782">
          <cell r="A782" t="str">
            <v>21100098</v>
          </cell>
          <cell r="B782" t="str">
            <v>球面检查（退磁检查）</v>
          </cell>
          <cell r="C782" t="str">
            <v>00021103</v>
          </cell>
          <cell r="D782">
            <v>31352</v>
          </cell>
          <cell r="E782">
            <v>84871.06</v>
          </cell>
          <cell r="F782">
            <v>-17195.29</v>
          </cell>
          <cell r="G782">
            <v>67675.77</v>
          </cell>
        </row>
        <row r="783">
          <cell r="A783" t="str">
            <v>15290028</v>
          </cell>
          <cell r="B783" t="str">
            <v>乳化液废水处理机</v>
          </cell>
          <cell r="C783" t="str">
            <v>00010503</v>
          </cell>
          <cell r="D783">
            <v>38322</v>
          </cell>
          <cell r="E783">
            <v>73493.240000000005</v>
          </cell>
          <cell r="F783">
            <v>-5940.7</v>
          </cell>
          <cell r="G783">
            <v>67552.539999999994</v>
          </cell>
        </row>
        <row r="784">
          <cell r="A784" t="str">
            <v>10340546</v>
          </cell>
          <cell r="B784" t="str">
            <v>沟道磨床</v>
          </cell>
          <cell r="C784" t="str">
            <v>00010003</v>
          </cell>
          <cell r="D784">
            <v>31747</v>
          </cell>
          <cell r="E784">
            <v>168373.06</v>
          </cell>
          <cell r="F784">
            <v>-100862.49</v>
          </cell>
          <cell r="G784">
            <v>67510.570000000007</v>
          </cell>
        </row>
        <row r="785">
          <cell r="A785" t="str">
            <v>10310504</v>
          </cell>
          <cell r="B785" t="str">
            <v>圆锥滚子无心磨床</v>
          </cell>
          <cell r="C785" t="str">
            <v>00010003</v>
          </cell>
          <cell r="D785">
            <v>36678</v>
          </cell>
          <cell r="E785">
            <v>139802.76</v>
          </cell>
          <cell r="F785">
            <v>-72324.509999999995</v>
          </cell>
          <cell r="G785">
            <v>67478.25</v>
          </cell>
        </row>
        <row r="786">
          <cell r="A786" t="str">
            <v>10310505</v>
          </cell>
          <cell r="B786" t="str">
            <v>圆锥滚子无心磨床</v>
          </cell>
          <cell r="C786" t="str">
            <v>00010003</v>
          </cell>
          <cell r="D786">
            <v>36678</v>
          </cell>
          <cell r="E786">
            <v>139736.16</v>
          </cell>
          <cell r="F786">
            <v>-72289.960000000006</v>
          </cell>
          <cell r="G786">
            <v>67446.2</v>
          </cell>
        </row>
        <row r="787">
          <cell r="A787" t="str">
            <v>15970115</v>
          </cell>
          <cell r="B787" t="str">
            <v>清洗自动线</v>
          </cell>
          <cell r="C787" t="str">
            <v>00010503</v>
          </cell>
          <cell r="D787">
            <v>37226</v>
          </cell>
          <cell r="E787">
            <v>106589.53</v>
          </cell>
          <cell r="F787">
            <v>-39633.58</v>
          </cell>
          <cell r="G787">
            <v>66955.95</v>
          </cell>
        </row>
        <row r="788">
          <cell r="A788" t="str">
            <v>15970113</v>
          </cell>
          <cell r="B788" t="str">
            <v>清洗自动线</v>
          </cell>
          <cell r="C788" t="str">
            <v>00010503</v>
          </cell>
          <cell r="D788">
            <v>37226</v>
          </cell>
          <cell r="E788">
            <v>106589.49</v>
          </cell>
          <cell r="F788">
            <v>-39633.58</v>
          </cell>
          <cell r="G788">
            <v>66955.91</v>
          </cell>
        </row>
        <row r="789">
          <cell r="A789" t="str">
            <v>15970114</v>
          </cell>
          <cell r="B789" t="str">
            <v>清洗自动线</v>
          </cell>
          <cell r="C789" t="str">
            <v>00010503</v>
          </cell>
          <cell r="D789">
            <v>37226</v>
          </cell>
          <cell r="E789">
            <v>106589.49</v>
          </cell>
          <cell r="F789">
            <v>-39633.58</v>
          </cell>
          <cell r="G789">
            <v>66955.91</v>
          </cell>
        </row>
        <row r="790">
          <cell r="A790" t="str">
            <v>10320363</v>
          </cell>
          <cell r="B790" t="str">
            <v>内圆磨床</v>
          </cell>
          <cell r="C790" t="str">
            <v>00010003</v>
          </cell>
          <cell r="D790">
            <v>32264</v>
          </cell>
          <cell r="E790">
            <v>209961.42</v>
          </cell>
          <cell r="F790">
            <v>-143596.78</v>
          </cell>
          <cell r="G790">
            <v>66364.639999999999</v>
          </cell>
        </row>
        <row r="791">
          <cell r="A791" t="str">
            <v>10010006</v>
          </cell>
          <cell r="B791" t="str">
            <v>简式数控车床</v>
          </cell>
          <cell r="C791" t="str">
            <v>00010003</v>
          </cell>
          <cell r="D791">
            <v>34851</v>
          </cell>
          <cell r="E791">
            <v>312250.26</v>
          </cell>
          <cell r="F791">
            <v>-245929.08</v>
          </cell>
          <cell r="G791">
            <v>66321.179999999993</v>
          </cell>
        </row>
        <row r="792">
          <cell r="A792" t="str">
            <v>15999894</v>
          </cell>
          <cell r="B792" t="str">
            <v>审计估价</v>
          </cell>
          <cell r="C792" t="str">
            <v>00010503</v>
          </cell>
          <cell r="D792">
            <v>37622</v>
          </cell>
          <cell r="E792">
            <v>93000</v>
          </cell>
          <cell r="F792">
            <v>-26830.73</v>
          </cell>
          <cell r="G792">
            <v>66169.27</v>
          </cell>
        </row>
        <row r="793">
          <cell r="A793" t="str">
            <v>10380397</v>
          </cell>
          <cell r="B793" t="str">
            <v>内沟超精机</v>
          </cell>
          <cell r="C793" t="str">
            <v>00010003</v>
          </cell>
          <cell r="D793">
            <v>37347</v>
          </cell>
          <cell r="E793">
            <v>99948.35</v>
          </cell>
          <cell r="F793">
            <v>-33800.28</v>
          </cell>
          <cell r="G793">
            <v>66148.070000000007</v>
          </cell>
        </row>
        <row r="794">
          <cell r="A794" t="str">
            <v>10380398</v>
          </cell>
          <cell r="B794" t="str">
            <v>内沟超精机</v>
          </cell>
          <cell r="C794" t="str">
            <v>00010003</v>
          </cell>
          <cell r="D794">
            <v>37347</v>
          </cell>
          <cell r="E794">
            <v>99948.35</v>
          </cell>
          <cell r="F794">
            <v>-33800.28</v>
          </cell>
          <cell r="G794">
            <v>66148.070000000007</v>
          </cell>
        </row>
        <row r="795">
          <cell r="A795" t="str">
            <v>10170620</v>
          </cell>
          <cell r="B795" t="str">
            <v>车床</v>
          </cell>
          <cell r="C795" t="str">
            <v>00010003</v>
          </cell>
          <cell r="D795">
            <v>35947</v>
          </cell>
          <cell r="E795">
            <v>228864</v>
          </cell>
          <cell r="F795">
            <v>-162798.28</v>
          </cell>
          <cell r="G795">
            <v>66065.72</v>
          </cell>
        </row>
        <row r="796">
          <cell r="A796" t="str">
            <v>10170621</v>
          </cell>
          <cell r="B796" t="str">
            <v>车床</v>
          </cell>
          <cell r="C796" t="str">
            <v>00010003</v>
          </cell>
          <cell r="D796">
            <v>35947</v>
          </cell>
          <cell r="E796">
            <v>228864</v>
          </cell>
          <cell r="F796">
            <v>-162798.28</v>
          </cell>
          <cell r="G796">
            <v>66065.72</v>
          </cell>
        </row>
        <row r="797">
          <cell r="A797" t="str">
            <v>10180129</v>
          </cell>
          <cell r="B797" t="str">
            <v>滚子车床</v>
          </cell>
          <cell r="C797" t="str">
            <v>00010003</v>
          </cell>
          <cell r="D797">
            <v>36495</v>
          </cell>
          <cell r="E797">
            <v>151456.76</v>
          </cell>
          <cell r="F797">
            <v>-85699.56</v>
          </cell>
          <cell r="G797">
            <v>65757.2</v>
          </cell>
        </row>
        <row r="798">
          <cell r="A798" t="str">
            <v>10180130</v>
          </cell>
          <cell r="B798" t="str">
            <v>滚子车床</v>
          </cell>
          <cell r="C798" t="str">
            <v>00010003</v>
          </cell>
          <cell r="D798">
            <v>36495</v>
          </cell>
          <cell r="E798">
            <v>151456.76</v>
          </cell>
          <cell r="F798">
            <v>-85699.56</v>
          </cell>
          <cell r="G798">
            <v>65757.2</v>
          </cell>
        </row>
        <row r="799">
          <cell r="A799" t="str">
            <v>10180131</v>
          </cell>
          <cell r="B799" t="str">
            <v>滚子车床</v>
          </cell>
          <cell r="C799" t="str">
            <v>00010003</v>
          </cell>
          <cell r="D799">
            <v>36495</v>
          </cell>
          <cell r="E799">
            <v>151456.76</v>
          </cell>
          <cell r="F799">
            <v>-85699.56</v>
          </cell>
          <cell r="G799">
            <v>65757.2</v>
          </cell>
        </row>
        <row r="800">
          <cell r="A800" t="str">
            <v>10180132</v>
          </cell>
          <cell r="B800" t="str">
            <v>滚子车床</v>
          </cell>
          <cell r="C800" t="str">
            <v>00010003</v>
          </cell>
          <cell r="D800">
            <v>36495</v>
          </cell>
          <cell r="E800">
            <v>151456.76</v>
          </cell>
          <cell r="F800">
            <v>-85699.56</v>
          </cell>
          <cell r="G800">
            <v>65757.2</v>
          </cell>
        </row>
        <row r="801">
          <cell r="A801" t="str">
            <v>10180133</v>
          </cell>
          <cell r="B801" t="str">
            <v>滚子车床</v>
          </cell>
          <cell r="C801" t="str">
            <v>00010003</v>
          </cell>
          <cell r="D801">
            <v>36495</v>
          </cell>
          <cell r="E801">
            <v>151456.76</v>
          </cell>
          <cell r="F801">
            <v>-85699.56</v>
          </cell>
          <cell r="G801">
            <v>65757.2</v>
          </cell>
        </row>
        <row r="802">
          <cell r="A802" t="str">
            <v>10180134</v>
          </cell>
          <cell r="B802" t="str">
            <v>滚子车床</v>
          </cell>
          <cell r="C802" t="str">
            <v>00010003</v>
          </cell>
          <cell r="D802">
            <v>36495</v>
          </cell>
          <cell r="E802">
            <v>151456.76</v>
          </cell>
          <cell r="F802">
            <v>-85699.56</v>
          </cell>
          <cell r="G802">
            <v>65757.2</v>
          </cell>
        </row>
        <row r="803">
          <cell r="A803" t="str">
            <v>10180135</v>
          </cell>
          <cell r="B803" t="str">
            <v>滚子车床</v>
          </cell>
          <cell r="C803" t="str">
            <v>00010003</v>
          </cell>
          <cell r="D803">
            <v>36495</v>
          </cell>
          <cell r="E803">
            <v>151456.76</v>
          </cell>
          <cell r="F803">
            <v>-85699.56</v>
          </cell>
          <cell r="G803">
            <v>65757.2</v>
          </cell>
        </row>
        <row r="804">
          <cell r="A804" t="str">
            <v>10180136</v>
          </cell>
          <cell r="B804" t="str">
            <v>滚子车床</v>
          </cell>
          <cell r="C804" t="str">
            <v>00010003</v>
          </cell>
          <cell r="D804">
            <v>36495</v>
          </cell>
          <cell r="E804">
            <v>151456.76</v>
          </cell>
          <cell r="F804">
            <v>-85699.56</v>
          </cell>
          <cell r="G804">
            <v>65757.2</v>
          </cell>
        </row>
        <row r="805">
          <cell r="A805" t="str">
            <v>10180137</v>
          </cell>
          <cell r="B805" t="str">
            <v>滚子车床</v>
          </cell>
          <cell r="C805" t="str">
            <v>00010003</v>
          </cell>
          <cell r="D805">
            <v>36495</v>
          </cell>
          <cell r="E805">
            <v>151456.76</v>
          </cell>
          <cell r="F805">
            <v>-85699.56</v>
          </cell>
          <cell r="G805">
            <v>65757.2</v>
          </cell>
        </row>
        <row r="806">
          <cell r="A806" t="str">
            <v>10180138</v>
          </cell>
          <cell r="B806" t="str">
            <v>滚子车床</v>
          </cell>
          <cell r="C806" t="str">
            <v>00010003</v>
          </cell>
          <cell r="D806">
            <v>36495</v>
          </cell>
          <cell r="E806">
            <v>151456.76</v>
          </cell>
          <cell r="F806">
            <v>-85699.56</v>
          </cell>
          <cell r="G806">
            <v>65757.2</v>
          </cell>
        </row>
        <row r="807">
          <cell r="A807" t="str">
            <v>10340612</v>
          </cell>
          <cell r="B807" t="str">
            <v>内沟道磨床</v>
          </cell>
          <cell r="C807" t="str">
            <v>00010003</v>
          </cell>
          <cell r="D807">
            <v>32629</v>
          </cell>
          <cell r="E807">
            <v>183060</v>
          </cell>
          <cell r="F807">
            <v>-117410</v>
          </cell>
          <cell r="G807">
            <v>65650</v>
          </cell>
        </row>
        <row r="808">
          <cell r="A808" t="str">
            <v>14567001</v>
          </cell>
          <cell r="B808" t="str">
            <v>砂轮回转实验机</v>
          </cell>
          <cell r="C808" t="str">
            <v>00010413</v>
          </cell>
          <cell r="D808">
            <v>38432</v>
          </cell>
          <cell r="E808">
            <v>93374.19</v>
          </cell>
          <cell r="F808">
            <v>-27926.61</v>
          </cell>
          <cell r="G808">
            <v>65447.58</v>
          </cell>
        </row>
        <row r="809">
          <cell r="A809" t="str">
            <v>10340258</v>
          </cell>
          <cell r="B809" t="str">
            <v>沟道磨床</v>
          </cell>
          <cell r="C809" t="str">
            <v>00010003</v>
          </cell>
          <cell r="D809">
            <v>27334</v>
          </cell>
          <cell r="E809">
            <v>311270.46000000002</v>
          </cell>
          <cell r="F809">
            <v>-245865.57</v>
          </cell>
          <cell r="G809">
            <v>65404.89</v>
          </cell>
        </row>
        <row r="810">
          <cell r="A810" t="str">
            <v>10380378</v>
          </cell>
          <cell r="B810" t="str">
            <v>外圈沟超精机</v>
          </cell>
          <cell r="C810" t="str">
            <v>00010003</v>
          </cell>
          <cell r="D810">
            <v>36678</v>
          </cell>
          <cell r="E810">
            <v>129010</v>
          </cell>
          <cell r="F810">
            <v>-63612.84</v>
          </cell>
          <cell r="G810">
            <v>65397.16</v>
          </cell>
        </row>
        <row r="811">
          <cell r="A811" t="str">
            <v>10340890</v>
          </cell>
          <cell r="B811" t="str">
            <v>内沟磨床</v>
          </cell>
          <cell r="C811" t="str">
            <v>00010003</v>
          </cell>
          <cell r="D811">
            <v>37043</v>
          </cell>
          <cell r="E811">
            <v>112791</v>
          </cell>
          <cell r="F811">
            <v>-47409.94</v>
          </cell>
          <cell r="G811">
            <v>65381.06</v>
          </cell>
        </row>
        <row r="812">
          <cell r="A812" t="str">
            <v>15970145</v>
          </cell>
          <cell r="B812" t="str">
            <v>清洗涂油</v>
          </cell>
          <cell r="C812" t="str">
            <v>00010503</v>
          </cell>
          <cell r="D812">
            <v>37834</v>
          </cell>
          <cell r="E812">
            <v>82527.48</v>
          </cell>
          <cell r="F812">
            <v>-17344.580000000002</v>
          </cell>
          <cell r="G812">
            <v>65182.9</v>
          </cell>
        </row>
        <row r="813">
          <cell r="A813" t="str">
            <v>15970146</v>
          </cell>
          <cell r="B813" t="str">
            <v>清洗涂油</v>
          </cell>
          <cell r="C813" t="str">
            <v>00010503</v>
          </cell>
          <cell r="D813">
            <v>37834</v>
          </cell>
          <cell r="E813">
            <v>82527.48</v>
          </cell>
          <cell r="F813">
            <v>-17344.580000000002</v>
          </cell>
          <cell r="G813">
            <v>65182.9</v>
          </cell>
        </row>
        <row r="814">
          <cell r="A814" t="str">
            <v>15970147</v>
          </cell>
          <cell r="B814" t="str">
            <v>清洗涂油</v>
          </cell>
          <cell r="C814" t="str">
            <v>00010503</v>
          </cell>
          <cell r="D814">
            <v>37834</v>
          </cell>
          <cell r="E814">
            <v>82527.48</v>
          </cell>
          <cell r="F814">
            <v>-17344.580000000002</v>
          </cell>
          <cell r="G814">
            <v>65182.9</v>
          </cell>
        </row>
        <row r="815">
          <cell r="A815" t="str">
            <v>10310492</v>
          </cell>
          <cell r="B815" t="str">
            <v>圆锥无心磨床</v>
          </cell>
          <cell r="C815" t="str">
            <v>00010003</v>
          </cell>
          <cell r="D815">
            <v>36342</v>
          </cell>
          <cell r="E815">
            <v>153572.74</v>
          </cell>
          <cell r="F815">
            <v>-88924.44</v>
          </cell>
          <cell r="G815">
            <v>64648.3</v>
          </cell>
        </row>
        <row r="816">
          <cell r="A816" t="str">
            <v>10310493</v>
          </cell>
          <cell r="B816" t="str">
            <v>圆锥无心磨床</v>
          </cell>
          <cell r="C816" t="str">
            <v>00010003</v>
          </cell>
          <cell r="D816">
            <v>36342</v>
          </cell>
          <cell r="E816">
            <v>153572.74</v>
          </cell>
          <cell r="F816">
            <v>-88924.44</v>
          </cell>
          <cell r="G816">
            <v>64648.3</v>
          </cell>
        </row>
        <row r="817">
          <cell r="A817" t="str">
            <v>10340859</v>
          </cell>
          <cell r="B817" t="str">
            <v>球基磨床</v>
          </cell>
          <cell r="C817" t="str">
            <v>00010003</v>
          </cell>
          <cell r="D817">
            <v>36342</v>
          </cell>
          <cell r="E817">
            <v>163175.65</v>
          </cell>
          <cell r="F817">
            <v>-98560.71</v>
          </cell>
          <cell r="G817">
            <v>64614.94</v>
          </cell>
        </row>
        <row r="818">
          <cell r="A818" t="str">
            <v>12920095</v>
          </cell>
          <cell r="B818" t="str">
            <v>3吨柴油液力叉车</v>
          </cell>
          <cell r="C818" t="str">
            <v>00010213</v>
          </cell>
          <cell r="D818">
            <v>38047</v>
          </cell>
          <cell r="E818">
            <v>86450</v>
          </cell>
          <cell r="F818">
            <v>-22130.92</v>
          </cell>
          <cell r="G818">
            <v>64319.08</v>
          </cell>
        </row>
        <row r="819">
          <cell r="A819" t="str">
            <v>10320462</v>
          </cell>
          <cell r="B819" t="str">
            <v>内园磨床</v>
          </cell>
          <cell r="C819" t="str">
            <v>00010003</v>
          </cell>
          <cell r="D819">
            <v>35643</v>
          </cell>
          <cell r="E819">
            <v>295235.69</v>
          </cell>
          <cell r="F819">
            <v>-231292.69</v>
          </cell>
          <cell r="G819">
            <v>63943</v>
          </cell>
        </row>
        <row r="820">
          <cell r="A820" t="str">
            <v>10320461</v>
          </cell>
          <cell r="B820" t="str">
            <v>内园磨床</v>
          </cell>
          <cell r="C820" t="str">
            <v>00010003</v>
          </cell>
          <cell r="D820">
            <v>35643</v>
          </cell>
          <cell r="E820">
            <v>295235.68</v>
          </cell>
          <cell r="F820">
            <v>-231292.69</v>
          </cell>
          <cell r="G820">
            <v>63942.99</v>
          </cell>
        </row>
        <row r="821">
          <cell r="A821" t="str">
            <v>15999941</v>
          </cell>
          <cell r="B821" t="str">
            <v>审计估价</v>
          </cell>
          <cell r="C821" t="str">
            <v>00010503</v>
          </cell>
          <cell r="D821">
            <v>37622</v>
          </cell>
          <cell r="E821">
            <v>98000</v>
          </cell>
          <cell r="F821">
            <v>-34069.65</v>
          </cell>
          <cell r="G821">
            <v>63930.35</v>
          </cell>
        </row>
        <row r="822">
          <cell r="A822" t="str">
            <v>10320222</v>
          </cell>
          <cell r="B822" t="str">
            <v>内园磨床</v>
          </cell>
          <cell r="C822" t="str">
            <v>00010003</v>
          </cell>
          <cell r="D822">
            <v>29738</v>
          </cell>
          <cell r="E822">
            <v>254500</v>
          </cell>
          <cell r="F822">
            <v>-190967.56</v>
          </cell>
          <cell r="G822">
            <v>63532.44</v>
          </cell>
        </row>
        <row r="823">
          <cell r="A823" t="str">
            <v>17110142</v>
          </cell>
          <cell r="B823" t="str">
            <v>电力变压器</v>
          </cell>
          <cell r="C823" t="str">
            <v>00010703</v>
          </cell>
          <cell r="D823">
            <v>37073</v>
          </cell>
          <cell r="E823">
            <v>87500</v>
          </cell>
          <cell r="F823">
            <v>-24057.85</v>
          </cell>
          <cell r="G823">
            <v>63442.15</v>
          </cell>
        </row>
        <row r="824">
          <cell r="A824" t="str">
            <v>17110143</v>
          </cell>
          <cell r="B824" t="str">
            <v>电力变压器</v>
          </cell>
          <cell r="C824" t="str">
            <v>00010703</v>
          </cell>
          <cell r="D824">
            <v>37073</v>
          </cell>
          <cell r="E824">
            <v>87500</v>
          </cell>
          <cell r="F824">
            <v>-24057.85</v>
          </cell>
          <cell r="G824">
            <v>63442.15</v>
          </cell>
        </row>
        <row r="825">
          <cell r="A825" t="str">
            <v>12930043</v>
          </cell>
          <cell r="B825" t="str">
            <v>蓄电池叉车</v>
          </cell>
          <cell r="C825" t="str">
            <v>00010213</v>
          </cell>
          <cell r="D825">
            <v>38472</v>
          </cell>
          <cell r="E825">
            <v>69000</v>
          </cell>
          <cell r="F825">
            <v>-5577.5</v>
          </cell>
          <cell r="G825">
            <v>63422.5</v>
          </cell>
        </row>
        <row r="826">
          <cell r="A826" t="str">
            <v>12930046</v>
          </cell>
          <cell r="B826" t="str">
            <v>蓄电池叉车</v>
          </cell>
          <cell r="C826" t="str">
            <v>00010213</v>
          </cell>
          <cell r="D826">
            <v>38472</v>
          </cell>
          <cell r="E826">
            <v>69000</v>
          </cell>
          <cell r="F826">
            <v>-5577.5</v>
          </cell>
          <cell r="G826">
            <v>63422.5</v>
          </cell>
        </row>
        <row r="827">
          <cell r="A827" t="str">
            <v>21100011</v>
          </cell>
          <cell r="B827" t="str">
            <v>污水站</v>
          </cell>
          <cell r="C827" t="str">
            <v>00021103</v>
          </cell>
          <cell r="D827">
            <v>30225</v>
          </cell>
          <cell r="E827">
            <v>266630</v>
          </cell>
          <cell r="F827">
            <v>-203433.33</v>
          </cell>
          <cell r="G827">
            <v>63196.67</v>
          </cell>
        </row>
        <row r="828">
          <cell r="A828" t="str">
            <v>19110080</v>
          </cell>
          <cell r="B828" t="str">
            <v>3#空气处理机</v>
          </cell>
          <cell r="C828" t="str">
            <v>00010903</v>
          </cell>
          <cell r="D828">
            <v>37073</v>
          </cell>
          <cell r="E828">
            <v>101000</v>
          </cell>
          <cell r="F828">
            <v>-37858.32</v>
          </cell>
          <cell r="G828">
            <v>63141.68</v>
          </cell>
        </row>
        <row r="829">
          <cell r="A829" t="str">
            <v>10340858</v>
          </cell>
          <cell r="B829" t="str">
            <v>球基面磨床</v>
          </cell>
          <cell r="C829" t="str">
            <v>00010003</v>
          </cell>
          <cell r="D829">
            <v>36342</v>
          </cell>
          <cell r="E829">
            <v>159848</v>
          </cell>
          <cell r="F829">
            <v>-96907.55</v>
          </cell>
          <cell r="G829">
            <v>62940.45</v>
          </cell>
        </row>
        <row r="830">
          <cell r="A830" t="str">
            <v>11230199</v>
          </cell>
          <cell r="B830" t="str">
            <v>压力机</v>
          </cell>
          <cell r="C830" t="str">
            <v>00010103</v>
          </cell>
          <cell r="D830">
            <v>26665</v>
          </cell>
          <cell r="E830">
            <v>75457</v>
          </cell>
          <cell r="F830">
            <v>-12550.32</v>
          </cell>
          <cell r="G830">
            <v>62906.68</v>
          </cell>
        </row>
        <row r="831">
          <cell r="A831" t="str">
            <v>10180139</v>
          </cell>
          <cell r="B831" t="str">
            <v>滚子穴石车床</v>
          </cell>
          <cell r="C831" t="str">
            <v>00010003</v>
          </cell>
          <cell r="D831">
            <v>36495</v>
          </cell>
          <cell r="E831">
            <v>144591.14000000001</v>
          </cell>
          <cell r="F831">
            <v>-81814.58</v>
          </cell>
          <cell r="G831">
            <v>62776.56</v>
          </cell>
        </row>
        <row r="832">
          <cell r="A832" t="str">
            <v>10180140</v>
          </cell>
          <cell r="B832" t="str">
            <v>滚子穴石车床</v>
          </cell>
          <cell r="C832" t="str">
            <v>00010003</v>
          </cell>
          <cell r="D832">
            <v>36495</v>
          </cell>
          <cell r="E832">
            <v>144591.14000000001</v>
          </cell>
          <cell r="F832">
            <v>-81814.58</v>
          </cell>
          <cell r="G832">
            <v>62776.56</v>
          </cell>
        </row>
        <row r="833">
          <cell r="A833" t="str">
            <v>10180141</v>
          </cell>
          <cell r="B833" t="str">
            <v>滚子穴石车床</v>
          </cell>
          <cell r="C833" t="str">
            <v>00010003</v>
          </cell>
          <cell r="D833">
            <v>36495</v>
          </cell>
          <cell r="E833">
            <v>144591.14000000001</v>
          </cell>
          <cell r="F833">
            <v>-81814.58</v>
          </cell>
          <cell r="G833">
            <v>62776.56</v>
          </cell>
        </row>
        <row r="834">
          <cell r="A834" t="str">
            <v>10180142</v>
          </cell>
          <cell r="B834" t="str">
            <v>滚子穴石车床</v>
          </cell>
          <cell r="C834" t="str">
            <v>00010003</v>
          </cell>
          <cell r="D834">
            <v>36495</v>
          </cell>
          <cell r="E834">
            <v>144591.13</v>
          </cell>
          <cell r="F834">
            <v>-81814.58</v>
          </cell>
          <cell r="G834">
            <v>62776.55</v>
          </cell>
        </row>
        <row r="835">
          <cell r="A835" t="str">
            <v>10180143</v>
          </cell>
          <cell r="B835" t="str">
            <v>滚子穴石车床</v>
          </cell>
          <cell r="C835" t="str">
            <v>00010003</v>
          </cell>
          <cell r="D835">
            <v>36495</v>
          </cell>
          <cell r="E835">
            <v>144591.13</v>
          </cell>
          <cell r="F835">
            <v>-81814.58</v>
          </cell>
          <cell r="G835">
            <v>62776.55</v>
          </cell>
        </row>
        <row r="836">
          <cell r="A836" t="str">
            <v>10280050</v>
          </cell>
          <cell r="B836" t="str">
            <v>高速镗床</v>
          </cell>
          <cell r="C836" t="str">
            <v>00010003</v>
          </cell>
          <cell r="D836">
            <v>38656</v>
          </cell>
          <cell r="E836">
            <v>62649.58</v>
          </cell>
          <cell r="F836">
            <v>0</v>
          </cell>
          <cell r="G836">
            <v>62649.58</v>
          </cell>
        </row>
        <row r="837">
          <cell r="A837" t="str">
            <v>10280051</v>
          </cell>
          <cell r="B837" t="str">
            <v>高速镗床</v>
          </cell>
          <cell r="C837" t="str">
            <v>00010003</v>
          </cell>
          <cell r="D837">
            <v>38656</v>
          </cell>
          <cell r="E837">
            <v>62649.56</v>
          </cell>
          <cell r="F837">
            <v>0</v>
          </cell>
          <cell r="G837">
            <v>62649.56</v>
          </cell>
        </row>
        <row r="838">
          <cell r="A838" t="str">
            <v>11130027</v>
          </cell>
          <cell r="B838" t="str">
            <v>空气锤</v>
          </cell>
          <cell r="C838" t="str">
            <v>00010103</v>
          </cell>
          <cell r="D838">
            <v>29221</v>
          </cell>
          <cell r="E838">
            <v>115706</v>
          </cell>
          <cell r="F838">
            <v>-53352.9</v>
          </cell>
          <cell r="G838">
            <v>62353.1</v>
          </cell>
        </row>
        <row r="839">
          <cell r="A839" t="str">
            <v>15970168</v>
          </cell>
          <cell r="B839" t="str">
            <v>轴承退磁清洗机</v>
          </cell>
          <cell r="C839" t="str">
            <v>00010503</v>
          </cell>
          <cell r="D839">
            <v>38656</v>
          </cell>
          <cell r="E839">
            <v>62305.8</v>
          </cell>
          <cell r="F839">
            <v>0</v>
          </cell>
          <cell r="G839">
            <v>62305.8</v>
          </cell>
        </row>
        <row r="840">
          <cell r="A840" t="str">
            <v>15999943</v>
          </cell>
          <cell r="B840" t="str">
            <v>审计估价</v>
          </cell>
          <cell r="C840" t="str">
            <v>00010503</v>
          </cell>
          <cell r="D840">
            <v>37622</v>
          </cell>
          <cell r="E840">
            <v>95369.91</v>
          </cell>
          <cell r="F840">
            <v>-33155.29</v>
          </cell>
          <cell r="G840">
            <v>62214.62</v>
          </cell>
        </row>
        <row r="841">
          <cell r="A841" t="str">
            <v>10170517</v>
          </cell>
          <cell r="B841" t="str">
            <v>多刀半自动车床</v>
          </cell>
          <cell r="C841" t="str">
            <v>00010003</v>
          </cell>
          <cell r="D841">
            <v>32843</v>
          </cell>
          <cell r="E841">
            <v>140159</v>
          </cell>
          <cell r="F841">
            <v>-78038.009999999995</v>
          </cell>
          <cell r="G841">
            <v>62120.99</v>
          </cell>
        </row>
        <row r="842">
          <cell r="A842" t="str">
            <v>15970131</v>
          </cell>
          <cell r="B842" t="str">
            <v>零件清洗机</v>
          </cell>
          <cell r="C842" t="str">
            <v>00010503</v>
          </cell>
          <cell r="D842">
            <v>37712</v>
          </cell>
          <cell r="E842">
            <v>81783.08</v>
          </cell>
          <cell r="F842">
            <v>-19832.400000000001</v>
          </cell>
          <cell r="G842">
            <v>61950.68</v>
          </cell>
        </row>
        <row r="843">
          <cell r="A843" t="str">
            <v>15970132</v>
          </cell>
          <cell r="B843" t="str">
            <v>零件清洗机</v>
          </cell>
          <cell r="C843" t="str">
            <v>00010503</v>
          </cell>
          <cell r="D843">
            <v>37712</v>
          </cell>
          <cell r="E843">
            <v>81783.08</v>
          </cell>
          <cell r="F843">
            <v>-19832.400000000001</v>
          </cell>
          <cell r="G843">
            <v>61950.68</v>
          </cell>
        </row>
        <row r="844">
          <cell r="A844" t="str">
            <v>15970133</v>
          </cell>
          <cell r="B844" t="str">
            <v>零件清洗机</v>
          </cell>
          <cell r="C844" t="str">
            <v>00010503</v>
          </cell>
          <cell r="D844">
            <v>37712</v>
          </cell>
          <cell r="E844">
            <v>81783.08</v>
          </cell>
          <cell r="F844">
            <v>-19832.400000000001</v>
          </cell>
          <cell r="G844">
            <v>61950.68</v>
          </cell>
        </row>
        <row r="845">
          <cell r="A845" t="str">
            <v>15970167</v>
          </cell>
          <cell r="B845" t="str">
            <v>轴承退磁清洗机</v>
          </cell>
          <cell r="C845" t="str">
            <v>00010503</v>
          </cell>
          <cell r="D845">
            <v>38656</v>
          </cell>
          <cell r="E845">
            <v>61868.98</v>
          </cell>
          <cell r="F845">
            <v>0</v>
          </cell>
          <cell r="G845">
            <v>61868.98</v>
          </cell>
        </row>
        <row r="846">
          <cell r="A846" t="str">
            <v>15970170</v>
          </cell>
          <cell r="B846" t="str">
            <v>轴承退磁清洗机</v>
          </cell>
          <cell r="C846" t="str">
            <v>00010503</v>
          </cell>
          <cell r="D846">
            <v>38656</v>
          </cell>
          <cell r="E846">
            <v>61868.98</v>
          </cell>
          <cell r="F846">
            <v>0</v>
          </cell>
          <cell r="G846">
            <v>61868.98</v>
          </cell>
        </row>
        <row r="847">
          <cell r="A847" t="str">
            <v>10320490</v>
          </cell>
          <cell r="B847" t="str">
            <v>内园磨床</v>
          </cell>
          <cell r="C847" t="str">
            <v>00010003</v>
          </cell>
          <cell r="D847">
            <v>32933</v>
          </cell>
          <cell r="E847">
            <v>106963.51</v>
          </cell>
          <cell r="F847">
            <v>-45391.15</v>
          </cell>
          <cell r="G847">
            <v>61572.36</v>
          </cell>
        </row>
        <row r="848">
          <cell r="A848" t="str">
            <v>10310491</v>
          </cell>
          <cell r="B848" t="str">
            <v>无心磨床</v>
          </cell>
          <cell r="C848" t="str">
            <v>00010003</v>
          </cell>
          <cell r="D848">
            <v>36312</v>
          </cell>
          <cell r="E848">
            <v>151991.13</v>
          </cell>
          <cell r="F848">
            <v>-90599.21</v>
          </cell>
          <cell r="G848">
            <v>61391.92</v>
          </cell>
        </row>
        <row r="849">
          <cell r="A849" t="str">
            <v>10320267</v>
          </cell>
          <cell r="B849" t="str">
            <v>内园磨床</v>
          </cell>
          <cell r="C849" t="str">
            <v>00010003</v>
          </cell>
          <cell r="D849">
            <v>30926</v>
          </cell>
          <cell r="E849">
            <v>173327.76</v>
          </cell>
          <cell r="F849">
            <v>-112045.65</v>
          </cell>
          <cell r="G849">
            <v>61282.11</v>
          </cell>
        </row>
        <row r="850">
          <cell r="A850" t="str">
            <v>10170438</v>
          </cell>
          <cell r="B850" t="str">
            <v>卡盘多刀半自动车</v>
          </cell>
          <cell r="C850" t="str">
            <v>00010003</v>
          </cell>
          <cell r="D850">
            <v>31564</v>
          </cell>
          <cell r="E850">
            <v>162349.91</v>
          </cell>
          <cell r="F850">
            <v>-101316.49</v>
          </cell>
          <cell r="G850">
            <v>61033.42</v>
          </cell>
        </row>
        <row r="851">
          <cell r="A851" t="str">
            <v>10380379</v>
          </cell>
          <cell r="B851" t="str">
            <v>滚子超精机</v>
          </cell>
          <cell r="C851" t="str">
            <v>00010003</v>
          </cell>
          <cell r="D851">
            <v>36770</v>
          </cell>
          <cell r="E851">
            <v>116622.3</v>
          </cell>
          <cell r="F851">
            <v>-55619.27</v>
          </cell>
          <cell r="G851">
            <v>61003.03</v>
          </cell>
        </row>
        <row r="852">
          <cell r="A852" t="str">
            <v>10280013</v>
          </cell>
          <cell r="B852" t="str">
            <v>卧式搪床</v>
          </cell>
          <cell r="C852" t="str">
            <v>00010003</v>
          </cell>
          <cell r="D852">
            <v>26999</v>
          </cell>
          <cell r="E852">
            <v>187417.95</v>
          </cell>
          <cell r="F852">
            <v>-126522.01</v>
          </cell>
          <cell r="G852">
            <v>60895.94</v>
          </cell>
        </row>
        <row r="853">
          <cell r="A853" t="str">
            <v>10280015</v>
          </cell>
          <cell r="B853" t="str">
            <v>卧式搪床</v>
          </cell>
          <cell r="C853" t="str">
            <v>00010003</v>
          </cell>
          <cell r="D853">
            <v>26999</v>
          </cell>
          <cell r="E853">
            <v>187417.95</v>
          </cell>
          <cell r="F853">
            <v>-126522.01</v>
          </cell>
          <cell r="G853">
            <v>60895.94</v>
          </cell>
        </row>
        <row r="854">
          <cell r="A854" t="str">
            <v>10280037</v>
          </cell>
          <cell r="B854" t="str">
            <v>半自动高速搪床</v>
          </cell>
          <cell r="C854" t="str">
            <v>00010003</v>
          </cell>
          <cell r="D854">
            <v>31747</v>
          </cell>
          <cell r="E854">
            <v>187417.95</v>
          </cell>
          <cell r="F854">
            <v>-126522.01</v>
          </cell>
          <cell r="G854">
            <v>60895.94</v>
          </cell>
        </row>
        <row r="855">
          <cell r="A855" t="str">
            <v>12920096</v>
          </cell>
          <cell r="B855" t="str">
            <v>3吨柴油叉车</v>
          </cell>
          <cell r="C855" t="str">
            <v>00010213</v>
          </cell>
          <cell r="D855">
            <v>38047</v>
          </cell>
          <cell r="E855">
            <v>81700</v>
          </cell>
          <cell r="F855">
            <v>-20915</v>
          </cell>
          <cell r="G855">
            <v>60785</v>
          </cell>
        </row>
        <row r="856">
          <cell r="A856" t="str">
            <v>10320493</v>
          </cell>
          <cell r="B856" t="str">
            <v>内园磨床</v>
          </cell>
          <cell r="C856" t="str">
            <v>00010003</v>
          </cell>
          <cell r="D856">
            <v>32843</v>
          </cell>
          <cell r="E856">
            <v>104639.63</v>
          </cell>
          <cell r="F856">
            <v>-43873.82</v>
          </cell>
          <cell r="G856">
            <v>60765.81</v>
          </cell>
        </row>
        <row r="857">
          <cell r="A857" t="str">
            <v>10320210</v>
          </cell>
          <cell r="B857" t="str">
            <v>内园磨床</v>
          </cell>
          <cell r="C857" t="str">
            <v>00010003</v>
          </cell>
          <cell r="D857">
            <v>28460</v>
          </cell>
          <cell r="E857">
            <v>254500</v>
          </cell>
          <cell r="F857">
            <v>-193773.49</v>
          </cell>
          <cell r="G857">
            <v>60726.51</v>
          </cell>
        </row>
        <row r="858">
          <cell r="A858" t="str">
            <v>12930044</v>
          </cell>
          <cell r="B858" t="str">
            <v>蓄电池叉车</v>
          </cell>
          <cell r="C858" t="str">
            <v>00010213</v>
          </cell>
          <cell r="D858">
            <v>38472</v>
          </cell>
          <cell r="E858">
            <v>66000</v>
          </cell>
          <cell r="F858">
            <v>-5335</v>
          </cell>
          <cell r="G858">
            <v>60665</v>
          </cell>
        </row>
        <row r="859">
          <cell r="A859" t="str">
            <v>12930045</v>
          </cell>
          <cell r="B859" t="str">
            <v>蓄电池叉车</v>
          </cell>
          <cell r="C859" t="str">
            <v>00010213</v>
          </cell>
          <cell r="D859">
            <v>38472</v>
          </cell>
          <cell r="E859">
            <v>66000</v>
          </cell>
          <cell r="F859">
            <v>-5335</v>
          </cell>
          <cell r="G859">
            <v>60665</v>
          </cell>
        </row>
        <row r="860">
          <cell r="A860" t="str">
            <v>10999921</v>
          </cell>
          <cell r="B860" t="str">
            <v>审计估价</v>
          </cell>
          <cell r="C860" t="str">
            <v>00010003</v>
          </cell>
          <cell r="D860">
            <v>37622</v>
          </cell>
          <cell r="E860">
            <v>83589.679999999993</v>
          </cell>
          <cell r="F860">
            <v>-22973.200000000001</v>
          </cell>
          <cell r="G860">
            <v>60616.480000000003</v>
          </cell>
        </row>
        <row r="861">
          <cell r="A861" t="str">
            <v>10310355</v>
          </cell>
          <cell r="B861" t="str">
            <v>无心磨床</v>
          </cell>
          <cell r="C861" t="str">
            <v>00010003</v>
          </cell>
          <cell r="D861">
            <v>32112</v>
          </cell>
          <cell r="E861">
            <v>404732.54</v>
          </cell>
          <cell r="F861">
            <v>-344127.71</v>
          </cell>
          <cell r="G861">
            <v>60604.83</v>
          </cell>
        </row>
        <row r="862">
          <cell r="A862" t="str">
            <v>11490012</v>
          </cell>
          <cell r="B862" t="str">
            <v>轧尖机</v>
          </cell>
          <cell r="C862" t="str">
            <v>00010103</v>
          </cell>
          <cell r="D862">
            <v>22402</v>
          </cell>
          <cell r="E862">
            <v>95692.94</v>
          </cell>
          <cell r="F862">
            <v>-35117.29</v>
          </cell>
          <cell r="G862">
            <v>60575.65</v>
          </cell>
        </row>
        <row r="863">
          <cell r="A863" t="str">
            <v>10380395</v>
          </cell>
          <cell r="B863" t="str">
            <v>外沟超精机</v>
          </cell>
          <cell r="C863" t="str">
            <v>00010003</v>
          </cell>
          <cell r="D863">
            <v>37347</v>
          </cell>
          <cell r="E863">
            <v>91234.69</v>
          </cell>
          <cell r="F863">
            <v>-30851.53</v>
          </cell>
          <cell r="G863">
            <v>60383.16</v>
          </cell>
        </row>
        <row r="864">
          <cell r="A864" t="str">
            <v>10380396</v>
          </cell>
          <cell r="B864" t="str">
            <v>外沟超精机</v>
          </cell>
          <cell r="C864" t="str">
            <v>00010003</v>
          </cell>
          <cell r="D864">
            <v>37347</v>
          </cell>
          <cell r="E864">
            <v>91234.69</v>
          </cell>
          <cell r="F864">
            <v>-30851.53</v>
          </cell>
          <cell r="G864">
            <v>60383.16</v>
          </cell>
        </row>
        <row r="865">
          <cell r="A865" t="str">
            <v>12400125</v>
          </cell>
          <cell r="B865" t="str">
            <v>公爵王小车</v>
          </cell>
          <cell r="C865" t="str">
            <v>00010211</v>
          </cell>
          <cell r="D865">
            <v>38656</v>
          </cell>
          <cell r="E865">
            <v>60000</v>
          </cell>
          <cell r="F865">
            <v>0</v>
          </cell>
          <cell r="G865">
            <v>60000</v>
          </cell>
        </row>
        <row r="866">
          <cell r="A866" t="str">
            <v>18360136</v>
          </cell>
          <cell r="B866" t="str">
            <v>箱式电炉</v>
          </cell>
          <cell r="C866" t="str">
            <v>00010803</v>
          </cell>
          <cell r="D866">
            <v>34121</v>
          </cell>
          <cell r="E866">
            <v>184155.84</v>
          </cell>
          <cell r="F866">
            <v>-124894.26</v>
          </cell>
          <cell r="G866">
            <v>59261.58</v>
          </cell>
        </row>
        <row r="867">
          <cell r="A867" t="str">
            <v>12930031</v>
          </cell>
          <cell r="B867" t="str">
            <v>电瓶叉车</v>
          </cell>
          <cell r="C867" t="str">
            <v>00010213</v>
          </cell>
          <cell r="D867">
            <v>37591</v>
          </cell>
          <cell r="E867">
            <v>108942.43</v>
          </cell>
          <cell r="F867">
            <v>-49908.97</v>
          </cell>
          <cell r="G867">
            <v>59033.46</v>
          </cell>
        </row>
        <row r="868">
          <cell r="A868" t="str">
            <v>12930032</v>
          </cell>
          <cell r="B868" t="str">
            <v>电瓶叉车</v>
          </cell>
          <cell r="C868" t="str">
            <v>00010213</v>
          </cell>
          <cell r="D868">
            <v>37591</v>
          </cell>
          <cell r="E868">
            <v>108942.43</v>
          </cell>
          <cell r="F868">
            <v>-49908.97</v>
          </cell>
          <cell r="G868">
            <v>59033.46</v>
          </cell>
        </row>
        <row r="869">
          <cell r="A869" t="str">
            <v>10340839</v>
          </cell>
          <cell r="B869" t="str">
            <v>内沟磨床</v>
          </cell>
          <cell r="C869" t="str">
            <v>00010003</v>
          </cell>
          <cell r="D869">
            <v>36100</v>
          </cell>
          <cell r="E869">
            <v>179188.75</v>
          </cell>
          <cell r="F869">
            <v>-120192.26</v>
          </cell>
          <cell r="G869">
            <v>58996.49</v>
          </cell>
        </row>
        <row r="870">
          <cell r="A870" t="str">
            <v>10340840</v>
          </cell>
          <cell r="B870" t="str">
            <v>内沟磨床</v>
          </cell>
          <cell r="C870" t="str">
            <v>00010003</v>
          </cell>
          <cell r="D870">
            <v>36100</v>
          </cell>
          <cell r="E870">
            <v>179188.75</v>
          </cell>
          <cell r="F870">
            <v>-120192.26</v>
          </cell>
          <cell r="G870">
            <v>58996.49</v>
          </cell>
        </row>
        <row r="871">
          <cell r="A871" t="str">
            <v>10170661</v>
          </cell>
          <cell r="B871" t="str">
            <v>车床</v>
          </cell>
          <cell r="C871" t="str">
            <v>00010003</v>
          </cell>
          <cell r="D871">
            <v>36373</v>
          </cell>
          <cell r="E871">
            <v>146588.6</v>
          </cell>
          <cell r="F871">
            <v>-87684.12</v>
          </cell>
          <cell r="G871">
            <v>58904.480000000003</v>
          </cell>
        </row>
        <row r="872">
          <cell r="A872" t="str">
            <v>10370151</v>
          </cell>
          <cell r="B872" t="str">
            <v>平面磨床</v>
          </cell>
          <cell r="C872" t="str">
            <v>00010003</v>
          </cell>
          <cell r="D872">
            <v>36678</v>
          </cell>
          <cell r="E872">
            <v>121046</v>
          </cell>
          <cell r="F872">
            <v>-62621.39</v>
          </cell>
          <cell r="G872">
            <v>58424.61</v>
          </cell>
        </row>
        <row r="873">
          <cell r="A873" t="str">
            <v>15999937</v>
          </cell>
          <cell r="B873" t="str">
            <v>审计估价</v>
          </cell>
          <cell r="C873" t="str">
            <v>00010503</v>
          </cell>
          <cell r="D873">
            <v>37622</v>
          </cell>
          <cell r="E873">
            <v>89055</v>
          </cell>
          <cell r="F873">
            <v>-30959.84</v>
          </cell>
          <cell r="G873">
            <v>58095.16</v>
          </cell>
        </row>
        <row r="874">
          <cell r="A874" t="str">
            <v>15323029</v>
          </cell>
          <cell r="B874" t="str">
            <v>抛丸机</v>
          </cell>
          <cell r="C874" t="str">
            <v>00010503</v>
          </cell>
          <cell r="D874">
            <v>35400</v>
          </cell>
          <cell r="E874">
            <v>193040.29</v>
          </cell>
          <cell r="F874">
            <v>-135162.03</v>
          </cell>
          <cell r="G874">
            <v>57878.26</v>
          </cell>
        </row>
        <row r="875">
          <cell r="A875" t="str">
            <v>10190016</v>
          </cell>
          <cell r="B875" t="str">
            <v>无心磨床</v>
          </cell>
          <cell r="C875" t="str">
            <v>00010003</v>
          </cell>
          <cell r="D875">
            <v>36342</v>
          </cell>
          <cell r="E875">
            <v>146884.23000000001</v>
          </cell>
          <cell r="F875">
            <v>-89048.29</v>
          </cell>
          <cell r="G875">
            <v>57835.94</v>
          </cell>
        </row>
        <row r="876">
          <cell r="A876" t="str">
            <v>10190017</v>
          </cell>
          <cell r="B876" t="str">
            <v>无心磨床</v>
          </cell>
          <cell r="C876" t="str">
            <v>00010003</v>
          </cell>
          <cell r="D876">
            <v>36342</v>
          </cell>
          <cell r="E876">
            <v>146884.23000000001</v>
          </cell>
          <cell r="F876">
            <v>-89048.29</v>
          </cell>
          <cell r="G876">
            <v>57835.94</v>
          </cell>
        </row>
        <row r="877">
          <cell r="A877" t="str">
            <v>11230203</v>
          </cell>
          <cell r="B877" t="str">
            <v>压力机</v>
          </cell>
          <cell r="C877" t="str">
            <v>00010103</v>
          </cell>
          <cell r="D877">
            <v>19725</v>
          </cell>
          <cell r="E877">
            <v>72892</v>
          </cell>
          <cell r="F877">
            <v>-15107.1</v>
          </cell>
          <cell r="G877">
            <v>57784.9</v>
          </cell>
        </row>
        <row r="878">
          <cell r="A878" t="str">
            <v>10320479</v>
          </cell>
          <cell r="B878" t="str">
            <v>内圆磨床</v>
          </cell>
          <cell r="C878" t="str">
            <v>00010003</v>
          </cell>
          <cell r="D878">
            <v>36192</v>
          </cell>
          <cell r="E878">
            <v>163505.25</v>
          </cell>
          <cell r="F878">
            <v>-105733.58</v>
          </cell>
          <cell r="G878">
            <v>57771.67</v>
          </cell>
        </row>
        <row r="879">
          <cell r="A879" t="str">
            <v>14999978</v>
          </cell>
          <cell r="B879" t="str">
            <v>动态检测系统</v>
          </cell>
          <cell r="C879" t="str">
            <v>00010411</v>
          </cell>
          <cell r="D879">
            <v>37226</v>
          </cell>
          <cell r="E879">
            <v>123000</v>
          </cell>
          <cell r="F879">
            <v>-65346.98</v>
          </cell>
          <cell r="G879">
            <v>57653.02</v>
          </cell>
        </row>
        <row r="880">
          <cell r="A880" t="str">
            <v>10320465</v>
          </cell>
          <cell r="B880" t="str">
            <v>内园磨床</v>
          </cell>
          <cell r="C880" t="str">
            <v>00010003</v>
          </cell>
          <cell r="D880">
            <v>35674</v>
          </cell>
          <cell r="E880">
            <v>247300</v>
          </cell>
          <cell r="F880">
            <v>-189679.14</v>
          </cell>
          <cell r="G880">
            <v>57620.86</v>
          </cell>
        </row>
        <row r="881">
          <cell r="A881" t="str">
            <v>10320466</v>
          </cell>
          <cell r="B881" t="str">
            <v>内园磨床</v>
          </cell>
          <cell r="C881" t="str">
            <v>00010003</v>
          </cell>
          <cell r="D881">
            <v>35674</v>
          </cell>
          <cell r="E881">
            <v>247300</v>
          </cell>
          <cell r="F881">
            <v>-189679.14</v>
          </cell>
          <cell r="G881">
            <v>57620.86</v>
          </cell>
        </row>
        <row r="882">
          <cell r="A882" t="str">
            <v>15323030</v>
          </cell>
          <cell r="B882" t="str">
            <v>抛丸机</v>
          </cell>
          <cell r="C882" t="str">
            <v>00010503</v>
          </cell>
          <cell r="D882">
            <v>35400</v>
          </cell>
          <cell r="E882">
            <v>189245</v>
          </cell>
          <cell r="F882">
            <v>-131935.57999999999</v>
          </cell>
          <cell r="G882">
            <v>57309.42</v>
          </cell>
        </row>
        <row r="883">
          <cell r="A883" t="str">
            <v>21100115</v>
          </cell>
          <cell r="B883" t="str">
            <v>高压配电室</v>
          </cell>
          <cell r="C883" t="str">
            <v>00021103</v>
          </cell>
          <cell r="D883">
            <v>31564</v>
          </cell>
          <cell r="E883">
            <v>120176</v>
          </cell>
          <cell r="F883">
            <v>-62935.66</v>
          </cell>
          <cell r="G883">
            <v>57240.34</v>
          </cell>
        </row>
        <row r="884">
          <cell r="A884" t="str">
            <v>12930048</v>
          </cell>
          <cell r="B884" t="str">
            <v>蓄电池叉车</v>
          </cell>
          <cell r="C884" t="str">
            <v>00010213</v>
          </cell>
          <cell r="D884">
            <v>38472</v>
          </cell>
          <cell r="E884">
            <v>61965.82</v>
          </cell>
          <cell r="F884">
            <v>-5008.91</v>
          </cell>
          <cell r="G884">
            <v>56956.91</v>
          </cell>
        </row>
        <row r="885">
          <cell r="A885" t="str">
            <v>12930047</v>
          </cell>
          <cell r="B885" t="str">
            <v>蓄电池叉车</v>
          </cell>
          <cell r="C885" t="str">
            <v>00010213</v>
          </cell>
          <cell r="D885">
            <v>38472</v>
          </cell>
          <cell r="E885">
            <v>61965.81</v>
          </cell>
          <cell r="F885">
            <v>-5008.91</v>
          </cell>
          <cell r="G885">
            <v>56956.9</v>
          </cell>
        </row>
        <row r="886">
          <cell r="A886" t="str">
            <v>11240058</v>
          </cell>
          <cell r="B886" t="str">
            <v>偏心压力机</v>
          </cell>
          <cell r="C886" t="str">
            <v>00010103</v>
          </cell>
          <cell r="D886">
            <v>30621</v>
          </cell>
          <cell r="E886">
            <v>169383</v>
          </cell>
          <cell r="F886">
            <v>-112533.36</v>
          </cell>
          <cell r="G886">
            <v>56849.64</v>
          </cell>
        </row>
        <row r="887">
          <cell r="A887" t="str">
            <v>10280012</v>
          </cell>
          <cell r="B887" t="str">
            <v>卧式搪床</v>
          </cell>
          <cell r="C887" t="str">
            <v>00010003</v>
          </cell>
          <cell r="D887">
            <v>26999</v>
          </cell>
          <cell r="E887">
            <v>180276.25</v>
          </cell>
          <cell r="F887">
            <v>-123540.15</v>
          </cell>
          <cell r="G887">
            <v>56736.1</v>
          </cell>
        </row>
        <row r="888">
          <cell r="A888" t="str">
            <v>10280034</v>
          </cell>
          <cell r="B888" t="str">
            <v>半自动高速搪床</v>
          </cell>
          <cell r="C888" t="str">
            <v>00010003</v>
          </cell>
          <cell r="D888">
            <v>31656</v>
          </cell>
          <cell r="E888">
            <v>180276.25</v>
          </cell>
          <cell r="F888">
            <v>-123540.15</v>
          </cell>
          <cell r="G888">
            <v>56736.1</v>
          </cell>
        </row>
        <row r="889">
          <cell r="A889" t="str">
            <v>10280039</v>
          </cell>
          <cell r="B889" t="str">
            <v>半自动高速搪床</v>
          </cell>
          <cell r="C889" t="str">
            <v>00010003</v>
          </cell>
          <cell r="D889">
            <v>31747</v>
          </cell>
          <cell r="E889">
            <v>180276.25</v>
          </cell>
          <cell r="F889">
            <v>-123540.15</v>
          </cell>
          <cell r="G889">
            <v>56736.1</v>
          </cell>
        </row>
        <row r="890">
          <cell r="A890" t="str">
            <v>15920077</v>
          </cell>
          <cell r="B890" t="str">
            <v>光饰机</v>
          </cell>
          <cell r="C890" t="str">
            <v>00010503</v>
          </cell>
          <cell r="D890">
            <v>38322</v>
          </cell>
          <cell r="E890">
            <v>61716.45</v>
          </cell>
          <cell r="F890">
            <v>-4988.75</v>
          </cell>
          <cell r="G890">
            <v>56727.7</v>
          </cell>
        </row>
        <row r="891">
          <cell r="A891" t="str">
            <v>15920075</v>
          </cell>
          <cell r="B891" t="str">
            <v>光饰机</v>
          </cell>
          <cell r="C891" t="str">
            <v>00010503</v>
          </cell>
          <cell r="D891">
            <v>38322</v>
          </cell>
          <cell r="E891">
            <v>61716.44</v>
          </cell>
          <cell r="F891">
            <v>-4988.75</v>
          </cell>
          <cell r="G891">
            <v>56727.69</v>
          </cell>
        </row>
        <row r="892">
          <cell r="A892" t="str">
            <v>15920076</v>
          </cell>
          <cell r="B892" t="str">
            <v>光饰机</v>
          </cell>
          <cell r="C892" t="str">
            <v>00010503</v>
          </cell>
          <cell r="D892">
            <v>38322</v>
          </cell>
          <cell r="E892">
            <v>61716.44</v>
          </cell>
          <cell r="F892">
            <v>-4988.75</v>
          </cell>
          <cell r="G892">
            <v>56727.69</v>
          </cell>
        </row>
        <row r="893">
          <cell r="A893" t="str">
            <v>10320463</v>
          </cell>
          <cell r="B893" t="str">
            <v>内园磨床</v>
          </cell>
          <cell r="C893" t="str">
            <v>00010003</v>
          </cell>
          <cell r="D893">
            <v>35674</v>
          </cell>
          <cell r="E893">
            <v>249970</v>
          </cell>
          <cell r="F893">
            <v>-193296.75</v>
          </cell>
          <cell r="G893">
            <v>56673.25</v>
          </cell>
        </row>
        <row r="894">
          <cell r="A894" t="str">
            <v>10320464</v>
          </cell>
          <cell r="B894" t="str">
            <v>内园磨床</v>
          </cell>
          <cell r="C894" t="str">
            <v>00010003</v>
          </cell>
          <cell r="D894">
            <v>35674</v>
          </cell>
          <cell r="E894">
            <v>249970</v>
          </cell>
          <cell r="F894">
            <v>-193296.75</v>
          </cell>
          <cell r="G894">
            <v>56673.25</v>
          </cell>
        </row>
        <row r="895">
          <cell r="A895" t="str">
            <v>10170714</v>
          </cell>
          <cell r="B895" t="str">
            <v>油沟车床</v>
          </cell>
          <cell r="C895" t="str">
            <v>00010003</v>
          </cell>
          <cell r="D895">
            <v>37773</v>
          </cell>
          <cell r="E895">
            <v>84216.75</v>
          </cell>
          <cell r="F895">
            <v>-27596.07</v>
          </cell>
          <cell r="G895">
            <v>56620.68</v>
          </cell>
        </row>
        <row r="896">
          <cell r="A896" t="str">
            <v>10170715</v>
          </cell>
          <cell r="B896" t="str">
            <v>油沟车床</v>
          </cell>
          <cell r="C896" t="str">
            <v>00010003</v>
          </cell>
          <cell r="D896">
            <v>37773</v>
          </cell>
          <cell r="E896">
            <v>84216.75</v>
          </cell>
          <cell r="F896">
            <v>-27596.080000000002</v>
          </cell>
          <cell r="G896">
            <v>56620.67</v>
          </cell>
        </row>
        <row r="897">
          <cell r="A897" t="str">
            <v>15999948</v>
          </cell>
          <cell r="B897" t="str">
            <v>审计估价</v>
          </cell>
          <cell r="C897" t="str">
            <v>00010503</v>
          </cell>
          <cell r="D897">
            <v>37622</v>
          </cell>
          <cell r="E897">
            <v>85000</v>
          </cell>
          <cell r="F897">
            <v>-28432.87</v>
          </cell>
          <cell r="G897">
            <v>56567.13</v>
          </cell>
        </row>
        <row r="898">
          <cell r="A898" t="str">
            <v>12920094</v>
          </cell>
          <cell r="B898" t="str">
            <v>叉车</v>
          </cell>
          <cell r="C898" t="str">
            <v>00010213</v>
          </cell>
          <cell r="D898">
            <v>37956</v>
          </cell>
          <cell r="E898">
            <v>80300</v>
          </cell>
          <cell r="F898">
            <v>-23802.67</v>
          </cell>
          <cell r="G898">
            <v>56497.33</v>
          </cell>
        </row>
        <row r="899">
          <cell r="A899" t="str">
            <v>10320278</v>
          </cell>
          <cell r="B899" t="str">
            <v>内园磨床</v>
          </cell>
          <cell r="C899" t="str">
            <v>00010003</v>
          </cell>
          <cell r="D899">
            <v>31168</v>
          </cell>
          <cell r="E899">
            <v>158722.32</v>
          </cell>
          <cell r="F899">
            <v>-102272.86</v>
          </cell>
          <cell r="G899">
            <v>56449.46</v>
          </cell>
        </row>
        <row r="900">
          <cell r="A900" t="str">
            <v>15781106</v>
          </cell>
          <cell r="B900" t="str">
            <v>退磁清洗机</v>
          </cell>
          <cell r="C900" t="str">
            <v>00010503</v>
          </cell>
          <cell r="D900">
            <v>38472</v>
          </cell>
          <cell r="E900">
            <v>59000</v>
          </cell>
          <cell r="F900">
            <v>-2861.5</v>
          </cell>
          <cell r="G900">
            <v>56138.5</v>
          </cell>
        </row>
        <row r="901">
          <cell r="A901" t="str">
            <v>15781107</v>
          </cell>
          <cell r="B901" t="str">
            <v>退磁清洗机</v>
          </cell>
          <cell r="C901" t="str">
            <v>00010503</v>
          </cell>
          <cell r="D901">
            <v>38472</v>
          </cell>
          <cell r="E901">
            <v>59000</v>
          </cell>
          <cell r="F901">
            <v>-2861.5</v>
          </cell>
          <cell r="G901">
            <v>56138.5</v>
          </cell>
        </row>
        <row r="902">
          <cell r="A902" t="str">
            <v>12930050</v>
          </cell>
          <cell r="B902" t="str">
            <v>电瓶叉车</v>
          </cell>
          <cell r="C902" t="str">
            <v>00010213</v>
          </cell>
          <cell r="D902">
            <v>38656</v>
          </cell>
          <cell r="E902">
            <v>55811.97</v>
          </cell>
          <cell r="F902">
            <v>0</v>
          </cell>
          <cell r="G902">
            <v>55811.97</v>
          </cell>
        </row>
        <row r="903">
          <cell r="A903" t="str">
            <v>10320219</v>
          </cell>
          <cell r="B903" t="str">
            <v>内园磨床</v>
          </cell>
          <cell r="C903" t="str">
            <v>00010003</v>
          </cell>
          <cell r="D903">
            <v>29160</v>
          </cell>
          <cell r="E903">
            <v>173363.66</v>
          </cell>
          <cell r="F903">
            <v>-117695.08</v>
          </cell>
          <cell r="G903">
            <v>55668.58</v>
          </cell>
        </row>
        <row r="904">
          <cell r="A904" t="str">
            <v>15999940</v>
          </cell>
          <cell r="B904" t="str">
            <v>审计估价</v>
          </cell>
          <cell r="C904" t="str">
            <v>00010503</v>
          </cell>
          <cell r="D904">
            <v>37622</v>
          </cell>
          <cell r="E904">
            <v>85071</v>
          </cell>
          <cell r="F904">
            <v>-29574.89</v>
          </cell>
          <cell r="G904">
            <v>55496.11</v>
          </cell>
        </row>
        <row r="905">
          <cell r="A905" t="str">
            <v>15999960</v>
          </cell>
          <cell r="B905" t="str">
            <v>审计估价</v>
          </cell>
          <cell r="C905" t="str">
            <v>00010503</v>
          </cell>
          <cell r="D905">
            <v>37622</v>
          </cell>
          <cell r="E905">
            <v>85000</v>
          </cell>
          <cell r="F905">
            <v>-29550.080000000002</v>
          </cell>
          <cell r="G905">
            <v>55449.919999999998</v>
          </cell>
        </row>
        <row r="906">
          <cell r="A906" t="str">
            <v>10380338</v>
          </cell>
          <cell r="B906" t="str">
            <v>超精机</v>
          </cell>
          <cell r="C906" t="str">
            <v>00010003</v>
          </cell>
          <cell r="D906">
            <v>35674</v>
          </cell>
          <cell r="E906">
            <v>108633.5</v>
          </cell>
          <cell r="F906">
            <v>-53465.79</v>
          </cell>
          <cell r="G906">
            <v>55167.71</v>
          </cell>
        </row>
        <row r="907">
          <cell r="A907" t="str">
            <v>10320344</v>
          </cell>
          <cell r="B907" t="str">
            <v>内园磨床</v>
          </cell>
          <cell r="C907" t="str">
            <v>00010003</v>
          </cell>
          <cell r="D907">
            <v>31898</v>
          </cell>
          <cell r="E907">
            <v>245207</v>
          </cell>
          <cell r="F907">
            <v>-190131.13</v>
          </cell>
          <cell r="G907">
            <v>55075.87</v>
          </cell>
        </row>
        <row r="908">
          <cell r="A908" t="str">
            <v>15970119</v>
          </cell>
          <cell r="B908" t="str">
            <v>零件清洗机</v>
          </cell>
          <cell r="C908" t="str">
            <v>00010503</v>
          </cell>
          <cell r="D908">
            <v>37377</v>
          </cell>
          <cell r="E908">
            <v>81919.5</v>
          </cell>
          <cell r="F908">
            <v>-27060.09</v>
          </cell>
          <cell r="G908">
            <v>54859.41</v>
          </cell>
        </row>
        <row r="909">
          <cell r="A909" t="str">
            <v>10170613</v>
          </cell>
          <cell r="B909" t="str">
            <v>车床</v>
          </cell>
          <cell r="C909" t="str">
            <v>00010003</v>
          </cell>
          <cell r="D909">
            <v>35886</v>
          </cell>
          <cell r="E909">
            <v>159299.15</v>
          </cell>
          <cell r="F909">
            <v>-104495.76</v>
          </cell>
          <cell r="G909">
            <v>54803.39</v>
          </cell>
        </row>
        <row r="910">
          <cell r="A910" t="str">
            <v>10170614</v>
          </cell>
          <cell r="B910" t="str">
            <v>车床</v>
          </cell>
          <cell r="C910" t="str">
            <v>00010003</v>
          </cell>
          <cell r="D910">
            <v>35886</v>
          </cell>
          <cell r="E910">
            <v>159299.15</v>
          </cell>
          <cell r="F910">
            <v>-104495.76</v>
          </cell>
          <cell r="G910">
            <v>54803.39</v>
          </cell>
        </row>
        <row r="911">
          <cell r="A911" t="str">
            <v>12930029</v>
          </cell>
          <cell r="B911" t="str">
            <v>电瓶叉车</v>
          </cell>
          <cell r="C911" t="str">
            <v>00010213</v>
          </cell>
          <cell r="D911">
            <v>37500</v>
          </cell>
          <cell r="E911">
            <v>108942.43</v>
          </cell>
          <cell r="F911">
            <v>-54228.04</v>
          </cell>
          <cell r="G911">
            <v>54714.39</v>
          </cell>
        </row>
        <row r="912">
          <cell r="A912" t="str">
            <v>10170324</v>
          </cell>
          <cell r="B912" t="str">
            <v>仿型液压车</v>
          </cell>
          <cell r="C912" t="str">
            <v>00010003</v>
          </cell>
          <cell r="D912">
            <v>30376</v>
          </cell>
          <cell r="E912">
            <v>147935</v>
          </cell>
          <cell r="F912">
            <v>-93438.080000000002</v>
          </cell>
          <cell r="G912">
            <v>54496.92</v>
          </cell>
        </row>
        <row r="913">
          <cell r="A913" t="str">
            <v>10170246</v>
          </cell>
          <cell r="B913" t="str">
            <v>卡盘多刀半自动车</v>
          </cell>
          <cell r="C913" t="str">
            <v>00010003</v>
          </cell>
          <cell r="D913">
            <v>27912</v>
          </cell>
          <cell r="E913">
            <v>118194</v>
          </cell>
          <cell r="F913">
            <v>-63851.63</v>
          </cell>
          <cell r="G913">
            <v>54342.37</v>
          </cell>
        </row>
        <row r="914">
          <cell r="A914" t="str">
            <v>10310501</v>
          </cell>
          <cell r="B914" t="str">
            <v>无心磨床</v>
          </cell>
          <cell r="C914" t="str">
            <v>00010003</v>
          </cell>
          <cell r="D914">
            <v>36373</v>
          </cell>
          <cell r="E914">
            <v>134424.31</v>
          </cell>
          <cell r="F914">
            <v>-80408.37</v>
          </cell>
          <cell r="G914">
            <v>54015.94</v>
          </cell>
        </row>
        <row r="915">
          <cell r="A915" t="str">
            <v>10310490</v>
          </cell>
          <cell r="B915" t="str">
            <v>无心磨床</v>
          </cell>
          <cell r="C915" t="str">
            <v>00010003</v>
          </cell>
          <cell r="D915">
            <v>36312</v>
          </cell>
          <cell r="E915">
            <v>139736.13</v>
          </cell>
          <cell r="F915">
            <v>-85844.32</v>
          </cell>
          <cell r="G915">
            <v>53891.81</v>
          </cell>
        </row>
        <row r="916">
          <cell r="A916" t="str">
            <v>11790019</v>
          </cell>
          <cell r="B916" t="str">
            <v>整径平幅液压机</v>
          </cell>
          <cell r="C916" t="str">
            <v>00010103</v>
          </cell>
          <cell r="D916">
            <v>37377</v>
          </cell>
          <cell r="E916">
            <v>79819</v>
          </cell>
          <cell r="F916">
            <v>-26366.15</v>
          </cell>
          <cell r="G916">
            <v>53452.85</v>
          </cell>
        </row>
        <row r="917">
          <cell r="A917" t="str">
            <v>10340576</v>
          </cell>
          <cell r="B917" t="str">
            <v>球面外沟磨床</v>
          </cell>
          <cell r="C917" t="str">
            <v>00010003</v>
          </cell>
          <cell r="D917">
            <v>32112</v>
          </cell>
          <cell r="E917">
            <v>200058.94</v>
          </cell>
          <cell r="F917">
            <v>-146720.06</v>
          </cell>
          <cell r="G917">
            <v>53338.879999999997</v>
          </cell>
        </row>
        <row r="918">
          <cell r="A918" t="str">
            <v>19920009</v>
          </cell>
          <cell r="B918" t="str">
            <v>波纹管换热器</v>
          </cell>
          <cell r="C918" t="str">
            <v>00010903</v>
          </cell>
          <cell r="D918">
            <v>37073</v>
          </cell>
          <cell r="E918">
            <v>85200</v>
          </cell>
          <cell r="F918">
            <v>-31935.93</v>
          </cell>
          <cell r="G918">
            <v>53264.07</v>
          </cell>
        </row>
        <row r="919">
          <cell r="A919" t="str">
            <v>10320497</v>
          </cell>
          <cell r="B919" t="str">
            <v>内园磨床</v>
          </cell>
          <cell r="C919" t="str">
            <v>00010003</v>
          </cell>
          <cell r="D919">
            <v>32843</v>
          </cell>
          <cell r="E919">
            <v>91316.78</v>
          </cell>
          <cell r="F919">
            <v>-38297.06</v>
          </cell>
          <cell r="G919">
            <v>53019.72</v>
          </cell>
        </row>
        <row r="920">
          <cell r="A920" t="str">
            <v>14560043</v>
          </cell>
          <cell r="B920" t="str">
            <v>探伤机</v>
          </cell>
          <cell r="C920" t="str">
            <v>00010413</v>
          </cell>
          <cell r="D920">
            <v>37316</v>
          </cell>
          <cell r="E920">
            <v>140675.89000000001</v>
          </cell>
          <cell r="F920">
            <v>-87725.27</v>
          </cell>
          <cell r="G920">
            <v>52950.62</v>
          </cell>
        </row>
        <row r="921">
          <cell r="A921" t="str">
            <v>14560044</v>
          </cell>
          <cell r="B921" t="str">
            <v>探伤机</v>
          </cell>
          <cell r="C921" t="str">
            <v>00010413</v>
          </cell>
          <cell r="D921">
            <v>37316</v>
          </cell>
          <cell r="E921">
            <v>140675.89000000001</v>
          </cell>
          <cell r="F921">
            <v>-87725.27</v>
          </cell>
          <cell r="G921">
            <v>52950.62</v>
          </cell>
        </row>
        <row r="922">
          <cell r="A922" t="str">
            <v>14560045</v>
          </cell>
          <cell r="B922" t="str">
            <v>探伤机</v>
          </cell>
          <cell r="C922" t="str">
            <v>00010413</v>
          </cell>
          <cell r="D922">
            <v>37316</v>
          </cell>
          <cell r="E922">
            <v>140675.89000000001</v>
          </cell>
          <cell r="F922">
            <v>-87725.28</v>
          </cell>
          <cell r="G922">
            <v>52950.61</v>
          </cell>
        </row>
        <row r="923">
          <cell r="A923" t="str">
            <v>10320248</v>
          </cell>
          <cell r="B923" t="str">
            <v>内圆磨床</v>
          </cell>
          <cell r="C923" t="str">
            <v>00010003</v>
          </cell>
          <cell r="D923">
            <v>38472</v>
          </cell>
          <cell r="E923">
            <v>55500</v>
          </cell>
          <cell r="F923">
            <v>-2691.75</v>
          </cell>
          <cell r="G923">
            <v>52808.25</v>
          </cell>
        </row>
        <row r="924">
          <cell r="A924" t="str">
            <v>14870073</v>
          </cell>
          <cell r="B924" t="str">
            <v>粗糙度轮廓仪</v>
          </cell>
          <cell r="C924" t="str">
            <v>00010413</v>
          </cell>
          <cell r="D924">
            <v>37773</v>
          </cell>
          <cell r="E924">
            <v>78000</v>
          </cell>
          <cell r="F924">
            <v>-25223.34</v>
          </cell>
          <cell r="G924">
            <v>52776.66</v>
          </cell>
        </row>
        <row r="925">
          <cell r="A925" t="str">
            <v>14870070</v>
          </cell>
          <cell r="B925" t="str">
            <v>粗糙度轮廓仪</v>
          </cell>
          <cell r="C925" t="str">
            <v>00010413</v>
          </cell>
          <cell r="D925">
            <v>37622</v>
          </cell>
          <cell r="E925">
            <v>85070</v>
          </cell>
          <cell r="F925">
            <v>-32422.44</v>
          </cell>
          <cell r="G925">
            <v>52647.56</v>
          </cell>
        </row>
        <row r="926">
          <cell r="A926" t="str">
            <v>10320299</v>
          </cell>
          <cell r="B926" t="str">
            <v>内园磨床</v>
          </cell>
          <cell r="C926" t="str">
            <v>00010003</v>
          </cell>
          <cell r="D926">
            <v>31656</v>
          </cell>
          <cell r="E926">
            <v>160021.14000000001</v>
          </cell>
          <cell r="F926">
            <v>-107425.09</v>
          </cell>
          <cell r="G926">
            <v>52596.05</v>
          </cell>
        </row>
        <row r="927">
          <cell r="A927" t="str">
            <v>14560060</v>
          </cell>
          <cell r="B927" t="str">
            <v>磁粉探伤机</v>
          </cell>
          <cell r="C927" t="str">
            <v>00010413</v>
          </cell>
          <cell r="D927">
            <v>38432</v>
          </cell>
          <cell r="E927">
            <v>74330</v>
          </cell>
          <cell r="F927">
            <v>-22230.85</v>
          </cell>
          <cell r="G927">
            <v>52099.15</v>
          </cell>
        </row>
        <row r="928">
          <cell r="A928" t="str">
            <v>10310441</v>
          </cell>
          <cell r="B928" t="str">
            <v>无心磨床</v>
          </cell>
          <cell r="C928" t="str">
            <v>00010003</v>
          </cell>
          <cell r="D928">
            <v>25569</v>
          </cell>
          <cell r="E928">
            <v>69112.5</v>
          </cell>
          <cell r="F928">
            <v>-17188.849999999999</v>
          </cell>
          <cell r="G928">
            <v>51923.65</v>
          </cell>
        </row>
        <row r="929">
          <cell r="A929" t="str">
            <v>10310451</v>
          </cell>
          <cell r="B929" t="str">
            <v>无心磨床</v>
          </cell>
          <cell r="C929" t="str">
            <v>00010003</v>
          </cell>
          <cell r="D929">
            <v>21186</v>
          </cell>
          <cell r="E929">
            <v>69112.5</v>
          </cell>
          <cell r="F929">
            <v>-17209.47</v>
          </cell>
          <cell r="G929">
            <v>51903.03</v>
          </cell>
        </row>
        <row r="930">
          <cell r="A930" t="str">
            <v>10380240</v>
          </cell>
          <cell r="B930" t="str">
            <v>滚子凸度超精机</v>
          </cell>
          <cell r="C930" t="str">
            <v>00010003</v>
          </cell>
          <cell r="D930">
            <v>31747</v>
          </cell>
          <cell r="E930">
            <v>1729439.98</v>
          </cell>
          <cell r="F930">
            <v>-1677556.78</v>
          </cell>
          <cell r="G930">
            <v>51883.199999999997</v>
          </cell>
        </row>
        <row r="931">
          <cell r="A931" t="str">
            <v>10380241</v>
          </cell>
          <cell r="B931" t="str">
            <v>滚子凸度超精机</v>
          </cell>
          <cell r="C931" t="str">
            <v>00010003</v>
          </cell>
          <cell r="D931">
            <v>31747</v>
          </cell>
          <cell r="E931">
            <v>1729439.98</v>
          </cell>
          <cell r="F931">
            <v>-1677556.78</v>
          </cell>
          <cell r="G931">
            <v>51883.199999999997</v>
          </cell>
        </row>
        <row r="932">
          <cell r="A932" t="str">
            <v>14871072</v>
          </cell>
          <cell r="B932" t="str">
            <v>粗糙度仪</v>
          </cell>
          <cell r="C932" t="str">
            <v>00010413</v>
          </cell>
          <cell r="D932">
            <v>37742</v>
          </cell>
          <cell r="E932">
            <v>78000</v>
          </cell>
          <cell r="F932">
            <v>-26124.240000000002</v>
          </cell>
          <cell r="G932">
            <v>51875.76</v>
          </cell>
        </row>
        <row r="933">
          <cell r="A933" t="str">
            <v>10999907</v>
          </cell>
          <cell r="B933" t="str">
            <v>审计估价</v>
          </cell>
          <cell r="C933" t="str">
            <v>00010003</v>
          </cell>
          <cell r="D933">
            <v>37622</v>
          </cell>
          <cell r="E933">
            <v>71487.100000000006</v>
          </cell>
          <cell r="F933">
            <v>-19647</v>
          </cell>
          <cell r="G933">
            <v>51840.1</v>
          </cell>
        </row>
        <row r="934">
          <cell r="A934" t="str">
            <v>12920093</v>
          </cell>
          <cell r="B934" t="str">
            <v>叉车</v>
          </cell>
          <cell r="C934" t="str">
            <v>00010213</v>
          </cell>
          <cell r="D934">
            <v>37500</v>
          </cell>
          <cell r="E934">
            <v>102924.5</v>
          </cell>
          <cell r="F934">
            <v>-51232.57</v>
          </cell>
          <cell r="G934">
            <v>51691.93</v>
          </cell>
        </row>
        <row r="935">
          <cell r="A935" t="str">
            <v>10340760</v>
          </cell>
          <cell r="B935" t="str">
            <v>内圈挡边磨床</v>
          </cell>
          <cell r="C935" t="str">
            <v>00010003</v>
          </cell>
          <cell r="D935">
            <v>35674</v>
          </cell>
          <cell r="E935">
            <v>220695.73</v>
          </cell>
          <cell r="F935">
            <v>-169273.73</v>
          </cell>
          <cell r="G935">
            <v>51422</v>
          </cell>
        </row>
        <row r="936">
          <cell r="A936" t="str">
            <v>10340354</v>
          </cell>
          <cell r="B936" t="str">
            <v>全自动轴承沟道磨床</v>
          </cell>
          <cell r="C936" t="str">
            <v>00010003</v>
          </cell>
          <cell r="D936">
            <v>30195</v>
          </cell>
          <cell r="E936">
            <v>160000</v>
          </cell>
          <cell r="F936">
            <v>-108611.16</v>
          </cell>
          <cell r="G936">
            <v>51388.84</v>
          </cell>
        </row>
        <row r="937">
          <cell r="A937" t="str">
            <v>15920066</v>
          </cell>
          <cell r="B937" t="str">
            <v>光饰机</v>
          </cell>
          <cell r="C937" t="str">
            <v>00010503</v>
          </cell>
          <cell r="D937">
            <v>37500</v>
          </cell>
          <cell r="E937">
            <v>72888.2</v>
          </cell>
          <cell r="F937">
            <v>-21504.23</v>
          </cell>
          <cell r="G937">
            <v>51383.97</v>
          </cell>
        </row>
        <row r="938">
          <cell r="A938" t="str">
            <v>15920065</v>
          </cell>
          <cell r="B938" t="str">
            <v>光饰机</v>
          </cell>
          <cell r="C938" t="str">
            <v>00010503</v>
          </cell>
          <cell r="D938">
            <v>37500</v>
          </cell>
          <cell r="E938">
            <v>72887.199999999997</v>
          </cell>
          <cell r="F938">
            <v>-21504.01</v>
          </cell>
          <cell r="G938">
            <v>51383.19</v>
          </cell>
        </row>
        <row r="939">
          <cell r="A939" t="str">
            <v>10170704</v>
          </cell>
          <cell r="B939" t="str">
            <v>卡盘多刀车床</v>
          </cell>
          <cell r="C939" t="str">
            <v>00010003</v>
          </cell>
          <cell r="D939">
            <v>37530</v>
          </cell>
          <cell r="E939">
            <v>72371.8</v>
          </cell>
          <cell r="F939">
            <v>-21060.32</v>
          </cell>
          <cell r="G939">
            <v>51311.48</v>
          </cell>
        </row>
        <row r="940">
          <cell r="A940" t="str">
            <v>10999970</v>
          </cell>
          <cell r="B940" t="str">
            <v>审计估价</v>
          </cell>
          <cell r="C940" t="str">
            <v>00010003</v>
          </cell>
          <cell r="D940">
            <v>37622</v>
          </cell>
          <cell r="E940">
            <v>70650</v>
          </cell>
          <cell r="F940">
            <v>-19417</v>
          </cell>
          <cell r="G940">
            <v>51233</v>
          </cell>
        </row>
        <row r="941">
          <cell r="A941" t="str">
            <v>14870068</v>
          </cell>
          <cell r="B941" t="str">
            <v>粗糙度仪</v>
          </cell>
          <cell r="C941" t="str">
            <v>00010413</v>
          </cell>
          <cell r="D941">
            <v>37591</v>
          </cell>
          <cell r="E941">
            <v>84020</v>
          </cell>
          <cell r="F941">
            <v>-32992.629999999997</v>
          </cell>
          <cell r="G941">
            <v>51027.37</v>
          </cell>
        </row>
        <row r="942">
          <cell r="A942" t="str">
            <v>14560027</v>
          </cell>
          <cell r="B942" t="str">
            <v>探伤机</v>
          </cell>
          <cell r="C942" t="str">
            <v>00010413</v>
          </cell>
          <cell r="D942">
            <v>34394</v>
          </cell>
          <cell r="E942">
            <v>60000</v>
          </cell>
          <cell r="F942">
            <v>-9000</v>
          </cell>
          <cell r="G942">
            <v>51000</v>
          </cell>
        </row>
        <row r="943">
          <cell r="A943" t="str">
            <v>12930022</v>
          </cell>
          <cell r="B943" t="str">
            <v>无轨巷道堆架机</v>
          </cell>
          <cell r="C943" t="str">
            <v>00010213</v>
          </cell>
          <cell r="D943">
            <v>31382</v>
          </cell>
          <cell r="E943">
            <v>352346.6</v>
          </cell>
          <cell r="F943">
            <v>-301492.37</v>
          </cell>
          <cell r="G943">
            <v>50854.23</v>
          </cell>
        </row>
        <row r="944">
          <cell r="A944" t="str">
            <v>15970153</v>
          </cell>
          <cell r="B944" t="str">
            <v>退磁清洗机</v>
          </cell>
          <cell r="C944" t="str">
            <v>00010503</v>
          </cell>
          <cell r="D944">
            <v>38047</v>
          </cell>
          <cell r="E944">
            <v>59750</v>
          </cell>
          <cell r="F944">
            <v>-9176.6</v>
          </cell>
          <cell r="G944">
            <v>50573.4</v>
          </cell>
        </row>
        <row r="945">
          <cell r="A945" t="str">
            <v>15970154</v>
          </cell>
          <cell r="B945" t="str">
            <v>退磁清洗机</v>
          </cell>
          <cell r="C945" t="str">
            <v>00010503</v>
          </cell>
          <cell r="D945">
            <v>38047</v>
          </cell>
          <cell r="E945">
            <v>59750</v>
          </cell>
          <cell r="F945">
            <v>-9176.6</v>
          </cell>
          <cell r="G945">
            <v>50573.4</v>
          </cell>
        </row>
        <row r="946">
          <cell r="A946" t="str">
            <v>10340735</v>
          </cell>
          <cell r="B946" t="str">
            <v>双端面磨床</v>
          </cell>
          <cell r="C946" t="str">
            <v>00010003</v>
          </cell>
          <cell r="D946">
            <v>35217</v>
          </cell>
          <cell r="E946">
            <v>305400</v>
          </cell>
          <cell r="F946">
            <v>-254966.68</v>
          </cell>
          <cell r="G946">
            <v>50433.32</v>
          </cell>
        </row>
        <row r="947">
          <cell r="A947" t="str">
            <v>11230205</v>
          </cell>
          <cell r="B947" t="str">
            <v>压力机</v>
          </cell>
          <cell r="C947" t="str">
            <v>00010103</v>
          </cell>
          <cell r="D947">
            <v>26665</v>
          </cell>
          <cell r="E947">
            <v>96000</v>
          </cell>
          <cell r="F947">
            <v>-45719.16</v>
          </cell>
          <cell r="G947">
            <v>50280.84</v>
          </cell>
        </row>
        <row r="948">
          <cell r="A948" t="str">
            <v>14568001</v>
          </cell>
          <cell r="B948" t="str">
            <v>铁路轴承注脂机</v>
          </cell>
          <cell r="C948" t="str">
            <v>00010413</v>
          </cell>
          <cell r="D948">
            <v>38432</v>
          </cell>
          <cell r="E948">
            <v>71590</v>
          </cell>
          <cell r="F948">
            <v>-21411.35</v>
          </cell>
          <cell r="G948">
            <v>50178.65</v>
          </cell>
        </row>
        <row r="949">
          <cell r="A949" t="str">
            <v>10999865</v>
          </cell>
          <cell r="B949" t="str">
            <v>审计估价</v>
          </cell>
          <cell r="C949" t="str">
            <v>00010003</v>
          </cell>
          <cell r="D949">
            <v>37622</v>
          </cell>
          <cell r="E949">
            <v>68400</v>
          </cell>
          <cell r="F949">
            <v>-18245.7</v>
          </cell>
          <cell r="G949">
            <v>50154.3</v>
          </cell>
        </row>
        <row r="950">
          <cell r="A950" t="str">
            <v>10310518</v>
          </cell>
          <cell r="B950" t="str">
            <v>无心磨床</v>
          </cell>
          <cell r="C950" t="str">
            <v>00010003</v>
          </cell>
          <cell r="D950">
            <v>37226</v>
          </cell>
          <cell r="E950">
            <v>79823.8</v>
          </cell>
          <cell r="F950">
            <v>-29681.07</v>
          </cell>
          <cell r="G950">
            <v>50142.73</v>
          </cell>
        </row>
        <row r="951">
          <cell r="A951" t="str">
            <v>10380339</v>
          </cell>
          <cell r="B951" t="str">
            <v>超精机</v>
          </cell>
          <cell r="C951" t="str">
            <v>00010003</v>
          </cell>
          <cell r="D951">
            <v>35674</v>
          </cell>
          <cell r="E951">
            <v>98000</v>
          </cell>
          <cell r="F951">
            <v>-48232.4</v>
          </cell>
          <cell r="G951">
            <v>49767.6</v>
          </cell>
        </row>
        <row r="952">
          <cell r="A952" t="str">
            <v>10999982</v>
          </cell>
          <cell r="B952" t="str">
            <v>审计估价</v>
          </cell>
          <cell r="C952" t="str">
            <v>00010003</v>
          </cell>
          <cell r="D952">
            <v>37622</v>
          </cell>
          <cell r="E952">
            <v>68583</v>
          </cell>
          <cell r="F952">
            <v>-18848.89</v>
          </cell>
          <cell r="G952">
            <v>49734.11</v>
          </cell>
        </row>
        <row r="953">
          <cell r="A953" t="str">
            <v>10340761</v>
          </cell>
          <cell r="B953" t="str">
            <v>内圈挡边磨床</v>
          </cell>
          <cell r="C953" t="str">
            <v>00010003</v>
          </cell>
          <cell r="D953">
            <v>35674</v>
          </cell>
          <cell r="E953">
            <v>220695.73</v>
          </cell>
          <cell r="F953">
            <v>-171057.81</v>
          </cell>
          <cell r="G953">
            <v>49637.919999999998</v>
          </cell>
        </row>
        <row r="954">
          <cell r="A954" t="str">
            <v>18440025</v>
          </cell>
          <cell r="B954" t="str">
            <v>轴承烘干机</v>
          </cell>
          <cell r="C954" t="str">
            <v>00010803</v>
          </cell>
          <cell r="D954">
            <v>38472</v>
          </cell>
          <cell r="E954">
            <v>53284.66</v>
          </cell>
          <cell r="F954">
            <v>-3691.87</v>
          </cell>
          <cell r="G954">
            <v>49592.79</v>
          </cell>
        </row>
        <row r="955">
          <cell r="A955" t="str">
            <v>18440026</v>
          </cell>
          <cell r="B955" t="str">
            <v>轴承烘干机</v>
          </cell>
          <cell r="C955" t="str">
            <v>00010803</v>
          </cell>
          <cell r="D955">
            <v>38472</v>
          </cell>
          <cell r="E955">
            <v>53284.66</v>
          </cell>
          <cell r="F955">
            <v>-3691.87</v>
          </cell>
          <cell r="G955">
            <v>49592.79</v>
          </cell>
        </row>
        <row r="956">
          <cell r="A956" t="str">
            <v>12120169</v>
          </cell>
          <cell r="B956" t="str">
            <v>吊车</v>
          </cell>
          <cell r="C956" t="str">
            <v>00010203</v>
          </cell>
          <cell r="D956">
            <v>37591</v>
          </cell>
          <cell r="E956">
            <v>68166.48</v>
          </cell>
          <cell r="F956">
            <v>-18734.37</v>
          </cell>
          <cell r="G956">
            <v>49432.11</v>
          </cell>
        </row>
        <row r="957">
          <cell r="A957" t="str">
            <v>15920069</v>
          </cell>
          <cell r="B957" t="str">
            <v>振动光饰机</v>
          </cell>
          <cell r="C957" t="str">
            <v>00010503</v>
          </cell>
          <cell r="D957">
            <v>37591</v>
          </cell>
          <cell r="E957">
            <v>68094.009999999995</v>
          </cell>
          <cell r="F957">
            <v>-18714.59</v>
          </cell>
          <cell r="G957">
            <v>49379.42</v>
          </cell>
        </row>
        <row r="958">
          <cell r="A958" t="str">
            <v>15920070</v>
          </cell>
          <cell r="B958" t="str">
            <v>振动光饰机</v>
          </cell>
          <cell r="C958" t="str">
            <v>00010503</v>
          </cell>
          <cell r="D958">
            <v>37591</v>
          </cell>
          <cell r="E958">
            <v>68094.009999999995</v>
          </cell>
          <cell r="F958">
            <v>-18714.59</v>
          </cell>
          <cell r="G958">
            <v>49379.42</v>
          </cell>
        </row>
        <row r="959">
          <cell r="A959" t="str">
            <v>11280009</v>
          </cell>
          <cell r="B959" t="str">
            <v>气动压力机</v>
          </cell>
          <cell r="C959" t="str">
            <v>00010103</v>
          </cell>
          <cell r="D959">
            <v>38472</v>
          </cell>
          <cell r="E959">
            <v>51854.66</v>
          </cell>
          <cell r="F959">
            <v>-2514.9499999999998</v>
          </cell>
          <cell r="G959">
            <v>49339.71</v>
          </cell>
        </row>
        <row r="960">
          <cell r="A960" t="str">
            <v>21100093</v>
          </cell>
          <cell r="B960" t="str">
            <v>磨工厂房（门卫）</v>
          </cell>
          <cell r="C960" t="str">
            <v>00021103</v>
          </cell>
          <cell r="D960">
            <v>32021</v>
          </cell>
          <cell r="E960">
            <v>61865.85</v>
          </cell>
          <cell r="F960">
            <v>-12534.33</v>
          </cell>
          <cell r="G960">
            <v>49331.519999999997</v>
          </cell>
        </row>
        <row r="961">
          <cell r="A961" t="str">
            <v>18360167</v>
          </cell>
          <cell r="B961" t="str">
            <v>箱式电阻炉</v>
          </cell>
          <cell r="C961" t="str">
            <v>00010803</v>
          </cell>
          <cell r="D961">
            <v>38322</v>
          </cell>
          <cell r="E961">
            <v>55600</v>
          </cell>
          <cell r="F961">
            <v>-6420.48</v>
          </cell>
          <cell r="G961">
            <v>49179.519999999997</v>
          </cell>
        </row>
        <row r="962">
          <cell r="A962" t="str">
            <v>15920071</v>
          </cell>
          <cell r="B962" t="str">
            <v>光饰机</v>
          </cell>
          <cell r="C962" t="str">
            <v>00010503</v>
          </cell>
          <cell r="D962">
            <v>37591</v>
          </cell>
          <cell r="E962">
            <v>67741.13</v>
          </cell>
          <cell r="F962">
            <v>-18617.419999999998</v>
          </cell>
          <cell r="G962">
            <v>49123.71</v>
          </cell>
        </row>
        <row r="963">
          <cell r="A963" t="str">
            <v>15920072</v>
          </cell>
          <cell r="B963" t="str">
            <v>光饰机</v>
          </cell>
          <cell r="C963" t="str">
            <v>00010503</v>
          </cell>
          <cell r="D963">
            <v>37591</v>
          </cell>
          <cell r="E963">
            <v>67741.13</v>
          </cell>
          <cell r="F963">
            <v>-18617.419999999998</v>
          </cell>
          <cell r="G963">
            <v>49123.71</v>
          </cell>
        </row>
        <row r="964">
          <cell r="A964" t="str">
            <v>15920073</v>
          </cell>
          <cell r="B964" t="str">
            <v>光饰机</v>
          </cell>
          <cell r="C964" t="str">
            <v>00010503</v>
          </cell>
          <cell r="D964">
            <v>37591</v>
          </cell>
          <cell r="E964">
            <v>67741.13</v>
          </cell>
          <cell r="F964">
            <v>-18617.419999999998</v>
          </cell>
          <cell r="G964">
            <v>49123.71</v>
          </cell>
        </row>
        <row r="965">
          <cell r="A965" t="str">
            <v>15920074</v>
          </cell>
          <cell r="B965" t="str">
            <v>光饰机</v>
          </cell>
          <cell r="C965" t="str">
            <v>00010503</v>
          </cell>
          <cell r="D965">
            <v>37591</v>
          </cell>
          <cell r="E965">
            <v>67741.13</v>
          </cell>
          <cell r="F965">
            <v>-18617.419999999998</v>
          </cell>
          <cell r="G965">
            <v>49123.71</v>
          </cell>
        </row>
        <row r="966">
          <cell r="A966" t="str">
            <v>15920063</v>
          </cell>
          <cell r="B966" t="str">
            <v>光饰机</v>
          </cell>
          <cell r="C966" t="str">
            <v>00010503</v>
          </cell>
          <cell r="D966">
            <v>37347</v>
          </cell>
          <cell r="E966">
            <v>74042.63</v>
          </cell>
          <cell r="F966">
            <v>-25033.52</v>
          </cell>
          <cell r="G966">
            <v>49009.11</v>
          </cell>
        </row>
        <row r="967">
          <cell r="A967" t="str">
            <v>10340755</v>
          </cell>
          <cell r="B967" t="str">
            <v>内园磨床</v>
          </cell>
          <cell r="C967" t="str">
            <v>00010003</v>
          </cell>
          <cell r="D967">
            <v>35674</v>
          </cell>
          <cell r="E967">
            <v>217638.5</v>
          </cell>
          <cell r="F967">
            <v>-168687.6</v>
          </cell>
          <cell r="G967">
            <v>48950.9</v>
          </cell>
        </row>
        <row r="968">
          <cell r="A968" t="str">
            <v>10340756</v>
          </cell>
          <cell r="B968" t="str">
            <v>内园磨床</v>
          </cell>
          <cell r="C968" t="str">
            <v>00010003</v>
          </cell>
          <cell r="D968">
            <v>35674</v>
          </cell>
          <cell r="E968">
            <v>217638.5</v>
          </cell>
          <cell r="F968">
            <v>-168687.6</v>
          </cell>
          <cell r="G968">
            <v>48950.9</v>
          </cell>
        </row>
        <row r="969">
          <cell r="A969" t="str">
            <v>15323033</v>
          </cell>
          <cell r="B969" t="str">
            <v>抛丸机</v>
          </cell>
          <cell r="C969" t="str">
            <v>00010503</v>
          </cell>
          <cell r="D969">
            <v>37043</v>
          </cell>
          <cell r="E969">
            <v>84406</v>
          </cell>
          <cell r="F969">
            <v>-35478.58</v>
          </cell>
          <cell r="G969">
            <v>48927.42</v>
          </cell>
        </row>
        <row r="970">
          <cell r="A970" t="str">
            <v>10380356</v>
          </cell>
          <cell r="B970" t="str">
            <v>超精机</v>
          </cell>
          <cell r="C970" t="str">
            <v>00010003</v>
          </cell>
          <cell r="D970">
            <v>36342</v>
          </cell>
          <cell r="E970">
            <v>124227</v>
          </cell>
          <cell r="F970">
            <v>-75312.73</v>
          </cell>
          <cell r="G970">
            <v>48914.27</v>
          </cell>
        </row>
        <row r="971">
          <cell r="A971" t="str">
            <v>10280038</v>
          </cell>
          <cell r="B971" t="str">
            <v>半自动高速搪床</v>
          </cell>
          <cell r="C971" t="str">
            <v>00010003</v>
          </cell>
          <cell r="D971">
            <v>31747</v>
          </cell>
          <cell r="E971">
            <v>162402.43</v>
          </cell>
          <cell r="F971">
            <v>-113649.46</v>
          </cell>
          <cell r="G971">
            <v>48752.97</v>
          </cell>
        </row>
        <row r="972">
          <cell r="A972" t="str">
            <v>10170659</v>
          </cell>
          <cell r="B972" t="str">
            <v>车床</v>
          </cell>
          <cell r="C972" t="str">
            <v>00010003</v>
          </cell>
          <cell r="D972">
            <v>36373</v>
          </cell>
          <cell r="E972">
            <v>121633.41</v>
          </cell>
          <cell r="F972">
            <v>-72906.86</v>
          </cell>
          <cell r="G972">
            <v>48726.55</v>
          </cell>
        </row>
        <row r="973">
          <cell r="A973" t="str">
            <v>10170660</v>
          </cell>
          <cell r="B973" t="str">
            <v>车床</v>
          </cell>
          <cell r="C973" t="str">
            <v>00010003</v>
          </cell>
          <cell r="D973">
            <v>36373</v>
          </cell>
          <cell r="E973">
            <v>121633.41</v>
          </cell>
          <cell r="F973">
            <v>-72906.86</v>
          </cell>
          <cell r="G973">
            <v>48726.55</v>
          </cell>
        </row>
        <row r="974">
          <cell r="A974" t="str">
            <v>10340767</v>
          </cell>
          <cell r="B974" t="str">
            <v>外沟磨床</v>
          </cell>
          <cell r="C974" t="str">
            <v>00010003</v>
          </cell>
          <cell r="D974">
            <v>35735</v>
          </cell>
          <cell r="E974">
            <v>176112.29</v>
          </cell>
          <cell r="F974">
            <v>-127411.33</v>
          </cell>
          <cell r="G974">
            <v>48700.959999999999</v>
          </cell>
        </row>
        <row r="975">
          <cell r="A975" t="str">
            <v>10340768</v>
          </cell>
          <cell r="B975" t="str">
            <v>外沟磨床</v>
          </cell>
          <cell r="C975" t="str">
            <v>00010003</v>
          </cell>
          <cell r="D975">
            <v>35735</v>
          </cell>
          <cell r="E975">
            <v>176112.29</v>
          </cell>
          <cell r="F975">
            <v>-127411.33</v>
          </cell>
          <cell r="G975">
            <v>48700.959999999999</v>
          </cell>
        </row>
        <row r="976">
          <cell r="A976" t="str">
            <v>10370137</v>
          </cell>
          <cell r="B976" t="str">
            <v>平面磨床</v>
          </cell>
          <cell r="C976" t="str">
            <v>00010003</v>
          </cell>
          <cell r="D976">
            <v>34669</v>
          </cell>
          <cell r="E976">
            <v>150095.57999999999</v>
          </cell>
          <cell r="F976">
            <v>-101713.48</v>
          </cell>
          <cell r="G976">
            <v>48382.1</v>
          </cell>
        </row>
        <row r="977">
          <cell r="A977" t="str">
            <v>10320460</v>
          </cell>
          <cell r="B977" t="str">
            <v>内园磨床</v>
          </cell>
          <cell r="C977" t="str">
            <v>00010003</v>
          </cell>
          <cell r="D977">
            <v>35643</v>
          </cell>
          <cell r="E977">
            <v>145999.99</v>
          </cell>
          <cell r="F977">
            <v>-97856.61</v>
          </cell>
          <cell r="G977">
            <v>48143.38</v>
          </cell>
        </row>
        <row r="978">
          <cell r="A978" t="str">
            <v>15220016</v>
          </cell>
          <cell r="B978" t="str">
            <v>滤油机</v>
          </cell>
          <cell r="C978" t="str">
            <v>00010501</v>
          </cell>
          <cell r="D978">
            <v>37591</v>
          </cell>
          <cell r="E978">
            <v>66373.7</v>
          </cell>
          <cell r="F978">
            <v>-18241.689999999999</v>
          </cell>
          <cell r="G978">
            <v>48132.01</v>
          </cell>
        </row>
        <row r="979">
          <cell r="A979" t="str">
            <v>11240071</v>
          </cell>
          <cell r="B979" t="str">
            <v>压力机</v>
          </cell>
          <cell r="C979" t="str">
            <v>00010103</v>
          </cell>
          <cell r="D979">
            <v>21186</v>
          </cell>
          <cell r="E979">
            <v>57000</v>
          </cell>
          <cell r="F979">
            <v>-8907.58</v>
          </cell>
          <cell r="G979">
            <v>48092.42</v>
          </cell>
        </row>
        <row r="980">
          <cell r="A980" t="str">
            <v>10370132</v>
          </cell>
          <cell r="B980" t="str">
            <v>立轴圆台平面磨床</v>
          </cell>
          <cell r="C980" t="str">
            <v>00010003</v>
          </cell>
          <cell r="D980">
            <v>34274</v>
          </cell>
          <cell r="E980">
            <v>147491</v>
          </cell>
          <cell r="F980">
            <v>-99403.64</v>
          </cell>
          <cell r="G980">
            <v>48087.360000000001</v>
          </cell>
        </row>
        <row r="981">
          <cell r="A981" t="str">
            <v>15999992</v>
          </cell>
          <cell r="B981" t="str">
            <v>审计估价</v>
          </cell>
          <cell r="C981" t="str">
            <v>00010503</v>
          </cell>
          <cell r="D981">
            <v>37622</v>
          </cell>
          <cell r="E981">
            <v>66945</v>
          </cell>
          <cell r="F981">
            <v>-18873.88</v>
          </cell>
          <cell r="G981">
            <v>48071.12</v>
          </cell>
        </row>
        <row r="982">
          <cell r="A982" t="str">
            <v>12930028</v>
          </cell>
          <cell r="B982" t="str">
            <v>叉车</v>
          </cell>
          <cell r="C982" t="str">
            <v>00010213</v>
          </cell>
          <cell r="D982">
            <v>37347</v>
          </cell>
          <cell r="E982">
            <v>123645.93</v>
          </cell>
          <cell r="F982">
            <v>-75603.48</v>
          </cell>
          <cell r="G982">
            <v>48042.45</v>
          </cell>
        </row>
        <row r="983">
          <cell r="A983" t="str">
            <v>11230218</v>
          </cell>
          <cell r="B983" t="str">
            <v>开式压力机</v>
          </cell>
          <cell r="C983" t="str">
            <v>00010103</v>
          </cell>
          <cell r="D983">
            <v>37591</v>
          </cell>
          <cell r="E983">
            <v>66165.75</v>
          </cell>
          <cell r="F983">
            <v>-18184.560000000001</v>
          </cell>
          <cell r="G983">
            <v>47981.19</v>
          </cell>
        </row>
        <row r="984">
          <cell r="A984" t="str">
            <v>10999871</v>
          </cell>
          <cell r="B984" t="str">
            <v>审计估价</v>
          </cell>
          <cell r="C984" t="str">
            <v>00010003</v>
          </cell>
          <cell r="D984">
            <v>37622</v>
          </cell>
          <cell r="E984">
            <v>66000</v>
          </cell>
          <cell r="F984">
            <v>-18139</v>
          </cell>
          <cell r="G984">
            <v>47861</v>
          </cell>
        </row>
        <row r="985">
          <cell r="A985" t="str">
            <v>10170713</v>
          </cell>
          <cell r="B985" t="str">
            <v>油沟车床</v>
          </cell>
          <cell r="C985" t="str">
            <v>00010003</v>
          </cell>
          <cell r="D985">
            <v>37773</v>
          </cell>
          <cell r="E985">
            <v>73362</v>
          </cell>
          <cell r="F985">
            <v>-25504.21</v>
          </cell>
          <cell r="G985">
            <v>47857.79</v>
          </cell>
        </row>
        <row r="986">
          <cell r="A986" t="str">
            <v>10170712</v>
          </cell>
          <cell r="B986" t="str">
            <v>油沟车床</v>
          </cell>
          <cell r="C986" t="str">
            <v>00010003</v>
          </cell>
          <cell r="D986">
            <v>37773</v>
          </cell>
          <cell r="E986">
            <v>73362</v>
          </cell>
          <cell r="F986">
            <v>-25504.22</v>
          </cell>
          <cell r="G986">
            <v>47857.78</v>
          </cell>
        </row>
        <row r="987">
          <cell r="A987" t="str">
            <v>10340841</v>
          </cell>
          <cell r="B987" t="str">
            <v>内沟磨床</v>
          </cell>
          <cell r="C987" t="str">
            <v>00010003</v>
          </cell>
          <cell r="D987">
            <v>36100</v>
          </cell>
          <cell r="E987">
            <v>145188.75</v>
          </cell>
          <cell r="F987">
            <v>-97381.33</v>
          </cell>
          <cell r="G987">
            <v>47807.42</v>
          </cell>
        </row>
        <row r="988">
          <cell r="A988" t="str">
            <v>10340842</v>
          </cell>
          <cell r="B988" t="str">
            <v>内沟磨床</v>
          </cell>
          <cell r="C988" t="str">
            <v>00010003</v>
          </cell>
          <cell r="D988">
            <v>36100</v>
          </cell>
          <cell r="E988">
            <v>145188.75</v>
          </cell>
          <cell r="F988">
            <v>-97381.33</v>
          </cell>
          <cell r="G988">
            <v>47807.42</v>
          </cell>
        </row>
        <row r="989">
          <cell r="A989" t="str">
            <v>10170662</v>
          </cell>
          <cell r="B989" t="str">
            <v>车床</v>
          </cell>
          <cell r="C989" t="str">
            <v>00010003</v>
          </cell>
          <cell r="D989">
            <v>36373</v>
          </cell>
          <cell r="E989">
            <v>112000</v>
          </cell>
          <cell r="F989">
            <v>-64278.46</v>
          </cell>
          <cell r="G989">
            <v>47721.54</v>
          </cell>
        </row>
        <row r="990">
          <cell r="A990" t="str">
            <v>15999949</v>
          </cell>
          <cell r="B990" t="str">
            <v>审计估价</v>
          </cell>
          <cell r="C990" t="str">
            <v>00010503</v>
          </cell>
          <cell r="D990">
            <v>37622</v>
          </cell>
          <cell r="E990">
            <v>72933.53</v>
          </cell>
          <cell r="F990">
            <v>-25355.33</v>
          </cell>
          <cell r="G990">
            <v>47578.2</v>
          </cell>
        </row>
        <row r="991">
          <cell r="A991" t="str">
            <v>14563004</v>
          </cell>
          <cell r="B991" t="str">
            <v>x射线应力测定仪</v>
          </cell>
          <cell r="C991" t="str">
            <v>00010411</v>
          </cell>
          <cell r="D991">
            <v>32660</v>
          </cell>
          <cell r="E991">
            <v>95000</v>
          </cell>
          <cell r="F991">
            <v>-47500</v>
          </cell>
          <cell r="G991">
            <v>47500</v>
          </cell>
        </row>
        <row r="992">
          <cell r="A992" t="str">
            <v>15999985</v>
          </cell>
          <cell r="B992" t="str">
            <v>审计估价</v>
          </cell>
          <cell r="C992" t="str">
            <v>00010503</v>
          </cell>
          <cell r="D992">
            <v>37622</v>
          </cell>
          <cell r="E992">
            <v>68000</v>
          </cell>
          <cell r="F992">
            <v>-20512</v>
          </cell>
          <cell r="G992">
            <v>47488</v>
          </cell>
        </row>
        <row r="993">
          <cell r="A993" t="str">
            <v>12920092</v>
          </cell>
          <cell r="B993" t="str">
            <v>叉车</v>
          </cell>
          <cell r="C993" t="str">
            <v>00010213</v>
          </cell>
          <cell r="D993">
            <v>37500</v>
          </cell>
          <cell r="E993">
            <v>94522.5</v>
          </cell>
          <cell r="F993">
            <v>-47050.23</v>
          </cell>
          <cell r="G993">
            <v>47472.27</v>
          </cell>
        </row>
        <row r="994">
          <cell r="A994" t="str">
            <v>10170649</v>
          </cell>
          <cell r="B994" t="str">
            <v>车床</v>
          </cell>
          <cell r="C994" t="str">
            <v>00010003</v>
          </cell>
          <cell r="D994">
            <v>36100</v>
          </cell>
          <cell r="E994">
            <v>140091</v>
          </cell>
          <cell r="F994">
            <v>-92857.08</v>
          </cell>
          <cell r="G994">
            <v>47233.919999999998</v>
          </cell>
        </row>
        <row r="995">
          <cell r="A995" t="str">
            <v>10340771</v>
          </cell>
          <cell r="B995" t="str">
            <v>双端面磨床</v>
          </cell>
          <cell r="C995" t="str">
            <v>00010003</v>
          </cell>
          <cell r="D995">
            <v>35735</v>
          </cell>
          <cell r="E995">
            <v>195194.58</v>
          </cell>
          <cell r="F995">
            <v>-148038.60999999999</v>
          </cell>
          <cell r="G995">
            <v>47155.97</v>
          </cell>
        </row>
        <row r="996">
          <cell r="A996" t="str">
            <v>10340772</v>
          </cell>
          <cell r="B996" t="str">
            <v>双端面磨床</v>
          </cell>
          <cell r="C996" t="str">
            <v>00010003</v>
          </cell>
          <cell r="D996">
            <v>35735</v>
          </cell>
          <cell r="E996">
            <v>195194.58</v>
          </cell>
          <cell r="F996">
            <v>-148038.60999999999</v>
          </cell>
          <cell r="G996">
            <v>47155.97</v>
          </cell>
        </row>
        <row r="997">
          <cell r="A997" t="str">
            <v>16610216</v>
          </cell>
          <cell r="B997" t="str">
            <v>自吸泵</v>
          </cell>
          <cell r="C997" t="str">
            <v>00010603</v>
          </cell>
          <cell r="D997">
            <v>37591</v>
          </cell>
          <cell r="E997">
            <v>62749.919999999998</v>
          </cell>
          <cell r="F997">
            <v>-15680.29</v>
          </cell>
          <cell r="G997">
            <v>47069.63</v>
          </cell>
        </row>
        <row r="998">
          <cell r="A998" t="str">
            <v>16610217</v>
          </cell>
          <cell r="B998" t="str">
            <v>自吸泵</v>
          </cell>
          <cell r="C998" t="str">
            <v>00010603</v>
          </cell>
          <cell r="D998">
            <v>37591</v>
          </cell>
          <cell r="E998">
            <v>62749.919999999998</v>
          </cell>
          <cell r="F998">
            <v>-15680.29</v>
          </cell>
          <cell r="G998">
            <v>47069.63</v>
          </cell>
        </row>
        <row r="999">
          <cell r="A999" t="str">
            <v>16610218</v>
          </cell>
          <cell r="B999" t="str">
            <v>自吸泵</v>
          </cell>
          <cell r="C999" t="str">
            <v>00010603</v>
          </cell>
          <cell r="D999">
            <v>37591</v>
          </cell>
          <cell r="E999">
            <v>62749.919999999998</v>
          </cell>
          <cell r="F999">
            <v>-15680.29</v>
          </cell>
          <cell r="G999">
            <v>47069.63</v>
          </cell>
        </row>
        <row r="1000">
          <cell r="A1000" t="str">
            <v>16610219</v>
          </cell>
          <cell r="B1000" t="str">
            <v>自吸泵</v>
          </cell>
          <cell r="C1000" t="str">
            <v>00010603</v>
          </cell>
          <cell r="D1000">
            <v>37591</v>
          </cell>
          <cell r="E1000">
            <v>62749.919999999998</v>
          </cell>
          <cell r="F1000">
            <v>-15680.29</v>
          </cell>
          <cell r="G1000">
            <v>47069.63</v>
          </cell>
        </row>
        <row r="1001">
          <cell r="A1001" t="str">
            <v>15970125</v>
          </cell>
          <cell r="B1001" t="str">
            <v>滚子清洗机</v>
          </cell>
          <cell r="C1001" t="str">
            <v>00010503</v>
          </cell>
          <cell r="D1001">
            <v>37591</v>
          </cell>
          <cell r="E1001">
            <v>64905.45</v>
          </cell>
          <cell r="F1001">
            <v>-17838.13</v>
          </cell>
          <cell r="G1001">
            <v>47067.32</v>
          </cell>
        </row>
        <row r="1002">
          <cell r="A1002" t="str">
            <v>10380215</v>
          </cell>
          <cell r="B1002" t="str">
            <v>超精机</v>
          </cell>
          <cell r="C1002" t="str">
            <v>00010003</v>
          </cell>
          <cell r="D1002">
            <v>31229</v>
          </cell>
          <cell r="E1002">
            <v>152324</v>
          </cell>
          <cell r="F1002">
            <v>-105394.48</v>
          </cell>
          <cell r="G1002">
            <v>46929.52</v>
          </cell>
        </row>
        <row r="1003">
          <cell r="A1003" t="str">
            <v>15130024</v>
          </cell>
          <cell r="B1003" t="str">
            <v>轴承涂油机</v>
          </cell>
          <cell r="C1003" t="str">
            <v>00010503</v>
          </cell>
          <cell r="D1003">
            <v>38472</v>
          </cell>
          <cell r="E1003">
            <v>49317.599999999999</v>
          </cell>
          <cell r="F1003">
            <v>-2391.91</v>
          </cell>
          <cell r="G1003">
            <v>46925.69</v>
          </cell>
        </row>
        <row r="1004">
          <cell r="A1004" t="str">
            <v>15459099</v>
          </cell>
          <cell r="B1004" t="str">
            <v>清洗印字机</v>
          </cell>
          <cell r="C1004" t="str">
            <v>00010503</v>
          </cell>
          <cell r="D1004">
            <v>38047</v>
          </cell>
          <cell r="E1004">
            <v>55660.38</v>
          </cell>
          <cell r="F1004">
            <v>-8899.48</v>
          </cell>
          <cell r="G1004">
            <v>46760.9</v>
          </cell>
        </row>
        <row r="1005">
          <cell r="A1005" t="str">
            <v>14850012</v>
          </cell>
          <cell r="B1005" t="str">
            <v>测量仪</v>
          </cell>
          <cell r="C1005" t="str">
            <v>00010413</v>
          </cell>
          <cell r="D1005">
            <v>36951</v>
          </cell>
          <cell r="E1005">
            <v>127845</v>
          </cell>
          <cell r="F1005">
            <v>-81210.5</v>
          </cell>
          <cell r="G1005">
            <v>46634.5</v>
          </cell>
        </row>
        <row r="1006">
          <cell r="A1006" t="str">
            <v>15130030</v>
          </cell>
          <cell r="B1006" t="str">
            <v>注脂机</v>
          </cell>
          <cell r="C1006" t="str">
            <v>00010503</v>
          </cell>
          <cell r="D1006">
            <v>37226</v>
          </cell>
          <cell r="E1006">
            <v>74235.94</v>
          </cell>
          <cell r="F1006">
            <v>-27603.26</v>
          </cell>
          <cell r="G1006">
            <v>46632.68</v>
          </cell>
        </row>
        <row r="1007">
          <cell r="A1007" t="str">
            <v>16410101</v>
          </cell>
          <cell r="B1007" t="str">
            <v>螺杆式空气压缩机</v>
          </cell>
          <cell r="C1007" t="str">
            <v>00010603</v>
          </cell>
          <cell r="D1007">
            <v>38322</v>
          </cell>
          <cell r="E1007">
            <v>50000</v>
          </cell>
          <cell r="F1007">
            <v>-3674.24</v>
          </cell>
          <cell r="G1007">
            <v>46325.760000000002</v>
          </cell>
        </row>
        <row r="1008">
          <cell r="A1008" t="str">
            <v>14880033</v>
          </cell>
          <cell r="B1008" t="str">
            <v>微机圆度仪</v>
          </cell>
          <cell r="C1008" t="str">
            <v>00010413</v>
          </cell>
          <cell r="D1008">
            <v>37073</v>
          </cell>
          <cell r="E1008">
            <v>112600</v>
          </cell>
          <cell r="F1008">
            <v>-66324.350000000006</v>
          </cell>
          <cell r="G1008">
            <v>46275.65</v>
          </cell>
        </row>
        <row r="1009">
          <cell r="A1009" t="str">
            <v>17830387</v>
          </cell>
          <cell r="B1009" t="str">
            <v>服务器</v>
          </cell>
          <cell r="C1009" t="str">
            <v>00010721</v>
          </cell>
          <cell r="D1009">
            <v>35704</v>
          </cell>
          <cell r="E1009">
            <v>1537269</v>
          </cell>
          <cell r="F1009">
            <v>-1491150.93</v>
          </cell>
          <cell r="G1009">
            <v>46118.07</v>
          </cell>
        </row>
        <row r="1010">
          <cell r="A1010" t="str">
            <v>15920034</v>
          </cell>
          <cell r="B1010" t="str">
            <v>光饰机</v>
          </cell>
          <cell r="C1010" t="str">
            <v>00010503</v>
          </cell>
          <cell r="D1010">
            <v>36770</v>
          </cell>
          <cell r="E1010">
            <v>69790</v>
          </cell>
          <cell r="F1010">
            <v>-23693.88</v>
          </cell>
          <cell r="G1010">
            <v>46096.12</v>
          </cell>
        </row>
        <row r="1011">
          <cell r="A1011" t="str">
            <v>14880027</v>
          </cell>
          <cell r="B1011" t="str">
            <v>微机圆度仪</v>
          </cell>
          <cell r="C1011" t="str">
            <v>00010413</v>
          </cell>
          <cell r="D1011">
            <v>37073</v>
          </cell>
          <cell r="E1011">
            <v>111600</v>
          </cell>
          <cell r="F1011">
            <v>-65735.320000000007</v>
          </cell>
          <cell r="G1011">
            <v>45864.68</v>
          </cell>
        </row>
        <row r="1012">
          <cell r="A1012" t="str">
            <v>14880030</v>
          </cell>
          <cell r="B1012" t="str">
            <v>微机圆度仪</v>
          </cell>
          <cell r="C1012" t="str">
            <v>00010413</v>
          </cell>
          <cell r="D1012">
            <v>37073</v>
          </cell>
          <cell r="E1012">
            <v>111600</v>
          </cell>
          <cell r="F1012">
            <v>-65735.320000000007</v>
          </cell>
          <cell r="G1012">
            <v>45864.68</v>
          </cell>
        </row>
        <row r="1013">
          <cell r="A1013" t="str">
            <v>16610211</v>
          </cell>
          <cell r="B1013" t="str">
            <v>冷却水泵</v>
          </cell>
          <cell r="C1013" t="str">
            <v>00010603</v>
          </cell>
          <cell r="D1013">
            <v>37073</v>
          </cell>
          <cell r="E1013">
            <v>64900</v>
          </cell>
          <cell r="F1013">
            <v>-19115.89</v>
          </cell>
          <cell r="G1013">
            <v>45784.11</v>
          </cell>
        </row>
        <row r="1014">
          <cell r="A1014" t="str">
            <v>10160566</v>
          </cell>
          <cell r="B1014" t="str">
            <v>卧式车床</v>
          </cell>
          <cell r="C1014" t="str">
            <v>00010003</v>
          </cell>
          <cell r="D1014">
            <v>36373</v>
          </cell>
          <cell r="E1014">
            <v>113300</v>
          </cell>
          <cell r="F1014">
            <v>-67772.179999999993</v>
          </cell>
          <cell r="G1014">
            <v>45527.82</v>
          </cell>
        </row>
        <row r="1015">
          <cell r="A1015" t="str">
            <v>10340728</v>
          </cell>
          <cell r="B1015" t="str">
            <v>球基面磨床</v>
          </cell>
          <cell r="C1015" t="str">
            <v>00010003</v>
          </cell>
          <cell r="D1015">
            <v>35004</v>
          </cell>
          <cell r="E1015">
            <v>180470.99</v>
          </cell>
          <cell r="F1015">
            <v>-134945.96</v>
          </cell>
          <cell r="G1015">
            <v>45525.03</v>
          </cell>
        </row>
        <row r="1016">
          <cell r="A1016" t="str">
            <v>11220036</v>
          </cell>
          <cell r="B1016" t="str">
            <v>自动液压</v>
          </cell>
          <cell r="C1016" t="str">
            <v>00010103</v>
          </cell>
          <cell r="D1016">
            <v>37834</v>
          </cell>
          <cell r="E1016">
            <v>57411.3</v>
          </cell>
          <cell r="F1016">
            <v>-12065.87</v>
          </cell>
          <cell r="G1016">
            <v>45345.43</v>
          </cell>
        </row>
        <row r="1017">
          <cell r="A1017" t="str">
            <v>11220037</v>
          </cell>
          <cell r="B1017" t="str">
            <v>自动液压</v>
          </cell>
          <cell r="C1017" t="str">
            <v>00010103</v>
          </cell>
          <cell r="D1017">
            <v>37834</v>
          </cell>
          <cell r="E1017">
            <v>57411.3</v>
          </cell>
          <cell r="F1017">
            <v>-12065.87</v>
          </cell>
          <cell r="G1017">
            <v>45345.43</v>
          </cell>
        </row>
        <row r="1018">
          <cell r="A1018" t="str">
            <v>12120149</v>
          </cell>
          <cell r="B1018" t="str">
            <v>电动单梁起重机</v>
          </cell>
          <cell r="C1018" t="str">
            <v>00010203</v>
          </cell>
          <cell r="D1018">
            <v>36100</v>
          </cell>
          <cell r="E1018">
            <v>98153.18</v>
          </cell>
          <cell r="F1018">
            <v>-52870.66</v>
          </cell>
          <cell r="G1018">
            <v>45282.52</v>
          </cell>
        </row>
        <row r="1019">
          <cell r="A1019" t="str">
            <v>14844024</v>
          </cell>
          <cell r="B1019" t="str">
            <v>低温箱</v>
          </cell>
          <cell r="C1019" t="str">
            <v>00010413</v>
          </cell>
          <cell r="D1019">
            <v>37377</v>
          </cell>
          <cell r="E1019">
            <v>85663.64</v>
          </cell>
          <cell r="F1019">
            <v>-40430.550000000003</v>
          </cell>
          <cell r="G1019">
            <v>45233.09</v>
          </cell>
        </row>
        <row r="1020">
          <cell r="A1020" t="str">
            <v>11220038</v>
          </cell>
          <cell r="B1020" t="str">
            <v>自动液压</v>
          </cell>
          <cell r="C1020" t="str">
            <v>00010103</v>
          </cell>
          <cell r="D1020">
            <v>37834</v>
          </cell>
          <cell r="E1020">
            <v>57211.3</v>
          </cell>
          <cell r="F1020">
            <v>-12023.94</v>
          </cell>
          <cell r="G1020">
            <v>45187.360000000001</v>
          </cell>
        </row>
        <row r="1021">
          <cell r="A1021" t="str">
            <v>11220039</v>
          </cell>
          <cell r="B1021" t="str">
            <v>自动液压</v>
          </cell>
          <cell r="C1021" t="str">
            <v>00010103</v>
          </cell>
          <cell r="D1021">
            <v>37834</v>
          </cell>
          <cell r="E1021">
            <v>57211.3</v>
          </cell>
          <cell r="F1021">
            <v>-12023.94</v>
          </cell>
          <cell r="G1021">
            <v>45187.360000000001</v>
          </cell>
        </row>
        <row r="1022">
          <cell r="A1022" t="str">
            <v>11220040</v>
          </cell>
          <cell r="B1022" t="str">
            <v>自动液压</v>
          </cell>
          <cell r="C1022" t="str">
            <v>00010103</v>
          </cell>
          <cell r="D1022">
            <v>37834</v>
          </cell>
          <cell r="E1022">
            <v>57211.3</v>
          </cell>
          <cell r="F1022">
            <v>-12023.94</v>
          </cell>
          <cell r="G1022">
            <v>45187.360000000001</v>
          </cell>
        </row>
        <row r="1023">
          <cell r="A1023" t="str">
            <v>10320491</v>
          </cell>
          <cell r="B1023" t="str">
            <v>内园磨床</v>
          </cell>
          <cell r="C1023" t="str">
            <v>00010003</v>
          </cell>
          <cell r="D1023">
            <v>32843</v>
          </cell>
          <cell r="E1023">
            <v>85669.69</v>
          </cell>
          <cell r="F1023">
            <v>-40661.339999999997</v>
          </cell>
          <cell r="G1023">
            <v>45008.35</v>
          </cell>
        </row>
        <row r="1024">
          <cell r="A1024" t="str">
            <v>10320492</v>
          </cell>
          <cell r="B1024" t="str">
            <v>内园磨床</v>
          </cell>
          <cell r="C1024" t="str">
            <v>00010003</v>
          </cell>
          <cell r="D1024">
            <v>32843</v>
          </cell>
          <cell r="E1024">
            <v>85669.69</v>
          </cell>
          <cell r="F1024">
            <v>-40661.339999999997</v>
          </cell>
          <cell r="G1024">
            <v>45008.35</v>
          </cell>
        </row>
        <row r="1025">
          <cell r="A1025" t="str">
            <v>14880025</v>
          </cell>
          <cell r="B1025" t="str">
            <v>圆度仪</v>
          </cell>
          <cell r="C1025" t="str">
            <v>00010413</v>
          </cell>
          <cell r="D1025">
            <v>36951</v>
          </cell>
          <cell r="E1025">
            <v>123300</v>
          </cell>
          <cell r="F1025">
            <v>-78323.62</v>
          </cell>
          <cell r="G1025">
            <v>44976.38</v>
          </cell>
        </row>
        <row r="1026">
          <cell r="A1026" t="str">
            <v>10170244</v>
          </cell>
          <cell r="B1026" t="str">
            <v>卡盘多刀半自动车</v>
          </cell>
          <cell r="C1026" t="str">
            <v>00010003</v>
          </cell>
          <cell r="D1026">
            <v>28157</v>
          </cell>
          <cell r="E1026">
            <v>108000</v>
          </cell>
          <cell r="F1026">
            <v>-63027.61</v>
          </cell>
          <cell r="G1026">
            <v>44972.39</v>
          </cell>
        </row>
        <row r="1027">
          <cell r="A1027" t="str">
            <v>10320304</v>
          </cell>
          <cell r="B1027" t="str">
            <v>内园磨床</v>
          </cell>
          <cell r="C1027" t="str">
            <v>00010003</v>
          </cell>
          <cell r="D1027">
            <v>31656</v>
          </cell>
          <cell r="E1027">
            <v>137472.91</v>
          </cell>
          <cell r="F1027">
            <v>-92548.08</v>
          </cell>
          <cell r="G1027">
            <v>44924.83</v>
          </cell>
        </row>
        <row r="1028">
          <cell r="A1028" t="str">
            <v>10380353</v>
          </cell>
          <cell r="B1028" t="str">
            <v>超精机</v>
          </cell>
          <cell r="C1028" t="str">
            <v>00010003</v>
          </cell>
          <cell r="D1028">
            <v>36192</v>
          </cell>
          <cell r="E1028">
            <v>124227</v>
          </cell>
          <cell r="F1028">
            <v>-79329.34</v>
          </cell>
          <cell r="G1028">
            <v>44897.66</v>
          </cell>
        </row>
        <row r="1029">
          <cell r="A1029" t="str">
            <v>15920060</v>
          </cell>
          <cell r="B1029" t="str">
            <v>光饰机</v>
          </cell>
          <cell r="C1029" t="str">
            <v>00010503</v>
          </cell>
          <cell r="D1029">
            <v>37347</v>
          </cell>
          <cell r="E1029">
            <v>67741.13</v>
          </cell>
          <cell r="F1029">
            <v>-22913.58</v>
          </cell>
          <cell r="G1029">
            <v>44827.55</v>
          </cell>
        </row>
        <row r="1030">
          <cell r="A1030" t="str">
            <v>15920061</v>
          </cell>
          <cell r="B1030" t="str">
            <v>光饰机</v>
          </cell>
          <cell r="C1030" t="str">
            <v>00010503</v>
          </cell>
          <cell r="D1030">
            <v>37347</v>
          </cell>
          <cell r="E1030">
            <v>67741.13</v>
          </cell>
          <cell r="F1030">
            <v>-22913.58</v>
          </cell>
          <cell r="G1030">
            <v>44827.55</v>
          </cell>
        </row>
        <row r="1031">
          <cell r="A1031" t="str">
            <v>15920062</v>
          </cell>
          <cell r="B1031" t="str">
            <v>光饰机</v>
          </cell>
          <cell r="C1031" t="str">
            <v>00010503</v>
          </cell>
          <cell r="D1031">
            <v>37347</v>
          </cell>
          <cell r="E1031">
            <v>67741.13</v>
          </cell>
          <cell r="F1031">
            <v>-22913.58</v>
          </cell>
          <cell r="G1031">
            <v>44827.55</v>
          </cell>
        </row>
        <row r="1032">
          <cell r="A1032" t="str">
            <v>15920064</v>
          </cell>
          <cell r="B1032" t="str">
            <v>光饰机</v>
          </cell>
          <cell r="C1032" t="str">
            <v>00010503</v>
          </cell>
          <cell r="D1032">
            <v>37347</v>
          </cell>
          <cell r="E1032">
            <v>67741.13</v>
          </cell>
          <cell r="F1032">
            <v>-22913.58</v>
          </cell>
          <cell r="G1032">
            <v>44827.55</v>
          </cell>
        </row>
        <row r="1033">
          <cell r="A1033" t="str">
            <v>10170624</v>
          </cell>
          <cell r="B1033" t="str">
            <v>车床</v>
          </cell>
          <cell r="C1033" t="str">
            <v>00010003</v>
          </cell>
          <cell r="D1033">
            <v>36008</v>
          </cell>
          <cell r="E1033">
            <v>147020.6</v>
          </cell>
          <cell r="F1033">
            <v>-102204.09</v>
          </cell>
          <cell r="G1033">
            <v>44816.51</v>
          </cell>
        </row>
        <row r="1034">
          <cell r="A1034" t="str">
            <v>10170625</v>
          </cell>
          <cell r="B1034" t="str">
            <v>车床</v>
          </cell>
          <cell r="C1034" t="str">
            <v>00010003</v>
          </cell>
          <cell r="D1034">
            <v>36008</v>
          </cell>
          <cell r="E1034">
            <v>147020.6</v>
          </cell>
          <cell r="F1034">
            <v>-102204.09</v>
          </cell>
          <cell r="G1034">
            <v>44816.51</v>
          </cell>
        </row>
        <row r="1035">
          <cell r="A1035" t="str">
            <v>10310509</v>
          </cell>
          <cell r="B1035" t="str">
            <v>无心磨床</v>
          </cell>
          <cell r="C1035" t="str">
            <v>00010003</v>
          </cell>
          <cell r="D1035">
            <v>35065</v>
          </cell>
          <cell r="E1035">
            <v>84784.3</v>
          </cell>
          <cell r="F1035">
            <v>-40156.29</v>
          </cell>
          <cell r="G1035">
            <v>44628.01</v>
          </cell>
        </row>
        <row r="1036">
          <cell r="A1036" t="str">
            <v>10320471</v>
          </cell>
          <cell r="B1036" t="str">
            <v>内园磨床</v>
          </cell>
          <cell r="C1036" t="str">
            <v>00010003</v>
          </cell>
          <cell r="D1036">
            <v>35947</v>
          </cell>
          <cell r="E1036">
            <v>150376.32000000001</v>
          </cell>
          <cell r="F1036">
            <v>-105752.08</v>
          </cell>
          <cell r="G1036">
            <v>44624.24</v>
          </cell>
        </row>
        <row r="1037">
          <cell r="A1037" t="str">
            <v>10160565</v>
          </cell>
          <cell r="B1037" t="str">
            <v>卧式车床</v>
          </cell>
          <cell r="C1037" t="str">
            <v>00010003</v>
          </cell>
          <cell r="D1037">
            <v>36342</v>
          </cell>
          <cell r="E1037">
            <v>113300</v>
          </cell>
          <cell r="F1037">
            <v>-68688.02</v>
          </cell>
          <cell r="G1037">
            <v>44611.98</v>
          </cell>
        </row>
        <row r="1038">
          <cell r="A1038" t="str">
            <v>10320472</v>
          </cell>
          <cell r="B1038" t="str">
            <v>内圆磨床</v>
          </cell>
          <cell r="C1038" t="str">
            <v>00010003</v>
          </cell>
          <cell r="D1038">
            <v>36008</v>
          </cell>
          <cell r="E1038">
            <v>146000</v>
          </cell>
          <cell r="F1038">
            <v>-101494.59</v>
          </cell>
          <cell r="G1038">
            <v>44505.41</v>
          </cell>
        </row>
        <row r="1039">
          <cell r="A1039" t="str">
            <v>10320473</v>
          </cell>
          <cell r="B1039" t="str">
            <v>内圆磨床</v>
          </cell>
          <cell r="C1039" t="str">
            <v>00010003</v>
          </cell>
          <cell r="D1039">
            <v>36008</v>
          </cell>
          <cell r="E1039">
            <v>146000</v>
          </cell>
          <cell r="F1039">
            <v>-101494.59</v>
          </cell>
          <cell r="G1039">
            <v>44505.41</v>
          </cell>
        </row>
        <row r="1040">
          <cell r="A1040" t="str">
            <v>18370015</v>
          </cell>
          <cell r="B1040" t="str">
            <v>盐浴炉</v>
          </cell>
          <cell r="C1040" t="str">
            <v>00010803</v>
          </cell>
          <cell r="D1040">
            <v>36951</v>
          </cell>
          <cell r="E1040">
            <v>121608</v>
          </cell>
          <cell r="F1040">
            <v>-77248.479999999996</v>
          </cell>
          <cell r="G1040">
            <v>44359.519999999997</v>
          </cell>
        </row>
        <row r="1041">
          <cell r="A1041" t="str">
            <v>10310506</v>
          </cell>
          <cell r="B1041" t="str">
            <v>外圆磨床</v>
          </cell>
          <cell r="C1041" t="str">
            <v>00010003</v>
          </cell>
          <cell r="D1041">
            <v>36951</v>
          </cell>
          <cell r="E1041">
            <v>79826.009999999995</v>
          </cell>
          <cell r="F1041">
            <v>-35489.300000000003</v>
          </cell>
          <cell r="G1041">
            <v>44336.71</v>
          </cell>
        </row>
        <row r="1042">
          <cell r="A1042" t="str">
            <v>11280007</v>
          </cell>
          <cell r="B1042" t="str">
            <v>气动压力机</v>
          </cell>
          <cell r="C1042" t="str">
            <v>00010103</v>
          </cell>
          <cell r="D1042">
            <v>37591</v>
          </cell>
          <cell r="E1042">
            <v>61076.24</v>
          </cell>
          <cell r="F1042">
            <v>-16785.8</v>
          </cell>
          <cell r="G1042">
            <v>44290.44</v>
          </cell>
        </row>
        <row r="1043">
          <cell r="A1043" t="str">
            <v>10170655</v>
          </cell>
          <cell r="B1043" t="str">
            <v>车床</v>
          </cell>
          <cell r="C1043" t="str">
            <v>00010003</v>
          </cell>
          <cell r="D1043">
            <v>36220</v>
          </cell>
          <cell r="E1043">
            <v>122540.4</v>
          </cell>
          <cell r="F1043">
            <v>-78251.92</v>
          </cell>
          <cell r="G1043">
            <v>44288.480000000003</v>
          </cell>
        </row>
        <row r="1044">
          <cell r="A1044" t="str">
            <v>10170656</v>
          </cell>
          <cell r="B1044" t="str">
            <v>多刀车床</v>
          </cell>
          <cell r="C1044" t="str">
            <v>00010003</v>
          </cell>
          <cell r="D1044">
            <v>36220</v>
          </cell>
          <cell r="E1044">
            <v>122540.4</v>
          </cell>
          <cell r="F1044">
            <v>-78251.92</v>
          </cell>
          <cell r="G1044">
            <v>44288.480000000003</v>
          </cell>
        </row>
        <row r="1045">
          <cell r="A1045" t="str">
            <v>12920087</v>
          </cell>
          <cell r="B1045" t="str">
            <v>叉车</v>
          </cell>
          <cell r="C1045" t="str">
            <v>00010213</v>
          </cell>
          <cell r="D1045">
            <v>37347</v>
          </cell>
          <cell r="E1045">
            <v>128151.34</v>
          </cell>
          <cell r="F1045">
            <v>-83923.56</v>
          </cell>
          <cell r="G1045">
            <v>44227.78</v>
          </cell>
        </row>
        <row r="1046">
          <cell r="A1046" t="str">
            <v>10310039</v>
          </cell>
          <cell r="B1046" t="str">
            <v>无心磨床</v>
          </cell>
          <cell r="C1046" t="str">
            <v>00010003</v>
          </cell>
          <cell r="D1046">
            <v>37500</v>
          </cell>
          <cell r="E1046">
            <v>63015</v>
          </cell>
          <cell r="F1046">
            <v>-18817.25</v>
          </cell>
          <cell r="G1046">
            <v>44197.75</v>
          </cell>
        </row>
        <row r="1047">
          <cell r="A1047" t="str">
            <v>10310053</v>
          </cell>
          <cell r="B1047" t="str">
            <v>无心磨床</v>
          </cell>
          <cell r="C1047" t="str">
            <v>00010003</v>
          </cell>
          <cell r="D1047">
            <v>37500</v>
          </cell>
          <cell r="E1047">
            <v>63015</v>
          </cell>
          <cell r="F1047">
            <v>-18817.25</v>
          </cell>
          <cell r="G1047">
            <v>44197.75</v>
          </cell>
        </row>
        <row r="1048">
          <cell r="A1048" t="str">
            <v>11280008</v>
          </cell>
          <cell r="B1048" t="str">
            <v>气动压力机</v>
          </cell>
          <cell r="C1048" t="str">
            <v>00010103</v>
          </cell>
          <cell r="D1048">
            <v>37591</v>
          </cell>
          <cell r="E1048">
            <v>60914.5</v>
          </cell>
          <cell r="F1048">
            <v>-16741.29</v>
          </cell>
          <cell r="G1048">
            <v>44173.21</v>
          </cell>
        </row>
        <row r="1049">
          <cell r="A1049" t="str">
            <v>12930051</v>
          </cell>
          <cell r="B1049" t="str">
            <v>电动模具装卸叉车</v>
          </cell>
          <cell r="C1049" t="str">
            <v>00010213</v>
          </cell>
          <cell r="D1049">
            <v>38656</v>
          </cell>
          <cell r="E1049">
            <v>44000</v>
          </cell>
          <cell r="F1049">
            <v>0</v>
          </cell>
          <cell r="G1049">
            <v>44000</v>
          </cell>
        </row>
        <row r="1050">
          <cell r="A1050" t="str">
            <v>10340753</v>
          </cell>
          <cell r="B1050" t="str">
            <v>双端面磨床</v>
          </cell>
          <cell r="C1050" t="str">
            <v>00010003</v>
          </cell>
          <cell r="D1050">
            <v>35674</v>
          </cell>
          <cell r="E1050">
            <v>195194.58</v>
          </cell>
          <cell r="F1050">
            <v>-151291.85</v>
          </cell>
          <cell r="G1050">
            <v>43902.73</v>
          </cell>
        </row>
        <row r="1051">
          <cell r="A1051" t="str">
            <v>10340754</v>
          </cell>
          <cell r="B1051" t="str">
            <v>双端面磨床</v>
          </cell>
          <cell r="C1051" t="str">
            <v>00010003</v>
          </cell>
          <cell r="D1051">
            <v>35674</v>
          </cell>
          <cell r="E1051">
            <v>195194.58</v>
          </cell>
          <cell r="F1051">
            <v>-151291.85</v>
          </cell>
          <cell r="G1051">
            <v>43902.73</v>
          </cell>
        </row>
        <row r="1052">
          <cell r="A1052" t="str">
            <v>14578061</v>
          </cell>
          <cell r="B1052" t="str">
            <v>轴承振动测量仪</v>
          </cell>
          <cell r="C1052" t="str">
            <v>00010413</v>
          </cell>
          <cell r="D1052">
            <v>37622</v>
          </cell>
          <cell r="E1052">
            <v>64709.39</v>
          </cell>
          <cell r="F1052">
            <v>-21000.06</v>
          </cell>
          <cell r="G1052">
            <v>43709.33</v>
          </cell>
        </row>
        <row r="1053">
          <cell r="A1053" t="str">
            <v>15459102</v>
          </cell>
          <cell r="B1053" t="str">
            <v>电解刻字机</v>
          </cell>
          <cell r="C1053" t="str">
            <v>00010503</v>
          </cell>
          <cell r="D1053">
            <v>38322</v>
          </cell>
          <cell r="E1053">
            <v>47310.5</v>
          </cell>
          <cell r="F1053">
            <v>-3824.27</v>
          </cell>
          <cell r="G1053">
            <v>43486.23</v>
          </cell>
        </row>
        <row r="1054">
          <cell r="A1054" t="str">
            <v>10340381</v>
          </cell>
          <cell r="B1054" t="str">
            <v>沟道磨床</v>
          </cell>
          <cell r="C1054" t="str">
            <v>00010003</v>
          </cell>
          <cell r="D1054">
            <v>30376</v>
          </cell>
          <cell r="E1054">
            <v>209013.68</v>
          </cell>
          <cell r="F1054">
            <v>-165532.56</v>
          </cell>
          <cell r="G1054">
            <v>43481.120000000003</v>
          </cell>
        </row>
        <row r="1055">
          <cell r="A1055" t="str">
            <v>10340541</v>
          </cell>
          <cell r="B1055" t="str">
            <v>内环滚道磨床</v>
          </cell>
          <cell r="C1055" t="str">
            <v>00010003</v>
          </cell>
          <cell r="D1055">
            <v>31686</v>
          </cell>
          <cell r="E1055">
            <v>209013.68</v>
          </cell>
          <cell r="F1055">
            <v>-165532.56</v>
          </cell>
          <cell r="G1055">
            <v>43481.120000000003</v>
          </cell>
        </row>
        <row r="1056">
          <cell r="A1056" t="str">
            <v>15920068</v>
          </cell>
          <cell r="B1056" t="str">
            <v>光饰机</v>
          </cell>
          <cell r="C1056" t="str">
            <v>00010503</v>
          </cell>
          <cell r="D1056">
            <v>37500</v>
          </cell>
          <cell r="E1056">
            <v>61964.75</v>
          </cell>
          <cell r="F1056">
            <v>-18503.599999999999</v>
          </cell>
          <cell r="G1056">
            <v>43461.15</v>
          </cell>
        </row>
        <row r="1057">
          <cell r="A1057" t="str">
            <v>10170644</v>
          </cell>
          <cell r="B1057" t="str">
            <v>多刀车床</v>
          </cell>
          <cell r="C1057" t="str">
            <v>00010003</v>
          </cell>
          <cell r="D1057">
            <v>36069</v>
          </cell>
          <cell r="E1057">
            <v>119953.83</v>
          </cell>
          <cell r="F1057">
            <v>-76583.89</v>
          </cell>
          <cell r="G1057">
            <v>43369.94</v>
          </cell>
        </row>
        <row r="1058">
          <cell r="A1058" t="str">
            <v>10340835</v>
          </cell>
          <cell r="B1058" t="str">
            <v>外沟磨床</v>
          </cell>
          <cell r="C1058" t="str">
            <v>00010003</v>
          </cell>
          <cell r="D1058">
            <v>36100</v>
          </cell>
          <cell r="E1058">
            <v>127167.97</v>
          </cell>
          <cell r="F1058">
            <v>-83824.31</v>
          </cell>
          <cell r="G1058">
            <v>43343.66</v>
          </cell>
        </row>
        <row r="1059">
          <cell r="A1059" t="str">
            <v>14578063</v>
          </cell>
          <cell r="B1059" t="str">
            <v>测振仪</v>
          </cell>
          <cell r="C1059" t="str">
            <v>00010413</v>
          </cell>
          <cell r="D1059">
            <v>37773</v>
          </cell>
          <cell r="E1059">
            <v>78000</v>
          </cell>
          <cell r="F1059">
            <v>-34685.949999999997</v>
          </cell>
          <cell r="G1059">
            <v>43314.05</v>
          </cell>
        </row>
        <row r="1060">
          <cell r="A1060" t="str">
            <v>11280004</v>
          </cell>
          <cell r="B1060" t="str">
            <v>气动压力机</v>
          </cell>
          <cell r="C1060" t="str">
            <v>00010103</v>
          </cell>
          <cell r="D1060">
            <v>37530</v>
          </cell>
          <cell r="E1060">
            <v>61057.33</v>
          </cell>
          <cell r="F1060">
            <v>-17748.73</v>
          </cell>
          <cell r="G1060">
            <v>43308.6</v>
          </cell>
        </row>
        <row r="1061">
          <cell r="A1061" t="str">
            <v>11280005</v>
          </cell>
          <cell r="B1061" t="str">
            <v>气动压力机</v>
          </cell>
          <cell r="C1061" t="str">
            <v>00010103</v>
          </cell>
          <cell r="D1061">
            <v>37530</v>
          </cell>
          <cell r="E1061">
            <v>61057.279999999999</v>
          </cell>
          <cell r="F1061">
            <v>-17748.73</v>
          </cell>
          <cell r="G1061">
            <v>43308.55</v>
          </cell>
        </row>
        <row r="1062">
          <cell r="A1062" t="str">
            <v>10170642</v>
          </cell>
          <cell r="B1062" t="str">
            <v>多刀车床</v>
          </cell>
          <cell r="C1062" t="str">
            <v>00010003</v>
          </cell>
          <cell r="D1062">
            <v>36069</v>
          </cell>
          <cell r="E1062">
            <v>119953.83</v>
          </cell>
          <cell r="F1062">
            <v>-76694.39</v>
          </cell>
          <cell r="G1062">
            <v>43259.44</v>
          </cell>
        </row>
        <row r="1063">
          <cell r="A1063" t="str">
            <v>16610209</v>
          </cell>
          <cell r="B1063" t="str">
            <v>冷冻水泵</v>
          </cell>
          <cell r="C1063" t="str">
            <v>00010603</v>
          </cell>
          <cell r="D1063">
            <v>37073</v>
          </cell>
          <cell r="E1063">
            <v>69000</v>
          </cell>
          <cell r="F1063">
            <v>-25863.61</v>
          </cell>
          <cell r="G1063">
            <v>43136.39</v>
          </cell>
        </row>
        <row r="1064">
          <cell r="A1064" t="str">
            <v>19110076</v>
          </cell>
          <cell r="B1064" t="str">
            <v>轴流风机</v>
          </cell>
          <cell r="C1064" t="str">
            <v>00010903</v>
          </cell>
          <cell r="D1064">
            <v>36951</v>
          </cell>
          <cell r="E1064">
            <v>72260.36</v>
          </cell>
          <cell r="F1064">
            <v>-29209.99</v>
          </cell>
          <cell r="G1064">
            <v>43050.37</v>
          </cell>
        </row>
        <row r="1065">
          <cell r="A1065" t="str">
            <v>15999936</v>
          </cell>
          <cell r="B1065" t="str">
            <v>审计估价</v>
          </cell>
          <cell r="C1065" t="str">
            <v>00010503</v>
          </cell>
          <cell r="D1065">
            <v>37622</v>
          </cell>
          <cell r="E1065">
            <v>65937.53</v>
          </cell>
          <cell r="F1065">
            <v>-22923.200000000001</v>
          </cell>
          <cell r="G1065">
            <v>43014.33</v>
          </cell>
        </row>
        <row r="1066">
          <cell r="A1066" t="str">
            <v>10380382</v>
          </cell>
          <cell r="B1066" t="str">
            <v>内沟超精机</v>
          </cell>
          <cell r="C1066" t="str">
            <v>00010003</v>
          </cell>
          <cell r="D1066">
            <v>32933</v>
          </cell>
          <cell r="E1066">
            <v>72305.19</v>
          </cell>
          <cell r="F1066">
            <v>-29513.79</v>
          </cell>
          <cell r="G1066">
            <v>42791.4</v>
          </cell>
        </row>
        <row r="1067">
          <cell r="A1067" t="str">
            <v>10380385</v>
          </cell>
          <cell r="B1067" t="str">
            <v>外沟超精机</v>
          </cell>
          <cell r="C1067" t="str">
            <v>00010003</v>
          </cell>
          <cell r="D1067">
            <v>32933</v>
          </cell>
          <cell r="E1067">
            <v>72155.86</v>
          </cell>
          <cell r="F1067">
            <v>-29441.17</v>
          </cell>
          <cell r="G1067">
            <v>42714.69</v>
          </cell>
        </row>
        <row r="1068">
          <cell r="A1068" t="str">
            <v>10180144</v>
          </cell>
          <cell r="B1068" t="str">
            <v>倒角车床</v>
          </cell>
          <cell r="C1068" t="str">
            <v>00010003</v>
          </cell>
          <cell r="D1068">
            <v>37073</v>
          </cell>
          <cell r="E1068">
            <v>72567</v>
          </cell>
          <cell r="F1068">
            <v>-29915.61</v>
          </cell>
          <cell r="G1068">
            <v>42651.39</v>
          </cell>
        </row>
        <row r="1069">
          <cell r="A1069" t="str">
            <v>10180145</v>
          </cell>
          <cell r="B1069" t="str">
            <v>倒角车床</v>
          </cell>
          <cell r="C1069" t="str">
            <v>00010003</v>
          </cell>
          <cell r="D1069">
            <v>37073</v>
          </cell>
          <cell r="E1069">
            <v>72567</v>
          </cell>
          <cell r="F1069">
            <v>-29915.61</v>
          </cell>
          <cell r="G1069">
            <v>42651.39</v>
          </cell>
        </row>
        <row r="1070">
          <cell r="A1070" t="str">
            <v>10170623</v>
          </cell>
          <cell r="B1070" t="str">
            <v>车床</v>
          </cell>
          <cell r="C1070" t="str">
            <v>00010003</v>
          </cell>
          <cell r="D1070">
            <v>35947</v>
          </cell>
          <cell r="E1070">
            <v>147728</v>
          </cell>
          <cell r="F1070">
            <v>-105083.49</v>
          </cell>
          <cell r="G1070">
            <v>42644.51</v>
          </cell>
        </row>
        <row r="1071">
          <cell r="A1071" t="str">
            <v>22200003</v>
          </cell>
          <cell r="B1071" t="str">
            <v>岗楼</v>
          </cell>
          <cell r="C1071" t="str">
            <v>00022201</v>
          </cell>
          <cell r="D1071">
            <v>37408</v>
          </cell>
          <cell r="E1071">
            <v>46812.79</v>
          </cell>
          <cell r="F1071">
            <v>-4448.79</v>
          </cell>
          <cell r="G1071">
            <v>42364</v>
          </cell>
        </row>
        <row r="1072">
          <cell r="A1072" t="str">
            <v>10380383</v>
          </cell>
          <cell r="B1072" t="str">
            <v>外沟超精机</v>
          </cell>
          <cell r="C1072" t="str">
            <v>00010003</v>
          </cell>
          <cell r="D1072">
            <v>32843</v>
          </cell>
          <cell r="E1072">
            <v>71417.649999999994</v>
          </cell>
          <cell r="F1072">
            <v>-29153.78</v>
          </cell>
          <cell r="G1072">
            <v>42263.87</v>
          </cell>
        </row>
        <row r="1073">
          <cell r="A1073" t="str">
            <v>10380384</v>
          </cell>
          <cell r="B1073" t="str">
            <v>外沟超精机</v>
          </cell>
          <cell r="C1073" t="str">
            <v>00010003</v>
          </cell>
          <cell r="D1073">
            <v>32843</v>
          </cell>
          <cell r="E1073">
            <v>71294.47</v>
          </cell>
          <cell r="F1073">
            <v>-29162.68</v>
          </cell>
          <cell r="G1073">
            <v>42131.79</v>
          </cell>
        </row>
        <row r="1074">
          <cell r="A1074" t="str">
            <v>10320469</v>
          </cell>
          <cell r="B1074" t="str">
            <v>内园磨床</v>
          </cell>
          <cell r="C1074" t="str">
            <v>00010003</v>
          </cell>
          <cell r="D1074">
            <v>35765</v>
          </cell>
          <cell r="E1074">
            <v>157518.01999999999</v>
          </cell>
          <cell r="F1074">
            <v>-115435.05</v>
          </cell>
          <cell r="G1074">
            <v>42082.97</v>
          </cell>
        </row>
        <row r="1075">
          <cell r="A1075" t="str">
            <v>15781104</v>
          </cell>
          <cell r="B1075" t="str">
            <v>成品退磁机</v>
          </cell>
          <cell r="C1075" t="str">
            <v>00010503</v>
          </cell>
          <cell r="D1075">
            <v>38322</v>
          </cell>
          <cell r="E1075">
            <v>58000</v>
          </cell>
          <cell r="F1075">
            <v>-15940.34</v>
          </cell>
          <cell r="G1075">
            <v>42059.66</v>
          </cell>
        </row>
        <row r="1076">
          <cell r="A1076" t="str">
            <v>15781105</v>
          </cell>
          <cell r="B1076" t="str">
            <v>成品退磁机</v>
          </cell>
          <cell r="C1076" t="str">
            <v>00010503</v>
          </cell>
          <cell r="D1076">
            <v>38322</v>
          </cell>
          <cell r="E1076">
            <v>58000</v>
          </cell>
          <cell r="F1076">
            <v>-15940.34</v>
          </cell>
          <cell r="G1076">
            <v>42059.66</v>
          </cell>
        </row>
        <row r="1077">
          <cell r="A1077" t="str">
            <v>10320488</v>
          </cell>
          <cell r="B1077" t="str">
            <v>内园磨床</v>
          </cell>
          <cell r="C1077" t="str">
            <v>00010003</v>
          </cell>
          <cell r="D1077">
            <v>32933</v>
          </cell>
          <cell r="E1077">
            <v>77446.850000000006</v>
          </cell>
          <cell r="F1077">
            <v>-35656.31</v>
          </cell>
          <cell r="G1077">
            <v>41790.54</v>
          </cell>
        </row>
        <row r="1078">
          <cell r="A1078" t="str">
            <v>10320496</v>
          </cell>
          <cell r="B1078" t="str">
            <v>内园磨床</v>
          </cell>
          <cell r="C1078" t="str">
            <v>00010003</v>
          </cell>
          <cell r="D1078">
            <v>32843</v>
          </cell>
          <cell r="E1078">
            <v>76316.78</v>
          </cell>
          <cell r="F1078">
            <v>-34538.31</v>
          </cell>
          <cell r="G1078">
            <v>41778.47</v>
          </cell>
        </row>
        <row r="1079">
          <cell r="A1079" t="str">
            <v>15323034</v>
          </cell>
          <cell r="B1079" t="str">
            <v>抛丸机</v>
          </cell>
          <cell r="C1079" t="str">
            <v>00010503</v>
          </cell>
          <cell r="D1079">
            <v>37377</v>
          </cell>
          <cell r="E1079">
            <v>62128.39</v>
          </cell>
          <cell r="F1079">
            <v>-20522.48</v>
          </cell>
          <cell r="G1079">
            <v>41605.910000000003</v>
          </cell>
        </row>
        <row r="1080">
          <cell r="A1080" t="str">
            <v>15323037</v>
          </cell>
          <cell r="B1080" t="str">
            <v>抛丸机</v>
          </cell>
          <cell r="C1080" t="str">
            <v>00010503</v>
          </cell>
          <cell r="D1080">
            <v>37377</v>
          </cell>
          <cell r="E1080">
            <v>62128.39</v>
          </cell>
          <cell r="F1080">
            <v>-20522.48</v>
          </cell>
          <cell r="G1080">
            <v>41605.910000000003</v>
          </cell>
        </row>
        <row r="1081">
          <cell r="A1081" t="str">
            <v>15323038</v>
          </cell>
          <cell r="B1081" t="str">
            <v>抛丸机</v>
          </cell>
          <cell r="C1081" t="str">
            <v>00010503</v>
          </cell>
          <cell r="D1081">
            <v>37377</v>
          </cell>
          <cell r="E1081">
            <v>62128.39</v>
          </cell>
          <cell r="F1081">
            <v>-20522.48</v>
          </cell>
          <cell r="G1081">
            <v>41605.910000000003</v>
          </cell>
        </row>
        <row r="1082">
          <cell r="A1082" t="str">
            <v>15323040</v>
          </cell>
          <cell r="B1082" t="str">
            <v>抛丸机</v>
          </cell>
          <cell r="C1082" t="str">
            <v>00010503</v>
          </cell>
          <cell r="D1082">
            <v>37377</v>
          </cell>
          <cell r="E1082">
            <v>62128.39</v>
          </cell>
          <cell r="F1082">
            <v>-20522.48</v>
          </cell>
          <cell r="G1082">
            <v>41605.910000000003</v>
          </cell>
        </row>
        <row r="1083">
          <cell r="A1083" t="str">
            <v>15323039</v>
          </cell>
          <cell r="B1083" t="str">
            <v>抛丸机</v>
          </cell>
          <cell r="C1083" t="str">
            <v>00010503</v>
          </cell>
          <cell r="D1083">
            <v>37377</v>
          </cell>
          <cell r="E1083">
            <v>62128.38</v>
          </cell>
          <cell r="F1083">
            <v>-20522.48</v>
          </cell>
          <cell r="G1083">
            <v>41605.9</v>
          </cell>
        </row>
        <row r="1084">
          <cell r="A1084" t="str">
            <v>10340521</v>
          </cell>
          <cell r="B1084" t="str">
            <v>沟道磨床</v>
          </cell>
          <cell r="C1084" t="str">
            <v>00010003</v>
          </cell>
          <cell r="D1084">
            <v>31564</v>
          </cell>
          <cell r="E1084">
            <v>127045.7</v>
          </cell>
          <cell r="F1084">
            <v>-85630.6</v>
          </cell>
          <cell r="G1084">
            <v>41415.1</v>
          </cell>
        </row>
        <row r="1085">
          <cell r="A1085" t="str">
            <v>10999978</v>
          </cell>
          <cell r="B1085" t="str">
            <v>审计估价</v>
          </cell>
          <cell r="C1085" t="str">
            <v>00010003</v>
          </cell>
          <cell r="D1085">
            <v>37622</v>
          </cell>
          <cell r="E1085">
            <v>57100</v>
          </cell>
          <cell r="F1085">
            <v>-15692.99</v>
          </cell>
          <cell r="G1085">
            <v>41407.01</v>
          </cell>
        </row>
        <row r="1086">
          <cell r="A1086" t="str">
            <v>10340883</v>
          </cell>
          <cell r="B1086" t="str">
            <v>内径磨床</v>
          </cell>
          <cell r="C1086" t="str">
            <v>00010003</v>
          </cell>
          <cell r="D1086">
            <v>32933</v>
          </cell>
          <cell r="E1086">
            <v>78457.62</v>
          </cell>
          <cell r="F1086">
            <v>-37159.480000000003</v>
          </cell>
          <cell r="G1086">
            <v>41298.14</v>
          </cell>
        </row>
        <row r="1087">
          <cell r="A1087" t="str">
            <v>15220015</v>
          </cell>
          <cell r="B1087" t="str">
            <v>滤油机</v>
          </cell>
          <cell r="C1087" t="str">
            <v>00010503</v>
          </cell>
          <cell r="D1087">
            <v>37591</v>
          </cell>
          <cell r="E1087">
            <v>56923.55</v>
          </cell>
          <cell r="F1087">
            <v>-15644.44</v>
          </cell>
          <cell r="G1087">
            <v>41279.11</v>
          </cell>
        </row>
        <row r="1088">
          <cell r="A1088" t="str">
            <v>15231054</v>
          </cell>
          <cell r="B1088" t="str">
            <v>上料输送带</v>
          </cell>
          <cell r="C1088" t="str">
            <v>00010503</v>
          </cell>
          <cell r="D1088">
            <v>37347</v>
          </cell>
          <cell r="E1088">
            <v>62279.83</v>
          </cell>
          <cell r="F1088">
            <v>-21066.36</v>
          </cell>
          <cell r="G1088">
            <v>41213.47</v>
          </cell>
        </row>
        <row r="1089">
          <cell r="A1089" t="str">
            <v>12120165</v>
          </cell>
          <cell r="B1089" t="str">
            <v>吊车</v>
          </cell>
          <cell r="C1089" t="str">
            <v>00010203</v>
          </cell>
          <cell r="D1089">
            <v>36892</v>
          </cell>
          <cell r="E1089">
            <v>76292</v>
          </cell>
          <cell r="F1089">
            <v>-35151.360000000001</v>
          </cell>
          <cell r="G1089">
            <v>41140.639999999999</v>
          </cell>
        </row>
        <row r="1090">
          <cell r="A1090" t="str">
            <v>10310222</v>
          </cell>
          <cell r="B1090" t="str">
            <v>无心磨床</v>
          </cell>
          <cell r="C1090" t="str">
            <v>00010003</v>
          </cell>
          <cell r="D1090">
            <v>28065</v>
          </cell>
          <cell r="E1090">
            <v>132000</v>
          </cell>
          <cell r="F1090">
            <v>-91039.6</v>
          </cell>
          <cell r="G1090">
            <v>40960.400000000001</v>
          </cell>
        </row>
        <row r="1091">
          <cell r="A1091" t="str">
            <v>10380350</v>
          </cell>
          <cell r="B1091" t="str">
            <v>超精机</v>
          </cell>
          <cell r="C1091" t="str">
            <v>00010003</v>
          </cell>
          <cell r="D1091">
            <v>36100</v>
          </cell>
          <cell r="E1091">
            <v>121256.25</v>
          </cell>
          <cell r="F1091">
            <v>-80372.72</v>
          </cell>
          <cell r="G1091">
            <v>40883.53</v>
          </cell>
        </row>
        <row r="1092">
          <cell r="A1092" t="str">
            <v>10380352</v>
          </cell>
          <cell r="B1092" t="str">
            <v>超精机</v>
          </cell>
          <cell r="C1092" t="str">
            <v>00010003</v>
          </cell>
          <cell r="D1092">
            <v>36100</v>
          </cell>
          <cell r="E1092">
            <v>121256.25</v>
          </cell>
          <cell r="F1092">
            <v>-80372.72</v>
          </cell>
          <cell r="G1092">
            <v>40883.53</v>
          </cell>
        </row>
        <row r="1093">
          <cell r="A1093" t="str">
            <v>10320495</v>
          </cell>
          <cell r="B1093" t="str">
            <v>内园磨床</v>
          </cell>
          <cell r="C1093" t="str">
            <v>00010003</v>
          </cell>
          <cell r="D1093">
            <v>32843</v>
          </cell>
          <cell r="E1093">
            <v>74843.600000000006</v>
          </cell>
          <cell r="F1093">
            <v>-34062.17</v>
          </cell>
          <cell r="G1093">
            <v>40781.43</v>
          </cell>
        </row>
        <row r="1094">
          <cell r="A1094" t="str">
            <v>10320494</v>
          </cell>
          <cell r="B1094" t="str">
            <v>内园磨床</v>
          </cell>
          <cell r="C1094" t="str">
            <v>00010003</v>
          </cell>
          <cell r="D1094">
            <v>37165</v>
          </cell>
          <cell r="E1094">
            <v>74843.600000000006</v>
          </cell>
          <cell r="F1094">
            <v>-34062.17</v>
          </cell>
          <cell r="G1094">
            <v>40781.43</v>
          </cell>
        </row>
        <row r="1095">
          <cell r="A1095" t="str">
            <v>10340880</v>
          </cell>
          <cell r="B1095" t="str">
            <v>内径磨床</v>
          </cell>
          <cell r="C1095" t="str">
            <v>00010003</v>
          </cell>
          <cell r="D1095">
            <v>32843</v>
          </cell>
          <cell r="E1095">
            <v>75442.78</v>
          </cell>
          <cell r="F1095">
            <v>-34888.769999999997</v>
          </cell>
          <cell r="G1095">
            <v>40554.01</v>
          </cell>
        </row>
        <row r="1096">
          <cell r="A1096" t="str">
            <v>10340881</v>
          </cell>
          <cell r="B1096" t="str">
            <v>内径磨床</v>
          </cell>
          <cell r="C1096" t="str">
            <v>00010003</v>
          </cell>
          <cell r="D1096">
            <v>32843</v>
          </cell>
          <cell r="E1096">
            <v>75442.78</v>
          </cell>
          <cell r="F1096">
            <v>-34888.769999999997</v>
          </cell>
          <cell r="G1096">
            <v>40554.01</v>
          </cell>
        </row>
        <row r="1097">
          <cell r="A1097" t="str">
            <v>10340882</v>
          </cell>
          <cell r="B1097" t="str">
            <v>内径磨床</v>
          </cell>
          <cell r="C1097" t="str">
            <v>00010003</v>
          </cell>
          <cell r="D1097">
            <v>32843</v>
          </cell>
          <cell r="E1097">
            <v>75442.78</v>
          </cell>
          <cell r="F1097">
            <v>-34888.769999999997</v>
          </cell>
          <cell r="G1097">
            <v>40554.01</v>
          </cell>
        </row>
        <row r="1098">
          <cell r="A1098" t="str">
            <v>21100082</v>
          </cell>
          <cell r="B1098" t="str">
            <v>厂内烧水房</v>
          </cell>
          <cell r="C1098" t="str">
            <v>00021101</v>
          </cell>
          <cell r="D1098">
            <v>34669</v>
          </cell>
          <cell r="E1098">
            <v>60125</v>
          </cell>
          <cell r="F1098">
            <v>-19590.509999999998</v>
          </cell>
          <cell r="G1098">
            <v>40534.49</v>
          </cell>
        </row>
        <row r="1099">
          <cell r="A1099" t="str">
            <v>12930025</v>
          </cell>
          <cell r="B1099" t="str">
            <v>叉车</v>
          </cell>
          <cell r="C1099" t="str">
            <v>00010213</v>
          </cell>
          <cell r="D1099">
            <v>37165</v>
          </cell>
          <cell r="E1099">
            <v>114730</v>
          </cell>
          <cell r="F1099">
            <v>-74204.3</v>
          </cell>
          <cell r="G1099">
            <v>40525.699999999997</v>
          </cell>
        </row>
        <row r="1100">
          <cell r="A1100" t="str">
            <v>14578054</v>
          </cell>
          <cell r="B1100" t="str">
            <v>测振仪</v>
          </cell>
          <cell r="C1100" t="str">
            <v>00010413</v>
          </cell>
          <cell r="D1100">
            <v>37165</v>
          </cell>
          <cell r="E1100">
            <v>90937.5</v>
          </cell>
          <cell r="F1100">
            <v>-50413.66</v>
          </cell>
          <cell r="G1100">
            <v>40523.839999999997</v>
          </cell>
        </row>
        <row r="1101">
          <cell r="A1101" t="str">
            <v>10170653</v>
          </cell>
          <cell r="B1101" t="str">
            <v>仿形机床厂</v>
          </cell>
          <cell r="C1101" t="str">
            <v>00010003</v>
          </cell>
          <cell r="D1101">
            <v>36220</v>
          </cell>
          <cell r="E1101">
            <v>112000</v>
          </cell>
          <cell r="F1101">
            <v>-71521.100000000006</v>
          </cell>
          <cell r="G1101">
            <v>40478.9</v>
          </cell>
        </row>
        <row r="1102">
          <cell r="A1102" t="str">
            <v>10170654</v>
          </cell>
          <cell r="B1102" t="str">
            <v>仿形机床厂</v>
          </cell>
          <cell r="C1102" t="str">
            <v>00010003</v>
          </cell>
          <cell r="D1102">
            <v>36220</v>
          </cell>
          <cell r="E1102">
            <v>112000</v>
          </cell>
          <cell r="F1102">
            <v>-71521.100000000006</v>
          </cell>
          <cell r="G1102">
            <v>40478.9</v>
          </cell>
        </row>
        <row r="1103">
          <cell r="A1103" t="str">
            <v>10170622</v>
          </cell>
          <cell r="B1103" t="str">
            <v>车床</v>
          </cell>
          <cell r="C1103" t="str">
            <v>00010003</v>
          </cell>
          <cell r="D1103">
            <v>35947</v>
          </cell>
          <cell r="E1103">
            <v>140091</v>
          </cell>
          <cell r="F1103">
            <v>-99651.23</v>
          </cell>
          <cell r="G1103">
            <v>40439.769999999997</v>
          </cell>
        </row>
        <row r="1104">
          <cell r="A1104" t="str">
            <v>10340539</v>
          </cell>
          <cell r="B1104" t="str">
            <v>内环滚通磨床</v>
          </cell>
          <cell r="C1104" t="str">
            <v>00010003</v>
          </cell>
          <cell r="D1104">
            <v>31686</v>
          </cell>
          <cell r="E1104">
            <v>251800</v>
          </cell>
          <cell r="F1104">
            <v>-211388.34</v>
          </cell>
          <cell r="G1104">
            <v>40411.660000000003</v>
          </cell>
        </row>
        <row r="1105">
          <cell r="A1105" t="str">
            <v>10340540</v>
          </cell>
          <cell r="B1105" t="str">
            <v>沟道磨床</v>
          </cell>
          <cell r="C1105" t="str">
            <v>00010003</v>
          </cell>
          <cell r="D1105">
            <v>31686</v>
          </cell>
          <cell r="E1105">
            <v>251800</v>
          </cell>
          <cell r="F1105">
            <v>-211388.34</v>
          </cell>
          <cell r="G1105">
            <v>40411.660000000003</v>
          </cell>
        </row>
        <row r="1106">
          <cell r="A1106" t="str">
            <v>10340836</v>
          </cell>
          <cell r="B1106" t="str">
            <v>外沟磨床</v>
          </cell>
          <cell r="C1106" t="str">
            <v>00010003</v>
          </cell>
          <cell r="D1106">
            <v>36100</v>
          </cell>
          <cell r="E1106">
            <v>122675</v>
          </cell>
          <cell r="F1106">
            <v>-82304.490000000005</v>
          </cell>
          <cell r="G1106">
            <v>40370.51</v>
          </cell>
        </row>
        <row r="1107">
          <cell r="A1107" t="str">
            <v>10340837</v>
          </cell>
          <cell r="B1107" t="str">
            <v>外沟磨床</v>
          </cell>
          <cell r="C1107" t="str">
            <v>00010003</v>
          </cell>
          <cell r="D1107">
            <v>36100</v>
          </cell>
          <cell r="E1107">
            <v>122675</v>
          </cell>
          <cell r="F1107">
            <v>-82304.490000000005</v>
          </cell>
          <cell r="G1107">
            <v>40370.51</v>
          </cell>
        </row>
        <row r="1108">
          <cell r="A1108" t="str">
            <v>10340838</v>
          </cell>
          <cell r="B1108" t="str">
            <v>外沟磨床</v>
          </cell>
          <cell r="C1108" t="str">
            <v>00010003</v>
          </cell>
          <cell r="D1108">
            <v>36100</v>
          </cell>
          <cell r="E1108">
            <v>122675</v>
          </cell>
          <cell r="F1108">
            <v>-82304.490000000005</v>
          </cell>
          <cell r="G1108">
            <v>40370.51</v>
          </cell>
        </row>
        <row r="1109">
          <cell r="A1109" t="str">
            <v>10170651</v>
          </cell>
          <cell r="B1109" t="str">
            <v>车床</v>
          </cell>
          <cell r="C1109" t="str">
            <v>00010003</v>
          </cell>
          <cell r="D1109">
            <v>36100</v>
          </cell>
          <cell r="E1109">
            <v>122086.9</v>
          </cell>
          <cell r="F1109">
            <v>-81910.2</v>
          </cell>
          <cell r="G1109">
            <v>40176.699999999997</v>
          </cell>
        </row>
        <row r="1110">
          <cell r="A1110" t="str">
            <v>15920048</v>
          </cell>
          <cell r="B1110" t="str">
            <v>光饰机</v>
          </cell>
          <cell r="C1110" t="str">
            <v>00010503</v>
          </cell>
          <cell r="D1110">
            <v>37043</v>
          </cell>
          <cell r="E1110">
            <v>69250</v>
          </cell>
          <cell r="F1110">
            <v>-29108.05</v>
          </cell>
          <cell r="G1110">
            <v>40141.949999999997</v>
          </cell>
        </row>
        <row r="1111">
          <cell r="A1111" t="str">
            <v>15920049</v>
          </cell>
          <cell r="B1111" t="str">
            <v>光饰机</v>
          </cell>
          <cell r="C1111" t="str">
            <v>00010503</v>
          </cell>
          <cell r="D1111">
            <v>37043</v>
          </cell>
          <cell r="E1111">
            <v>69250</v>
          </cell>
          <cell r="F1111">
            <v>-29108.05</v>
          </cell>
          <cell r="G1111">
            <v>40141.949999999997</v>
          </cell>
        </row>
        <row r="1112">
          <cell r="A1112" t="str">
            <v>10999988</v>
          </cell>
          <cell r="B1112" t="str">
            <v>审计估价</v>
          </cell>
          <cell r="C1112" t="str">
            <v>00010003</v>
          </cell>
          <cell r="D1112">
            <v>37622</v>
          </cell>
          <cell r="E1112">
            <v>56541.3</v>
          </cell>
          <cell r="F1112">
            <v>-16506.189999999999</v>
          </cell>
          <cell r="G1112">
            <v>40035.11</v>
          </cell>
        </row>
        <row r="1113">
          <cell r="A1113" t="str">
            <v>10340705</v>
          </cell>
          <cell r="B1113" t="str">
            <v>挡边磨床</v>
          </cell>
          <cell r="C1113" t="str">
            <v>00010003</v>
          </cell>
          <cell r="D1113">
            <v>34851</v>
          </cell>
          <cell r="E1113">
            <v>195661.58</v>
          </cell>
          <cell r="F1113">
            <v>-155690.01999999999</v>
          </cell>
          <cell r="G1113">
            <v>39971.56</v>
          </cell>
        </row>
        <row r="1114">
          <cell r="A1114" t="str">
            <v>15290025</v>
          </cell>
          <cell r="B1114" t="str">
            <v>乳化液处理机</v>
          </cell>
          <cell r="C1114" t="str">
            <v>00010503</v>
          </cell>
          <cell r="D1114">
            <v>36892</v>
          </cell>
          <cell r="E1114">
            <v>74100</v>
          </cell>
          <cell r="F1114">
            <v>-34141.81</v>
          </cell>
          <cell r="G1114">
            <v>39958.19</v>
          </cell>
        </row>
        <row r="1115">
          <cell r="A1115" t="str">
            <v>10380349</v>
          </cell>
          <cell r="B1115" t="str">
            <v>超精机</v>
          </cell>
          <cell r="C1115" t="str">
            <v>00010003</v>
          </cell>
          <cell r="D1115">
            <v>36100</v>
          </cell>
          <cell r="E1115">
            <v>121256.25</v>
          </cell>
          <cell r="F1115">
            <v>-81352.92</v>
          </cell>
          <cell r="G1115">
            <v>39903.33</v>
          </cell>
        </row>
        <row r="1116">
          <cell r="A1116" t="str">
            <v>10340741</v>
          </cell>
          <cell r="B1116" t="str">
            <v>外沟磨床</v>
          </cell>
          <cell r="C1116" t="str">
            <v>00010003</v>
          </cell>
          <cell r="D1116">
            <v>35370</v>
          </cell>
          <cell r="E1116">
            <v>280529.2</v>
          </cell>
          <cell r="F1116">
            <v>-240810.81</v>
          </cell>
          <cell r="G1116">
            <v>39718.39</v>
          </cell>
        </row>
        <row r="1117">
          <cell r="A1117" t="str">
            <v>15134027</v>
          </cell>
          <cell r="B1117" t="str">
            <v>电铆机</v>
          </cell>
          <cell r="C1117" t="str">
            <v>00010503</v>
          </cell>
          <cell r="D1117">
            <v>38047</v>
          </cell>
          <cell r="E1117">
            <v>46920</v>
          </cell>
          <cell r="F1117">
            <v>-7206.13</v>
          </cell>
          <cell r="G1117">
            <v>39713.870000000003</v>
          </cell>
        </row>
        <row r="1118">
          <cell r="A1118" t="str">
            <v>10340743</v>
          </cell>
          <cell r="B1118" t="str">
            <v>外沟磨床</v>
          </cell>
          <cell r="C1118" t="str">
            <v>00010003</v>
          </cell>
          <cell r="D1118">
            <v>35370</v>
          </cell>
          <cell r="E1118">
            <v>279797.24</v>
          </cell>
          <cell r="F1118">
            <v>-240182.21</v>
          </cell>
          <cell r="G1118">
            <v>39615.03</v>
          </cell>
        </row>
        <row r="1119">
          <cell r="A1119" t="str">
            <v>10340742</v>
          </cell>
          <cell r="B1119" t="str">
            <v>外沟磨床</v>
          </cell>
          <cell r="C1119" t="str">
            <v>00010003</v>
          </cell>
          <cell r="D1119">
            <v>35370</v>
          </cell>
          <cell r="E1119">
            <v>279790</v>
          </cell>
          <cell r="F1119">
            <v>-240176.7</v>
          </cell>
          <cell r="G1119">
            <v>39613.300000000003</v>
          </cell>
        </row>
        <row r="1120">
          <cell r="A1120" t="str">
            <v>10999977</v>
          </cell>
          <cell r="B1120" t="str">
            <v>审计估价</v>
          </cell>
          <cell r="C1120" t="str">
            <v>00010003</v>
          </cell>
          <cell r="D1120">
            <v>37622</v>
          </cell>
          <cell r="E1120">
            <v>54600</v>
          </cell>
          <cell r="F1120">
            <v>-15005.9</v>
          </cell>
          <cell r="G1120">
            <v>39594.1</v>
          </cell>
        </row>
        <row r="1121">
          <cell r="A1121" t="str">
            <v>21100061</v>
          </cell>
          <cell r="B1121" t="str">
            <v>滚子分厂材料库</v>
          </cell>
          <cell r="C1121" t="str">
            <v>00021103</v>
          </cell>
          <cell r="D1121">
            <v>27303</v>
          </cell>
          <cell r="E1121">
            <v>271755</v>
          </cell>
          <cell r="F1121">
            <v>-232174.37</v>
          </cell>
          <cell r="G1121">
            <v>39580.629999999997</v>
          </cell>
        </row>
        <row r="1122">
          <cell r="A1122" t="str">
            <v>10340763</v>
          </cell>
          <cell r="B1122" t="str">
            <v>外沟磨床</v>
          </cell>
          <cell r="C1122" t="str">
            <v>00010003</v>
          </cell>
          <cell r="D1122">
            <v>35735</v>
          </cell>
          <cell r="E1122">
            <v>137750.37</v>
          </cell>
          <cell r="F1122">
            <v>-98251.65</v>
          </cell>
          <cell r="G1122">
            <v>39498.720000000001</v>
          </cell>
        </row>
        <row r="1123">
          <cell r="A1123" t="str">
            <v>10340764</v>
          </cell>
          <cell r="B1123" t="str">
            <v>外沟磨床</v>
          </cell>
          <cell r="C1123" t="str">
            <v>00010003</v>
          </cell>
          <cell r="D1123">
            <v>35735</v>
          </cell>
          <cell r="E1123">
            <v>137750.37</v>
          </cell>
          <cell r="F1123">
            <v>-98251.65</v>
          </cell>
          <cell r="G1123">
            <v>39498.720000000001</v>
          </cell>
        </row>
        <row r="1124">
          <cell r="A1124" t="str">
            <v>10170379</v>
          </cell>
          <cell r="B1124" t="str">
            <v>仿型液压车床</v>
          </cell>
          <cell r="C1124" t="str">
            <v>00010003</v>
          </cell>
          <cell r="D1124">
            <v>30987</v>
          </cell>
          <cell r="E1124">
            <v>126770</v>
          </cell>
          <cell r="F1124">
            <v>-87300</v>
          </cell>
          <cell r="G1124">
            <v>39470</v>
          </cell>
        </row>
        <row r="1125">
          <cell r="A1125" t="str">
            <v>10370150</v>
          </cell>
          <cell r="B1125" t="str">
            <v>平面磨床</v>
          </cell>
          <cell r="C1125" t="str">
            <v>00010003</v>
          </cell>
          <cell r="D1125">
            <v>36069</v>
          </cell>
          <cell r="E1125">
            <v>122805.88</v>
          </cell>
          <cell r="F1125">
            <v>-83385.13</v>
          </cell>
          <cell r="G1125">
            <v>39420.75</v>
          </cell>
        </row>
        <row r="1126">
          <cell r="A1126" t="str">
            <v>10380345</v>
          </cell>
          <cell r="B1126" t="str">
            <v>超精机</v>
          </cell>
          <cell r="C1126" t="str">
            <v>00010003</v>
          </cell>
          <cell r="D1126">
            <v>35977</v>
          </cell>
          <cell r="E1126">
            <v>129315.5</v>
          </cell>
          <cell r="F1126">
            <v>-89895.81</v>
          </cell>
          <cell r="G1126">
            <v>39419.69</v>
          </cell>
        </row>
        <row r="1127">
          <cell r="A1127" t="str">
            <v>15999964</v>
          </cell>
          <cell r="B1127" t="str">
            <v>审计估价</v>
          </cell>
          <cell r="C1127" t="str">
            <v>00010503</v>
          </cell>
          <cell r="D1127">
            <v>37622</v>
          </cell>
          <cell r="E1127">
            <v>59924</v>
          </cell>
          <cell r="F1127">
            <v>-20832.59</v>
          </cell>
          <cell r="G1127">
            <v>39091.410000000003</v>
          </cell>
        </row>
        <row r="1128">
          <cell r="A1128" t="str">
            <v>14578058</v>
          </cell>
          <cell r="B1128" t="str">
            <v>测振仪</v>
          </cell>
          <cell r="C1128" t="str">
            <v>00010413</v>
          </cell>
          <cell r="D1128">
            <v>37377</v>
          </cell>
          <cell r="E1128">
            <v>64809.71</v>
          </cell>
          <cell r="F1128">
            <v>-25817.56</v>
          </cell>
          <cell r="G1128">
            <v>38992.15</v>
          </cell>
        </row>
        <row r="1129">
          <cell r="A1129" t="str">
            <v>14999958</v>
          </cell>
          <cell r="B1129" t="str">
            <v>波谱仪</v>
          </cell>
          <cell r="C1129" t="str">
            <v>00010413</v>
          </cell>
          <cell r="D1129">
            <v>37165</v>
          </cell>
          <cell r="E1129">
            <v>87300</v>
          </cell>
          <cell r="F1129">
            <v>-48397.24</v>
          </cell>
          <cell r="G1129">
            <v>38902.76</v>
          </cell>
        </row>
        <row r="1130">
          <cell r="A1130" t="str">
            <v>10999983</v>
          </cell>
          <cell r="B1130" t="str">
            <v>审计估价</v>
          </cell>
          <cell r="C1130" t="str">
            <v>00010003</v>
          </cell>
          <cell r="D1130">
            <v>37622</v>
          </cell>
          <cell r="E1130">
            <v>53500</v>
          </cell>
          <cell r="F1130">
            <v>-14703.64</v>
          </cell>
          <cell r="G1130">
            <v>38796.36</v>
          </cell>
        </row>
        <row r="1131">
          <cell r="A1131" t="str">
            <v>15459101</v>
          </cell>
          <cell r="B1131" t="str">
            <v>电解刻字机</v>
          </cell>
          <cell r="C1131" t="str">
            <v>00010503</v>
          </cell>
          <cell r="D1131">
            <v>38322</v>
          </cell>
          <cell r="E1131">
            <v>42149.35</v>
          </cell>
          <cell r="F1131">
            <v>-3407.08</v>
          </cell>
          <cell r="G1131">
            <v>38742.269999999997</v>
          </cell>
        </row>
        <row r="1132">
          <cell r="A1132" t="str">
            <v>15920025</v>
          </cell>
          <cell r="B1132" t="str">
            <v>光饰机</v>
          </cell>
          <cell r="C1132" t="str">
            <v>00010503</v>
          </cell>
          <cell r="D1132">
            <v>36770</v>
          </cell>
          <cell r="E1132">
            <v>69633.33</v>
          </cell>
          <cell r="F1132">
            <v>-30957.84</v>
          </cell>
          <cell r="G1132">
            <v>38675.49</v>
          </cell>
        </row>
        <row r="1133">
          <cell r="A1133" t="str">
            <v>16610222</v>
          </cell>
          <cell r="B1133" t="str">
            <v>自吸泵</v>
          </cell>
          <cell r="C1133" t="str">
            <v>00010603</v>
          </cell>
          <cell r="D1133">
            <v>37591</v>
          </cell>
          <cell r="E1133">
            <v>51487.040000000001</v>
          </cell>
          <cell r="F1133">
            <v>-12865.9</v>
          </cell>
          <cell r="G1133">
            <v>38621.14</v>
          </cell>
        </row>
        <row r="1134">
          <cell r="A1134" t="str">
            <v>16610223</v>
          </cell>
          <cell r="B1134" t="str">
            <v>自吸泵</v>
          </cell>
          <cell r="C1134" t="str">
            <v>00010603</v>
          </cell>
          <cell r="D1134">
            <v>37591</v>
          </cell>
          <cell r="E1134">
            <v>51487.040000000001</v>
          </cell>
          <cell r="F1134">
            <v>-12865.9</v>
          </cell>
          <cell r="G1134">
            <v>38621.14</v>
          </cell>
        </row>
        <row r="1135">
          <cell r="A1135" t="str">
            <v>16610224</v>
          </cell>
          <cell r="B1135" t="str">
            <v>自吸泵</v>
          </cell>
          <cell r="C1135" t="str">
            <v>00010603</v>
          </cell>
          <cell r="D1135">
            <v>37591</v>
          </cell>
          <cell r="E1135">
            <v>51487.040000000001</v>
          </cell>
          <cell r="F1135">
            <v>-12865.9</v>
          </cell>
          <cell r="G1135">
            <v>38621.14</v>
          </cell>
        </row>
        <row r="1136">
          <cell r="A1136" t="str">
            <v>16610225</v>
          </cell>
          <cell r="B1136" t="str">
            <v>自吸泵</v>
          </cell>
          <cell r="C1136" t="str">
            <v>00010603</v>
          </cell>
          <cell r="D1136">
            <v>37591</v>
          </cell>
          <cell r="E1136">
            <v>51487.040000000001</v>
          </cell>
          <cell r="F1136">
            <v>-12865.9</v>
          </cell>
          <cell r="G1136">
            <v>38621.14</v>
          </cell>
        </row>
        <row r="1137">
          <cell r="A1137" t="str">
            <v>15231055</v>
          </cell>
          <cell r="B1137" t="str">
            <v>下料输送带</v>
          </cell>
          <cell r="C1137" t="str">
            <v>00010503</v>
          </cell>
          <cell r="D1137">
            <v>37347</v>
          </cell>
          <cell r="E1137">
            <v>58288.88</v>
          </cell>
          <cell r="F1137">
            <v>-19716.400000000001</v>
          </cell>
          <cell r="G1137">
            <v>38572.480000000003</v>
          </cell>
        </row>
        <row r="1138">
          <cell r="A1138" t="str">
            <v>15920046</v>
          </cell>
          <cell r="B1138" t="str">
            <v>光饰机</v>
          </cell>
          <cell r="C1138" t="str">
            <v>00010503</v>
          </cell>
          <cell r="D1138">
            <v>37043</v>
          </cell>
          <cell r="E1138">
            <v>66500</v>
          </cell>
          <cell r="F1138">
            <v>-27952.1</v>
          </cell>
          <cell r="G1138">
            <v>38547.9</v>
          </cell>
        </row>
        <row r="1139">
          <cell r="A1139" t="str">
            <v>15920047</v>
          </cell>
          <cell r="B1139" t="str">
            <v>光饰机</v>
          </cell>
          <cell r="C1139" t="str">
            <v>00010503</v>
          </cell>
          <cell r="D1139">
            <v>37043</v>
          </cell>
          <cell r="E1139">
            <v>66500</v>
          </cell>
          <cell r="F1139">
            <v>-27952.1</v>
          </cell>
          <cell r="G1139">
            <v>38547.9</v>
          </cell>
        </row>
        <row r="1140">
          <cell r="A1140" t="str">
            <v>10380351</v>
          </cell>
          <cell r="B1140" t="str">
            <v>超精机</v>
          </cell>
          <cell r="C1140" t="str">
            <v>00010003</v>
          </cell>
          <cell r="D1140">
            <v>36100</v>
          </cell>
          <cell r="E1140">
            <v>117000</v>
          </cell>
          <cell r="F1140">
            <v>-78497.539999999994</v>
          </cell>
          <cell r="G1140">
            <v>38502.46</v>
          </cell>
        </row>
        <row r="1141">
          <cell r="A1141" t="str">
            <v>10370149</v>
          </cell>
          <cell r="B1141" t="str">
            <v>平面磨床</v>
          </cell>
          <cell r="C1141" t="str">
            <v>00010003</v>
          </cell>
          <cell r="D1141">
            <v>36039</v>
          </cell>
          <cell r="E1141">
            <v>122805.86</v>
          </cell>
          <cell r="F1141">
            <v>-84377.81</v>
          </cell>
          <cell r="G1141">
            <v>38428.050000000003</v>
          </cell>
        </row>
        <row r="1142">
          <cell r="A1142" t="str">
            <v>15970126</v>
          </cell>
          <cell r="B1142" t="str">
            <v>自动脱水防锈机</v>
          </cell>
          <cell r="C1142" t="str">
            <v>00010503</v>
          </cell>
          <cell r="D1142">
            <v>37591</v>
          </cell>
          <cell r="E1142">
            <v>52949.4</v>
          </cell>
          <cell r="F1142">
            <v>-14552.32</v>
          </cell>
          <cell r="G1142">
            <v>38397.08</v>
          </cell>
        </row>
        <row r="1143">
          <cell r="A1143" t="str">
            <v>15970127</v>
          </cell>
          <cell r="B1143" t="str">
            <v>清洗机</v>
          </cell>
          <cell r="C1143" t="str">
            <v>00010503</v>
          </cell>
          <cell r="D1143">
            <v>37591</v>
          </cell>
          <cell r="E1143">
            <v>52949.4</v>
          </cell>
          <cell r="F1143">
            <v>-14552.32</v>
          </cell>
          <cell r="G1143">
            <v>38397.08</v>
          </cell>
        </row>
        <row r="1144">
          <cell r="A1144" t="str">
            <v>10380346</v>
          </cell>
          <cell r="B1144" t="str">
            <v>超精机</v>
          </cell>
          <cell r="C1144" t="str">
            <v>00010003</v>
          </cell>
          <cell r="D1144">
            <v>35977</v>
          </cell>
          <cell r="E1144">
            <v>129315.5</v>
          </cell>
          <cell r="F1144">
            <v>-90941.1</v>
          </cell>
          <cell r="G1144">
            <v>38374.400000000001</v>
          </cell>
        </row>
        <row r="1145">
          <cell r="A1145" t="str">
            <v>10180125</v>
          </cell>
          <cell r="B1145" t="str">
            <v>滚子车床</v>
          </cell>
          <cell r="C1145" t="str">
            <v>00010003</v>
          </cell>
          <cell r="D1145">
            <v>35977</v>
          </cell>
          <cell r="E1145">
            <v>128994.3</v>
          </cell>
          <cell r="F1145">
            <v>-90714.94</v>
          </cell>
          <cell r="G1145">
            <v>38279.360000000001</v>
          </cell>
        </row>
        <row r="1146">
          <cell r="A1146" t="str">
            <v>10180126</v>
          </cell>
          <cell r="B1146" t="str">
            <v>滚子车床</v>
          </cell>
          <cell r="C1146" t="str">
            <v>00010003</v>
          </cell>
          <cell r="D1146">
            <v>35977</v>
          </cell>
          <cell r="E1146">
            <v>128994.3</v>
          </cell>
          <cell r="F1146">
            <v>-90714.94</v>
          </cell>
          <cell r="G1146">
            <v>38279.360000000001</v>
          </cell>
        </row>
        <row r="1147">
          <cell r="A1147" t="str">
            <v>10180127</v>
          </cell>
          <cell r="B1147" t="str">
            <v>滚子车床</v>
          </cell>
          <cell r="C1147" t="str">
            <v>00010003</v>
          </cell>
          <cell r="D1147">
            <v>35977</v>
          </cell>
          <cell r="E1147">
            <v>128994.3</v>
          </cell>
          <cell r="F1147">
            <v>-90714.94</v>
          </cell>
          <cell r="G1147">
            <v>38279.360000000001</v>
          </cell>
        </row>
        <row r="1148">
          <cell r="A1148" t="str">
            <v>10180128</v>
          </cell>
          <cell r="B1148" t="str">
            <v>滚子车床</v>
          </cell>
          <cell r="C1148" t="str">
            <v>00010003</v>
          </cell>
          <cell r="D1148">
            <v>35977</v>
          </cell>
          <cell r="E1148">
            <v>128994.3</v>
          </cell>
          <cell r="F1148">
            <v>-90714.94</v>
          </cell>
          <cell r="G1148">
            <v>38279.360000000001</v>
          </cell>
        </row>
        <row r="1149">
          <cell r="A1149" t="str">
            <v>10170611</v>
          </cell>
          <cell r="B1149" t="str">
            <v>车床</v>
          </cell>
          <cell r="C1149" t="str">
            <v>00010003</v>
          </cell>
          <cell r="D1149">
            <v>35886</v>
          </cell>
          <cell r="E1149">
            <v>107063.95</v>
          </cell>
          <cell r="F1149">
            <v>-69099.27</v>
          </cell>
          <cell r="G1149">
            <v>37964.68</v>
          </cell>
        </row>
        <row r="1150">
          <cell r="A1150" t="str">
            <v>10170612</v>
          </cell>
          <cell r="B1150" t="str">
            <v>车床</v>
          </cell>
          <cell r="C1150" t="str">
            <v>00010003</v>
          </cell>
          <cell r="D1150">
            <v>35886</v>
          </cell>
          <cell r="E1150">
            <v>107063.95</v>
          </cell>
          <cell r="F1150">
            <v>-69099.27</v>
          </cell>
          <cell r="G1150">
            <v>37964.68</v>
          </cell>
        </row>
        <row r="1151">
          <cell r="A1151" t="str">
            <v>10340522</v>
          </cell>
          <cell r="B1151" t="str">
            <v>沟道磨床</v>
          </cell>
          <cell r="C1151" t="str">
            <v>00010003</v>
          </cell>
          <cell r="D1151">
            <v>31564</v>
          </cell>
          <cell r="E1151">
            <v>215796</v>
          </cell>
          <cell r="F1151">
            <v>-177838.58</v>
          </cell>
          <cell r="G1151">
            <v>37957.42</v>
          </cell>
        </row>
        <row r="1152">
          <cell r="A1152" t="str">
            <v>15999919</v>
          </cell>
          <cell r="B1152" t="str">
            <v>审计估价</v>
          </cell>
          <cell r="C1152" t="str">
            <v>00010503</v>
          </cell>
          <cell r="D1152">
            <v>37622</v>
          </cell>
          <cell r="E1152">
            <v>58100</v>
          </cell>
          <cell r="F1152">
            <v>-20198.36</v>
          </cell>
          <cell r="G1152">
            <v>37901.64</v>
          </cell>
        </row>
        <row r="1153">
          <cell r="A1153" t="str">
            <v>14578056</v>
          </cell>
          <cell r="B1153" t="str">
            <v>测振仪</v>
          </cell>
          <cell r="C1153" t="str">
            <v>00010413</v>
          </cell>
          <cell r="D1153">
            <v>37165</v>
          </cell>
          <cell r="E1153">
            <v>85000</v>
          </cell>
          <cell r="F1153">
            <v>-47121.98</v>
          </cell>
          <cell r="G1153">
            <v>37878.019999999997</v>
          </cell>
        </row>
        <row r="1154">
          <cell r="A1154" t="str">
            <v>15920044</v>
          </cell>
          <cell r="B1154" t="str">
            <v>光饰机</v>
          </cell>
          <cell r="C1154" t="str">
            <v>00010503</v>
          </cell>
          <cell r="D1154">
            <v>36892</v>
          </cell>
          <cell r="E1154">
            <v>69790</v>
          </cell>
          <cell r="F1154">
            <v>-32155.94</v>
          </cell>
          <cell r="G1154">
            <v>37634.06</v>
          </cell>
        </row>
        <row r="1155">
          <cell r="A1155" t="str">
            <v>15920045</v>
          </cell>
          <cell r="B1155" t="str">
            <v>光饰机</v>
          </cell>
          <cell r="C1155" t="str">
            <v>00010503</v>
          </cell>
          <cell r="D1155">
            <v>36892</v>
          </cell>
          <cell r="E1155">
            <v>69790</v>
          </cell>
          <cell r="F1155">
            <v>-32155.94</v>
          </cell>
          <cell r="G1155">
            <v>37634.06</v>
          </cell>
        </row>
        <row r="1156">
          <cell r="A1156" t="str">
            <v>12110029</v>
          </cell>
          <cell r="B1156" t="str">
            <v>桥式吊车</v>
          </cell>
          <cell r="C1156" t="str">
            <v>00010203</v>
          </cell>
          <cell r="D1156">
            <v>28795</v>
          </cell>
          <cell r="E1156">
            <v>451090</v>
          </cell>
          <cell r="F1156">
            <v>-413458.5</v>
          </cell>
          <cell r="G1156">
            <v>37631.5</v>
          </cell>
        </row>
        <row r="1157">
          <cell r="A1157" t="str">
            <v>10320273</v>
          </cell>
          <cell r="B1157" t="str">
            <v>内圆磨床</v>
          </cell>
          <cell r="C1157" t="str">
            <v>00010003</v>
          </cell>
          <cell r="D1157">
            <v>38472</v>
          </cell>
          <cell r="E1157">
            <v>39000</v>
          </cell>
          <cell r="F1157">
            <v>-1891.5</v>
          </cell>
          <cell r="G1157">
            <v>37108.5</v>
          </cell>
        </row>
        <row r="1158">
          <cell r="A1158" t="str">
            <v>10320282</v>
          </cell>
          <cell r="B1158" t="str">
            <v>内圆磨床</v>
          </cell>
          <cell r="C1158" t="str">
            <v>00010003</v>
          </cell>
          <cell r="D1158">
            <v>38472</v>
          </cell>
          <cell r="E1158">
            <v>39000</v>
          </cell>
          <cell r="F1158">
            <v>-1891.5</v>
          </cell>
          <cell r="G1158">
            <v>37108.5</v>
          </cell>
        </row>
        <row r="1159">
          <cell r="A1159" t="str">
            <v>10320404</v>
          </cell>
          <cell r="B1159" t="str">
            <v>内圆磨床</v>
          </cell>
          <cell r="C1159" t="str">
            <v>00010003</v>
          </cell>
          <cell r="D1159">
            <v>38472</v>
          </cell>
          <cell r="E1159">
            <v>39000</v>
          </cell>
          <cell r="F1159">
            <v>-1891.5</v>
          </cell>
          <cell r="G1159">
            <v>37108.5</v>
          </cell>
        </row>
        <row r="1160">
          <cell r="A1160" t="str">
            <v>10320405</v>
          </cell>
          <cell r="B1160" t="str">
            <v>内圆磨床</v>
          </cell>
          <cell r="C1160" t="str">
            <v>00010003</v>
          </cell>
          <cell r="D1160">
            <v>38472</v>
          </cell>
          <cell r="E1160">
            <v>39000</v>
          </cell>
          <cell r="F1160">
            <v>-1891.5</v>
          </cell>
          <cell r="G1160">
            <v>37108.5</v>
          </cell>
        </row>
        <row r="1161">
          <cell r="A1161" t="str">
            <v>10320406</v>
          </cell>
          <cell r="B1161" t="str">
            <v>内圆磨床</v>
          </cell>
          <cell r="C1161" t="str">
            <v>00010003</v>
          </cell>
          <cell r="D1161">
            <v>38472</v>
          </cell>
          <cell r="E1161">
            <v>39000</v>
          </cell>
          <cell r="F1161">
            <v>-1891.5</v>
          </cell>
          <cell r="G1161">
            <v>37108.5</v>
          </cell>
        </row>
        <row r="1162">
          <cell r="A1162" t="str">
            <v>10320407</v>
          </cell>
          <cell r="B1162" t="str">
            <v>内圆磨床</v>
          </cell>
          <cell r="C1162" t="str">
            <v>00010003</v>
          </cell>
          <cell r="D1162">
            <v>38472</v>
          </cell>
          <cell r="E1162">
            <v>39000</v>
          </cell>
          <cell r="F1162">
            <v>-1891.5</v>
          </cell>
          <cell r="G1162">
            <v>37108.5</v>
          </cell>
        </row>
        <row r="1163">
          <cell r="A1163" t="str">
            <v>10380259</v>
          </cell>
          <cell r="B1163" t="str">
            <v>超精机</v>
          </cell>
          <cell r="C1163" t="str">
            <v>00010003</v>
          </cell>
          <cell r="D1163">
            <v>32051</v>
          </cell>
          <cell r="E1163">
            <v>100000</v>
          </cell>
          <cell r="F1163">
            <v>-63000</v>
          </cell>
          <cell r="G1163">
            <v>37000</v>
          </cell>
        </row>
        <row r="1164">
          <cell r="A1164" t="str">
            <v>10380262</v>
          </cell>
          <cell r="B1164" t="str">
            <v>超精机</v>
          </cell>
          <cell r="C1164" t="str">
            <v>00010003</v>
          </cell>
          <cell r="D1164">
            <v>32051</v>
          </cell>
          <cell r="E1164">
            <v>100000</v>
          </cell>
          <cell r="F1164">
            <v>-63000</v>
          </cell>
          <cell r="G1164">
            <v>37000</v>
          </cell>
        </row>
        <row r="1165">
          <cell r="A1165" t="str">
            <v>15999917</v>
          </cell>
          <cell r="B1165" t="str">
            <v>审计估价</v>
          </cell>
          <cell r="C1165" t="str">
            <v>00010503</v>
          </cell>
          <cell r="D1165">
            <v>37622</v>
          </cell>
          <cell r="E1165">
            <v>50552</v>
          </cell>
          <cell r="F1165">
            <v>-13587.75</v>
          </cell>
          <cell r="G1165">
            <v>36964.25</v>
          </cell>
        </row>
        <row r="1166">
          <cell r="A1166" t="str">
            <v>10380263</v>
          </cell>
          <cell r="B1166" t="str">
            <v>超精机</v>
          </cell>
          <cell r="C1166" t="str">
            <v>00010003</v>
          </cell>
          <cell r="D1166">
            <v>32051</v>
          </cell>
          <cell r="E1166">
            <v>90000</v>
          </cell>
          <cell r="F1166">
            <v>-53100</v>
          </cell>
          <cell r="G1166">
            <v>36900</v>
          </cell>
        </row>
        <row r="1167">
          <cell r="A1167" t="str">
            <v>10310374</v>
          </cell>
          <cell r="B1167" t="str">
            <v>滚子无心磨床</v>
          </cell>
          <cell r="C1167" t="str">
            <v>00010003</v>
          </cell>
          <cell r="D1167">
            <v>31778</v>
          </cell>
          <cell r="E1167">
            <v>80000</v>
          </cell>
          <cell r="F1167">
            <v>-43200</v>
          </cell>
          <cell r="G1167">
            <v>36800</v>
          </cell>
        </row>
        <row r="1168">
          <cell r="A1168" t="str">
            <v>15920042</v>
          </cell>
          <cell r="B1168" t="str">
            <v>光饰机</v>
          </cell>
          <cell r="C1168" t="str">
            <v>00010503</v>
          </cell>
          <cell r="D1168">
            <v>36861</v>
          </cell>
          <cell r="E1168">
            <v>69250</v>
          </cell>
          <cell r="F1168">
            <v>-32466.67</v>
          </cell>
          <cell r="G1168">
            <v>36783.33</v>
          </cell>
        </row>
        <row r="1169">
          <cell r="A1169" t="str">
            <v>15920043</v>
          </cell>
          <cell r="B1169" t="str">
            <v>光饰机</v>
          </cell>
          <cell r="C1169" t="str">
            <v>00010503</v>
          </cell>
          <cell r="D1169">
            <v>36861</v>
          </cell>
          <cell r="E1169">
            <v>69250</v>
          </cell>
          <cell r="F1169">
            <v>-32466.67</v>
          </cell>
          <cell r="G1169">
            <v>36783.33</v>
          </cell>
        </row>
        <row r="1170">
          <cell r="A1170" t="str">
            <v>10999959</v>
          </cell>
          <cell r="B1170" t="str">
            <v>审计估价</v>
          </cell>
          <cell r="C1170" t="str">
            <v>00010003</v>
          </cell>
          <cell r="D1170">
            <v>37622</v>
          </cell>
          <cell r="E1170">
            <v>50100</v>
          </cell>
          <cell r="F1170">
            <v>-13566.81</v>
          </cell>
          <cell r="G1170">
            <v>36533.19</v>
          </cell>
        </row>
        <row r="1171">
          <cell r="A1171" t="str">
            <v>10380198</v>
          </cell>
          <cell r="B1171" t="str">
            <v>超精机</v>
          </cell>
          <cell r="C1171" t="str">
            <v>00010003</v>
          </cell>
          <cell r="D1171">
            <v>31079</v>
          </cell>
          <cell r="E1171">
            <v>145768.21</v>
          </cell>
          <cell r="F1171">
            <v>-109388.12</v>
          </cell>
          <cell r="G1171">
            <v>36380.089999999997</v>
          </cell>
        </row>
        <row r="1172">
          <cell r="A1172" t="str">
            <v>10380205</v>
          </cell>
          <cell r="B1172" t="str">
            <v>超精机</v>
          </cell>
          <cell r="C1172" t="str">
            <v>00010003</v>
          </cell>
          <cell r="D1172">
            <v>31168</v>
          </cell>
          <cell r="E1172">
            <v>145768.21</v>
          </cell>
          <cell r="F1172">
            <v>-109388.12</v>
          </cell>
          <cell r="G1172">
            <v>36380.089999999997</v>
          </cell>
        </row>
        <row r="1173">
          <cell r="A1173" t="str">
            <v>15999852</v>
          </cell>
          <cell r="B1173" t="str">
            <v>审计估价</v>
          </cell>
          <cell r="C1173" t="str">
            <v>00010503</v>
          </cell>
          <cell r="D1173">
            <v>37622</v>
          </cell>
          <cell r="E1173">
            <v>49600</v>
          </cell>
          <cell r="F1173">
            <v>-13331.77</v>
          </cell>
          <cell r="G1173">
            <v>36268.230000000003</v>
          </cell>
        </row>
        <row r="1174">
          <cell r="A1174" t="str">
            <v>15999979</v>
          </cell>
          <cell r="B1174" t="str">
            <v>审计估价</v>
          </cell>
          <cell r="C1174" t="str">
            <v>00010503</v>
          </cell>
          <cell r="D1174">
            <v>37622</v>
          </cell>
          <cell r="E1174">
            <v>50000</v>
          </cell>
          <cell r="F1174">
            <v>-13768.02</v>
          </cell>
          <cell r="G1174">
            <v>36231.980000000003</v>
          </cell>
        </row>
        <row r="1175">
          <cell r="A1175" t="str">
            <v>14870059</v>
          </cell>
          <cell r="B1175" t="str">
            <v>相矩检测仪</v>
          </cell>
          <cell r="C1175" t="str">
            <v>00010413</v>
          </cell>
          <cell r="D1175">
            <v>34394</v>
          </cell>
          <cell r="E1175">
            <v>40200</v>
          </cell>
          <cell r="F1175">
            <v>-4020</v>
          </cell>
          <cell r="G1175">
            <v>36180</v>
          </cell>
        </row>
        <row r="1176">
          <cell r="A1176" t="str">
            <v>11230202</v>
          </cell>
          <cell r="B1176" t="str">
            <v>压力机</v>
          </cell>
          <cell r="C1176" t="str">
            <v>00010103</v>
          </cell>
          <cell r="D1176">
            <v>31413</v>
          </cell>
          <cell r="E1176">
            <v>87000</v>
          </cell>
          <cell r="F1176">
            <v>-51199.74</v>
          </cell>
          <cell r="G1176">
            <v>35800.26</v>
          </cell>
        </row>
        <row r="1177">
          <cell r="A1177" t="str">
            <v>15910068</v>
          </cell>
          <cell r="B1177" t="str">
            <v>离心式钢球表面</v>
          </cell>
          <cell r="C1177" t="str">
            <v>00010503</v>
          </cell>
          <cell r="D1177">
            <v>32478</v>
          </cell>
          <cell r="E1177">
            <v>70000</v>
          </cell>
          <cell r="F1177">
            <v>-34300</v>
          </cell>
          <cell r="G1177">
            <v>35700</v>
          </cell>
        </row>
        <row r="1178">
          <cell r="A1178" t="str">
            <v>15910069</v>
          </cell>
          <cell r="B1178" t="str">
            <v>离心式钢球表面</v>
          </cell>
          <cell r="C1178" t="str">
            <v>00010503</v>
          </cell>
          <cell r="D1178">
            <v>32478</v>
          </cell>
          <cell r="E1178">
            <v>70000</v>
          </cell>
          <cell r="F1178">
            <v>-34300</v>
          </cell>
          <cell r="G1178">
            <v>35700</v>
          </cell>
        </row>
        <row r="1179">
          <cell r="A1179" t="str">
            <v>14870066</v>
          </cell>
          <cell r="B1179" t="str">
            <v>粗糙度仪</v>
          </cell>
          <cell r="C1179" t="str">
            <v>00010413</v>
          </cell>
          <cell r="D1179">
            <v>37165</v>
          </cell>
          <cell r="E1179">
            <v>80000</v>
          </cell>
          <cell r="F1179">
            <v>-44350.09</v>
          </cell>
          <cell r="G1179">
            <v>35649.910000000003</v>
          </cell>
        </row>
        <row r="1180">
          <cell r="A1180" t="str">
            <v>14870067</v>
          </cell>
          <cell r="B1180" t="str">
            <v>粗糙度仪</v>
          </cell>
          <cell r="C1180" t="str">
            <v>00010413</v>
          </cell>
          <cell r="D1180">
            <v>37165</v>
          </cell>
          <cell r="E1180">
            <v>80000</v>
          </cell>
          <cell r="F1180">
            <v>-44350.09</v>
          </cell>
          <cell r="G1180">
            <v>35649.910000000003</v>
          </cell>
        </row>
        <row r="1181">
          <cell r="A1181" t="str">
            <v>18360041</v>
          </cell>
          <cell r="B1181" t="str">
            <v>井式电炉</v>
          </cell>
          <cell r="C1181" t="str">
            <v>00010803</v>
          </cell>
          <cell r="D1181">
            <v>27150</v>
          </cell>
          <cell r="E1181">
            <v>178294.99</v>
          </cell>
          <cell r="F1181">
            <v>-142735.37</v>
          </cell>
          <cell r="G1181">
            <v>35559.620000000003</v>
          </cell>
        </row>
        <row r="1182">
          <cell r="A1182" t="str">
            <v>18360043</v>
          </cell>
          <cell r="B1182" t="str">
            <v>井式电炉</v>
          </cell>
          <cell r="C1182" t="str">
            <v>00010803</v>
          </cell>
          <cell r="D1182">
            <v>27150</v>
          </cell>
          <cell r="E1182">
            <v>178294.99</v>
          </cell>
          <cell r="F1182">
            <v>-142735.37</v>
          </cell>
          <cell r="G1182">
            <v>35559.620000000003</v>
          </cell>
        </row>
        <row r="1183">
          <cell r="A1183" t="str">
            <v>18360044</v>
          </cell>
          <cell r="B1183" t="str">
            <v>井式电炉</v>
          </cell>
          <cell r="C1183" t="str">
            <v>00010803</v>
          </cell>
          <cell r="D1183">
            <v>28095</v>
          </cell>
          <cell r="E1183">
            <v>178294.99</v>
          </cell>
          <cell r="F1183">
            <v>-142735.37</v>
          </cell>
          <cell r="G1183">
            <v>35559.620000000003</v>
          </cell>
        </row>
        <row r="1184">
          <cell r="A1184" t="str">
            <v>18360106</v>
          </cell>
          <cell r="B1184" t="str">
            <v>井式电炉</v>
          </cell>
          <cell r="C1184" t="str">
            <v>00010803</v>
          </cell>
          <cell r="D1184">
            <v>30987</v>
          </cell>
          <cell r="E1184">
            <v>178294.99</v>
          </cell>
          <cell r="F1184">
            <v>-142735.37</v>
          </cell>
          <cell r="G1184">
            <v>35559.620000000003</v>
          </cell>
        </row>
        <row r="1185">
          <cell r="A1185" t="str">
            <v>11230197</v>
          </cell>
          <cell r="B1185" t="str">
            <v>开式可倾压力机</v>
          </cell>
          <cell r="C1185" t="str">
            <v>00010103</v>
          </cell>
          <cell r="D1185">
            <v>35886</v>
          </cell>
          <cell r="E1185">
            <v>130145.84</v>
          </cell>
          <cell r="F1185">
            <v>-94680.93</v>
          </cell>
          <cell r="G1185">
            <v>35464.910000000003</v>
          </cell>
        </row>
        <row r="1186">
          <cell r="A1186" t="str">
            <v>15920040</v>
          </cell>
          <cell r="B1186" t="str">
            <v>光饰机</v>
          </cell>
          <cell r="C1186" t="str">
            <v>00010503</v>
          </cell>
          <cell r="D1186">
            <v>36861</v>
          </cell>
          <cell r="E1186">
            <v>66689</v>
          </cell>
          <cell r="F1186">
            <v>-31266.05</v>
          </cell>
          <cell r="G1186">
            <v>35422.949999999997</v>
          </cell>
        </row>
        <row r="1187">
          <cell r="A1187" t="str">
            <v>15920041</v>
          </cell>
          <cell r="B1187" t="str">
            <v>光饰机</v>
          </cell>
          <cell r="C1187" t="str">
            <v>00010503</v>
          </cell>
          <cell r="D1187">
            <v>36861</v>
          </cell>
          <cell r="E1187">
            <v>66689</v>
          </cell>
          <cell r="F1187">
            <v>-31266.05</v>
          </cell>
          <cell r="G1187">
            <v>35422.949999999997</v>
          </cell>
        </row>
        <row r="1188">
          <cell r="A1188" t="str">
            <v>15920033</v>
          </cell>
          <cell r="B1188" t="str">
            <v>光饰机</v>
          </cell>
          <cell r="C1188" t="str">
            <v>00010503</v>
          </cell>
          <cell r="D1188">
            <v>36770</v>
          </cell>
          <cell r="E1188">
            <v>69790</v>
          </cell>
          <cell r="F1188">
            <v>-34412.5</v>
          </cell>
          <cell r="G1188">
            <v>35377.5</v>
          </cell>
        </row>
        <row r="1189">
          <cell r="A1189" t="str">
            <v>15920035</v>
          </cell>
          <cell r="B1189" t="str">
            <v>光饰机</v>
          </cell>
          <cell r="C1189" t="str">
            <v>00010503</v>
          </cell>
          <cell r="D1189">
            <v>36770</v>
          </cell>
          <cell r="E1189">
            <v>69790</v>
          </cell>
          <cell r="F1189">
            <v>-34412.5</v>
          </cell>
          <cell r="G1189">
            <v>35377.5</v>
          </cell>
        </row>
        <row r="1190">
          <cell r="A1190" t="str">
            <v>17231153</v>
          </cell>
          <cell r="B1190" t="str">
            <v>配电箱</v>
          </cell>
          <cell r="C1190" t="str">
            <v>00010703</v>
          </cell>
          <cell r="D1190">
            <v>38472</v>
          </cell>
          <cell r="E1190">
            <v>36485</v>
          </cell>
          <cell r="F1190">
            <v>-1179.68</v>
          </cell>
          <cell r="G1190">
            <v>35305.32</v>
          </cell>
        </row>
        <row r="1191">
          <cell r="A1191" t="str">
            <v>15920023</v>
          </cell>
          <cell r="B1191" t="str">
            <v>光饰机</v>
          </cell>
          <cell r="C1191" t="str">
            <v>00010503</v>
          </cell>
          <cell r="D1191">
            <v>36770</v>
          </cell>
          <cell r="E1191">
            <v>69633.33</v>
          </cell>
          <cell r="F1191">
            <v>-34335.06</v>
          </cell>
          <cell r="G1191">
            <v>35298.269999999997</v>
          </cell>
        </row>
        <row r="1192">
          <cell r="A1192" t="str">
            <v>15920026</v>
          </cell>
          <cell r="B1192" t="str">
            <v>光饰机</v>
          </cell>
          <cell r="C1192" t="str">
            <v>00010503</v>
          </cell>
          <cell r="D1192">
            <v>36770</v>
          </cell>
          <cell r="E1192">
            <v>69633.33</v>
          </cell>
          <cell r="F1192">
            <v>-34335.06</v>
          </cell>
          <cell r="G1192">
            <v>35298.269999999997</v>
          </cell>
        </row>
        <row r="1193">
          <cell r="A1193" t="str">
            <v>15920027</v>
          </cell>
          <cell r="B1193" t="str">
            <v>光饰机</v>
          </cell>
          <cell r="C1193" t="str">
            <v>00010503</v>
          </cell>
          <cell r="D1193">
            <v>36770</v>
          </cell>
          <cell r="E1193">
            <v>69633.33</v>
          </cell>
          <cell r="F1193">
            <v>-34335.06</v>
          </cell>
          <cell r="G1193">
            <v>35298.269999999997</v>
          </cell>
        </row>
        <row r="1194">
          <cell r="A1194" t="str">
            <v>15920028</v>
          </cell>
          <cell r="B1194" t="str">
            <v>光饰机</v>
          </cell>
          <cell r="C1194" t="str">
            <v>00010503</v>
          </cell>
          <cell r="D1194">
            <v>36770</v>
          </cell>
          <cell r="E1194">
            <v>69633.33</v>
          </cell>
          <cell r="F1194">
            <v>-34335.06</v>
          </cell>
          <cell r="G1194">
            <v>35298.269999999997</v>
          </cell>
        </row>
        <row r="1195">
          <cell r="A1195" t="str">
            <v>10170615</v>
          </cell>
          <cell r="B1195" t="str">
            <v>车床</v>
          </cell>
          <cell r="C1195" t="str">
            <v>00010003</v>
          </cell>
          <cell r="D1195">
            <v>35855</v>
          </cell>
          <cell r="E1195">
            <v>122216.48</v>
          </cell>
          <cell r="F1195">
            <v>-86936.93</v>
          </cell>
          <cell r="G1195">
            <v>35279.550000000003</v>
          </cell>
        </row>
        <row r="1196">
          <cell r="A1196" t="str">
            <v>18360048</v>
          </cell>
          <cell r="B1196" t="str">
            <v>井式电炉</v>
          </cell>
          <cell r="C1196" t="str">
            <v>00010803</v>
          </cell>
          <cell r="D1196">
            <v>28095</v>
          </cell>
          <cell r="E1196">
            <v>170000</v>
          </cell>
          <cell r="F1196">
            <v>-134768.32999999999</v>
          </cell>
          <cell r="G1196">
            <v>35231.67</v>
          </cell>
        </row>
        <row r="1197">
          <cell r="A1197" t="str">
            <v>10340748</v>
          </cell>
          <cell r="B1197" t="str">
            <v>内园磨床</v>
          </cell>
          <cell r="C1197" t="str">
            <v>00010003</v>
          </cell>
          <cell r="D1197">
            <v>35643</v>
          </cell>
          <cell r="E1197">
            <v>146825.82999999999</v>
          </cell>
          <cell r="F1197">
            <v>-111612.86</v>
          </cell>
          <cell r="G1197">
            <v>35212.97</v>
          </cell>
        </row>
        <row r="1198">
          <cell r="A1198" t="str">
            <v>10340751</v>
          </cell>
          <cell r="B1198" t="str">
            <v>内园磨床</v>
          </cell>
          <cell r="C1198" t="str">
            <v>00010003</v>
          </cell>
          <cell r="D1198">
            <v>35643</v>
          </cell>
          <cell r="E1198">
            <v>146824.82999999999</v>
          </cell>
          <cell r="F1198">
            <v>-111611.93</v>
          </cell>
          <cell r="G1198">
            <v>35212.9</v>
          </cell>
        </row>
        <row r="1199">
          <cell r="A1199" t="str">
            <v>10320446</v>
          </cell>
          <cell r="B1199" t="str">
            <v>内园磨床</v>
          </cell>
          <cell r="C1199" t="str">
            <v>00010003</v>
          </cell>
          <cell r="D1199">
            <v>34851</v>
          </cell>
          <cell r="E1199">
            <v>190196.03</v>
          </cell>
          <cell r="F1199">
            <v>-154989.6</v>
          </cell>
          <cell r="G1199">
            <v>35206.43</v>
          </cell>
        </row>
        <row r="1200">
          <cell r="A1200" t="str">
            <v>14560059</v>
          </cell>
          <cell r="B1200" t="str">
            <v>特大型滚子磁粉探伤机</v>
          </cell>
          <cell r="C1200" t="str">
            <v>00010413</v>
          </cell>
          <cell r="D1200">
            <v>38432</v>
          </cell>
          <cell r="E1200">
            <v>51000</v>
          </cell>
          <cell r="F1200">
            <v>-15950.38</v>
          </cell>
          <cell r="G1200">
            <v>35049.620000000003</v>
          </cell>
        </row>
        <row r="1201">
          <cell r="A1201" t="str">
            <v>10320265</v>
          </cell>
          <cell r="B1201" t="str">
            <v>内园磨床</v>
          </cell>
          <cell r="C1201" t="str">
            <v>00010003</v>
          </cell>
          <cell r="D1201">
            <v>30803</v>
          </cell>
          <cell r="E1201">
            <v>126800</v>
          </cell>
          <cell r="F1201">
            <v>-91800</v>
          </cell>
          <cell r="G1201">
            <v>35000</v>
          </cell>
        </row>
        <row r="1202">
          <cell r="A1202" t="str">
            <v>14999977</v>
          </cell>
          <cell r="B1202" t="str">
            <v>球轴承测振仪</v>
          </cell>
          <cell r="C1202" t="str">
            <v>00010411</v>
          </cell>
          <cell r="D1202">
            <v>37073</v>
          </cell>
          <cell r="E1202">
            <v>85000</v>
          </cell>
          <cell r="F1202">
            <v>-50067.23</v>
          </cell>
          <cell r="G1202">
            <v>34932.769999999997</v>
          </cell>
        </row>
        <row r="1203">
          <cell r="A1203" t="str">
            <v>11230165</v>
          </cell>
          <cell r="B1203" t="str">
            <v>开式曲轴压力机</v>
          </cell>
          <cell r="C1203" t="str">
            <v>00010103</v>
          </cell>
          <cell r="D1203">
            <v>32051</v>
          </cell>
          <cell r="E1203">
            <v>167407</v>
          </cell>
          <cell r="F1203">
            <v>-132555.43</v>
          </cell>
          <cell r="G1203">
            <v>34851.57</v>
          </cell>
        </row>
        <row r="1204">
          <cell r="A1204" t="str">
            <v>10170564</v>
          </cell>
          <cell r="B1204" t="str">
            <v>多刀车床</v>
          </cell>
          <cell r="C1204" t="str">
            <v>00010003</v>
          </cell>
          <cell r="D1204">
            <v>34274</v>
          </cell>
          <cell r="E1204">
            <v>122675</v>
          </cell>
          <cell r="F1204">
            <v>-87916.23</v>
          </cell>
          <cell r="G1204">
            <v>34758.769999999997</v>
          </cell>
        </row>
        <row r="1205">
          <cell r="A1205" t="str">
            <v>10380269</v>
          </cell>
          <cell r="B1205" t="str">
            <v>外沟超精机</v>
          </cell>
          <cell r="C1205" t="str">
            <v>00010003</v>
          </cell>
          <cell r="D1205">
            <v>31809</v>
          </cell>
          <cell r="E1205">
            <v>120000</v>
          </cell>
          <cell r="F1205">
            <v>-85350</v>
          </cell>
          <cell r="G1205">
            <v>34650</v>
          </cell>
        </row>
        <row r="1206">
          <cell r="A1206" t="str">
            <v>18732009</v>
          </cell>
          <cell r="B1206" t="str">
            <v>中频感应加热</v>
          </cell>
          <cell r="C1206" t="str">
            <v>00010803</v>
          </cell>
          <cell r="D1206">
            <v>37226</v>
          </cell>
          <cell r="E1206">
            <v>73866.8</v>
          </cell>
          <cell r="F1206">
            <v>-39243.620000000003</v>
          </cell>
          <cell r="G1206">
            <v>34623.18</v>
          </cell>
        </row>
        <row r="1207">
          <cell r="A1207" t="str">
            <v>11240072</v>
          </cell>
          <cell r="B1207" t="str">
            <v>压力机</v>
          </cell>
          <cell r="C1207" t="str">
            <v>00010103</v>
          </cell>
          <cell r="D1207">
            <v>27395</v>
          </cell>
          <cell r="E1207">
            <v>51757</v>
          </cell>
          <cell r="F1207">
            <v>-17166.73</v>
          </cell>
          <cell r="G1207">
            <v>34590.269999999997</v>
          </cell>
        </row>
        <row r="1208">
          <cell r="A1208" t="str">
            <v>10340642</v>
          </cell>
          <cell r="B1208" t="str">
            <v>磨床</v>
          </cell>
          <cell r="C1208" t="str">
            <v>00010003</v>
          </cell>
          <cell r="D1208">
            <v>38472</v>
          </cell>
          <cell r="E1208">
            <v>36000</v>
          </cell>
          <cell r="F1208">
            <v>-1746</v>
          </cell>
          <cell r="G1208">
            <v>34254</v>
          </cell>
        </row>
        <row r="1209">
          <cell r="A1209" t="str">
            <v>10340643</v>
          </cell>
          <cell r="B1209" t="str">
            <v>磨床</v>
          </cell>
          <cell r="C1209" t="str">
            <v>00010003</v>
          </cell>
          <cell r="D1209">
            <v>38472</v>
          </cell>
          <cell r="E1209">
            <v>36000</v>
          </cell>
          <cell r="F1209">
            <v>-1746</v>
          </cell>
          <cell r="G1209">
            <v>34254</v>
          </cell>
        </row>
        <row r="1210">
          <cell r="A1210" t="str">
            <v>10340765</v>
          </cell>
          <cell r="B1210" t="str">
            <v>外沟磨床</v>
          </cell>
          <cell r="C1210" t="str">
            <v>00010003</v>
          </cell>
          <cell r="D1210">
            <v>35735</v>
          </cell>
          <cell r="E1210">
            <v>129684.45</v>
          </cell>
          <cell r="F1210">
            <v>-95523.33</v>
          </cell>
          <cell r="G1210">
            <v>34161.120000000003</v>
          </cell>
        </row>
        <row r="1211">
          <cell r="A1211" t="str">
            <v>17220421</v>
          </cell>
          <cell r="B1211" t="str">
            <v>低压配电柜</v>
          </cell>
          <cell r="C1211" t="str">
            <v>00010703</v>
          </cell>
          <cell r="D1211">
            <v>38322</v>
          </cell>
          <cell r="E1211">
            <v>35969.269999999997</v>
          </cell>
          <cell r="F1211">
            <v>-1938.34</v>
          </cell>
          <cell r="G1211">
            <v>34030.93</v>
          </cell>
        </row>
        <row r="1212">
          <cell r="A1212" t="str">
            <v>17220422</v>
          </cell>
          <cell r="B1212" t="str">
            <v>低压配电柜</v>
          </cell>
          <cell r="C1212" t="str">
            <v>00010703</v>
          </cell>
          <cell r="D1212">
            <v>38322</v>
          </cell>
          <cell r="E1212">
            <v>35969.269999999997</v>
          </cell>
          <cell r="F1212">
            <v>-1938.34</v>
          </cell>
          <cell r="G1212">
            <v>34030.93</v>
          </cell>
        </row>
        <row r="1213">
          <cell r="A1213" t="str">
            <v>17220423</v>
          </cell>
          <cell r="B1213" t="str">
            <v>低压配电柜</v>
          </cell>
          <cell r="C1213" t="str">
            <v>00010703</v>
          </cell>
          <cell r="D1213">
            <v>38322</v>
          </cell>
          <cell r="E1213">
            <v>35969.269999999997</v>
          </cell>
          <cell r="F1213">
            <v>-1938.34</v>
          </cell>
          <cell r="G1213">
            <v>34030.93</v>
          </cell>
        </row>
        <row r="1214">
          <cell r="A1214" t="str">
            <v>17220424</v>
          </cell>
          <cell r="B1214" t="str">
            <v>低压配电柜</v>
          </cell>
          <cell r="C1214" t="str">
            <v>00010703</v>
          </cell>
          <cell r="D1214">
            <v>38322</v>
          </cell>
          <cell r="E1214">
            <v>35969.269999999997</v>
          </cell>
          <cell r="F1214">
            <v>-1938.34</v>
          </cell>
          <cell r="G1214">
            <v>34030.93</v>
          </cell>
        </row>
        <row r="1215">
          <cell r="A1215" t="str">
            <v>17220426</v>
          </cell>
          <cell r="B1215" t="str">
            <v>低压配电柜</v>
          </cell>
          <cell r="C1215" t="str">
            <v>00010703</v>
          </cell>
          <cell r="D1215">
            <v>38322</v>
          </cell>
          <cell r="E1215">
            <v>35969.269999999997</v>
          </cell>
          <cell r="F1215">
            <v>-1938.34</v>
          </cell>
          <cell r="G1215">
            <v>34030.93</v>
          </cell>
        </row>
        <row r="1216">
          <cell r="A1216" t="str">
            <v>17220427</v>
          </cell>
          <cell r="B1216" t="str">
            <v>低压配电柜</v>
          </cell>
          <cell r="C1216" t="str">
            <v>00010703</v>
          </cell>
          <cell r="D1216">
            <v>38322</v>
          </cell>
          <cell r="E1216">
            <v>35969.269999999997</v>
          </cell>
          <cell r="F1216">
            <v>-1938.34</v>
          </cell>
          <cell r="G1216">
            <v>34030.93</v>
          </cell>
        </row>
        <row r="1217">
          <cell r="A1217" t="str">
            <v>17220428</v>
          </cell>
          <cell r="B1217" t="str">
            <v>低压配电柜</v>
          </cell>
          <cell r="C1217" t="str">
            <v>00010703</v>
          </cell>
          <cell r="D1217">
            <v>38322</v>
          </cell>
          <cell r="E1217">
            <v>35969.269999999997</v>
          </cell>
          <cell r="F1217">
            <v>-1938.34</v>
          </cell>
          <cell r="G1217">
            <v>34030.93</v>
          </cell>
        </row>
        <row r="1218">
          <cell r="A1218" t="str">
            <v>10170643</v>
          </cell>
          <cell r="B1218" t="str">
            <v>多刀车床</v>
          </cell>
          <cell r="C1218" t="str">
            <v>00010003</v>
          </cell>
          <cell r="D1218">
            <v>36069</v>
          </cell>
          <cell r="E1218">
            <v>106003.38</v>
          </cell>
          <cell r="F1218">
            <v>-71976.25</v>
          </cell>
          <cell r="G1218">
            <v>34027.129999999997</v>
          </cell>
        </row>
        <row r="1219">
          <cell r="A1219" t="str">
            <v>10170645</v>
          </cell>
          <cell r="B1219" t="str">
            <v>多刀车床</v>
          </cell>
          <cell r="C1219" t="str">
            <v>00010003</v>
          </cell>
          <cell r="D1219">
            <v>36069</v>
          </cell>
          <cell r="E1219">
            <v>106003</v>
          </cell>
          <cell r="F1219">
            <v>-71976.22</v>
          </cell>
          <cell r="G1219">
            <v>34026.78</v>
          </cell>
        </row>
        <row r="1220">
          <cell r="A1220" t="str">
            <v>15999947</v>
          </cell>
          <cell r="B1220" t="str">
            <v>审计估价</v>
          </cell>
          <cell r="C1220" t="str">
            <v>00010503</v>
          </cell>
          <cell r="D1220">
            <v>37622</v>
          </cell>
          <cell r="E1220">
            <v>52160</v>
          </cell>
          <cell r="F1220">
            <v>-18133.43</v>
          </cell>
          <cell r="G1220">
            <v>34026.57</v>
          </cell>
        </row>
        <row r="1221">
          <cell r="A1221" t="str">
            <v>15970089</v>
          </cell>
          <cell r="B1221" t="str">
            <v>清扫机</v>
          </cell>
          <cell r="C1221" t="str">
            <v>00010503</v>
          </cell>
          <cell r="D1221">
            <v>36069</v>
          </cell>
          <cell r="E1221">
            <v>105800</v>
          </cell>
          <cell r="F1221">
            <v>-71838.45</v>
          </cell>
          <cell r="G1221">
            <v>33961.550000000003</v>
          </cell>
        </row>
        <row r="1222">
          <cell r="A1222" t="str">
            <v>17231152</v>
          </cell>
          <cell r="B1222" t="str">
            <v>配电箱</v>
          </cell>
          <cell r="C1222" t="str">
            <v>00010703</v>
          </cell>
          <cell r="D1222">
            <v>38472</v>
          </cell>
          <cell r="E1222">
            <v>34995</v>
          </cell>
          <cell r="F1222">
            <v>-1131.51</v>
          </cell>
          <cell r="G1222">
            <v>33863.49</v>
          </cell>
        </row>
        <row r="1223">
          <cell r="A1223" t="str">
            <v>10340712</v>
          </cell>
          <cell r="B1223" t="str">
            <v>外圈沟磨床</v>
          </cell>
          <cell r="C1223" t="str">
            <v>00010003</v>
          </cell>
          <cell r="D1223">
            <v>37681</v>
          </cell>
          <cell r="E1223">
            <v>45000</v>
          </cell>
          <cell r="F1223">
            <v>-11276.25</v>
          </cell>
          <cell r="G1223">
            <v>33723.75</v>
          </cell>
        </row>
        <row r="1224">
          <cell r="A1224" t="str">
            <v>15130033</v>
          </cell>
          <cell r="B1224" t="str">
            <v>涂油机</v>
          </cell>
          <cell r="C1224" t="str">
            <v>00010503</v>
          </cell>
          <cell r="D1224">
            <v>37803</v>
          </cell>
          <cell r="E1224">
            <v>42783.07</v>
          </cell>
          <cell r="F1224">
            <v>-9337.41</v>
          </cell>
          <cell r="G1224">
            <v>33445.660000000003</v>
          </cell>
        </row>
        <row r="1225">
          <cell r="A1225" t="str">
            <v>17220373</v>
          </cell>
          <cell r="B1225" t="str">
            <v>配电柜</v>
          </cell>
          <cell r="C1225" t="str">
            <v>00010703</v>
          </cell>
          <cell r="D1225">
            <v>36495</v>
          </cell>
          <cell r="E1225">
            <v>53600</v>
          </cell>
          <cell r="F1225">
            <v>-20227.84</v>
          </cell>
          <cell r="G1225">
            <v>33372.160000000003</v>
          </cell>
        </row>
        <row r="1226">
          <cell r="A1226" t="str">
            <v>15920036</v>
          </cell>
          <cell r="B1226" t="str">
            <v>光饰机</v>
          </cell>
          <cell r="C1226" t="str">
            <v>00010503</v>
          </cell>
          <cell r="D1226">
            <v>36861</v>
          </cell>
          <cell r="E1226">
            <v>62756.4</v>
          </cell>
          <cell r="F1226">
            <v>-29422.25</v>
          </cell>
          <cell r="G1226">
            <v>33334.15</v>
          </cell>
        </row>
        <row r="1227">
          <cell r="A1227" t="str">
            <v>12120142</v>
          </cell>
          <cell r="B1227" t="str">
            <v>单梁起重机</v>
          </cell>
          <cell r="C1227" t="str">
            <v>00010203</v>
          </cell>
          <cell r="D1227">
            <v>34639</v>
          </cell>
          <cell r="E1227">
            <v>93554</v>
          </cell>
          <cell r="F1227">
            <v>-60223.05</v>
          </cell>
          <cell r="G1227">
            <v>33330.949999999997</v>
          </cell>
        </row>
        <row r="1228">
          <cell r="A1228" t="str">
            <v>10320478</v>
          </cell>
          <cell r="B1228" t="str">
            <v>内圆磨床</v>
          </cell>
          <cell r="C1228" t="str">
            <v>00010003</v>
          </cell>
          <cell r="D1228">
            <v>36100</v>
          </cell>
          <cell r="E1228">
            <v>100640</v>
          </cell>
          <cell r="F1228">
            <v>-67521.3</v>
          </cell>
          <cell r="G1228">
            <v>33118.699999999997</v>
          </cell>
        </row>
        <row r="1229">
          <cell r="A1229" t="str">
            <v>18180002</v>
          </cell>
          <cell r="B1229" t="str">
            <v>工频感应化铜炉</v>
          </cell>
          <cell r="C1229" t="str">
            <v>00010803</v>
          </cell>
          <cell r="D1229">
            <v>24442</v>
          </cell>
          <cell r="E1229">
            <v>381107.78</v>
          </cell>
          <cell r="F1229">
            <v>-348132.22</v>
          </cell>
          <cell r="G1229">
            <v>32975.56</v>
          </cell>
        </row>
        <row r="1230">
          <cell r="A1230" t="str">
            <v>12610017</v>
          </cell>
          <cell r="B1230" t="str">
            <v>液压升降机</v>
          </cell>
          <cell r="C1230" t="str">
            <v>00010203</v>
          </cell>
          <cell r="D1230">
            <v>37226</v>
          </cell>
          <cell r="E1230">
            <v>52382.28</v>
          </cell>
          <cell r="F1230">
            <v>-19477.349999999999</v>
          </cell>
          <cell r="G1230">
            <v>32904.93</v>
          </cell>
        </row>
        <row r="1231">
          <cell r="A1231" t="str">
            <v>10160418</v>
          </cell>
          <cell r="B1231" t="str">
            <v>普通车床</v>
          </cell>
          <cell r="C1231" t="str">
            <v>00010003</v>
          </cell>
          <cell r="D1231">
            <v>31260</v>
          </cell>
          <cell r="E1231">
            <v>116000</v>
          </cell>
          <cell r="F1231">
            <v>-83096.67</v>
          </cell>
          <cell r="G1231">
            <v>32903.33</v>
          </cell>
        </row>
        <row r="1232">
          <cell r="A1232" t="str">
            <v>10340526</v>
          </cell>
          <cell r="B1232" t="str">
            <v>全自动球轴承内卷沟磨</v>
          </cell>
          <cell r="C1232" t="str">
            <v>00010003</v>
          </cell>
          <cell r="D1232">
            <v>31656</v>
          </cell>
          <cell r="E1232">
            <v>159361.98000000001</v>
          </cell>
          <cell r="F1232">
            <v>-126459.18</v>
          </cell>
          <cell r="G1232">
            <v>32902.800000000003</v>
          </cell>
        </row>
        <row r="1233">
          <cell r="A1233" t="str">
            <v>14870064</v>
          </cell>
          <cell r="B1233" t="str">
            <v>粗糙度仪</v>
          </cell>
          <cell r="C1233" t="str">
            <v>00010413</v>
          </cell>
          <cell r="D1233">
            <v>37073</v>
          </cell>
          <cell r="E1233">
            <v>80000</v>
          </cell>
          <cell r="F1233">
            <v>-47122.09</v>
          </cell>
          <cell r="G1233">
            <v>32877.910000000003</v>
          </cell>
        </row>
        <row r="1234">
          <cell r="A1234" t="str">
            <v>12400124</v>
          </cell>
          <cell r="B1234" t="str">
            <v>面包车</v>
          </cell>
          <cell r="C1234" t="str">
            <v>00010211</v>
          </cell>
          <cell r="D1234">
            <v>38472</v>
          </cell>
          <cell r="E1234">
            <v>35550</v>
          </cell>
          <cell r="F1234">
            <v>-2873.63</v>
          </cell>
          <cell r="G1234">
            <v>32676.37</v>
          </cell>
        </row>
        <row r="1235">
          <cell r="A1235" t="str">
            <v>10340628</v>
          </cell>
          <cell r="B1235" t="str">
            <v>螺旋导轮磨床</v>
          </cell>
          <cell r="C1235" t="str">
            <v>00010003</v>
          </cell>
          <cell r="D1235">
            <v>33086</v>
          </cell>
          <cell r="E1235">
            <v>157063.59</v>
          </cell>
          <cell r="F1235">
            <v>-124507.52</v>
          </cell>
          <cell r="G1235">
            <v>32556.07</v>
          </cell>
        </row>
        <row r="1236">
          <cell r="A1236" t="str">
            <v>10340445</v>
          </cell>
          <cell r="B1236" t="str">
            <v>导轮磨床</v>
          </cell>
          <cell r="C1236" t="str">
            <v>00010003</v>
          </cell>
          <cell r="D1236">
            <v>27607</v>
          </cell>
          <cell r="E1236">
            <v>157063.57999999999</v>
          </cell>
          <cell r="F1236">
            <v>-124507.52</v>
          </cell>
          <cell r="G1236">
            <v>32556.06</v>
          </cell>
        </row>
        <row r="1237">
          <cell r="A1237" t="str">
            <v>15960075</v>
          </cell>
          <cell r="B1237" t="str">
            <v>捆扎机</v>
          </cell>
          <cell r="C1237" t="str">
            <v>00010503</v>
          </cell>
          <cell r="D1237">
            <v>35947</v>
          </cell>
          <cell r="E1237">
            <v>56315.15</v>
          </cell>
          <cell r="F1237">
            <v>-23811.57</v>
          </cell>
          <cell r="G1237">
            <v>32503.58</v>
          </cell>
        </row>
        <row r="1238">
          <cell r="A1238" t="str">
            <v>10340584</v>
          </cell>
          <cell r="B1238" t="str">
            <v>沟道磨床</v>
          </cell>
          <cell r="C1238" t="str">
            <v>00010003</v>
          </cell>
          <cell r="D1238">
            <v>32264</v>
          </cell>
          <cell r="E1238">
            <v>112240</v>
          </cell>
          <cell r="F1238">
            <v>-79764.67</v>
          </cell>
          <cell r="G1238">
            <v>32475.33</v>
          </cell>
        </row>
        <row r="1239">
          <cell r="A1239" t="str">
            <v>15960074</v>
          </cell>
          <cell r="B1239" t="str">
            <v>捆扎机</v>
          </cell>
          <cell r="C1239" t="str">
            <v>00010503</v>
          </cell>
          <cell r="D1239">
            <v>35947</v>
          </cell>
          <cell r="E1239">
            <v>56083.15</v>
          </cell>
          <cell r="F1239">
            <v>-23646.16</v>
          </cell>
          <cell r="G1239">
            <v>32436.99</v>
          </cell>
        </row>
        <row r="1240">
          <cell r="A1240" t="str">
            <v>10380422</v>
          </cell>
          <cell r="B1240" t="str">
            <v>超精机</v>
          </cell>
          <cell r="C1240" t="str">
            <v>00010003</v>
          </cell>
          <cell r="D1240">
            <v>38472</v>
          </cell>
          <cell r="E1240">
            <v>34050</v>
          </cell>
          <cell r="F1240">
            <v>-1651.43</v>
          </cell>
          <cell r="G1240">
            <v>32398.57</v>
          </cell>
        </row>
        <row r="1241">
          <cell r="A1241" t="str">
            <v>10160568</v>
          </cell>
          <cell r="B1241" t="str">
            <v>车床</v>
          </cell>
          <cell r="C1241" t="str">
            <v>00010003</v>
          </cell>
          <cell r="D1241">
            <v>36951</v>
          </cell>
          <cell r="E1241">
            <v>58000</v>
          </cell>
          <cell r="F1241">
            <v>-25785.68</v>
          </cell>
          <cell r="G1241">
            <v>32214.32</v>
          </cell>
        </row>
        <row r="1242">
          <cell r="A1242" t="str">
            <v>10160569</v>
          </cell>
          <cell r="B1242" t="str">
            <v>车床</v>
          </cell>
          <cell r="C1242" t="str">
            <v>00010003</v>
          </cell>
          <cell r="D1242">
            <v>36951</v>
          </cell>
          <cell r="E1242">
            <v>58000</v>
          </cell>
          <cell r="F1242">
            <v>-25785.68</v>
          </cell>
          <cell r="G1242">
            <v>32214.32</v>
          </cell>
        </row>
        <row r="1243">
          <cell r="A1243" t="str">
            <v>10380244</v>
          </cell>
          <cell r="B1243" t="str">
            <v>滚子凸度超精机</v>
          </cell>
          <cell r="C1243" t="str">
            <v>00010003</v>
          </cell>
          <cell r="D1243">
            <v>31747</v>
          </cell>
          <cell r="E1243">
            <v>1066807.6200000001</v>
          </cell>
          <cell r="F1243">
            <v>-1034803.39</v>
          </cell>
          <cell r="G1243">
            <v>32004.23</v>
          </cell>
        </row>
        <row r="1244">
          <cell r="A1244" t="str">
            <v>15231050</v>
          </cell>
          <cell r="B1244" t="str">
            <v>传送带</v>
          </cell>
          <cell r="C1244" t="str">
            <v>00010503</v>
          </cell>
          <cell r="D1244">
            <v>37347</v>
          </cell>
          <cell r="E1244">
            <v>48311.5</v>
          </cell>
          <cell r="F1244">
            <v>-16341.58</v>
          </cell>
          <cell r="G1244">
            <v>31969.919999999998</v>
          </cell>
        </row>
        <row r="1245">
          <cell r="A1245" t="str">
            <v>15231051</v>
          </cell>
          <cell r="B1245" t="str">
            <v>传送带</v>
          </cell>
          <cell r="C1245" t="str">
            <v>00010503</v>
          </cell>
          <cell r="D1245">
            <v>37347</v>
          </cell>
          <cell r="E1245">
            <v>48311.5</v>
          </cell>
          <cell r="F1245">
            <v>-16341.58</v>
          </cell>
          <cell r="G1245">
            <v>31969.919999999998</v>
          </cell>
        </row>
        <row r="1246">
          <cell r="A1246" t="str">
            <v>10370100</v>
          </cell>
          <cell r="B1246" t="str">
            <v>立轴园台平面磨床</v>
          </cell>
          <cell r="C1246" t="str">
            <v>00010003</v>
          </cell>
          <cell r="D1246">
            <v>31747</v>
          </cell>
          <cell r="E1246">
            <v>139017</v>
          </cell>
          <cell r="F1246">
            <v>-107267.21</v>
          </cell>
          <cell r="G1246">
            <v>31749.79</v>
          </cell>
        </row>
        <row r="1247">
          <cell r="A1247" t="str">
            <v>15970090</v>
          </cell>
          <cell r="B1247" t="str">
            <v>清洗机</v>
          </cell>
          <cell r="C1247" t="str">
            <v>00010503</v>
          </cell>
          <cell r="D1247">
            <v>36100</v>
          </cell>
          <cell r="E1247">
            <v>96218</v>
          </cell>
          <cell r="F1247">
            <v>-64554.11</v>
          </cell>
          <cell r="G1247">
            <v>31663.89</v>
          </cell>
        </row>
        <row r="1248">
          <cell r="A1248" t="str">
            <v>10310400</v>
          </cell>
          <cell r="B1248" t="str">
            <v>无心磨床</v>
          </cell>
          <cell r="C1248" t="str">
            <v>00010003</v>
          </cell>
          <cell r="D1248">
            <v>38472</v>
          </cell>
          <cell r="E1248">
            <v>33000</v>
          </cell>
          <cell r="F1248">
            <v>-1600.5</v>
          </cell>
          <cell r="G1248">
            <v>31399.5</v>
          </cell>
        </row>
        <row r="1249">
          <cell r="A1249" t="str">
            <v>10380242</v>
          </cell>
          <cell r="B1249" t="str">
            <v>滚子凸度超精机</v>
          </cell>
          <cell r="C1249" t="str">
            <v>00010003</v>
          </cell>
          <cell r="D1249">
            <v>31747</v>
          </cell>
          <cell r="E1249">
            <v>1043000</v>
          </cell>
          <cell r="F1249">
            <v>-1011710</v>
          </cell>
          <cell r="G1249">
            <v>31290</v>
          </cell>
        </row>
        <row r="1250">
          <cell r="A1250" t="str">
            <v>14390001</v>
          </cell>
          <cell r="B1250" t="str">
            <v>轴承清洗联线</v>
          </cell>
          <cell r="C1250" t="str">
            <v>00010403</v>
          </cell>
          <cell r="D1250">
            <v>34639</v>
          </cell>
          <cell r="E1250">
            <v>1040000</v>
          </cell>
          <cell r="F1250">
            <v>-1008800</v>
          </cell>
          <cell r="G1250">
            <v>31200</v>
          </cell>
        </row>
        <row r="1251">
          <cell r="A1251" t="str">
            <v>15323032</v>
          </cell>
          <cell r="B1251" t="str">
            <v>抛丸机</v>
          </cell>
          <cell r="C1251" t="str">
            <v>00010503</v>
          </cell>
          <cell r="D1251">
            <v>36861</v>
          </cell>
          <cell r="E1251">
            <v>58650</v>
          </cell>
          <cell r="F1251">
            <v>-27497.200000000001</v>
          </cell>
          <cell r="G1251">
            <v>31152.799999999999</v>
          </cell>
        </row>
        <row r="1252">
          <cell r="A1252" t="str">
            <v>12930030</v>
          </cell>
          <cell r="B1252" t="str">
            <v>电瓶叉车</v>
          </cell>
          <cell r="C1252" t="str">
            <v>00010213</v>
          </cell>
          <cell r="D1252">
            <v>37500</v>
          </cell>
          <cell r="E1252">
            <v>61964.75</v>
          </cell>
          <cell r="F1252">
            <v>-30844.19</v>
          </cell>
          <cell r="G1252">
            <v>31120.560000000001</v>
          </cell>
        </row>
        <row r="1253">
          <cell r="A1253" t="str">
            <v>15999965</v>
          </cell>
          <cell r="B1253" t="str">
            <v>审计估价</v>
          </cell>
          <cell r="C1253" t="str">
            <v>00010503</v>
          </cell>
          <cell r="D1253">
            <v>37622</v>
          </cell>
          <cell r="E1253">
            <v>42500</v>
          </cell>
          <cell r="F1253">
            <v>-11423.42</v>
          </cell>
          <cell r="G1253">
            <v>31076.58</v>
          </cell>
        </row>
        <row r="1254">
          <cell r="A1254" t="str">
            <v>14850010</v>
          </cell>
          <cell r="B1254" t="str">
            <v>形状测量仪</v>
          </cell>
          <cell r="C1254" t="str">
            <v>00010413</v>
          </cell>
          <cell r="D1254">
            <v>36708</v>
          </cell>
          <cell r="E1254">
            <v>114000</v>
          </cell>
          <cell r="F1254">
            <v>-82949.38</v>
          </cell>
          <cell r="G1254">
            <v>31050.62</v>
          </cell>
        </row>
        <row r="1255">
          <cell r="A1255" t="str">
            <v>14850011</v>
          </cell>
          <cell r="B1255" t="str">
            <v>形状测量仪</v>
          </cell>
          <cell r="C1255" t="str">
            <v>00010413</v>
          </cell>
          <cell r="D1255">
            <v>36708</v>
          </cell>
          <cell r="E1255">
            <v>114000</v>
          </cell>
          <cell r="F1255">
            <v>-82949.38</v>
          </cell>
          <cell r="G1255">
            <v>31050.62</v>
          </cell>
        </row>
        <row r="1256">
          <cell r="A1256" t="str">
            <v>10320206</v>
          </cell>
          <cell r="B1256" t="str">
            <v>内园磨床</v>
          </cell>
          <cell r="C1256" t="str">
            <v>00010003</v>
          </cell>
          <cell r="D1256">
            <v>28430</v>
          </cell>
          <cell r="E1256">
            <v>222832.9</v>
          </cell>
          <cell r="F1256">
            <v>-191805.25</v>
          </cell>
          <cell r="G1256">
            <v>31027.65</v>
          </cell>
        </row>
        <row r="1257">
          <cell r="A1257" t="str">
            <v>14999975</v>
          </cell>
          <cell r="B1257" t="str">
            <v>测振仪</v>
          </cell>
          <cell r="C1257" t="str">
            <v>00010413</v>
          </cell>
          <cell r="D1257">
            <v>36951</v>
          </cell>
          <cell r="E1257">
            <v>85000</v>
          </cell>
          <cell r="F1257">
            <v>-53994.23</v>
          </cell>
          <cell r="G1257">
            <v>31005.77</v>
          </cell>
        </row>
        <row r="1258">
          <cell r="A1258" t="str">
            <v>15781096</v>
          </cell>
          <cell r="B1258" t="str">
            <v>滚子退磁机</v>
          </cell>
          <cell r="C1258" t="str">
            <v>00010503</v>
          </cell>
          <cell r="D1258">
            <v>37591</v>
          </cell>
          <cell r="E1258">
            <v>42745.18</v>
          </cell>
          <cell r="F1258">
            <v>-11747.71</v>
          </cell>
          <cell r="G1258">
            <v>30997.47</v>
          </cell>
        </row>
        <row r="1259">
          <cell r="A1259" t="str">
            <v>10320408</v>
          </cell>
          <cell r="B1259" t="str">
            <v>内圆磨床</v>
          </cell>
          <cell r="C1259" t="str">
            <v>00010003</v>
          </cell>
          <cell r="D1259">
            <v>38472</v>
          </cell>
          <cell r="E1259">
            <v>32500</v>
          </cell>
          <cell r="F1259">
            <v>-1576.25</v>
          </cell>
          <cell r="G1259">
            <v>30923.75</v>
          </cell>
        </row>
        <row r="1260">
          <cell r="A1260" t="str">
            <v>10320409</v>
          </cell>
          <cell r="B1260" t="str">
            <v>内圆磨床</v>
          </cell>
          <cell r="C1260" t="str">
            <v>00010003</v>
          </cell>
          <cell r="D1260">
            <v>38472</v>
          </cell>
          <cell r="E1260">
            <v>32500</v>
          </cell>
          <cell r="F1260">
            <v>-1576.25</v>
          </cell>
          <cell r="G1260">
            <v>30923.75</v>
          </cell>
        </row>
        <row r="1261">
          <cell r="A1261" t="str">
            <v>10340687</v>
          </cell>
          <cell r="B1261" t="str">
            <v>自动轴承外圈沟磨床</v>
          </cell>
          <cell r="C1261" t="str">
            <v>00010003</v>
          </cell>
          <cell r="D1261">
            <v>34274</v>
          </cell>
          <cell r="E1261">
            <v>146335.41</v>
          </cell>
          <cell r="F1261">
            <v>-115485.19</v>
          </cell>
          <cell r="G1261">
            <v>30850.22</v>
          </cell>
        </row>
        <row r="1262">
          <cell r="A1262" t="str">
            <v>14850013</v>
          </cell>
          <cell r="B1262" t="str">
            <v>滚子R检测仪</v>
          </cell>
          <cell r="C1262" t="str">
            <v>00010413</v>
          </cell>
          <cell r="D1262">
            <v>37316</v>
          </cell>
          <cell r="E1262">
            <v>60914.5</v>
          </cell>
          <cell r="F1262">
            <v>-30129.62</v>
          </cell>
          <cell r="G1262">
            <v>30784.880000000001</v>
          </cell>
        </row>
        <row r="1263">
          <cell r="A1263" t="str">
            <v>18360166</v>
          </cell>
          <cell r="B1263" t="str">
            <v>中频加热机</v>
          </cell>
          <cell r="C1263" t="str">
            <v>00010803</v>
          </cell>
          <cell r="D1263">
            <v>37591</v>
          </cell>
          <cell r="E1263">
            <v>50634.65</v>
          </cell>
          <cell r="F1263">
            <v>-19883.02</v>
          </cell>
          <cell r="G1263">
            <v>30751.63</v>
          </cell>
        </row>
        <row r="1264">
          <cell r="A1264" t="str">
            <v>14850014</v>
          </cell>
          <cell r="B1264" t="str">
            <v>凸度仪</v>
          </cell>
          <cell r="C1264" t="str">
            <v>00010413</v>
          </cell>
          <cell r="D1264">
            <v>37316</v>
          </cell>
          <cell r="E1264">
            <v>60799.29</v>
          </cell>
          <cell r="F1264">
            <v>-30072.6</v>
          </cell>
          <cell r="G1264">
            <v>30726.69</v>
          </cell>
        </row>
        <row r="1265">
          <cell r="A1265" t="str">
            <v>12920079</v>
          </cell>
          <cell r="B1265" t="str">
            <v>叉车</v>
          </cell>
          <cell r="C1265" t="str">
            <v>00010212</v>
          </cell>
          <cell r="D1265">
            <v>37073</v>
          </cell>
          <cell r="E1265">
            <v>98000</v>
          </cell>
          <cell r="F1265">
            <v>-67345.33</v>
          </cell>
          <cell r="G1265">
            <v>30654.67</v>
          </cell>
        </row>
        <row r="1266">
          <cell r="A1266" t="str">
            <v>12920080</v>
          </cell>
          <cell r="B1266" t="str">
            <v>叉车</v>
          </cell>
          <cell r="C1266" t="str">
            <v>00010212</v>
          </cell>
          <cell r="D1266">
            <v>37073</v>
          </cell>
          <cell r="E1266">
            <v>98000</v>
          </cell>
          <cell r="F1266">
            <v>-67345.33</v>
          </cell>
          <cell r="G1266">
            <v>30654.67</v>
          </cell>
        </row>
        <row r="1267">
          <cell r="A1267" t="str">
            <v>10310193</v>
          </cell>
          <cell r="B1267" t="str">
            <v>无心磨床</v>
          </cell>
          <cell r="C1267" t="str">
            <v>00010003</v>
          </cell>
          <cell r="D1267">
            <v>38472</v>
          </cell>
          <cell r="E1267">
            <v>32180</v>
          </cell>
          <cell r="F1267">
            <v>-1560.73</v>
          </cell>
          <cell r="G1267">
            <v>30619.27</v>
          </cell>
        </row>
        <row r="1268">
          <cell r="A1268" t="str">
            <v>10160395</v>
          </cell>
          <cell r="B1268" t="str">
            <v>普通车床</v>
          </cell>
          <cell r="C1268" t="str">
            <v>00010003</v>
          </cell>
          <cell r="D1268">
            <v>30103</v>
          </cell>
          <cell r="E1268">
            <v>132854</v>
          </cell>
          <cell r="F1268">
            <v>-102251.01</v>
          </cell>
          <cell r="G1268">
            <v>30602.99</v>
          </cell>
        </row>
        <row r="1269">
          <cell r="A1269" t="str">
            <v>10370142</v>
          </cell>
          <cell r="B1269" t="str">
            <v>平面磨床</v>
          </cell>
          <cell r="C1269" t="str">
            <v>00010003</v>
          </cell>
          <cell r="D1269">
            <v>35735</v>
          </cell>
          <cell r="E1269">
            <v>122406.16</v>
          </cell>
          <cell r="F1269">
            <v>-91845.440000000002</v>
          </cell>
          <cell r="G1269">
            <v>30560.720000000001</v>
          </cell>
        </row>
        <row r="1270">
          <cell r="A1270" t="str">
            <v>15970143</v>
          </cell>
          <cell r="B1270" t="str">
            <v>清洗机</v>
          </cell>
          <cell r="C1270" t="str">
            <v>00010503</v>
          </cell>
          <cell r="D1270">
            <v>37834</v>
          </cell>
          <cell r="E1270">
            <v>38644.76</v>
          </cell>
          <cell r="F1270">
            <v>-8121.86</v>
          </cell>
          <cell r="G1270">
            <v>30522.9</v>
          </cell>
        </row>
        <row r="1271">
          <cell r="A1271" t="str">
            <v>15970144</v>
          </cell>
          <cell r="B1271" t="str">
            <v>清洗机</v>
          </cell>
          <cell r="C1271" t="str">
            <v>00010503</v>
          </cell>
          <cell r="D1271">
            <v>37834</v>
          </cell>
          <cell r="E1271">
            <v>38644.75</v>
          </cell>
          <cell r="F1271">
            <v>-8121.86</v>
          </cell>
          <cell r="G1271">
            <v>30522.89</v>
          </cell>
        </row>
        <row r="1272">
          <cell r="A1272" t="str">
            <v>12920088</v>
          </cell>
          <cell r="B1272" t="str">
            <v>叉车</v>
          </cell>
          <cell r="C1272" t="str">
            <v>00010213</v>
          </cell>
          <cell r="D1272">
            <v>37347</v>
          </cell>
          <cell r="E1272">
            <v>69852.13</v>
          </cell>
          <cell r="F1272">
            <v>-39380.39</v>
          </cell>
          <cell r="G1272">
            <v>30471.74</v>
          </cell>
        </row>
        <row r="1273">
          <cell r="A1273" t="str">
            <v>14870071</v>
          </cell>
          <cell r="B1273" t="str">
            <v>扭力矩自动检测仪</v>
          </cell>
          <cell r="C1273" t="str">
            <v>00010413</v>
          </cell>
          <cell r="D1273">
            <v>37622</v>
          </cell>
          <cell r="E1273">
            <v>49139</v>
          </cell>
          <cell r="F1273">
            <v>-18728.259999999998</v>
          </cell>
          <cell r="G1273">
            <v>30410.74</v>
          </cell>
        </row>
        <row r="1274">
          <cell r="A1274" t="str">
            <v>15970110</v>
          </cell>
          <cell r="B1274" t="str">
            <v>零件清洗机</v>
          </cell>
          <cell r="C1274" t="str">
            <v>00010503</v>
          </cell>
          <cell r="D1274">
            <v>37226</v>
          </cell>
          <cell r="E1274">
            <v>48091.75</v>
          </cell>
          <cell r="F1274">
            <v>-17882.060000000001</v>
          </cell>
          <cell r="G1274">
            <v>30209.69</v>
          </cell>
        </row>
        <row r="1275">
          <cell r="A1275" t="str">
            <v>15970111</v>
          </cell>
          <cell r="B1275" t="str">
            <v>零件清洗机</v>
          </cell>
          <cell r="C1275" t="str">
            <v>00010503</v>
          </cell>
          <cell r="D1275">
            <v>37226</v>
          </cell>
          <cell r="E1275">
            <v>48091.75</v>
          </cell>
          <cell r="F1275">
            <v>-17882.060000000001</v>
          </cell>
          <cell r="G1275">
            <v>30209.69</v>
          </cell>
        </row>
        <row r="1276">
          <cell r="A1276" t="str">
            <v>15970112</v>
          </cell>
          <cell r="B1276" t="str">
            <v>零件清洗机</v>
          </cell>
          <cell r="C1276" t="str">
            <v>00010503</v>
          </cell>
          <cell r="D1276">
            <v>37226</v>
          </cell>
          <cell r="E1276">
            <v>48091.75</v>
          </cell>
          <cell r="F1276">
            <v>-17882.060000000001</v>
          </cell>
          <cell r="G1276">
            <v>30209.69</v>
          </cell>
        </row>
        <row r="1277">
          <cell r="A1277" t="str">
            <v>17810090</v>
          </cell>
          <cell r="B1277" t="str">
            <v>退磁机</v>
          </cell>
          <cell r="C1277" t="str">
            <v>00010703</v>
          </cell>
          <cell r="D1277">
            <v>37073</v>
          </cell>
          <cell r="E1277">
            <v>41643.5</v>
          </cell>
          <cell r="F1277">
            <v>-11449.86</v>
          </cell>
          <cell r="G1277">
            <v>30193.64</v>
          </cell>
        </row>
        <row r="1278">
          <cell r="A1278" t="str">
            <v>10340747</v>
          </cell>
          <cell r="B1278" t="str">
            <v>内园磨床</v>
          </cell>
          <cell r="C1278" t="str">
            <v>00010003</v>
          </cell>
          <cell r="D1278">
            <v>35643</v>
          </cell>
          <cell r="E1278">
            <v>139158</v>
          </cell>
          <cell r="F1278">
            <v>-109018.68</v>
          </cell>
          <cell r="G1278">
            <v>30139.32</v>
          </cell>
        </row>
        <row r="1279">
          <cell r="A1279" t="str">
            <v>10340750</v>
          </cell>
          <cell r="B1279" t="str">
            <v>内园磨床</v>
          </cell>
          <cell r="C1279" t="str">
            <v>00010003</v>
          </cell>
          <cell r="D1279">
            <v>35643</v>
          </cell>
          <cell r="E1279">
            <v>139158</v>
          </cell>
          <cell r="F1279">
            <v>-109018.68</v>
          </cell>
          <cell r="G1279">
            <v>30139.32</v>
          </cell>
        </row>
        <row r="1280">
          <cell r="A1280" t="str">
            <v>10340749</v>
          </cell>
          <cell r="B1280" t="str">
            <v>内园磨床</v>
          </cell>
          <cell r="C1280" t="str">
            <v>00010003</v>
          </cell>
          <cell r="D1280">
            <v>35643</v>
          </cell>
          <cell r="E1280">
            <v>139157.41</v>
          </cell>
          <cell r="F1280">
            <v>-109018.6</v>
          </cell>
          <cell r="G1280">
            <v>30138.81</v>
          </cell>
        </row>
        <row r="1281">
          <cell r="A1281" t="str">
            <v>10320455</v>
          </cell>
          <cell r="B1281" t="str">
            <v>内园磨床</v>
          </cell>
          <cell r="C1281" t="str">
            <v>00010003</v>
          </cell>
          <cell r="D1281">
            <v>35643</v>
          </cell>
          <cell r="E1281">
            <v>138784.66</v>
          </cell>
          <cell r="F1281">
            <v>-108726.02</v>
          </cell>
          <cell r="G1281">
            <v>30058.639999999999</v>
          </cell>
        </row>
        <row r="1282">
          <cell r="A1282" t="str">
            <v>10320456</v>
          </cell>
          <cell r="B1282" t="str">
            <v>内园磨床</v>
          </cell>
          <cell r="C1282" t="str">
            <v>00010003</v>
          </cell>
          <cell r="D1282">
            <v>35643</v>
          </cell>
          <cell r="E1282">
            <v>138784.66</v>
          </cell>
          <cell r="F1282">
            <v>-108726.02</v>
          </cell>
          <cell r="G1282">
            <v>30058.639999999999</v>
          </cell>
        </row>
        <row r="1283">
          <cell r="A1283" t="str">
            <v>10320457</v>
          </cell>
          <cell r="B1283" t="str">
            <v>内园磨床</v>
          </cell>
          <cell r="C1283" t="str">
            <v>00010003</v>
          </cell>
          <cell r="D1283">
            <v>35643</v>
          </cell>
          <cell r="E1283">
            <v>138784.66</v>
          </cell>
          <cell r="F1283">
            <v>-108726.02</v>
          </cell>
          <cell r="G1283">
            <v>30058.639999999999</v>
          </cell>
        </row>
        <row r="1284">
          <cell r="A1284" t="str">
            <v>10320458</v>
          </cell>
          <cell r="B1284" t="str">
            <v>内园磨床</v>
          </cell>
          <cell r="C1284" t="str">
            <v>00010003</v>
          </cell>
          <cell r="D1284">
            <v>35643</v>
          </cell>
          <cell r="E1284">
            <v>138784.66</v>
          </cell>
          <cell r="F1284">
            <v>-108726.02</v>
          </cell>
          <cell r="G1284">
            <v>30058.639999999999</v>
          </cell>
        </row>
        <row r="1285">
          <cell r="A1285" t="str">
            <v>10320459</v>
          </cell>
          <cell r="B1285" t="str">
            <v>内园磨床</v>
          </cell>
          <cell r="C1285" t="str">
            <v>00010003</v>
          </cell>
          <cell r="D1285">
            <v>35643</v>
          </cell>
          <cell r="E1285">
            <v>138784.66</v>
          </cell>
          <cell r="F1285">
            <v>-108726.02</v>
          </cell>
          <cell r="G1285">
            <v>30058.639999999999</v>
          </cell>
        </row>
        <row r="1286">
          <cell r="A1286" t="str">
            <v>10340714</v>
          </cell>
          <cell r="B1286" t="str">
            <v>滚子基面磨床</v>
          </cell>
          <cell r="C1286" t="str">
            <v>00010003</v>
          </cell>
          <cell r="D1286">
            <v>34851</v>
          </cell>
          <cell r="E1286">
            <v>175649.37</v>
          </cell>
          <cell r="F1286">
            <v>-145666.44</v>
          </cell>
          <cell r="G1286">
            <v>29982.93</v>
          </cell>
        </row>
        <row r="1287">
          <cell r="A1287" t="str">
            <v>11240073</v>
          </cell>
          <cell r="B1287" t="str">
            <v>压力机</v>
          </cell>
          <cell r="C1287" t="str">
            <v>00010103</v>
          </cell>
          <cell r="D1287">
            <v>27395</v>
          </cell>
          <cell r="E1287">
            <v>51280</v>
          </cell>
          <cell r="F1287">
            <v>-21330.69</v>
          </cell>
          <cell r="G1287">
            <v>29949.31</v>
          </cell>
        </row>
        <row r="1288">
          <cell r="A1288" t="str">
            <v>15920030</v>
          </cell>
          <cell r="B1288" t="str">
            <v>光饰机</v>
          </cell>
          <cell r="C1288" t="str">
            <v>00010503</v>
          </cell>
          <cell r="D1288">
            <v>36770</v>
          </cell>
          <cell r="E1288">
            <v>56935.3</v>
          </cell>
          <cell r="F1288">
            <v>-27011.85</v>
          </cell>
          <cell r="G1288">
            <v>29923.45</v>
          </cell>
        </row>
        <row r="1289">
          <cell r="A1289" t="str">
            <v>15920031</v>
          </cell>
          <cell r="B1289" t="str">
            <v>光饰机</v>
          </cell>
          <cell r="C1289" t="str">
            <v>00010503</v>
          </cell>
          <cell r="D1289">
            <v>36770</v>
          </cell>
          <cell r="E1289">
            <v>56935.3</v>
          </cell>
          <cell r="F1289">
            <v>-27011.85</v>
          </cell>
          <cell r="G1289">
            <v>29923.45</v>
          </cell>
        </row>
        <row r="1290">
          <cell r="A1290" t="str">
            <v>15920032</v>
          </cell>
          <cell r="B1290" t="str">
            <v>光饰机</v>
          </cell>
          <cell r="C1290" t="str">
            <v>00010503</v>
          </cell>
          <cell r="D1290">
            <v>36770</v>
          </cell>
          <cell r="E1290">
            <v>56935.3</v>
          </cell>
          <cell r="F1290">
            <v>-27011.85</v>
          </cell>
          <cell r="G1290">
            <v>29923.45</v>
          </cell>
        </row>
        <row r="1291">
          <cell r="A1291" t="str">
            <v>14870072</v>
          </cell>
          <cell r="B1291" t="str">
            <v>扭力矩自动检测仪</v>
          </cell>
          <cell r="C1291" t="str">
            <v>00010413</v>
          </cell>
          <cell r="D1291">
            <v>37622</v>
          </cell>
          <cell r="E1291">
            <v>48312</v>
          </cell>
          <cell r="F1291">
            <v>-18412.88</v>
          </cell>
          <cell r="G1291">
            <v>29899.119999999999</v>
          </cell>
        </row>
        <row r="1292">
          <cell r="A1292" t="str">
            <v>17810087</v>
          </cell>
          <cell r="B1292" t="str">
            <v>退磁机</v>
          </cell>
          <cell r="C1292" t="str">
            <v>00010703</v>
          </cell>
          <cell r="D1292">
            <v>37073</v>
          </cell>
          <cell r="E1292">
            <v>41000</v>
          </cell>
          <cell r="F1292">
            <v>-11272.9</v>
          </cell>
          <cell r="G1292">
            <v>29727.1</v>
          </cell>
        </row>
        <row r="1293">
          <cell r="A1293" t="str">
            <v>17810088</v>
          </cell>
          <cell r="B1293" t="str">
            <v>退磁机</v>
          </cell>
          <cell r="C1293" t="str">
            <v>00010703</v>
          </cell>
          <cell r="D1293">
            <v>37073</v>
          </cell>
          <cell r="E1293">
            <v>41000</v>
          </cell>
          <cell r="F1293">
            <v>-11272.9</v>
          </cell>
          <cell r="G1293">
            <v>29727.1</v>
          </cell>
        </row>
        <row r="1294">
          <cell r="A1294" t="str">
            <v>10340762</v>
          </cell>
          <cell r="B1294" t="str">
            <v>外沟磨床</v>
          </cell>
          <cell r="C1294" t="str">
            <v>00010003</v>
          </cell>
          <cell r="D1294">
            <v>35735</v>
          </cell>
          <cell r="E1294">
            <v>122945</v>
          </cell>
          <cell r="F1294">
            <v>-93243.92</v>
          </cell>
          <cell r="G1294">
            <v>29701.08</v>
          </cell>
        </row>
        <row r="1295">
          <cell r="A1295" t="str">
            <v>10340323</v>
          </cell>
          <cell r="B1295" t="str">
            <v>高精度磨床(沟道)</v>
          </cell>
          <cell r="C1295" t="str">
            <v>00010003</v>
          </cell>
          <cell r="D1295">
            <v>28734</v>
          </cell>
          <cell r="E1295">
            <v>138600</v>
          </cell>
          <cell r="F1295">
            <v>-108937.89</v>
          </cell>
          <cell r="G1295">
            <v>29662.11</v>
          </cell>
        </row>
        <row r="1296">
          <cell r="A1296" t="str">
            <v>10170607</v>
          </cell>
          <cell r="B1296" t="str">
            <v>车床</v>
          </cell>
          <cell r="C1296" t="str">
            <v>00010003</v>
          </cell>
          <cell r="D1296">
            <v>35735</v>
          </cell>
          <cell r="E1296">
            <v>122540.48</v>
          </cell>
          <cell r="F1296">
            <v>-92937.11</v>
          </cell>
          <cell r="G1296">
            <v>29603.37</v>
          </cell>
        </row>
        <row r="1297">
          <cell r="A1297" t="str">
            <v>10170608</v>
          </cell>
          <cell r="B1297" t="str">
            <v>车床</v>
          </cell>
          <cell r="C1297" t="str">
            <v>00010003</v>
          </cell>
          <cell r="D1297">
            <v>35735</v>
          </cell>
          <cell r="E1297">
            <v>122540.48</v>
          </cell>
          <cell r="F1297">
            <v>-92937.11</v>
          </cell>
          <cell r="G1297">
            <v>29603.37</v>
          </cell>
        </row>
        <row r="1298">
          <cell r="A1298" t="str">
            <v>10170609</v>
          </cell>
          <cell r="B1298" t="str">
            <v>车床</v>
          </cell>
          <cell r="C1298" t="str">
            <v>00010003</v>
          </cell>
          <cell r="D1298">
            <v>35735</v>
          </cell>
          <cell r="E1298">
            <v>122540.48</v>
          </cell>
          <cell r="F1298">
            <v>-92937.11</v>
          </cell>
          <cell r="G1298">
            <v>29603.37</v>
          </cell>
        </row>
        <row r="1299">
          <cell r="A1299" t="str">
            <v>10370076</v>
          </cell>
          <cell r="B1299" t="str">
            <v>立轴平面磨床</v>
          </cell>
          <cell r="C1299" t="str">
            <v>00010003</v>
          </cell>
          <cell r="D1299">
            <v>29099</v>
          </cell>
          <cell r="E1299">
            <v>142900</v>
          </cell>
          <cell r="F1299">
            <v>-113304.08</v>
          </cell>
          <cell r="G1299">
            <v>29595.919999999998</v>
          </cell>
        </row>
        <row r="1300">
          <cell r="A1300" t="str">
            <v>10370145</v>
          </cell>
          <cell r="B1300" t="str">
            <v>平面磨床</v>
          </cell>
          <cell r="C1300" t="str">
            <v>00010003</v>
          </cell>
          <cell r="D1300">
            <v>35735</v>
          </cell>
          <cell r="E1300">
            <v>122405.6</v>
          </cell>
          <cell r="F1300">
            <v>-92834.82</v>
          </cell>
          <cell r="G1300">
            <v>29570.78</v>
          </cell>
        </row>
        <row r="1301">
          <cell r="A1301" t="str">
            <v>12440238</v>
          </cell>
          <cell r="B1301" t="str">
            <v>自卸式汽车</v>
          </cell>
          <cell r="C1301" t="str">
            <v>00010213</v>
          </cell>
          <cell r="D1301">
            <v>37347</v>
          </cell>
          <cell r="E1301">
            <v>67426.05</v>
          </cell>
          <cell r="F1301">
            <v>-38017.870000000003</v>
          </cell>
          <cell r="G1301">
            <v>29408.18</v>
          </cell>
        </row>
        <row r="1302">
          <cell r="A1302" t="str">
            <v>15231052</v>
          </cell>
          <cell r="B1302" t="str">
            <v>传送带</v>
          </cell>
          <cell r="C1302" t="str">
            <v>00010503</v>
          </cell>
          <cell r="D1302">
            <v>37347</v>
          </cell>
          <cell r="E1302">
            <v>44339.45</v>
          </cell>
          <cell r="F1302">
            <v>-14985.71</v>
          </cell>
          <cell r="G1302">
            <v>29353.74</v>
          </cell>
        </row>
        <row r="1303">
          <cell r="A1303" t="str">
            <v>15231053</v>
          </cell>
          <cell r="B1303" t="str">
            <v>传送带</v>
          </cell>
          <cell r="C1303" t="str">
            <v>00010503</v>
          </cell>
          <cell r="D1303">
            <v>37347</v>
          </cell>
          <cell r="E1303">
            <v>44339.45</v>
          </cell>
          <cell r="F1303">
            <v>-14985.71</v>
          </cell>
          <cell r="G1303">
            <v>29353.74</v>
          </cell>
        </row>
        <row r="1304">
          <cell r="A1304" t="str">
            <v>10370144</v>
          </cell>
          <cell r="B1304" t="str">
            <v>平面磨床</v>
          </cell>
          <cell r="C1304" t="str">
            <v>00010003</v>
          </cell>
          <cell r="D1304">
            <v>35735</v>
          </cell>
          <cell r="E1304">
            <v>121400.96000000001</v>
          </cell>
          <cell r="F1304">
            <v>-92072.14</v>
          </cell>
          <cell r="G1304">
            <v>29328.82</v>
          </cell>
        </row>
        <row r="1305">
          <cell r="A1305" t="str">
            <v>17380003</v>
          </cell>
          <cell r="B1305" t="str">
            <v>工频加热器</v>
          </cell>
          <cell r="C1305" t="str">
            <v>00010703</v>
          </cell>
          <cell r="D1305">
            <v>36192</v>
          </cell>
          <cell r="E1305">
            <v>51324</v>
          </cell>
          <cell r="F1305">
            <v>-22136.19</v>
          </cell>
          <cell r="G1305">
            <v>29187.81</v>
          </cell>
        </row>
        <row r="1306">
          <cell r="A1306" t="str">
            <v>10170658</v>
          </cell>
          <cell r="B1306" t="str">
            <v>车床</v>
          </cell>
          <cell r="C1306" t="str">
            <v>00010003</v>
          </cell>
          <cell r="D1306">
            <v>36373</v>
          </cell>
          <cell r="E1306">
            <v>72371.8</v>
          </cell>
          <cell r="F1306">
            <v>-43290.7</v>
          </cell>
          <cell r="G1306">
            <v>29081.1</v>
          </cell>
        </row>
        <row r="1307">
          <cell r="A1307" t="str">
            <v>15781112</v>
          </cell>
          <cell r="B1307" t="str">
            <v>永磁退磁机</v>
          </cell>
          <cell r="C1307" t="str">
            <v>00010503</v>
          </cell>
          <cell r="D1307">
            <v>38656</v>
          </cell>
          <cell r="E1307">
            <v>29059.83</v>
          </cell>
          <cell r="F1307">
            <v>0</v>
          </cell>
          <cell r="G1307">
            <v>29059.83</v>
          </cell>
        </row>
        <row r="1308">
          <cell r="A1308" t="str">
            <v>15781113</v>
          </cell>
          <cell r="B1308" t="str">
            <v>永磁退磁机</v>
          </cell>
          <cell r="C1308" t="str">
            <v>00010503</v>
          </cell>
          <cell r="D1308">
            <v>38656</v>
          </cell>
          <cell r="E1308">
            <v>29059.83</v>
          </cell>
          <cell r="F1308">
            <v>0</v>
          </cell>
          <cell r="G1308">
            <v>29059.83</v>
          </cell>
        </row>
        <row r="1309">
          <cell r="A1309" t="str">
            <v>12920085</v>
          </cell>
          <cell r="B1309" t="str">
            <v>叉车</v>
          </cell>
          <cell r="C1309" t="str">
            <v>00010213</v>
          </cell>
          <cell r="D1309">
            <v>37135</v>
          </cell>
          <cell r="E1309">
            <v>85000</v>
          </cell>
          <cell r="F1309">
            <v>-56121.21</v>
          </cell>
          <cell r="G1309">
            <v>28878.79</v>
          </cell>
        </row>
        <row r="1310">
          <cell r="A1310" t="str">
            <v>10310434</v>
          </cell>
          <cell r="B1310" t="str">
            <v>无心磨床</v>
          </cell>
          <cell r="C1310" t="str">
            <v>00010003</v>
          </cell>
          <cell r="D1310">
            <v>35370</v>
          </cell>
          <cell r="E1310">
            <v>203567.44</v>
          </cell>
          <cell r="F1310">
            <v>-174745.47</v>
          </cell>
          <cell r="G1310">
            <v>28821.97</v>
          </cell>
        </row>
        <row r="1311">
          <cell r="A1311" t="str">
            <v>10310410</v>
          </cell>
          <cell r="B1311" t="str">
            <v>圆锥滚子无心磨床</v>
          </cell>
          <cell r="C1311" t="str">
            <v>00010003</v>
          </cell>
          <cell r="D1311">
            <v>34274</v>
          </cell>
          <cell r="E1311">
            <v>126855</v>
          </cell>
          <cell r="F1311">
            <v>-98148.04</v>
          </cell>
          <cell r="G1311">
            <v>28706.959999999999</v>
          </cell>
        </row>
        <row r="1312">
          <cell r="A1312" t="str">
            <v>15999854</v>
          </cell>
          <cell r="B1312" t="str">
            <v>审计估价</v>
          </cell>
          <cell r="C1312" t="str">
            <v>00010503</v>
          </cell>
          <cell r="D1312">
            <v>37622</v>
          </cell>
          <cell r="E1312">
            <v>39200</v>
          </cell>
          <cell r="F1312">
            <v>-10536.52</v>
          </cell>
          <cell r="G1312">
            <v>28663.48</v>
          </cell>
        </row>
        <row r="1313">
          <cell r="A1313" t="str">
            <v>16410091</v>
          </cell>
          <cell r="B1313" t="str">
            <v>空压机</v>
          </cell>
          <cell r="C1313" t="str">
            <v>00010603</v>
          </cell>
          <cell r="D1313">
            <v>36495</v>
          </cell>
          <cell r="E1313">
            <v>43175</v>
          </cell>
          <cell r="F1313">
            <v>-14596.95</v>
          </cell>
          <cell r="G1313">
            <v>28578.05</v>
          </cell>
        </row>
        <row r="1314">
          <cell r="A1314" t="str">
            <v>10320391</v>
          </cell>
          <cell r="B1314" t="str">
            <v>内圆磨床</v>
          </cell>
          <cell r="C1314" t="str">
            <v>00010003</v>
          </cell>
          <cell r="D1314">
            <v>38472</v>
          </cell>
          <cell r="E1314">
            <v>30000</v>
          </cell>
          <cell r="F1314">
            <v>-1455</v>
          </cell>
          <cell r="G1314">
            <v>28545</v>
          </cell>
        </row>
        <row r="1315">
          <cell r="A1315" t="str">
            <v>10320392</v>
          </cell>
          <cell r="B1315" t="str">
            <v>内圆磨床</v>
          </cell>
          <cell r="C1315" t="str">
            <v>00010003</v>
          </cell>
          <cell r="D1315">
            <v>38472</v>
          </cell>
          <cell r="E1315">
            <v>30000</v>
          </cell>
          <cell r="F1315">
            <v>-1455</v>
          </cell>
          <cell r="G1315">
            <v>28545</v>
          </cell>
        </row>
        <row r="1316">
          <cell r="A1316" t="str">
            <v>10320393</v>
          </cell>
          <cell r="B1316" t="str">
            <v>内圆磨床</v>
          </cell>
          <cell r="C1316" t="str">
            <v>00010003</v>
          </cell>
          <cell r="D1316">
            <v>38472</v>
          </cell>
          <cell r="E1316">
            <v>30000</v>
          </cell>
          <cell r="F1316">
            <v>-1455</v>
          </cell>
          <cell r="G1316">
            <v>28545</v>
          </cell>
        </row>
        <row r="1317">
          <cell r="A1317" t="str">
            <v>10320394</v>
          </cell>
          <cell r="B1317" t="str">
            <v>内圆磨床</v>
          </cell>
          <cell r="C1317" t="str">
            <v>00010003</v>
          </cell>
          <cell r="D1317">
            <v>38472</v>
          </cell>
          <cell r="E1317">
            <v>30000</v>
          </cell>
          <cell r="F1317">
            <v>-1455</v>
          </cell>
          <cell r="G1317">
            <v>28545</v>
          </cell>
        </row>
        <row r="1318">
          <cell r="A1318" t="str">
            <v>10320396</v>
          </cell>
          <cell r="B1318" t="str">
            <v>内圆磨床</v>
          </cell>
          <cell r="C1318" t="str">
            <v>00010003</v>
          </cell>
          <cell r="D1318">
            <v>38472</v>
          </cell>
          <cell r="E1318">
            <v>30000</v>
          </cell>
          <cell r="F1318">
            <v>-1455</v>
          </cell>
          <cell r="G1318">
            <v>28545</v>
          </cell>
        </row>
        <row r="1319">
          <cell r="A1319" t="str">
            <v>10320397</v>
          </cell>
          <cell r="B1319" t="str">
            <v>内圆磨床</v>
          </cell>
          <cell r="C1319" t="str">
            <v>00010003</v>
          </cell>
          <cell r="D1319">
            <v>38472</v>
          </cell>
          <cell r="E1319">
            <v>30000</v>
          </cell>
          <cell r="F1319">
            <v>-1455</v>
          </cell>
          <cell r="G1319">
            <v>28545</v>
          </cell>
        </row>
        <row r="1320">
          <cell r="A1320" t="str">
            <v>14870074</v>
          </cell>
          <cell r="B1320" t="str">
            <v>测量仪</v>
          </cell>
          <cell r="C1320" t="str">
            <v>00010413</v>
          </cell>
          <cell r="D1320">
            <v>37834</v>
          </cell>
          <cell r="E1320">
            <v>40661</v>
          </cell>
          <cell r="F1320">
            <v>-12209.46</v>
          </cell>
          <cell r="G1320">
            <v>28451.54</v>
          </cell>
        </row>
        <row r="1321">
          <cell r="A1321" t="str">
            <v>15781093</v>
          </cell>
          <cell r="B1321" t="str">
            <v>退磁机</v>
          </cell>
          <cell r="C1321" t="str">
            <v>00010503</v>
          </cell>
          <cell r="D1321">
            <v>37226</v>
          </cell>
          <cell r="E1321">
            <v>45273.2</v>
          </cell>
          <cell r="F1321">
            <v>-16834.14</v>
          </cell>
          <cell r="G1321">
            <v>28439.06</v>
          </cell>
        </row>
        <row r="1322">
          <cell r="A1322" t="str">
            <v>15781094</v>
          </cell>
          <cell r="B1322" t="str">
            <v>退磁机</v>
          </cell>
          <cell r="C1322" t="str">
            <v>00010503</v>
          </cell>
          <cell r="D1322">
            <v>37226</v>
          </cell>
          <cell r="E1322">
            <v>45273.2</v>
          </cell>
          <cell r="F1322">
            <v>-16834.14</v>
          </cell>
          <cell r="G1322">
            <v>28439.06</v>
          </cell>
        </row>
        <row r="1323">
          <cell r="A1323" t="str">
            <v>15781095</v>
          </cell>
          <cell r="B1323" t="str">
            <v>退磁机</v>
          </cell>
          <cell r="C1323" t="str">
            <v>00010503</v>
          </cell>
          <cell r="D1323">
            <v>37226</v>
          </cell>
          <cell r="E1323">
            <v>45273.2</v>
          </cell>
          <cell r="F1323">
            <v>-16834.14</v>
          </cell>
          <cell r="G1323">
            <v>28439.06</v>
          </cell>
        </row>
        <row r="1324">
          <cell r="A1324" t="str">
            <v>10310467</v>
          </cell>
          <cell r="B1324" t="str">
            <v>无心磨床</v>
          </cell>
          <cell r="C1324" t="str">
            <v>00010003</v>
          </cell>
          <cell r="D1324">
            <v>29587</v>
          </cell>
          <cell r="E1324">
            <v>57200</v>
          </cell>
          <cell r="F1324">
            <v>-28854.43</v>
          </cell>
          <cell r="G1324">
            <v>28345.57</v>
          </cell>
        </row>
        <row r="1325">
          <cell r="A1325" t="str">
            <v>10160280</v>
          </cell>
          <cell r="B1325" t="str">
            <v>普通车床</v>
          </cell>
          <cell r="C1325" t="str">
            <v>00010003</v>
          </cell>
          <cell r="D1325">
            <v>23924</v>
          </cell>
          <cell r="E1325">
            <v>54161</v>
          </cell>
          <cell r="F1325">
            <v>-26000</v>
          </cell>
          <cell r="G1325">
            <v>28161</v>
          </cell>
        </row>
        <row r="1326">
          <cell r="A1326" t="str">
            <v>15920004</v>
          </cell>
          <cell r="B1326" t="str">
            <v>光饰机</v>
          </cell>
          <cell r="C1326" t="str">
            <v>00010503</v>
          </cell>
          <cell r="D1326">
            <v>36342</v>
          </cell>
          <cell r="E1326">
            <v>63158.79</v>
          </cell>
          <cell r="F1326">
            <v>-35041.56</v>
          </cell>
          <cell r="G1326">
            <v>28117.23</v>
          </cell>
        </row>
        <row r="1327">
          <cell r="A1327" t="str">
            <v>15920005</v>
          </cell>
          <cell r="B1327" t="str">
            <v>光饰机</v>
          </cell>
          <cell r="C1327" t="str">
            <v>00010503</v>
          </cell>
          <cell r="D1327">
            <v>36342</v>
          </cell>
          <cell r="E1327">
            <v>63158.79</v>
          </cell>
          <cell r="F1327">
            <v>-35041.56</v>
          </cell>
          <cell r="G1327">
            <v>28117.23</v>
          </cell>
        </row>
        <row r="1328">
          <cell r="A1328" t="str">
            <v>15920006</v>
          </cell>
          <cell r="B1328" t="str">
            <v>光饰机</v>
          </cell>
          <cell r="C1328" t="str">
            <v>00010503</v>
          </cell>
          <cell r="D1328">
            <v>36342</v>
          </cell>
          <cell r="E1328">
            <v>63158.79</v>
          </cell>
          <cell r="F1328">
            <v>-35041.56</v>
          </cell>
          <cell r="G1328">
            <v>28117.23</v>
          </cell>
        </row>
        <row r="1329">
          <cell r="A1329" t="str">
            <v>15920007</v>
          </cell>
          <cell r="B1329" t="str">
            <v>光饰机</v>
          </cell>
          <cell r="C1329" t="str">
            <v>00010503</v>
          </cell>
          <cell r="D1329">
            <v>36342</v>
          </cell>
          <cell r="E1329">
            <v>63158.79</v>
          </cell>
          <cell r="F1329">
            <v>-35041.56</v>
          </cell>
          <cell r="G1329">
            <v>28117.23</v>
          </cell>
        </row>
        <row r="1330">
          <cell r="A1330" t="str">
            <v>14560037</v>
          </cell>
          <cell r="B1330" t="str">
            <v>磁粉探伤机</v>
          </cell>
          <cell r="C1330" t="str">
            <v>00010413</v>
          </cell>
          <cell r="D1330">
            <v>36708</v>
          </cell>
          <cell r="E1330">
            <v>103118</v>
          </cell>
          <cell r="F1330">
            <v>-75031.210000000006</v>
          </cell>
          <cell r="G1330">
            <v>28086.79</v>
          </cell>
        </row>
        <row r="1331">
          <cell r="A1331" t="str">
            <v>15920012</v>
          </cell>
          <cell r="B1331" t="str">
            <v>光饰机</v>
          </cell>
          <cell r="C1331" t="str">
            <v>00010503</v>
          </cell>
          <cell r="D1331">
            <v>36495</v>
          </cell>
          <cell r="E1331">
            <v>64689</v>
          </cell>
          <cell r="F1331">
            <v>-36603.03</v>
          </cell>
          <cell r="G1331">
            <v>28085.97</v>
          </cell>
        </row>
        <row r="1332">
          <cell r="A1332" t="str">
            <v>15920013</v>
          </cell>
          <cell r="B1332" t="str">
            <v>光饰机</v>
          </cell>
          <cell r="C1332" t="str">
            <v>00010503</v>
          </cell>
          <cell r="D1332">
            <v>36495</v>
          </cell>
          <cell r="E1332">
            <v>64689</v>
          </cell>
          <cell r="F1332">
            <v>-36603.03</v>
          </cell>
          <cell r="G1332">
            <v>28085.97</v>
          </cell>
        </row>
        <row r="1333">
          <cell r="A1333" t="str">
            <v>15970171</v>
          </cell>
          <cell r="B1333" t="str">
            <v>轴承涂油吹干机</v>
          </cell>
          <cell r="C1333" t="str">
            <v>00010503</v>
          </cell>
          <cell r="D1333">
            <v>38656</v>
          </cell>
          <cell r="E1333">
            <v>27768.97</v>
          </cell>
          <cell r="F1333">
            <v>0</v>
          </cell>
          <cell r="G1333">
            <v>27768.97</v>
          </cell>
        </row>
        <row r="1334">
          <cell r="A1334" t="str">
            <v>14999980</v>
          </cell>
          <cell r="B1334" t="str">
            <v>测振仪</v>
          </cell>
          <cell r="C1334" t="str">
            <v>00010413</v>
          </cell>
          <cell r="D1334">
            <v>37408</v>
          </cell>
          <cell r="E1334">
            <v>51500</v>
          </cell>
          <cell r="F1334">
            <v>-23791.93</v>
          </cell>
          <cell r="G1334">
            <v>27708.07</v>
          </cell>
        </row>
        <row r="1335">
          <cell r="A1335" t="str">
            <v>10310418</v>
          </cell>
          <cell r="B1335" t="str">
            <v>无心磨床</v>
          </cell>
          <cell r="C1335" t="str">
            <v>00010003</v>
          </cell>
          <cell r="D1335">
            <v>34669</v>
          </cell>
          <cell r="E1335">
            <v>164694.98000000001</v>
          </cell>
          <cell r="F1335">
            <v>-137047.54</v>
          </cell>
          <cell r="G1335">
            <v>27647.439999999999</v>
          </cell>
        </row>
        <row r="1336">
          <cell r="A1336" t="str">
            <v>15970106</v>
          </cell>
          <cell r="B1336" t="str">
            <v>成品清洗机</v>
          </cell>
          <cell r="C1336" t="str">
            <v>00010503</v>
          </cell>
          <cell r="D1336">
            <v>37226</v>
          </cell>
          <cell r="E1336">
            <v>43794.71</v>
          </cell>
          <cell r="F1336">
            <v>-16284.44</v>
          </cell>
          <cell r="G1336">
            <v>27510.27</v>
          </cell>
        </row>
        <row r="1337">
          <cell r="A1337" t="str">
            <v>15970107</v>
          </cell>
          <cell r="B1337" t="str">
            <v>成品清洗机</v>
          </cell>
          <cell r="C1337" t="str">
            <v>00010503</v>
          </cell>
          <cell r="D1337">
            <v>37226</v>
          </cell>
          <cell r="E1337">
            <v>43794.71</v>
          </cell>
          <cell r="F1337">
            <v>-16284.44</v>
          </cell>
          <cell r="G1337">
            <v>27510.27</v>
          </cell>
        </row>
        <row r="1338">
          <cell r="A1338" t="str">
            <v>15781110</v>
          </cell>
          <cell r="B1338" t="str">
            <v>退磁机</v>
          </cell>
          <cell r="C1338" t="str">
            <v>00010503</v>
          </cell>
          <cell r="D1338">
            <v>38656</v>
          </cell>
          <cell r="E1338">
            <v>27414.77</v>
          </cell>
          <cell r="F1338">
            <v>0</v>
          </cell>
          <cell r="G1338">
            <v>27414.77</v>
          </cell>
        </row>
        <row r="1339">
          <cell r="A1339" t="str">
            <v>15781111</v>
          </cell>
          <cell r="B1339" t="str">
            <v>退磁机</v>
          </cell>
          <cell r="C1339" t="str">
            <v>00010503</v>
          </cell>
          <cell r="D1339">
            <v>38656</v>
          </cell>
          <cell r="E1339">
            <v>27414.77</v>
          </cell>
          <cell r="F1339">
            <v>0</v>
          </cell>
          <cell r="G1339">
            <v>27414.77</v>
          </cell>
        </row>
        <row r="1340">
          <cell r="A1340" t="str">
            <v>14999976</v>
          </cell>
          <cell r="B1340" t="str">
            <v>测振仪</v>
          </cell>
          <cell r="C1340" t="str">
            <v>00010411</v>
          </cell>
          <cell r="D1340">
            <v>36951</v>
          </cell>
          <cell r="E1340">
            <v>75000</v>
          </cell>
          <cell r="F1340">
            <v>-47641.97</v>
          </cell>
          <cell r="G1340">
            <v>27358.03</v>
          </cell>
        </row>
        <row r="1341">
          <cell r="A1341" t="str">
            <v>15970108</v>
          </cell>
          <cell r="B1341" t="str">
            <v>零件清洗机</v>
          </cell>
          <cell r="C1341" t="str">
            <v>00010503</v>
          </cell>
          <cell r="D1341">
            <v>37226</v>
          </cell>
          <cell r="E1341">
            <v>43496.86</v>
          </cell>
          <cell r="F1341">
            <v>-16173.6</v>
          </cell>
          <cell r="G1341">
            <v>27323.26</v>
          </cell>
        </row>
        <row r="1342">
          <cell r="A1342" t="str">
            <v>15970109</v>
          </cell>
          <cell r="B1342" t="str">
            <v>零件清洗机</v>
          </cell>
          <cell r="C1342" t="str">
            <v>00010503</v>
          </cell>
          <cell r="D1342">
            <v>37226</v>
          </cell>
          <cell r="E1342">
            <v>43496.83</v>
          </cell>
          <cell r="F1342">
            <v>-16173.59</v>
          </cell>
          <cell r="G1342">
            <v>27323.24</v>
          </cell>
        </row>
        <row r="1343">
          <cell r="A1343" t="str">
            <v>10340606</v>
          </cell>
          <cell r="B1343" t="str">
            <v>双端面磨床</v>
          </cell>
          <cell r="C1343" t="str">
            <v>00010003</v>
          </cell>
          <cell r="D1343">
            <v>32478</v>
          </cell>
          <cell r="E1343">
            <v>128661.58</v>
          </cell>
          <cell r="F1343">
            <v>-101544.54</v>
          </cell>
          <cell r="G1343">
            <v>27117.040000000001</v>
          </cell>
        </row>
        <row r="1344">
          <cell r="A1344" t="str">
            <v>21100051</v>
          </cell>
          <cell r="B1344" t="str">
            <v>汽车库</v>
          </cell>
          <cell r="C1344" t="str">
            <v>00021101</v>
          </cell>
          <cell r="D1344">
            <v>29921</v>
          </cell>
          <cell r="E1344">
            <v>63497</v>
          </cell>
          <cell r="F1344">
            <v>-36472.449999999997</v>
          </cell>
          <cell r="G1344">
            <v>27024.55</v>
          </cell>
        </row>
        <row r="1345">
          <cell r="A1345" t="str">
            <v>14880026</v>
          </cell>
          <cell r="B1345" t="str">
            <v>圆度仪</v>
          </cell>
          <cell r="C1345" t="str">
            <v>00010413</v>
          </cell>
          <cell r="D1345">
            <v>36951</v>
          </cell>
          <cell r="E1345">
            <v>74000</v>
          </cell>
          <cell r="F1345">
            <v>-47006.74</v>
          </cell>
          <cell r="G1345">
            <v>26993.26</v>
          </cell>
        </row>
        <row r="1346">
          <cell r="A1346" t="str">
            <v>10340722</v>
          </cell>
          <cell r="B1346" t="str">
            <v>内滚道磨床</v>
          </cell>
          <cell r="C1346" t="str">
            <v>00010003</v>
          </cell>
          <cell r="D1346">
            <v>35004</v>
          </cell>
          <cell r="E1346">
            <v>157400</v>
          </cell>
          <cell r="F1346">
            <v>-130544.08</v>
          </cell>
          <cell r="G1346">
            <v>26855.919999999998</v>
          </cell>
        </row>
        <row r="1347">
          <cell r="A1347" t="str">
            <v>14999951</v>
          </cell>
          <cell r="B1347" t="str">
            <v>地道衡电子打字装置</v>
          </cell>
          <cell r="C1347" t="str">
            <v>00010413</v>
          </cell>
          <cell r="D1347">
            <v>32843</v>
          </cell>
          <cell r="E1347">
            <v>40000</v>
          </cell>
          <cell r="F1347">
            <v>-13200</v>
          </cell>
          <cell r="G1347">
            <v>26800</v>
          </cell>
        </row>
        <row r="1348">
          <cell r="A1348" t="str">
            <v>17830280</v>
          </cell>
          <cell r="B1348" t="str">
            <v>网络交换机</v>
          </cell>
          <cell r="C1348" t="str">
            <v>00010721</v>
          </cell>
          <cell r="D1348">
            <v>35521</v>
          </cell>
          <cell r="E1348">
            <v>892397</v>
          </cell>
          <cell r="F1348">
            <v>-865625.09</v>
          </cell>
          <cell r="G1348">
            <v>26771.91</v>
          </cell>
        </row>
        <row r="1349">
          <cell r="A1349" t="str">
            <v>10340814</v>
          </cell>
          <cell r="B1349" t="str">
            <v>双端面磨床</v>
          </cell>
          <cell r="C1349" t="str">
            <v>00010003</v>
          </cell>
          <cell r="D1349">
            <v>26665</v>
          </cell>
          <cell r="E1349">
            <v>45157</v>
          </cell>
          <cell r="F1349">
            <v>-18407.71</v>
          </cell>
          <cell r="G1349">
            <v>26749.29</v>
          </cell>
        </row>
        <row r="1350">
          <cell r="A1350" t="str">
            <v>18360067</v>
          </cell>
          <cell r="B1350" t="str">
            <v>箱式电炉</v>
          </cell>
          <cell r="C1350" t="str">
            <v>00010803</v>
          </cell>
          <cell r="D1350">
            <v>21916</v>
          </cell>
          <cell r="E1350">
            <v>120625</v>
          </cell>
          <cell r="F1350">
            <v>-93929.32</v>
          </cell>
          <cell r="G1350">
            <v>26695.68</v>
          </cell>
        </row>
        <row r="1351">
          <cell r="A1351" t="str">
            <v>15920037</v>
          </cell>
          <cell r="B1351" t="str">
            <v>光饰机</v>
          </cell>
          <cell r="C1351" t="str">
            <v>00010503</v>
          </cell>
          <cell r="D1351">
            <v>36861</v>
          </cell>
          <cell r="E1351">
            <v>50183</v>
          </cell>
          <cell r="F1351">
            <v>-23527.66</v>
          </cell>
          <cell r="G1351">
            <v>26655.34</v>
          </cell>
        </row>
        <row r="1352">
          <cell r="A1352" t="str">
            <v>15920038</v>
          </cell>
          <cell r="B1352" t="str">
            <v>光饰机</v>
          </cell>
          <cell r="C1352" t="str">
            <v>00010503</v>
          </cell>
          <cell r="D1352">
            <v>36861</v>
          </cell>
          <cell r="E1352">
            <v>50183</v>
          </cell>
          <cell r="F1352">
            <v>-23527.66</v>
          </cell>
          <cell r="G1352">
            <v>26655.34</v>
          </cell>
        </row>
        <row r="1353">
          <cell r="A1353" t="str">
            <v>15920039</v>
          </cell>
          <cell r="B1353" t="str">
            <v>光饰机</v>
          </cell>
          <cell r="C1353" t="str">
            <v>00010503</v>
          </cell>
          <cell r="D1353">
            <v>36861</v>
          </cell>
          <cell r="E1353">
            <v>50183</v>
          </cell>
          <cell r="F1353">
            <v>-23527.66</v>
          </cell>
          <cell r="G1353">
            <v>26655.34</v>
          </cell>
        </row>
        <row r="1354">
          <cell r="A1354" t="str">
            <v>14578062</v>
          </cell>
          <cell r="B1354" t="str">
            <v>轴承振动测量仪</v>
          </cell>
          <cell r="C1354" t="str">
            <v>00010413</v>
          </cell>
          <cell r="D1354">
            <v>37622</v>
          </cell>
          <cell r="E1354">
            <v>43060</v>
          </cell>
          <cell r="F1354">
            <v>-16411.23</v>
          </cell>
          <cell r="G1354">
            <v>26648.77</v>
          </cell>
        </row>
        <row r="1355">
          <cell r="A1355" t="str">
            <v>14880028</v>
          </cell>
          <cell r="B1355" t="str">
            <v>圆度仪</v>
          </cell>
          <cell r="C1355" t="str">
            <v>00010413</v>
          </cell>
          <cell r="D1355">
            <v>36951</v>
          </cell>
          <cell r="E1355">
            <v>73000</v>
          </cell>
          <cell r="F1355">
            <v>-46371.51</v>
          </cell>
          <cell r="G1355">
            <v>26628.49</v>
          </cell>
        </row>
        <row r="1356">
          <cell r="A1356" t="str">
            <v>14880029</v>
          </cell>
          <cell r="B1356" t="str">
            <v>圆度仪</v>
          </cell>
          <cell r="C1356" t="str">
            <v>00010413</v>
          </cell>
          <cell r="D1356">
            <v>36951</v>
          </cell>
          <cell r="E1356">
            <v>73000</v>
          </cell>
          <cell r="F1356">
            <v>-46371.51</v>
          </cell>
          <cell r="G1356">
            <v>26628.49</v>
          </cell>
        </row>
        <row r="1357">
          <cell r="A1357" t="str">
            <v>11230188</v>
          </cell>
          <cell r="B1357" t="str">
            <v>压力机</v>
          </cell>
          <cell r="C1357" t="str">
            <v>00010103</v>
          </cell>
          <cell r="D1357">
            <v>34669</v>
          </cell>
          <cell r="E1357">
            <v>296000</v>
          </cell>
          <cell r="F1357">
            <v>-269649.68</v>
          </cell>
          <cell r="G1357">
            <v>26350.32</v>
          </cell>
        </row>
        <row r="1358">
          <cell r="A1358" t="str">
            <v>17830776</v>
          </cell>
          <cell r="B1358" t="str">
            <v>服务器</v>
          </cell>
          <cell r="C1358" t="str">
            <v>00010721</v>
          </cell>
          <cell r="D1358">
            <v>38078</v>
          </cell>
          <cell r="E1358">
            <v>40064.699999999997</v>
          </cell>
          <cell r="F1358">
            <v>-13753.19</v>
          </cell>
          <cell r="G1358">
            <v>26311.51</v>
          </cell>
        </row>
        <row r="1359">
          <cell r="A1359" t="str">
            <v>15960092</v>
          </cell>
          <cell r="B1359" t="str">
            <v>缠绕机</v>
          </cell>
          <cell r="C1359" t="str">
            <v>00010502</v>
          </cell>
          <cell r="D1359">
            <v>36861</v>
          </cell>
          <cell r="E1359">
            <v>49500</v>
          </cell>
          <cell r="F1359">
            <v>-23207.49</v>
          </cell>
          <cell r="G1359">
            <v>26292.51</v>
          </cell>
        </row>
        <row r="1360">
          <cell r="A1360" t="str">
            <v>15960093</v>
          </cell>
          <cell r="B1360" t="str">
            <v>缠绕机</v>
          </cell>
          <cell r="C1360" t="str">
            <v>00010502</v>
          </cell>
          <cell r="D1360">
            <v>36861</v>
          </cell>
          <cell r="E1360">
            <v>49500</v>
          </cell>
          <cell r="F1360">
            <v>-23207.49</v>
          </cell>
          <cell r="G1360">
            <v>26292.51</v>
          </cell>
        </row>
        <row r="1361">
          <cell r="A1361" t="str">
            <v>10380332</v>
          </cell>
          <cell r="B1361" t="str">
            <v>超精机</v>
          </cell>
          <cell r="C1361" t="str">
            <v>00010003</v>
          </cell>
          <cell r="D1361">
            <v>35643</v>
          </cell>
          <cell r="E1361">
            <v>117000</v>
          </cell>
          <cell r="F1361">
            <v>-90714</v>
          </cell>
          <cell r="G1361">
            <v>26286</v>
          </cell>
        </row>
        <row r="1362">
          <cell r="A1362" t="str">
            <v>14880031</v>
          </cell>
          <cell r="B1362" t="str">
            <v>波谱仪</v>
          </cell>
          <cell r="C1362" t="str">
            <v>00010413</v>
          </cell>
          <cell r="D1362">
            <v>36951</v>
          </cell>
          <cell r="E1362">
            <v>72000</v>
          </cell>
          <cell r="F1362">
            <v>-45736.28</v>
          </cell>
          <cell r="G1362">
            <v>26263.72</v>
          </cell>
        </row>
        <row r="1363">
          <cell r="A1363" t="str">
            <v>14880032</v>
          </cell>
          <cell r="B1363" t="str">
            <v>波谱仪</v>
          </cell>
          <cell r="C1363" t="str">
            <v>00010413</v>
          </cell>
          <cell r="D1363">
            <v>36951</v>
          </cell>
          <cell r="E1363">
            <v>72000</v>
          </cell>
          <cell r="F1363">
            <v>-45736.28</v>
          </cell>
          <cell r="G1363">
            <v>26263.72</v>
          </cell>
        </row>
        <row r="1364">
          <cell r="A1364" t="str">
            <v>10380231</v>
          </cell>
          <cell r="B1364" t="str">
            <v>超精机</v>
          </cell>
          <cell r="C1364" t="str">
            <v>00010003</v>
          </cell>
          <cell r="D1364">
            <v>31382</v>
          </cell>
          <cell r="E1364">
            <v>90000</v>
          </cell>
          <cell r="F1364">
            <v>-63900</v>
          </cell>
          <cell r="G1364">
            <v>26100</v>
          </cell>
        </row>
        <row r="1365">
          <cell r="A1365" t="str">
            <v>15920029</v>
          </cell>
          <cell r="B1365" t="str">
            <v>光饰机</v>
          </cell>
          <cell r="C1365" t="str">
            <v>00010503</v>
          </cell>
          <cell r="D1365">
            <v>36770</v>
          </cell>
          <cell r="E1365">
            <v>51474</v>
          </cell>
          <cell r="F1365">
            <v>-25380.9</v>
          </cell>
          <cell r="G1365">
            <v>26093.1</v>
          </cell>
        </row>
        <row r="1366">
          <cell r="A1366" t="str">
            <v>17810092</v>
          </cell>
          <cell r="B1366" t="str">
            <v>退磁机</v>
          </cell>
          <cell r="C1366" t="str">
            <v>00010703</v>
          </cell>
          <cell r="D1366">
            <v>37104</v>
          </cell>
          <cell r="E1366">
            <v>35600.800000000003</v>
          </cell>
          <cell r="F1366">
            <v>-9596.49</v>
          </cell>
          <cell r="G1366">
            <v>26004.31</v>
          </cell>
        </row>
        <row r="1367">
          <cell r="A1367" t="str">
            <v>17810085</v>
          </cell>
          <cell r="B1367" t="str">
            <v>退磁机</v>
          </cell>
          <cell r="C1367" t="str">
            <v>00010703</v>
          </cell>
          <cell r="D1367">
            <v>37073</v>
          </cell>
          <cell r="E1367">
            <v>35600.800000000003</v>
          </cell>
          <cell r="F1367">
            <v>-9788.44</v>
          </cell>
          <cell r="G1367">
            <v>25812.36</v>
          </cell>
        </row>
        <row r="1368">
          <cell r="A1368" t="str">
            <v>17810086</v>
          </cell>
          <cell r="B1368" t="str">
            <v>退磁机</v>
          </cell>
          <cell r="C1368" t="str">
            <v>00010703</v>
          </cell>
          <cell r="D1368">
            <v>37073</v>
          </cell>
          <cell r="E1368">
            <v>35600.800000000003</v>
          </cell>
          <cell r="F1368">
            <v>-9788.44</v>
          </cell>
          <cell r="G1368">
            <v>25812.36</v>
          </cell>
        </row>
        <row r="1369">
          <cell r="A1369" t="str">
            <v>17231103</v>
          </cell>
          <cell r="B1369" t="str">
            <v>主机室电控柜</v>
          </cell>
          <cell r="C1369" t="str">
            <v>00010703</v>
          </cell>
          <cell r="D1369">
            <v>37073</v>
          </cell>
          <cell r="E1369">
            <v>35600</v>
          </cell>
          <cell r="F1369">
            <v>-9787.98</v>
          </cell>
          <cell r="G1369">
            <v>25812.02</v>
          </cell>
        </row>
        <row r="1370">
          <cell r="A1370" t="str">
            <v>10340723</v>
          </cell>
          <cell r="B1370" t="str">
            <v>内滚道磨床</v>
          </cell>
          <cell r="C1370" t="str">
            <v>00010003</v>
          </cell>
          <cell r="D1370">
            <v>35004</v>
          </cell>
          <cell r="E1370">
            <v>157400</v>
          </cell>
          <cell r="F1370">
            <v>-131654.89000000001</v>
          </cell>
          <cell r="G1370">
            <v>25745.11</v>
          </cell>
        </row>
        <row r="1371">
          <cell r="A1371" t="str">
            <v>10170545</v>
          </cell>
          <cell r="B1371" t="str">
            <v>车床</v>
          </cell>
          <cell r="C1371" t="str">
            <v>00010003</v>
          </cell>
          <cell r="D1371">
            <v>38472</v>
          </cell>
          <cell r="E1371">
            <v>27000</v>
          </cell>
          <cell r="F1371">
            <v>-1309.5</v>
          </cell>
          <cell r="G1371">
            <v>25690.5</v>
          </cell>
        </row>
        <row r="1372">
          <cell r="A1372" t="str">
            <v>12190043</v>
          </cell>
          <cell r="B1372" t="str">
            <v>液压固定式登车桥</v>
          </cell>
          <cell r="C1372" t="str">
            <v>00010203</v>
          </cell>
          <cell r="D1372">
            <v>38472</v>
          </cell>
          <cell r="E1372">
            <v>27000</v>
          </cell>
          <cell r="F1372">
            <v>-1309.5</v>
          </cell>
          <cell r="G1372">
            <v>25690.5</v>
          </cell>
        </row>
        <row r="1373">
          <cell r="A1373" t="str">
            <v>10160573</v>
          </cell>
          <cell r="B1373" t="str">
            <v>车床</v>
          </cell>
          <cell r="C1373" t="str">
            <v>00010003</v>
          </cell>
          <cell r="D1373">
            <v>38656</v>
          </cell>
          <cell r="E1373">
            <v>25641.03</v>
          </cell>
          <cell r="F1373">
            <v>0</v>
          </cell>
          <cell r="G1373">
            <v>25641.03</v>
          </cell>
        </row>
        <row r="1374">
          <cell r="A1374" t="str">
            <v>10340744</v>
          </cell>
          <cell r="B1374" t="str">
            <v>内滚道磨床</v>
          </cell>
          <cell r="C1374" t="str">
            <v>00010003</v>
          </cell>
          <cell r="D1374">
            <v>35400</v>
          </cell>
          <cell r="E1374">
            <v>170000</v>
          </cell>
          <cell r="F1374">
            <v>-144514.49</v>
          </cell>
          <cell r="G1374">
            <v>25485.51</v>
          </cell>
        </row>
        <row r="1375">
          <cell r="A1375" t="str">
            <v>15920017</v>
          </cell>
          <cell r="B1375" t="str">
            <v>光饰机</v>
          </cell>
          <cell r="C1375" t="str">
            <v>00010503</v>
          </cell>
          <cell r="D1375">
            <v>36495</v>
          </cell>
          <cell r="E1375">
            <v>58691.12</v>
          </cell>
          <cell r="F1375">
            <v>-33209.4</v>
          </cell>
          <cell r="G1375">
            <v>25481.72</v>
          </cell>
        </row>
        <row r="1376">
          <cell r="A1376" t="str">
            <v>15920018</v>
          </cell>
          <cell r="B1376" t="str">
            <v>光饰机</v>
          </cell>
          <cell r="C1376" t="str">
            <v>00010503</v>
          </cell>
          <cell r="D1376">
            <v>36495</v>
          </cell>
          <cell r="E1376">
            <v>58691.12</v>
          </cell>
          <cell r="F1376">
            <v>-33209.4</v>
          </cell>
          <cell r="G1376">
            <v>25481.72</v>
          </cell>
        </row>
        <row r="1377">
          <cell r="A1377" t="str">
            <v>15920019</v>
          </cell>
          <cell r="B1377" t="str">
            <v>光饰机</v>
          </cell>
          <cell r="C1377" t="str">
            <v>00010503</v>
          </cell>
          <cell r="D1377">
            <v>36495</v>
          </cell>
          <cell r="E1377">
            <v>58691.12</v>
          </cell>
          <cell r="F1377">
            <v>-33209.4</v>
          </cell>
          <cell r="G1377">
            <v>25481.72</v>
          </cell>
        </row>
        <row r="1378">
          <cell r="A1378" t="str">
            <v>15290021</v>
          </cell>
          <cell r="B1378" t="str">
            <v>污水处理机</v>
          </cell>
          <cell r="C1378" t="str">
            <v>00010503</v>
          </cell>
          <cell r="D1378">
            <v>35735</v>
          </cell>
          <cell r="E1378">
            <v>35000</v>
          </cell>
          <cell r="F1378">
            <v>-9569.7000000000007</v>
          </cell>
          <cell r="G1378">
            <v>25430.3</v>
          </cell>
        </row>
        <row r="1379">
          <cell r="A1379" t="str">
            <v>10380204</v>
          </cell>
          <cell r="B1379" t="str">
            <v>超精机</v>
          </cell>
          <cell r="C1379" t="str">
            <v>00010003</v>
          </cell>
          <cell r="D1379">
            <v>31168</v>
          </cell>
          <cell r="E1379">
            <v>145768.21</v>
          </cell>
          <cell r="F1379">
            <v>-120409.38</v>
          </cell>
          <cell r="G1379">
            <v>25358.83</v>
          </cell>
        </row>
        <row r="1380">
          <cell r="A1380" t="str">
            <v>10380331</v>
          </cell>
          <cell r="B1380" t="str">
            <v>超精机</v>
          </cell>
          <cell r="C1380" t="str">
            <v>00010003</v>
          </cell>
          <cell r="D1380">
            <v>35643</v>
          </cell>
          <cell r="E1380">
            <v>117000</v>
          </cell>
          <cell r="F1380">
            <v>-91659.75</v>
          </cell>
          <cell r="G1380">
            <v>25340.25</v>
          </cell>
        </row>
        <row r="1381">
          <cell r="A1381" t="str">
            <v>10380333</v>
          </cell>
          <cell r="B1381" t="str">
            <v>超精机</v>
          </cell>
          <cell r="C1381" t="str">
            <v>00010003</v>
          </cell>
          <cell r="D1381">
            <v>35643</v>
          </cell>
          <cell r="E1381">
            <v>117000</v>
          </cell>
          <cell r="F1381">
            <v>-91659.75</v>
          </cell>
          <cell r="G1381">
            <v>25340.25</v>
          </cell>
        </row>
        <row r="1382">
          <cell r="A1382" t="str">
            <v>18360128</v>
          </cell>
          <cell r="B1382" t="str">
            <v>井式气体渗碳炉</v>
          </cell>
          <cell r="C1382" t="str">
            <v>00010803</v>
          </cell>
          <cell r="D1382">
            <v>32478</v>
          </cell>
          <cell r="E1382">
            <v>548294.99</v>
          </cell>
          <cell r="F1382">
            <v>-522989.01</v>
          </cell>
          <cell r="G1382">
            <v>25305.98</v>
          </cell>
        </row>
        <row r="1383">
          <cell r="A1383" t="str">
            <v>18360129</v>
          </cell>
          <cell r="B1383" t="str">
            <v>井式气体沈碳炉</v>
          </cell>
          <cell r="C1383" t="str">
            <v>00010803</v>
          </cell>
          <cell r="D1383">
            <v>32478</v>
          </cell>
          <cell r="E1383">
            <v>548294.98</v>
          </cell>
          <cell r="F1383">
            <v>-522989.01</v>
          </cell>
          <cell r="G1383">
            <v>25305.97</v>
          </cell>
        </row>
        <row r="1384">
          <cell r="A1384" t="str">
            <v>14999991</v>
          </cell>
          <cell r="B1384" t="str">
            <v>测振仪</v>
          </cell>
          <cell r="C1384" t="str">
            <v>00010411</v>
          </cell>
          <cell r="D1384">
            <v>33482</v>
          </cell>
          <cell r="E1384">
            <v>93580</v>
          </cell>
          <cell r="F1384">
            <v>-68396.31</v>
          </cell>
          <cell r="G1384">
            <v>25183.69</v>
          </cell>
        </row>
        <row r="1385">
          <cell r="A1385" t="str">
            <v>10170455</v>
          </cell>
          <cell r="B1385" t="str">
            <v>卡盘多刀半自动车床</v>
          </cell>
          <cell r="C1385" t="str">
            <v>00010003</v>
          </cell>
          <cell r="D1385">
            <v>31868</v>
          </cell>
          <cell r="E1385">
            <v>140048</v>
          </cell>
          <cell r="F1385">
            <v>-114925.79</v>
          </cell>
          <cell r="G1385">
            <v>25122.21</v>
          </cell>
        </row>
        <row r="1386">
          <cell r="A1386" t="str">
            <v>15920050</v>
          </cell>
          <cell r="B1386" t="str">
            <v>光饰机</v>
          </cell>
          <cell r="C1386" t="str">
            <v>00010503</v>
          </cell>
          <cell r="D1386">
            <v>37073</v>
          </cell>
          <cell r="E1386">
            <v>42689</v>
          </cell>
          <cell r="F1386">
            <v>-17598.560000000001</v>
          </cell>
          <cell r="G1386">
            <v>25090.44</v>
          </cell>
        </row>
        <row r="1387">
          <cell r="A1387" t="str">
            <v>12120150</v>
          </cell>
          <cell r="B1387" t="str">
            <v>电动单梁起重机</v>
          </cell>
          <cell r="C1387" t="str">
            <v>00010203</v>
          </cell>
          <cell r="D1387">
            <v>36100</v>
          </cell>
          <cell r="E1387">
            <v>76153.83</v>
          </cell>
          <cell r="F1387">
            <v>-51093.11</v>
          </cell>
          <cell r="G1387">
            <v>25060.720000000001</v>
          </cell>
        </row>
        <row r="1388">
          <cell r="A1388" t="str">
            <v>12120151</v>
          </cell>
          <cell r="B1388" t="str">
            <v>电动单梁起重机</v>
          </cell>
          <cell r="C1388" t="str">
            <v>00010203</v>
          </cell>
          <cell r="D1388">
            <v>36100</v>
          </cell>
          <cell r="E1388">
            <v>76153.83</v>
          </cell>
          <cell r="F1388">
            <v>-51093.11</v>
          </cell>
          <cell r="G1388">
            <v>25060.720000000001</v>
          </cell>
        </row>
        <row r="1389">
          <cell r="A1389" t="str">
            <v>12120152</v>
          </cell>
          <cell r="B1389" t="str">
            <v>电动单梁起重机</v>
          </cell>
          <cell r="C1389" t="str">
            <v>00010203</v>
          </cell>
          <cell r="D1389">
            <v>36100</v>
          </cell>
          <cell r="E1389">
            <v>76153.83</v>
          </cell>
          <cell r="F1389">
            <v>-51093.11</v>
          </cell>
          <cell r="G1389">
            <v>25060.720000000001</v>
          </cell>
        </row>
        <row r="1390">
          <cell r="A1390" t="str">
            <v>10380336</v>
          </cell>
          <cell r="B1390" t="str">
            <v>超精机</v>
          </cell>
          <cell r="C1390" t="str">
            <v>00010003</v>
          </cell>
          <cell r="D1390">
            <v>35643</v>
          </cell>
          <cell r="E1390">
            <v>115583.44</v>
          </cell>
          <cell r="F1390">
            <v>-90550.06</v>
          </cell>
          <cell r="G1390">
            <v>25033.38</v>
          </cell>
        </row>
        <row r="1391">
          <cell r="A1391" t="str">
            <v>10380337</v>
          </cell>
          <cell r="B1391" t="str">
            <v>超精机</v>
          </cell>
          <cell r="C1391" t="str">
            <v>00010003</v>
          </cell>
          <cell r="D1391">
            <v>35643</v>
          </cell>
          <cell r="E1391">
            <v>115583.44</v>
          </cell>
          <cell r="F1391">
            <v>-90550.06</v>
          </cell>
          <cell r="G1391">
            <v>25033.38</v>
          </cell>
        </row>
        <row r="1392">
          <cell r="A1392" t="str">
            <v>10380334</v>
          </cell>
          <cell r="B1392" t="str">
            <v>超精机</v>
          </cell>
          <cell r="C1392" t="str">
            <v>00010003</v>
          </cell>
          <cell r="D1392">
            <v>35643</v>
          </cell>
          <cell r="E1392">
            <v>115566.28</v>
          </cell>
          <cell r="F1392">
            <v>-90536.49</v>
          </cell>
          <cell r="G1392">
            <v>25029.79</v>
          </cell>
        </row>
        <row r="1393">
          <cell r="A1393" t="str">
            <v>10380335</v>
          </cell>
          <cell r="B1393" t="str">
            <v>超精机</v>
          </cell>
          <cell r="C1393" t="str">
            <v>00010003</v>
          </cell>
          <cell r="D1393">
            <v>35643</v>
          </cell>
          <cell r="E1393">
            <v>115566.28</v>
          </cell>
          <cell r="F1393">
            <v>-90536.49</v>
          </cell>
          <cell r="G1393">
            <v>25029.79</v>
          </cell>
        </row>
        <row r="1394">
          <cell r="A1394" t="str">
            <v>10320410</v>
          </cell>
          <cell r="B1394" t="str">
            <v>内元磨床</v>
          </cell>
          <cell r="C1394" t="str">
            <v>00010003</v>
          </cell>
          <cell r="D1394">
            <v>33756</v>
          </cell>
          <cell r="E1394">
            <v>198915.79</v>
          </cell>
          <cell r="F1394">
            <v>-173894.49</v>
          </cell>
          <cell r="G1394">
            <v>25021.3</v>
          </cell>
        </row>
        <row r="1395">
          <cell r="A1395" t="str">
            <v>15220009</v>
          </cell>
          <cell r="B1395" t="str">
            <v>过滤器</v>
          </cell>
          <cell r="C1395" t="str">
            <v>00010503</v>
          </cell>
          <cell r="D1395">
            <v>37469</v>
          </cell>
          <cell r="E1395">
            <v>36000</v>
          </cell>
          <cell r="F1395">
            <v>-11058</v>
          </cell>
          <cell r="G1395">
            <v>24942</v>
          </cell>
        </row>
        <row r="1396">
          <cell r="A1396" t="str">
            <v>11230208</v>
          </cell>
          <cell r="B1396" t="str">
            <v>开式压力机</v>
          </cell>
          <cell r="C1396" t="str">
            <v>00010103</v>
          </cell>
          <cell r="D1396">
            <v>36342</v>
          </cell>
          <cell r="E1396">
            <v>62688.5</v>
          </cell>
          <cell r="F1396">
            <v>-38004.769999999997</v>
          </cell>
          <cell r="G1396">
            <v>24683.73</v>
          </cell>
        </row>
        <row r="1397">
          <cell r="A1397" t="str">
            <v>11230209</v>
          </cell>
          <cell r="B1397" t="str">
            <v>开式压力机</v>
          </cell>
          <cell r="C1397" t="str">
            <v>00010103</v>
          </cell>
          <cell r="D1397">
            <v>36342</v>
          </cell>
          <cell r="E1397">
            <v>62688.5</v>
          </cell>
          <cell r="F1397">
            <v>-38004.769999999997</v>
          </cell>
          <cell r="G1397">
            <v>24683.73</v>
          </cell>
        </row>
        <row r="1398">
          <cell r="A1398" t="str">
            <v>10280041</v>
          </cell>
          <cell r="B1398" t="str">
            <v>半自动高速搪床</v>
          </cell>
          <cell r="C1398" t="str">
            <v>00010003</v>
          </cell>
          <cell r="D1398">
            <v>31747</v>
          </cell>
          <cell r="E1398">
            <v>123496.58</v>
          </cell>
          <cell r="F1398">
            <v>-98834.77</v>
          </cell>
          <cell r="G1398">
            <v>24661.81</v>
          </cell>
        </row>
        <row r="1399">
          <cell r="A1399" t="str">
            <v>15999973</v>
          </cell>
          <cell r="B1399" t="str">
            <v>审计估价</v>
          </cell>
          <cell r="C1399" t="str">
            <v>00010503</v>
          </cell>
          <cell r="D1399">
            <v>37622</v>
          </cell>
          <cell r="E1399">
            <v>33696</v>
          </cell>
          <cell r="F1399">
            <v>-9057.1299999999992</v>
          </cell>
          <cell r="G1399">
            <v>24638.87</v>
          </cell>
        </row>
        <row r="1400">
          <cell r="A1400" t="str">
            <v>16410092</v>
          </cell>
          <cell r="B1400" t="str">
            <v>空压机</v>
          </cell>
          <cell r="C1400" t="str">
            <v>00010603</v>
          </cell>
          <cell r="D1400">
            <v>36495</v>
          </cell>
          <cell r="E1400">
            <v>49175</v>
          </cell>
          <cell r="F1400">
            <v>-24577.14</v>
          </cell>
          <cell r="G1400">
            <v>24597.86</v>
          </cell>
        </row>
        <row r="1401">
          <cell r="A1401" t="str">
            <v>10170539</v>
          </cell>
          <cell r="B1401" t="str">
            <v>车床</v>
          </cell>
          <cell r="C1401" t="str">
            <v>00010003</v>
          </cell>
          <cell r="D1401">
            <v>38472</v>
          </cell>
          <cell r="E1401">
            <v>25800</v>
          </cell>
          <cell r="F1401">
            <v>-1251.3</v>
          </cell>
          <cell r="G1401">
            <v>24548.7</v>
          </cell>
        </row>
        <row r="1402">
          <cell r="A1402" t="str">
            <v>10170540</v>
          </cell>
          <cell r="B1402" t="str">
            <v>车床</v>
          </cell>
          <cell r="C1402" t="str">
            <v>00010003</v>
          </cell>
          <cell r="D1402">
            <v>38472</v>
          </cell>
          <cell r="E1402">
            <v>25800</v>
          </cell>
          <cell r="F1402">
            <v>-1251.3</v>
          </cell>
          <cell r="G1402">
            <v>24548.7</v>
          </cell>
        </row>
        <row r="1403">
          <cell r="A1403" t="str">
            <v>10170541</v>
          </cell>
          <cell r="B1403" t="str">
            <v>车床</v>
          </cell>
          <cell r="C1403" t="str">
            <v>00010003</v>
          </cell>
          <cell r="D1403">
            <v>38472</v>
          </cell>
          <cell r="E1403">
            <v>25800</v>
          </cell>
          <cell r="F1403">
            <v>-1251.3</v>
          </cell>
          <cell r="G1403">
            <v>24548.7</v>
          </cell>
        </row>
        <row r="1404">
          <cell r="A1404" t="str">
            <v>16410093</v>
          </cell>
          <cell r="B1404" t="str">
            <v>空压机</v>
          </cell>
          <cell r="C1404" t="str">
            <v>00010603</v>
          </cell>
          <cell r="D1404">
            <v>37347</v>
          </cell>
          <cell r="E1404">
            <v>35373.629999999997</v>
          </cell>
          <cell r="F1404">
            <v>-10871.03</v>
          </cell>
          <cell r="G1404">
            <v>24502.6</v>
          </cell>
        </row>
        <row r="1405">
          <cell r="A1405" t="str">
            <v>16410094</v>
          </cell>
          <cell r="B1405" t="str">
            <v>空压机</v>
          </cell>
          <cell r="C1405" t="str">
            <v>00010603</v>
          </cell>
          <cell r="D1405">
            <v>37347</v>
          </cell>
          <cell r="E1405">
            <v>35373.629999999997</v>
          </cell>
          <cell r="F1405">
            <v>-10871.03</v>
          </cell>
          <cell r="G1405">
            <v>24502.6</v>
          </cell>
        </row>
        <row r="1406">
          <cell r="A1406" t="str">
            <v>10160560</v>
          </cell>
          <cell r="B1406" t="str">
            <v>普通车床</v>
          </cell>
          <cell r="C1406" t="str">
            <v>00010003</v>
          </cell>
          <cell r="D1406">
            <v>21186</v>
          </cell>
          <cell r="E1406">
            <v>34980</v>
          </cell>
          <cell r="F1406">
            <v>-10647.85</v>
          </cell>
          <cell r="G1406">
            <v>24332.15</v>
          </cell>
        </row>
        <row r="1407">
          <cell r="A1407" t="str">
            <v>15960088</v>
          </cell>
          <cell r="B1407" t="str">
            <v>缠包机</v>
          </cell>
          <cell r="C1407" t="str">
            <v>00010502</v>
          </cell>
          <cell r="D1407">
            <v>36708</v>
          </cell>
          <cell r="E1407">
            <v>49500</v>
          </cell>
          <cell r="F1407">
            <v>-25208.14</v>
          </cell>
          <cell r="G1407">
            <v>24291.86</v>
          </cell>
        </row>
        <row r="1408">
          <cell r="A1408" t="str">
            <v>15960089</v>
          </cell>
          <cell r="B1408" t="str">
            <v>缠包机</v>
          </cell>
          <cell r="C1408" t="str">
            <v>00010502</v>
          </cell>
          <cell r="D1408">
            <v>36708</v>
          </cell>
          <cell r="E1408">
            <v>49500</v>
          </cell>
          <cell r="F1408">
            <v>-25208.14</v>
          </cell>
          <cell r="G1408">
            <v>24291.86</v>
          </cell>
        </row>
        <row r="1409">
          <cell r="A1409" t="str">
            <v>15960090</v>
          </cell>
          <cell r="B1409" t="str">
            <v>缠包机</v>
          </cell>
          <cell r="C1409" t="str">
            <v>00010502</v>
          </cell>
          <cell r="D1409">
            <v>36708</v>
          </cell>
          <cell r="E1409">
            <v>49500</v>
          </cell>
          <cell r="F1409">
            <v>-25208.14</v>
          </cell>
          <cell r="G1409">
            <v>24291.86</v>
          </cell>
        </row>
        <row r="1410">
          <cell r="A1410" t="str">
            <v>15970101</v>
          </cell>
          <cell r="B1410" t="str">
            <v>轴承清洗机</v>
          </cell>
          <cell r="C1410" t="str">
            <v>00010503</v>
          </cell>
          <cell r="D1410">
            <v>36465</v>
          </cell>
          <cell r="E1410">
            <v>45000</v>
          </cell>
          <cell r="F1410">
            <v>-20733.75</v>
          </cell>
          <cell r="G1410">
            <v>24266.25</v>
          </cell>
        </row>
        <row r="1411">
          <cell r="A1411" t="str">
            <v>15970102</v>
          </cell>
          <cell r="B1411" t="str">
            <v>轴承清洗机</v>
          </cell>
          <cell r="C1411" t="str">
            <v>00010503</v>
          </cell>
          <cell r="D1411">
            <v>36465</v>
          </cell>
          <cell r="E1411">
            <v>45000</v>
          </cell>
          <cell r="F1411">
            <v>-20733.75</v>
          </cell>
          <cell r="G1411">
            <v>24266.25</v>
          </cell>
        </row>
        <row r="1412">
          <cell r="A1412" t="str">
            <v>15970103</v>
          </cell>
          <cell r="B1412" t="str">
            <v>轴承清洗机</v>
          </cell>
          <cell r="C1412" t="str">
            <v>00010503</v>
          </cell>
          <cell r="D1412">
            <v>36465</v>
          </cell>
          <cell r="E1412">
            <v>45000</v>
          </cell>
          <cell r="F1412">
            <v>-20733.75</v>
          </cell>
          <cell r="G1412">
            <v>24266.25</v>
          </cell>
        </row>
        <row r="1413">
          <cell r="A1413" t="str">
            <v>15781108</v>
          </cell>
          <cell r="B1413" t="str">
            <v>退磁机</v>
          </cell>
          <cell r="C1413" t="str">
            <v>00010503</v>
          </cell>
          <cell r="D1413">
            <v>38472</v>
          </cell>
          <cell r="E1413">
            <v>25480.76</v>
          </cell>
          <cell r="F1413">
            <v>-1235.82</v>
          </cell>
          <cell r="G1413">
            <v>24244.94</v>
          </cell>
        </row>
        <row r="1414">
          <cell r="A1414" t="str">
            <v>10320322</v>
          </cell>
          <cell r="B1414" t="str">
            <v>内园磨床</v>
          </cell>
          <cell r="C1414" t="str">
            <v>00010003</v>
          </cell>
          <cell r="D1414">
            <v>31382</v>
          </cell>
          <cell r="E1414">
            <v>167260.46</v>
          </cell>
          <cell r="F1414">
            <v>-143129.75</v>
          </cell>
          <cell r="G1414">
            <v>24130.71</v>
          </cell>
        </row>
        <row r="1415">
          <cell r="A1415" t="str">
            <v>17830568</v>
          </cell>
          <cell r="B1415" t="str">
            <v>VPN拨号上网</v>
          </cell>
          <cell r="C1415" t="str">
            <v>00010723</v>
          </cell>
          <cell r="D1415">
            <v>37742</v>
          </cell>
          <cell r="E1415">
            <v>58218</v>
          </cell>
          <cell r="F1415">
            <v>-34118.199999999997</v>
          </cell>
          <cell r="G1415">
            <v>24099.8</v>
          </cell>
        </row>
        <row r="1416">
          <cell r="A1416" t="str">
            <v>15920014</v>
          </cell>
          <cell r="B1416" t="str">
            <v>光饰机</v>
          </cell>
          <cell r="C1416" t="str">
            <v>00010503</v>
          </cell>
          <cell r="D1416">
            <v>36495</v>
          </cell>
          <cell r="E1416">
            <v>55491.12</v>
          </cell>
          <cell r="F1416">
            <v>-31398.53</v>
          </cell>
          <cell r="G1416">
            <v>24092.59</v>
          </cell>
        </row>
        <row r="1417">
          <cell r="A1417" t="str">
            <v>15920015</v>
          </cell>
          <cell r="B1417" t="str">
            <v>光饰机</v>
          </cell>
          <cell r="C1417" t="str">
            <v>00010503</v>
          </cell>
          <cell r="D1417">
            <v>36495</v>
          </cell>
          <cell r="E1417">
            <v>55491.12</v>
          </cell>
          <cell r="F1417">
            <v>-31398.53</v>
          </cell>
          <cell r="G1417">
            <v>24092.59</v>
          </cell>
        </row>
        <row r="1418">
          <cell r="A1418" t="str">
            <v>15920016</v>
          </cell>
          <cell r="B1418" t="str">
            <v>光饰机</v>
          </cell>
          <cell r="C1418" t="str">
            <v>00010503</v>
          </cell>
          <cell r="D1418">
            <v>36495</v>
          </cell>
          <cell r="E1418">
            <v>55491.12</v>
          </cell>
          <cell r="F1418">
            <v>-31398.53</v>
          </cell>
          <cell r="G1418">
            <v>24092.59</v>
          </cell>
        </row>
        <row r="1419">
          <cell r="A1419" t="str">
            <v>10323031</v>
          </cell>
          <cell r="B1419" t="str">
            <v>抛丸机</v>
          </cell>
          <cell r="C1419" t="str">
            <v>00010003</v>
          </cell>
          <cell r="D1419">
            <v>35400</v>
          </cell>
          <cell r="E1419">
            <v>79251.199999999997</v>
          </cell>
          <cell r="F1419">
            <v>-55198.23</v>
          </cell>
          <cell r="G1419">
            <v>24052.97</v>
          </cell>
        </row>
        <row r="1420">
          <cell r="A1420" t="str">
            <v>15231056</v>
          </cell>
          <cell r="B1420" t="str">
            <v>链板式输送机</v>
          </cell>
          <cell r="C1420" t="str">
            <v>00010503</v>
          </cell>
          <cell r="D1420">
            <v>37773</v>
          </cell>
          <cell r="E1420">
            <v>31000</v>
          </cell>
          <cell r="F1420">
            <v>-7016.27</v>
          </cell>
          <cell r="G1420">
            <v>23983.73</v>
          </cell>
        </row>
        <row r="1421">
          <cell r="A1421" t="str">
            <v>15231057</v>
          </cell>
          <cell r="B1421" t="str">
            <v>链板式输送机</v>
          </cell>
          <cell r="C1421" t="str">
            <v>00010503</v>
          </cell>
          <cell r="D1421">
            <v>37773</v>
          </cell>
          <cell r="E1421">
            <v>31000</v>
          </cell>
          <cell r="F1421">
            <v>-7016.27</v>
          </cell>
          <cell r="G1421">
            <v>23983.73</v>
          </cell>
        </row>
        <row r="1422">
          <cell r="A1422" t="str">
            <v>12120163</v>
          </cell>
          <cell r="B1422" t="str">
            <v>电动单梁起重机</v>
          </cell>
          <cell r="C1422" t="str">
            <v>00010203</v>
          </cell>
          <cell r="D1422">
            <v>36495</v>
          </cell>
          <cell r="E1422">
            <v>55101</v>
          </cell>
          <cell r="F1422">
            <v>-31178</v>
          </cell>
          <cell r="G1422">
            <v>23923</v>
          </cell>
        </row>
        <row r="1423">
          <cell r="A1423" t="str">
            <v>10310484</v>
          </cell>
          <cell r="B1423" t="str">
            <v>无心磨床</v>
          </cell>
          <cell r="C1423" t="str">
            <v>00010003</v>
          </cell>
          <cell r="D1423">
            <v>34060</v>
          </cell>
          <cell r="E1423">
            <v>59148.44</v>
          </cell>
          <cell r="F1423">
            <v>-35236.269999999997</v>
          </cell>
          <cell r="G1423">
            <v>23912.17</v>
          </cell>
        </row>
        <row r="1424">
          <cell r="A1424" t="str">
            <v>10340884</v>
          </cell>
          <cell r="B1424" t="str">
            <v>内径磨床</v>
          </cell>
          <cell r="C1424" t="str">
            <v>00010003</v>
          </cell>
          <cell r="D1424">
            <v>32933</v>
          </cell>
          <cell r="E1424">
            <v>34084.559999999998</v>
          </cell>
          <cell r="F1424">
            <v>-10194.209999999999</v>
          </cell>
          <cell r="G1424">
            <v>23890.35</v>
          </cell>
        </row>
        <row r="1425">
          <cell r="A1425" t="str">
            <v>21100005</v>
          </cell>
          <cell r="B1425" t="str">
            <v>变电室</v>
          </cell>
          <cell r="C1425" t="str">
            <v>00021103</v>
          </cell>
          <cell r="D1425">
            <v>25903</v>
          </cell>
          <cell r="E1425">
            <v>134960</v>
          </cell>
          <cell r="F1425">
            <v>-111100.68</v>
          </cell>
          <cell r="G1425">
            <v>23859.32</v>
          </cell>
        </row>
        <row r="1426">
          <cell r="A1426" t="str">
            <v>15780016</v>
          </cell>
          <cell r="B1426" t="str">
            <v>油罐</v>
          </cell>
          <cell r="C1426" t="str">
            <v>00010501</v>
          </cell>
          <cell r="D1426">
            <v>26999</v>
          </cell>
          <cell r="E1426">
            <v>52000</v>
          </cell>
          <cell r="F1426">
            <v>-28162.14</v>
          </cell>
          <cell r="G1426">
            <v>23837.86</v>
          </cell>
        </row>
        <row r="1427">
          <cell r="A1427" t="str">
            <v>15780017</v>
          </cell>
          <cell r="B1427" t="str">
            <v>油罐</v>
          </cell>
          <cell r="C1427" t="str">
            <v>00010501</v>
          </cell>
          <cell r="D1427">
            <v>26999</v>
          </cell>
          <cell r="E1427">
            <v>52000</v>
          </cell>
          <cell r="F1427">
            <v>-28162.14</v>
          </cell>
          <cell r="G1427">
            <v>23837.86</v>
          </cell>
        </row>
        <row r="1428">
          <cell r="A1428" t="str">
            <v>10170650</v>
          </cell>
          <cell r="B1428" t="str">
            <v>车床</v>
          </cell>
          <cell r="C1428" t="str">
            <v>00010003</v>
          </cell>
          <cell r="D1428">
            <v>36100</v>
          </cell>
          <cell r="E1428">
            <v>72371.8</v>
          </cell>
          <cell r="F1428">
            <v>-48555.79</v>
          </cell>
          <cell r="G1428">
            <v>23816.01</v>
          </cell>
        </row>
        <row r="1429">
          <cell r="A1429" t="str">
            <v>10170652</v>
          </cell>
          <cell r="B1429" t="str">
            <v>车床</v>
          </cell>
          <cell r="C1429" t="str">
            <v>00010003</v>
          </cell>
          <cell r="D1429">
            <v>36100</v>
          </cell>
          <cell r="E1429">
            <v>72371.8</v>
          </cell>
          <cell r="F1429">
            <v>-48555.79</v>
          </cell>
          <cell r="G1429">
            <v>23816.01</v>
          </cell>
        </row>
        <row r="1430">
          <cell r="A1430" t="str">
            <v>10170483</v>
          </cell>
          <cell r="B1430" t="str">
            <v>滚子车床</v>
          </cell>
          <cell r="C1430" t="str">
            <v>00010003</v>
          </cell>
          <cell r="D1430">
            <v>32112</v>
          </cell>
          <cell r="E1430">
            <v>61000</v>
          </cell>
          <cell r="F1430">
            <v>-37210</v>
          </cell>
          <cell r="G1430">
            <v>23790</v>
          </cell>
        </row>
        <row r="1431">
          <cell r="A1431" t="str">
            <v>10170484</v>
          </cell>
          <cell r="B1431" t="str">
            <v>滚子车床</v>
          </cell>
          <cell r="C1431" t="str">
            <v>00010003</v>
          </cell>
          <cell r="D1431">
            <v>32112</v>
          </cell>
          <cell r="E1431">
            <v>61000</v>
          </cell>
          <cell r="F1431">
            <v>-37210</v>
          </cell>
          <cell r="G1431">
            <v>23790</v>
          </cell>
        </row>
        <row r="1432">
          <cell r="A1432" t="str">
            <v>10170485</v>
          </cell>
          <cell r="B1432" t="str">
            <v>滚子车床</v>
          </cell>
          <cell r="C1432" t="str">
            <v>00010003</v>
          </cell>
          <cell r="D1432">
            <v>32112</v>
          </cell>
          <cell r="E1432">
            <v>61000</v>
          </cell>
          <cell r="F1432">
            <v>-37210</v>
          </cell>
          <cell r="G1432">
            <v>23790</v>
          </cell>
        </row>
        <row r="1433">
          <cell r="A1433" t="str">
            <v>10170481</v>
          </cell>
          <cell r="B1433" t="str">
            <v>滚子车床</v>
          </cell>
          <cell r="C1433" t="str">
            <v>00010003</v>
          </cell>
          <cell r="D1433">
            <v>32356</v>
          </cell>
          <cell r="E1433">
            <v>61000</v>
          </cell>
          <cell r="F1433">
            <v>-37210</v>
          </cell>
          <cell r="G1433">
            <v>23790</v>
          </cell>
        </row>
        <row r="1434">
          <cell r="A1434" t="str">
            <v>10170482</v>
          </cell>
          <cell r="B1434" t="str">
            <v>滚子车床</v>
          </cell>
          <cell r="C1434" t="str">
            <v>00010003</v>
          </cell>
          <cell r="D1434">
            <v>32356</v>
          </cell>
          <cell r="E1434">
            <v>61000</v>
          </cell>
          <cell r="F1434">
            <v>-37210</v>
          </cell>
          <cell r="G1434">
            <v>23790</v>
          </cell>
        </row>
        <row r="1435">
          <cell r="A1435" t="str">
            <v>10310370</v>
          </cell>
          <cell r="B1435" t="str">
            <v>无心磨床</v>
          </cell>
          <cell r="C1435" t="str">
            <v>00010003</v>
          </cell>
          <cell r="D1435">
            <v>38472</v>
          </cell>
          <cell r="E1435">
            <v>25000</v>
          </cell>
          <cell r="F1435">
            <v>-1212.5</v>
          </cell>
          <cell r="G1435">
            <v>23787.5</v>
          </cell>
        </row>
        <row r="1436">
          <cell r="A1436" t="str">
            <v>10380260</v>
          </cell>
          <cell r="B1436" t="str">
            <v>超精机</v>
          </cell>
          <cell r="C1436" t="str">
            <v>00010003</v>
          </cell>
          <cell r="D1436">
            <v>38472</v>
          </cell>
          <cell r="E1436">
            <v>25000</v>
          </cell>
          <cell r="F1436">
            <v>-1212.5</v>
          </cell>
          <cell r="G1436">
            <v>23787.5</v>
          </cell>
        </row>
        <row r="1437">
          <cell r="A1437" t="str">
            <v>10170597</v>
          </cell>
          <cell r="B1437" t="str">
            <v>车床</v>
          </cell>
          <cell r="C1437" t="str">
            <v>00010003</v>
          </cell>
          <cell r="D1437">
            <v>35370</v>
          </cell>
          <cell r="E1437">
            <v>115554.05</v>
          </cell>
          <cell r="F1437">
            <v>-91936.44</v>
          </cell>
          <cell r="G1437">
            <v>23617.61</v>
          </cell>
        </row>
        <row r="1438">
          <cell r="A1438" t="str">
            <v>10170486</v>
          </cell>
          <cell r="B1438" t="str">
            <v>滚子车床</v>
          </cell>
          <cell r="C1438" t="str">
            <v>00010003</v>
          </cell>
          <cell r="D1438">
            <v>32112</v>
          </cell>
          <cell r="E1438">
            <v>60500</v>
          </cell>
          <cell r="F1438">
            <v>-36905</v>
          </cell>
          <cell r="G1438">
            <v>23595</v>
          </cell>
        </row>
        <row r="1439">
          <cell r="A1439" t="str">
            <v>10170664</v>
          </cell>
          <cell r="B1439" t="str">
            <v>液压仿形车</v>
          </cell>
          <cell r="C1439" t="str">
            <v>00010003</v>
          </cell>
          <cell r="D1439">
            <v>34029</v>
          </cell>
          <cell r="E1439">
            <v>49086.22</v>
          </cell>
          <cell r="F1439">
            <v>-25503.21</v>
          </cell>
          <cell r="G1439">
            <v>23583.01</v>
          </cell>
        </row>
        <row r="1440">
          <cell r="A1440" t="str">
            <v>14870076</v>
          </cell>
          <cell r="B1440" t="str">
            <v>轴承检测仪</v>
          </cell>
          <cell r="C1440" t="str">
            <v>00010413</v>
          </cell>
          <cell r="D1440">
            <v>38432</v>
          </cell>
          <cell r="E1440">
            <v>25250</v>
          </cell>
          <cell r="F1440">
            <v>-1680.19</v>
          </cell>
          <cell r="G1440">
            <v>23569.81</v>
          </cell>
        </row>
        <row r="1441">
          <cell r="A1441" t="str">
            <v>15920020</v>
          </cell>
          <cell r="B1441" t="str">
            <v>光饰机</v>
          </cell>
          <cell r="C1441" t="str">
            <v>00010503</v>
          </cell>
          <cell r="D1441">
            <v>36495</v>
          </cell>
          <cell r="E1441">
            <v>54281</v>
          </cell>
          <cell r="F1441">
            <v>-30713.919999999998</v>
          </cell>
          <cell r="G1441">
            <v>23567.08</v>
          </cell>
        </row>
        <row r="1442">
          <cell r="A1442" t="str">
            <v>15920021</v>
          </cell>
          <cell r="B1442" t="str">
            <v>光饰机</v>
          </cell>
          <cell r="C1442" t="str">
            <v>00010503</v>
          </cell>
          <cell r="D1442">
            <v>36495</v>
          </cell>
          <cell r="E1442">
            <v>54281</v>
          </cell>
          <cell r="F1442">
            <v>-30713.919999999998</v>
          </cell>
          <cell r="G1442">
            <v>23567.08</v>
          </cell>
        </row>
        <row r="1443">
          <cell r="A1443" t="str">
            <v>15920022</v>
          </cell>
          <cell r="B1443" t="str">
            <v>光饰机</v>
          </cell>
          <cell r="C1443" t="str">
            <v>00010503</v>
          </cell>
          <cell r="D1443">
            <v>36495</v>
          </cell>
          <cell r="E1443">
            <v>54281</v>
          </cell>
          <cell r="F1443">
            <v>-30713.919999999998</v>
          </cell>
          <cell r="G1443">
            <v>23567.08</v>
          </cell>
        </row>
        <row r="1444">
          <cell r="A1444" t="str">
            <v>14999979</v>
          </cell>
          <cell r="B1444" t="str">
            <v>测振仪</v>
          </cell>
          <cell r="C1444" t="str">
            <v>00010413</v>
          </cell>
          <cell r="D1444">
            <v>37226</v>
          </cell>
          <cell r="E1444">
            <v>50000</v>
          </cell>
          <cell r="F1444">
            <v>-26563.81</v>
          </cell>
          <cell r="G1444">
            <v>23436.19</v>
          </cell>
        </row>
        <row r="1445">
          <cell r="A1445" t="str">
            <v>22100035</v>
          </cell>
          <cell r="B1445" t="str">
            <v>数字摄像一体机</v>
          </cell>
          <cell r="C1445" t="str">
            <v>00022101</v>
          </cell>
          <cell r="D1445">
            <v>37742</v>
          </cell>
          <cell r="E1445">
            <v>44000</v>
          </cell>
          <cell r="F1445">
            <v>-20628.599999999999</v>
          </cell>
          <cell r="G1445">
            <v>23371.4</v>
          </cell>
        </row>
        <row r="1446">
          <cell r="A1446" t="str">
            <v>14578068</v>
          </cell>
          <cell r="B1446" t="str">
            <v>测振仪</v>
          </cell>
          <cell r="C1446" t="str">
            <v>00010413</v>
          </cell>
          <cell r="D1446">
            <v>38432</v>
          </cell>
          <cell r="E1446">
            <v>32986.17</v>
          </cell>
          <cell r="F1446">
            <v>-9666.2099999999991</v>
          </cell>
          <cell r="G1446">
            <v>23319.96</v>
          </cell>
        </row>
        <row r="1447">
          <cell r="A1447" t="str">
            <v>21100108</v>
          </cell>
          <cell r="B1447" t="str">
            <v>铆焊厂房</v>
          </cell>
          <cell r="C1447" t="str">
            <v>00021103</v>
          </cell>
          <cell r="D1447">
            <v>30529</v>
          </cell>
          <cell r="E1447">
            <v>29235.64</v>
          </cell>
          <cell r="F1447">
            <v>-5923.29</v>
          </cell>
          <cell r="G1447">
            <v>23312.35</v>
          </cell>
        </row>
        <row r="1448">
          <cell r="A1448" t="str">
            <v>15910114</v>
          </cell>
          <cell r="B1448" t="str">
            <v>滚子串桶</v>
          </cell>
          <cell r="C1448" t="str">
            <v>00010503</v>
          </cell>
          <cell r="D1448">
            <v>37347</v>
          </cell>
          <cell r="E1448">
            <v>35064.85</v>
          </cell>
          <cell r="F1448">
            <v>-11854.17</v>
          </cell>
          <cell r="G1448">
            <v>23210.68</v>
          </cell>
        </row>
        <row r="1449">
          <cell r="A1449" t="str">
            <v>15910115</v>
          </cell>
          <cell r="B1449" t="str">
            <v>滚子串桶</v>
          </cell>
          <cell r="C1449" t="str">
            <v>00010503</v>
          </cell>
          <cell r="D1449">
            <v>37347</v>
          </cell>
          <cell r="E1449">
            <v>35064.85</v>
          </cell>
          <cell r="F1449">
            <v>-11854.17</v>
          </cell>
          <cell r="G1449">
            <v>23210.68</v>
          </cell>
        </row>
        <row r="1450">
          <cell r="A1450" t="str">
            <v>15910116</v>
          </cell>
          <cell r="B1450" t="str">
            <v>滚子串桶</v>
          </cell>
          <cell r="C1450" t="str">
            <v>00010503</v>
          </cell>
          <cell r="D1450">
            <v>37347</v>
          </cell>
          <cell r="E1450">
            <v>35064.85</v>
          </cell>
          <cell r="F1450">
            <v>-11854.17</v>
          </cell>
          <cell r="G1450">
            <v>23210.68</v>
          </cell>
        </row>
        <row r="1451">
          <cell r="A1451" t="str">
            <v>15910117</v>
          </cell>
          <cell r="B1451" t="str">
            <v>滚子串桶</v>
          </cell>
          <cell r="C1451" t="str">
            <v>00010503</v>
          </cell>
          <cell r="D1451">
            <v>37347</v>
          </cell>
          <cell r="E1451">
            <v>35064.85</v>
          </cell>
          <cell r="F1451">
            <v>-11854.17</v>
          </cell>
          <cell r="G1451">
            <v>23210.68</v>
          </cell>
        </row>
        <row r="1452">
          <cell r="A1452" t="str">
            <v>12930026</v>
          </cell>
          <cell r="B1452" t="str">
            <v>电瓶堆垛机</v>
          </cell>
          <cell r="C1452" t="str">
            <v>00010213</v>
          </cell>
          <cell r="D1452">
            <v>37165</v>
          </cell>
          <cell r="E1452">
            <v>65635.42</v>
          </cell>
          <cell r="F1452">
            <v>-42451.27</v>
          </cell>
          <cell r="G1452">
            <v>23184.15</v>
          </cell>
        </row>
        <row r="1453">
          <cell r="A1453" t="str">
            <v>12930027</v>
          </cell>
          <cell r="B1453" t="str">
            <v>电瓶堆垛机</v>
          </cell>
          <cell r="C1453" t="str">
            <v>00010213</v>
          </cell>
          <cell r="D1453">
            <v>37165</v>
          </cell>
          <cell r="E1453">
            <v>65635.42</v>
          </cell>
          <cell r="F1453">
            <v>-42451.27</v>
          </cell>
          <cell r="G1453">
            <v>23184.15</v>
          </cell>
        </row>
        <row r="1454">
          <cell r="A1454" t="str">
            <v>17220399</v>
          </cell>
          <cell r="B1454" t="str">
            <v>低压配电瓶</v>
          </cell>
          <cell r="C1454" t="str">
            <v>00010703</v>
          </cell>
          <cell r="D1454">
            <v>37591</v>
          </cell>
          <cell r="E1454">
            <v>28356.75</v>
          </cell>
          <cell r="F1454">
            <v>-5197.4799999999996</v>
          </cell>
          <cell r="G1454">
            <v>23159.27</v>
          </cell>
        </row>
        <row r="1455">
          <cell r="A1455" t="str">
            <v>17220400</v>
          </cell>
          <cell r="B1455" t="str">
            <v>低压配电瓶</v>
          </cell>
          <cell r="C1455" t="str">
            <v>00010703</v>
          </cell>
          <cell r="D1455">
            <v>37591</v>
          </cell>
          <cell r="E1455">
            <v>28356.75</v>
          </cell>
          <cell r="F1455">
            <v>-5197.4799999999996</v>
          </cell>
          <cell r="G1455">
            <v>23159.27</v>
          </cell>
        </row>
        <row r="1456">
          <cell r="A1456" t="str">
            <v>15970118</v>
          </cell>
          <cell r="B1456" t="str">
            <v>零件清洗机</v>
          </cell>
          <cell r="C1456" t="str">
            <v>00010503</v>
          </cell>
          <cell r="D1456">
            <v>37347</v>
          </cell>
          <cell r="E1456">
            <v>34901.910000000003</v>
          </cell>
          <cell r="F1456">
            <v>-11805.16</v>
          </cell>
          <cell r="G1456">
            <v>23096.75</v>
          </cell>
        </row>
        <row r="1457">
          <cell r="A1457" t="str">
            <v>14560036</v>
          </cell>
          <cell r="B1457" t="str">
            <v>探伤机</v>
          </cell>
          <cell r="C1457" t="str">
            <v>00010413</v>
          </cell>
          <cell r="D1457">
            <v>36495</v>
          </cell>
          <cell r="E1457">
            <v>120359</v>
          </cell>
          <cell r="F1457">
            <v>-97307.6</v>
          </cell>
          <cell r="G1457">
            <v>23051.4</v>
          </cell>
        </row>
        <row r="1458">
          <cell r="A1458" t="str">
            <v>18360151</v>
          </cell>
          <cell r="B1458" t="str">
            <v>滚底式淬火炉</v>
          </cell>
          <cell r="C1458" t="str">
            <v>00010803</v>
          </cell>
          <cell r="D1458">
            <v>34669</v>
          </cell>
          <cell r="E1458">
            <v>767000</v>
          </cell>
          <cell r="F1458">
            <v>-743990</v>
          </cell>
          <cell r="G1458">
            <v>23010</v>
          </cell>
        </row>
        <row r="1459">
          <cell r="A1459" t="str">
            <v>17810069</v>
          </cell>
          <cell r="B1459" t="str">
            <v>退磁机</v>
          </cell>
          <cell r="C1459" t="str">
            <v>00010703</v>
          </cell>
          <cell r="D1459">
            <v>36678</v>
          </cell>
          <cell r="E1459">
            <v>35000</v>
          </cell>
          <cell r="F1459">
            <v>-12076.45</v>
          </cell>
          <cell r="G1459">
            <v>22923.55</v>
          </cell>
        </row>
        <row r="1460">
          <cell r="A1460" t="str">
            <v>17810070</v>
          </cell>
          <cell r="B1460" t="str">
            <v>退磁机</v>
          </cell>
          <cell r="C1460" t="str">
            <v>00010703</v>
          </cell>
          <cell r="D1460">
            <v>36678</v>
          </cell>
          <cell r="E1460">
            <v>35000</v>
          </cell>
          <cell r="F1460">
            <v>-12076.45</v>
          </cell>
          <cell r="G1460">
            <v>22923.55</v>
          </cell>
        </row>
        <row r="1461">
          <cell r="A1461" t="str">
            <v>17810071</v>
          </cell>
          <cell r="B1461" t="str">
            <v>退磁机</v>
          </cell>
          <cell r="C1461" t="str">
            <v>00010703</v>
          </cell>
          <cell r="D1461">
            <v>36678</v>
          </cell>
          <cell r="E1461">
            <v>35000</v>
          </cell>
          <cell r="F1461">
            <v>-12076.45</v>
          </cell>
          <cell r="G1461">
            <v>22923.55</v>
          </cell>
        </row>
        <row r="1462">
          <cell r="A1462" t="str">
            <v>15999961</v>
          </cell>
          <cell r="B1462" t="str">
            <v>审计估价</v>
          </cell>
          <cell r="C1462" t="str">
            <v>00010503</v>
          </cell>
          <cell r="D1462">
            <v>37622</v>
          </cell>
          <cell r="E1462">
            <v>31336.799999999999</v>
          </cell>
          <cell r="F1462">
            <v>-8423.01</v>
          </cell>
          <cell r="G1462">
            <v>22913.79</v>
          </cell>
        </row>
        <row r="1463">
          <cell r="A1463" t="str">
            <v>11230194</v>
          </cell>
          <cell r="B1463" t="str">
            <v>压力机</v>
          </cell>
          <cell r="C1463" t="str">
            <v>00010103</v>
          </cell>
          <cell r="D1463">
            <v>35370</v>
          </cell>
          <cell r="E1463">
            <v>161395.19</v>
          </cell>
          <cell r="F1463">
            <v>-138544.22</v>
          </cell>
          <cell r="G1463">
            <v>22850.97</v>
          </cell>
        </row>
        <row r="1464">
          <cell r="A1464" t="str">
            <v>15325012</v>
          </cell>
          <cell r="B1464" t="str">
            <v>离心洗铸机</v>
          </cell>
          <cell r="C1464" t="str">
            <v>00010503</v>
          </cell>
          <cell r="D1464">
            <v>37591</v>
          </cell>
          <cell r="E1464">
            <v>31507.5</v>
          </cell>
          <cell r="F1464">
            <v>-8659.42</v>
          </cell>
          <cell r="G1464">
            <v>22848.080000000002</v>
          </cell>
        </row>
        <row r="1465">
          <cell r="A1465" t="str">
            <v>15325013</v>
          </cell>
          <cell r="B1465" t="str">
            <v>离心洗铸机</v>
          </cell>
          <cell r="C1465" t="str">
            <v>00010503</v>
          </cell>
          <cell r="D1465">
            <v>37591</v>
          </cell>
          <cell r="E1465">
            <v>31507.5</v>
          </cell>
          <cell r="F1465">
            <v>-8659.42</v>
          </cell>
          <cell r="G1465">
            <v>22848.080000000002</v>
          </cell>
        </row>
        <row r="1466">
          <cell r="A1466" t="str">
            <v>10340982</v>
          </cell>
          <cell r="B1466" t="str">
            <v>内滚道磨床</v>
          </cell>
          <cell r="C1466" t="str">
            <v>00010003</v>
          </cell>
          <cell r="D1466">
            <v>38472</v>
          </cell>
          <cell r="E1466">
            <v>24000</v>
          </cell>
          <cell r="F1466">
            <v>-1164</v>
          </cell>
          <cell r="G1466">
            <v>22836</v>
          </cell>
        </row>
        <row r="1467">
          <cell r="A1467" t="str">
            <v>10340983</v>
          </cell>
          <cell r="B1467" t="str">
            <v>内沟磨床</v>
          </cell>
          <cell r="C1467" t="str">
            <v>00010003</v>
          </cell>
          <cell r="D1467">
            <v>38472</v>
          </cell>
          <cell r="E1467">
            <v>24000</v>
          </cell>
          <cell r="F1467">
            <v>-1164</v>
          </cell>
          <cell r="G1467">
            <v>22836</v>
          </cell>
        </row>
        <row r="1468">
          <cell r="A1468" t="str">
            <v>11230210</v>
          </cell>
          <cell r="B1468" t="str">
            <v>压力机</v>
          </cell>
          <cell r="C1468" t="str">
            <v>00010103</v>
          </cell>
          <cell r="D1468">
            <v>36770</v>
          </cell>
          <cell r="E1468">
            <v>45040</v>
          </cell>
          <cell r="F1468">
            <v>-22208.3</v>
          </cell>
          <cell r="G1468">
            <v>22831.7</v>
          </cell>
        </row>
        <row r="1469">
          <cell r="A1469" t="str">
            <v>10370131</v>
          </cell>
          <cell r="B1469" t="str">
            <v>立轴圆台平面磨床</v>
          </cell>
          <cell r="C1469" t="str">
            <v>00010003</v>
          </cell>
          <cell r="D1469">
            <v>34274</v>
          </cell>
          <cell r="E1469">
            <v>148562.23999999999</v>
          </cell>
          <cell r="F1469">
            <v>-125912.21</v>
          </cell>
          <cell r="G1469">
            <v>22650.03</v>
          </cell>
        </row>
        <row r="1470">
          <cell r="A1470" t="str">
            <v>14999956</v>
          </cell>
          <cell r="B1470" t="str">
            <v>测振仪</v>
          </cell>
          <cell r="C1470" t="str">
            <v>00010413</v>
          </cell>
          <cell r="D1470">
            <v>34394</v>
          </cell>
          <cell r="E1470">
            <v>25000</v>
          </cell>
          <cell r="F1470">
            <v>-2500</v>
          </cell>
          <cell r="G1470">
            <v>22500</v>
          </cell>
        </row>
        <row r="1471">
          <cell r="A1471" t="str">
            <v>14578065</v>
          </cell>
          <cell r="B1471" t="str">
            <v>动平衡仪</v>
          </cell>
          <cell r="C1471" t="str">
            <v>00010413</v>
          </cell>
          <cell r="D1471">
            <v>38595</v>
          </cell>
          <cell r="E1471">
            <v>23009.05</v>
          </cell>
          <cell r="F1471">
            <v>-531.4</v>
          </cell>
          <cell r="G1471">
            <v>22477.65</v>
          </cell>
        </row>
        <row r="1472">
          <cell r="A1472" t="str">
            <v>10210067</v>
          </cell>
          <cell r="B1472" t="str">
            <v>立式钻床</v>
          </cell>
          <cell r="C1472" t="str">
            <v>00010003</v>
          </cell>
          <cell r="D1472">
            <v>37226</v>
          </cell>
          <cell r="E1472">
            <v>35742</v>
          </cell>
          <cell r="F1472">
            <v>-13289.9</v>
          </cell>
          <cell r="G1472">
            <v>22452.1</v>
          </cell>
        </row>
        <row r="1473">
          <cell r="A1473" t="str">
            <v>12920078</v>
          </cell>
          <cell r="B1473" t="str">
            <v>叉车</v>
          </cell>
          <cell r="C1473" t="str">
            <v>00010213</v>
          </cell>
          <cell r="D1473">
            <v>36861</v>
          </cell>
          <cell r="E1473">
            <v>102700</v>
          </cell>
          <cell r="F1473">
            <v>-80262.22</v>
          </cell>
          <cell r="G1473">
            <v>22437.78</v>
          </cell>
        </row>
        <row r="1474">
          <cell r="A1474" t="str">
            <v>10380209</v>
          </cell>
          <cell r="B1474" t="str">
            <v>超精机</v>
          </cell>
          <cell r="C1474" t="str">
            <v>00010003</v>
          </cell>
          <cell r="D1474">
            <v>31168</v>
          </cell>
          <cell r="E1474">
            <v>125768.21</v>
          </cell>
          <cell r="F1474">
            <v>-103359.95</v>
          </cell>
          <cell r="G1474">
            <v>22408.26</v>
          </cell>
        </row>
        <row r="1475">
          <cell r="A1475" t="str">
            <v>21100058</v>
          </cell>
          <cell r="B1475" t="str">
            <v>滚子分厂油库及外围</v>
          </cell>
          <cell r="C1475" t="str">
            <v>00021103</v>
          </cell>
          <cell r="D1475">
            <v>32782</v>
          </cell>
          <cell r="E1475">
            <v>42210</v>
          </cell>
          <cell r="F1475">
            <v>-20022.490000000002</v>
          </cell>
          <cell r="G1475">
            <v>22187.51</v>
          </cell>
        </row>
        <row r="1476">
          <cell r="A1476" t="str">
            <v>15999974</v>
          </cell>
          <cell r="B1476" t="str">
            <v>审计估价</v>
          </cell>
          <cell r="C1476" t="str">
            <v>00010503</v>
          </cell>
          <cell r="D1476">
            <v>37622</v>
          </cell>
          <cell r="E1476">
            <v>30325.98</v>
          </cell>
          <cell r="F1476">
            <v>-8151.33</v>
          </cell>
          <cell r="G1476">
            <v>22174.65</v>
          </cell>
        </row>
        <row r="1477">
          <cell r="A1477" t="str">
            <v>10320442</v>
          </cell>
          <cell r="B1477" t="str">
            <v>内园磨床</v>
          </cell>
          <cell r="C1477" t="str">
            <v>00010003</v>
          </cell>
          <cell r="D1477">
            <v>34639</v>
          </cell>
          <cell r="E1477">
            <v>126800</v>
          </cell>
          <cell r="F1477">
            <v>-104701.16</v>
          </cell>
          <cell r="G1477">
            <v>22098.84</v>
          </cell>
        </row>
        <row r="1478">
          <cell r="A1478" t="str">
            <v>10170553</v>
          </cell>
          <cell r="B1478" t="str">
            <v>卡盘多刀车床</v>
          </cell>
          <cell r="C1478" t="str">
            <v>00010003</v>
          </cell>
          <cell r="D1478">
            <v>34121</v>
          </cell>
          <cell r="E1478">
            <v>159123.67000000001</v>
          </cell>
          <cell r="F1478">
            <v>-137117.97</v>
          </cell>
          <cell r="G1478">
            <v>22005.7</v>
          </cell>
        </row>
        <row r="1479">
          <cell r="A1479" t="str">
            <v>10320351</v>
          </cell>
          <cell r="B1479" t="str">
            <v>内园磨床</v>
          </cell>
          <cell r="C1479" t="str">
            <v>00010003</v>
          </cell>
          <cell r="D1479">
            <v>32051</v>
          </cell>
          <cell r="E1479">
            <v>189380</v>
          </cell>
          <cell r="F1479">
            <v>-167432.16</v>
          </cell>
          <cell r="G1479">
            <v>21947.84</v>
          </cell>
        </row>
        <row r="1480">
          <cell r="A1480" t="str">
            <v>10160567</v>
          </cell>
          <cell r="B1480" t="str">
            <v>车床</v>
          </cell>
          <cell r="C1480" t="str">
            <v>00010003</v>
          </cell>
          <cell r="D1480">
            <v>36373</v>
          </cell>
          <cell r="E1480">
            <v>54567</v>
          </cell>
          <cell r="F1480">
            <v>-32639.95</v>
          </cell>
          <cell r="G1480">
            <v>21927.05</v>
          </cell>
        </row>
        <row r="1481">
          <cell r="A1481" t="str">
            <v>21100039</v>
          </cell>
          <cell r="B1481" t="str">
            <v>厂房</v>
          </cell>
          <cell r="C1481" t="str">
            <v>00021103</v>
          </cell>
          <cell r="D1481">
            <v>21824</v>
          </cell>
          <cell r="E1481">
            <v>1394451</v>
          </cell>
          <cell r="F1481">
            <v>-1372552.53</v>
          </cell>
          <cell r="G1481">
            <v>21898.47</v>
          </cell>
        </row>
        <row r="1482">
          <cell r="A1482" t="str">
            <v>10280040</v>
          </cell>
          <cell r="B1482" t="str">
            <v>半自动高速搪床</v>
          </cell>
          <cell r="C1482" t="str">
            <v>00010003</v>
          </cell>
          <cell r="D1482">
            <v>31747</v>
          </cell>
          <cell r="E1482">
            <v>118605.57</v>
          </cell>
          <cell r="F1482">
            <v>-96832.14</v>
          </cell>
          <cell r="G1482">
            <v>21773.43</v>
          </cell>
        </row>
        <row r="1483">
          <cell r="A1483" t="str">
            <v>15960085</v>
          </cell>
          <cell r="B1483" t="str">
            <v>缠绕机</v>
          </cell>
          <cell r="C1483" t="str">
            <v>00010502</v>
          </cell>
          <cell r="D1483">
            <v>36342</v>
          </cell>
          <cell r="E1483">
            <v>55000</v>
          </cell>
          <cell r="F1483">
            <v>-33343.53</v>
          </cell>
          <cell r="G1483">
            <v>21656.47</v>
          </cell>
        </row>
        <row r="1484">
          <cell r="A1484" t="str">
            <v>15999969</v>
          </cell>
          <cell r="B1484" t="str">
            <v>审计估价</v>
          </cell>
          <cell r="C1484" t="str">
            <v>00010503</v>
          </cell>
          <cell r="D1484">
            <v>37622</v>
          </cell>
          <cell r="E1484">
            <v>29600</v>
          </cell>
          <cell r="F1484">
            <v>-7956.17</v>
          </cell>
          <cell r="G1484">
            <v>21643.83</v>
          </cell>
        </row>
        <row r="1485">
          <cell r="A1485" t="str">
            <v>10160306</v>
          </cell>
          <cell r="B1485" t="str">
            <v>普通车床</v>
          </cell>
          <cell r="C1485" t="str">
            <v>00010003</v>
          </cell>
          <cell r="D1485">
            <v>37500</v>
          </cell>
          <cell r="E1485">
            <v>30807.34</v>
          </cell>
          <cell r="F1485">
            <v>-9199.64</v>
          </cell>
          <cell r="G1485">
            <v>21607.7</v>
          </cell>
        </row>
        <row r="1486">
          <cell r="A1486" t="str">
            <v>15760008</v>
          </cell>
          <cell r="B1486" t="str">
            <v>清洗机</v>
          </cell>
          <cell r="C1486" t="str">
            <v>00010503</v>
          </cell>
          <cell r="D1486">
            <v>37834</v>
          </cell>
          <cell r="E1486">
            <v>27343.3</v>
          </cell>
          <cell r="F1486">
            <v>-5746.7</v>
          </cell>
          <cell r="G1486">
            <v>21596.6</v>
          </cell>
        </row>
        <row r="1487">
          <cell r="A1487" t="str">
            <v>15970098</v>
          </cell>
          <cell r="B1487" t="str">
            <v>轴承清洗机</v>
          </cell>
          <cell r="C1487" t="str">
            <v>00010503</v>
          </cell>
          <cell r="D1487">
            <v>36465</v>
          </cell>
          <cell r="E1487">
            <v>40000</v>
          </cell>
          <cell r="F1487">
            <v>-18429.84</v>
          </cell>
          <cell r="G1487">
            <v>21570.16</v>
          </cell>
        </row>
        <row r="1488">
          <cell r="A1488" t="str">
            <v>15970099</v>
          </cell>
          <cell r="B1488" t="str">
            <v>轴承清洗机</v>
          </cell>
          <cell r="C1488" t="str">
            <v>00010503</v>
          </cell>
          <cell r="D1488">
            <v>36465</v>
          </cell>
          <cell r="E1488">
            <v>40000</v>
          </cell>
          <cell r="F1488">
            <v>-18429.84</v>
          </cell>
          <cell r="G1488">
            <v>21570.16</v>
          </cell>
        </row>
        <row r="1489">
          <cell r="A1489" t="str">
            <v>15970100</v>
          </cell>
          <cell r="B1489" t="str">
            <v>轴承清洗机</v>
          </cell>
          <cell r="C1489" t="str">
            <v>00010503</v>
          </cell>
          <cell r="D1489">
            <v>36465</v>
          </cell>
          <cell r="E1489">
            <v>40000</v>
          </cell>
          <cell r="F1489">
            <v>-18429.84</v>
          </cell>
          <cell r="G1489">
            <v>21570.16</v>
          </cell>
        </row>
        <row r="1490">
          <cell r="A1490" t="str">
            <v>15970104</v>
          </cell>
          <cell r="B1490" t="str">
            <v>轴承清洗机</v>
          </cell>
          <cell r="C1490" t="str">
            <v>00010503</v>
          </cell>
          <cell r="D1490">
            <v>36465</v>
          </cell>
          <cell r="E1490">
            <v>40000</v>
          </cell>
          <cell r="F1490">
            <v>-18429.84</v>
          </cell>
          <cell r="G1490">
            <v>21570.16</v>
          </cell>
        </row>
        <row r="1491">
          <cell r="A1491" t="str">
            <v>15970105</v>
          </cell>
          <cell r="B1491" t="str">
            <v>轴承清洗机</v>
          </cell>
          <cell r="C1491" t="str">
            <v>00010503</v>
          </cell>
          <cell r="D1491">
            <v>36465</v>
          </cell>
          <cell r="E1491">
            <v>40000</v>
          </cell>
          <cell r="F1491">
            <v>-18429.84</v>
          </cell>
          <cell r="G1491">
            <v>21570.16</v>
          </cell>
        </row>
        <row r="1492">
          <cell r="A1492" t="str">
            <v>10320358</v>
          </cell>
          <cell r="B1492" t="str">
            <v>内圆磨床</v>
          </cell>
          <cell r="C1492" t="str">
            <v>00010003</v>
          </cell>
          <cell r="D1492">
            <v>32112</v>
          </cell>
          <cell r="E1492">
            <v>202132</v>
          </cell>
          <cell r="F1492">
            <v>-180580.88</v>
          </cell>
          <cell r="G1492">
            <v>21551.119999999999</v>
          </cell>
        </row>
        <row r="1493">
          <cell r="A1493" t="str">
            <v>10340508</v>
          </cell>
          <cell r="B1493" t="str">
            <v>沟道磨床</v>
          </cell>
          <cell r="C1493" t="str">
            <v>00010003</v>
          </cell>
          <cell r="D1493">
            <v>31321</v>
          </cell>
          <cell r="E1493">
            <v>131230.20000000001</v>
          </cell>
          <cell r="F1493">
            <v>-109789.44</v>
          </cell>
          <cell r="G1493">
            <v>21440.76</v>
          </cell>
        </row>
        <row r="1494">
          <cell r="A1494" t="str">
            <v>10340509</v>
          </cell>
          <cell r="B1494" t="str">
            <v>沟道磨床</v>
          </cell>
          <cell r="C1494" t="str">
            <v>00010003</v>
          </cell>
          <cell r="D1494">
            <v>31321</v>
          </cell>
          <cell r="E1494">
            <v>131230.20000000001</v>
          </cell>
          <cell r="F1494">
            <v>-109789.44</v>
          </cell>
          <cell r="G1494">
            <v>21440.76</v>
          </cell>
        </row>
        <row r="1495">
          <cell r="A1495" t="str">
            <v>11123222</v>
          </cell>
          <cell r="B1495" t="str">
            <v>压力机</v>
          </cell>
          <cell r="C1495" t="str">
            <v>00010103</v>
          </cell>
          <cell r="D1495">
            <v>38656</v>
          </cell>
          <cell r="E1495">
            <v>21367.52</v>
          </cell>
          <cell r="F1495">
            <v>0</v>
          </cell>
          <cell r="G1495">
            <v>21367.52</v>
          </cell>
        </row>
        <row r="1496">
          <cell r="A1496" t="str">
            <v>11123223</v>
          </cell>
          <cell r="B1496" t="str">
            <v>压力机</v>
          </cell>
          <cell r="C1496" t="str">
            <v>00010103</v>
          </cell>
          <cell r="D1496">
            <v>38656</v>
          </cell>
          <cell r="E1496">
            <v>21367.52</v>
          </cell>
          <cell r="F1496">
            <v>0</v>
          </cell>
          <cell r="G1496">
            <v>21367.52</v>
          </cell>
        </row>
        <row r="1497">
          <cell r="A1497" t="str">
            <v>11230108</v>
          </cell>
          <cell r="B1497" t="str">
            <v>曲轴压力机(开式)</v>
          </cell>
          <cell r="C1497" t="str">
            <v>00010103</v>
          </cell>
          <cell r="D1497">
            <v>30286</v>
          </cell>
          <cell r="E1497">
            <v>91159.76</v>
          </cell>
          <cell r="F1497">
            <v>-69895.539999999994</v>
          </cell>
          <cell r="G1497">
            <v>21264.22</v>
          </cell>
        </row>
        <row r="1498">
          <cell r="A1498" t="str">
            <v>18360130</v>
          </cell>
          <cell r="B1498" t="str">
            <v>井式气体渗碳炉</v>
          </cell>
          <cell r="C1498" t="str">
            <v>00010803</v>
          </cell>
          <cell r="D1498">
            <v>32478</v>
          </cell>
          <cell r="E1498">
            <v>657294.98</v>
          </cell>
          <cell r="F1498">
            <v>-636271.15</v>
          </cell>
          <cell r="G1498">
            <v>21023.83</v>
          </cell>
        </row>
        <row r="1499">
          <cell r="A1499" t="str">
            <v>17810067</v>
          </cell>
          <cell r="B1499" t="str">
            <v>退磁机</v>
          </cell>
          <cell r="C1499" t="str">
            <v>00010703</v>
          </cell>
          <cell r="D1499">
            <v>36100</v>
          </cell>
          <cell r="E1499">
            <v>38000</v>
          </cell>
          <cell r="F1499">
            <v>-17004.02</v>
          </cell>
          <cell r="G1499">
            <v>20995.98</v>
          </cell>
        </row>
        <row r="1500">
          <cell r="A1500" t="str">
            <v>10340981</v>
          </cell>
          <cell r="B1500" t="str">
            <v>档边磨床</v>
          </cell>
          <cell r="C1500" t="str">
            <v>00010003</v>
          </cell>
          <cell r="D1500">
            <v>38472</v>
          </cell>
          <cell r="E1500">
            <v>22050</v>
          </cell>
          <cell r="F1500">
            <v>-1069.43</v>
          </cell>
          <cell r="G1500">
            <v>20980.57</v>
          </cell>
        </row>
        <row r="1501">
          <cell r="A1501" t="str">
            <v>10170472</v>
          </cell>
          <cell r="B1501" t="str">
            <v>仿形车床</v>
          </cell>
          <cell r="C1501" t="str">
            <v>00010003</v>
          </cell>
          <cell r="D1501">
            <v>38472</v>
          </cell>
          <cell r="E1501">
            <v>22000</v>
          </cell>
          <cell r="F1501">
            <v>-1067</v>
          </cell>
          <cell r="G1501">
            <v>20933</v>
          </cell>
        </row>
        <row r="1502">
          <cell r="A1502" t="str">
            <v>10670021</v>
          </cell>
          <cell r="B1502" t="str">
            <v>铣床</v>
          </cell>
          <cell r="C1502" t="str">
            <v>00010003</v>
          </cell>
          <cell r="D1502">
            <v>36892</v>
          </cell>
          <cell r="E1502">
            <v>36251.839999999997</v>
          </cell>
          <cell r="F1502">
            <v>-15324.94</v>
          </cell>
          <cell r="G1502">
            <v>20926.900000000001</v>
          </cell>
        </row>
        <row r="1503">
          <cell r="A1503" t="str">
            <v>18360153</v>
          </cell>
          <cell r="B1503" t="str">
            <v>铸链炉</v>
          </cell>
          <cell r="C1503" t="str">
            <v>00010803</v>
          </cell>
          <cell r="D1503">
            <v>34851</v>
          </cell>
          <cell r="E1503">
            <v>692500</v>
          </cell>
          <cell r="F1503">
            <v>-671725</v>
          </cell>
          <cell r="G1503">
            <v>20775</v>
          </cell>
        </row>
        <row r="1504">
          <cell r="A1504" t="str">
            <v>17220386</v>
          </cell>
          <cell r="B1504" t="str">
            <v>低压配电屏</v>
          </cell>
          <cell r="C1504" t="str">
            <v>00010703</v>
          </cell>
          <cell r="D1504">
            <v>37135</v>
          </cell>
          <cell r="E1504">
            <v>28000</v>
          </cell>
          <cell r="F1504">
            <v>-7396.72</v>
          </cell>
          <cell r="G1504">
            <v>20603.28</v>
          </cell>
        </row>
        <row r="1505">
          <cell r="A1505" t="str">
            <v>15130028</v>
          </cell>
          <cell r="B1505" t="str">
            <v>涂油机</v>
          </cell>
          <cell r="C1505" t="str">
            <v>00010503</v>
          </cell>
          <cell r="D1505">
            <v>37226</v>
          </cell>
          <cell r="E1505">
            <v>32656.07</v>
          </cell>
          <cell r="F1505">
            <v>-12142.62</v>
          </cell>
          <cell r="G1505">
            <v>20513.45</v>
          </cell>
        </row>
        <row r="1506">
          <cell r="A1506" t="str">
            <v>17220419</v>
          </cell>
          <cell r="B1506" t="str">
            <v>低压配电柜</v>
          </cell>
          <cell r="C1506" t="str">
            <v>00010703</v>
          </cell>
          <cell r="D1506">
            <v>38047</v>
          </cell>
          <cell r="E1506">
            <v>22600</v>
          </cell>
          <cell r="F1506">
            <v>-2299.02</v>
          </cell>
          <cell r="G1506">
            <v>20300.98</v>
          </cell>
        </row>
        <row r="1507">
          <cell r="A1507" t="str">
            <v>15760007</v>
          </cell>
          <cell r="B1507" t="str">
            <v>清洗机</v>
          </cell>
          <cell r="C1507" t="str">
            <v>00010503</v>
          </cell>
          <cell r="D1507">
            <v>37834</v>
          </cell>
          <cell r="E1507">
            <v>27343.3</v>
          </cell>
          <cell r="F1507">
            <v>-7263.37</v>
          </cell>
          <cell r="G1507">
            <v>20079.93</v>
          </cell>
        </row>
        <row r="1508">
          <cell r="A1508" t="str">
            <v>14830031</v>
          </cell>
          <cell r="B1508" t="str">
            <v>测长机</v>
          </cell>
          <cell r="C1508" t="str">
            <v>00010413</v>
          </cell>
          <cell r="D1508">
            <v>37226</v>
          </cell>
          <cell r="E1508">
            <v>42800</v>
          </cell>
          <cell r="F1508">
            <v>-22738.62</v>
          </cell>
          <cell r="G1508">
            <v>20061.38</v>
          </cell>
        </row>
        <row r="1509">
          <cell r="A1509" t="str">
            <v>14999953</v>
          </cell>
          <cell r="B1509" t="str">
            <v>测振仪</v>
          </cell>
          <cell r="C1509" t="str">
            <v>00010411</v>
          </cell>
          <cell r="D1509">
            <v>34394</v>
          </cell>
          <cell r="E1509">
            <v>25000</v>
          </cell>
          <cell r="F1509">
            <v>-5000</v>
          </cell>
          <cell r="G1509">
            <v>20000</v>
          </cell>
        </row>
        <row r="1510">
          <cell r="A1510" t="str">
            <v>14999954</v>
          </cell>
          <cell r="B1510" t="str">
            <v>测振仪</v>
          </cell>
          <cell r="C1510" t="str">
            <v>00010411</v>
          </cell>
          <cell r="D1510">
            <v>34394</v>
          </cell>
          <cell r="E1510">
            <v>25000</v>
          </cell>
          <cell r="F1510">
            <v>-5000</v>
          </cell>
          <cell r="G1510">
            <v>20000</v>
          </cell>
        </row>
        <row r="1511">
          <cell r="A1511" t="str">
            <v>14999955</v>
          </cell>
          <cell r="B1511" t="str">
            <v>测振仪</v>
          </cell>
          <cell r="C1511" t="str">
            <v>00010411</v>
          </cell>
          <cell r="D1511">
            <v>34394</v>
          </cell>
          <cell r="E1511">
            <v>25000</v>
          </cell>
          <cell r="F1511">
            <v>-5000</v>
          </cell>
          <cell r="G1511">
            <v>20000</v>
          </cell>
        </row>
        <row r="1512">
          <cell r="A1512" t="str">
            <v>10170717</v>
          </cell>
          <cell r="B1512" t="str">
            <v>仿形车床</v>
          </cell>
          <cell r="C1512" t="str">
            <v>00010003</v>
          </cell>
          <cell r="D1512">
            <v>38472</v>
          </cell>
          <cell r="E1512">
            <v>21000</v>
          </cell>
          <cell r="F1512">
            <v>-1018.5</v>
          </cell>
          <cell r="G1512">
            <v>19981.5</v>
          </cell>
        </row>
        <row r="1513">
          <cell r="A1513" t="str">
            <v>10170718</v>
          </cell>
          <cell r="B1513" t="str">
            <v>仿形车床</v>
          </cell>
          <cell r="C1513" t="str">
            <v>00010003</v>
          </cell>
          <cell r="D1513">
            <v>38472</v>
          </cell>
          <cell r="E1513">
            <v>21000</v>
          </cell>
          <cell r="F1513">
            <v>-1018.5</v>
          </cell>
          <cell r="G1513">
            <v>19981.5</v>
          </cell>
        </row>
        <row r="1514">
          <cell r="A1514" t="str">
            <v>10170719</v>
          </cell>
          <cell r="B1514" t="str">
            <v>仿形车床</v>
          </cell>
          <cell r="C1514" t="str">
            <v>00010003</v>
          </cell>
          <cell r="D1514">
            <v>38472</v>
          </cell>
          <cell r="E1514">
            <v>21000</v>
          </cell>
          <cell r="F1514">
            <v>-1018.5</v>
          </cell>
          <cell r="G1514">
            <v>19981.5</v>
          </cell>
        </row>
        <row r="1515">
          <cell r="A1515" t="str">
            <v>10160346</v>
          </cell>
          <cell r="B1515" t="str">
            <v>普通车床</v>
          </cell>
          <cell r="C1515" t="str">
            <v>00010003</v>
          </cell>
          <cell r="D1515">
            <v>27089</v>
          </cell>
          <cell r="E1515">
            <v>81973</v>
          </cell>
          <cell r="F1515">
            <v>-62000</v>
          </cell>
          <cell r="G1515">
            <v>19973</v>
          </cell>
        </row>
        <row r="1516">
          <cell r="A1516" t="str">
            <v>16610210</v>
          </cell>
          <cell r="B1516" t="str">
            <v>热水泵</v>
          </cell>
          <cell r="C1516" t="str">
            <v>00010603</v>
          </cell>
          <cell r="D1516">
            <v>37073</v>
          </cell>
          <cell r="E1516">
            <v>31900</v>
          </cell>
          <cell r="F1516">
            <v>-11957.44</v>
          </cell>
          <cell r="G1516">
            <v>19942.560000000001</v>
          </cell>
        </row>
        <row r="1517">
          <cell r="A1517" t="str">
            <v>21100038</v>
          </cell>
          <cell r="B1517" t="str">
            <v>厂房</v>
          </cell>
          <cell r="C1517" t="str">
            <v>00021103</v>
          </cell>
          <cell r="D1517">
            <v>21824</v>
          </cell>
          <cell r="E1517">
            <v>1394458</v>
          </cell>
          <cell r="F1517">
            <v>-1374701.9</v>
          </cell>
          <cell r="G1517">
            <v>19756.099999999999</v>
          </cell>
        </row>
        <row r="1518">
          <cell r="A1518" t="str">
            <v>10310486</v>
          </cell>
          <cell r="B1518" t="str">
            <v>无心磨床</v>
          </cell>
          <cell r="C1518" t="str">
            <v>00010003</v>
          </cell>
          <cell r="D1518">
            <v>34578</v>
          </cell>
          <cell r="E1518">
            <v>52255</v>
          </cell>
          <cell r="F1518">
            <v>-32561.31</v>
          </cell>
          <cell r="G1518">
            <v>19693.689999999999</v>
          </cell>
        </row>
        <row r="1519">
          <cell r="A1519" t="str">
            <v>17220418</v>
          </cell>
          <cell r="B1519" t="str">
            <v>低压配电柜</v>
          </cell>
          <cell r="C1519" t="str">
            <v>00010703</v>
          </cell>
          <cell r="D1519">
            <v>38047</v>
          </cell>
          <cell r="E1519">
            <v>21880</v>
          </cell>
          <cell r="F1519">
            <v>-2240.8200000000002</v>
          </cell>
          <cell r="G1519">
            <v>19639.18</v>
          </cell>
        </row>
        <row r="1520">
          <cell r="A1520" t="str">
            <v>12120147</v>
          </cell>
          <cell r="B1520" t="str">
            <v>电动单梁起重机</v>
          </cell>
          <cell r="C1520" t="str">
            <v>00010203</v>
          </cell>
          <cell r="D1520">
            <v>35735</v>
          </cell>
          <cell r="E1520">
            <v>81193.33</v>
          </cell>
          <cell r="F1520">
            <v>-61578.16</v>
          </cell>
          <cell r="G1520">
            <v>19615.169999999998</v>
          </cell>
        </row>
        <row r="1521">
          <cell r="A1521" t="str">
            <v>15781097</v>
          </cell>
          <cell r="B1521" t="str">
            <v>退磁机</v>
          </cell>
          <cell r="C1521" t="str">
            <v>00010503</v>
          </cell>
          <cell r="D1521">
            <v>37834</v>
          </cell>
          <cell r="E1521">
            <v>24800</v>
          </cell>
          <cell r="F1521">
            <v>-5212.1899999999996</v>
          </cell>
          <cell r="G1521">
            <v>19587.810000000001</v>
          </cell>
        </row>
        <row r="1522">
          <cell r="A1522" t="str">
            <v>15781098</v>
          </cell>
          <cell r="B1522" t="str">
            <v>退磁机</v>
          </cell>
          <cell r="C1522" t="str">
            <v>00010503</v>
          </cell>
          <cell r="D1522">
            <v>37834</v>
          </cell>
          <cell r="E1522">
            <v>24800</v>
          </cell>
          <cell r="F1522">
            <v>-5212.1899999999996</v>
          </cell>
          <cell r="G1522">
            <v>19587.810000000001</v>
          </cell>
        </row>
        <row r="1523">
          <cell r="A1523" t="str">
            <v>15781099</v>
          </cell>
          <cell r="B1523" t="str">
            <v>退磁机</v>
          </cell>
          <cell r="C1523" t="str">
            <v>00010503</v>
          </cell>
          <cell r="D1523">
            <v>37834</v>
          </cell>
          <cell r="E1523">
            <v>24800</v>
          </cell>
          <cell r="F1523">
            <v>-5212.1899999999996</v>
          </cell>
          <cell r="G1523">
            <v>19587.810000000001</v>
          </cell>
        </row>
        <row r="1524">
          <cell r="A1524" t="str">
            <v>15781100</v>
          </cell>
          <cell r="B1524" t="str">
            <v>退磁机</v>
          </cell>
          <cell r="C1524" t="str">
            <v>00010503</v>
          </cell>
          <cell r="D1524">
            <v>37834</v>
          </cell>
          <cell r="E1524">
            <v>24800</v>
          </cell>
          <cell r="F1524">
            <v>-5212.1899999999996</v>
          </cell>
          <cell r="G1524">
            <v>19587.810000000001</v>
          </cell>
        </row>
        <row r="1525">
          <cell r="A1525" t="str">
            <v>15781101</v>
          </cell>
          <cell r="B1525" t="str">
            <v>退磁机</v>
          </cell>
          <cell r="C1525" t="str">
            <v>00010503</v>
          </cell>
          <cell r="D1525">
            <v>37834</v>
          </cell>
          <cell r="E1525">
            <v>24800</v>
          </cell>
          <cell r="F1525">
            <v>-5212.1899999999996</v>
          </cell>
          <cell r="G1525">
            <v>19587.810000000001</v>
          </cell>
        </row>
        <row r="1526">
          <cell r="A1526" t="str">
            <v>15781102</v>
          </cell>
          <cell r="B1526" t="str">
            <v>退磁机</v>
          </cell>
          <cell r="C1526" t="str">
            <v>00010503</v>
          </cell>
          <cell r="D1526">
            <v>37834</v>
          </cell>
          <cell r="E1526">
            <v>24800</v>
          </cell>
          <cell r="F1526">
            <v>-5212.1899999999996</v>
          </cell>
          <cell r="G1526">
            <v>19587.810000000001</v>
          </cell>
        </row>
        <row r="1527">
          <cell r="A1527" t="str">
            <v>15781103</v>
          </cell>
          <cell r="B1527" t="str">
            <v>退磁机</v>
          </cell>
          <cell r="C1527" t="str">
            <v>00010503</v>
          </cell>
          <cell r="D1527">
            <v>37834</v>
          </cell>
          <cell r="E1527">
            <v>24800</v>
          </cell>
          <cell r="F1527">
            <v>-5212.1899999999996</v>
          </cell>
          <cell r="G1527">
            <v>19587.810000000001</v>
          </cell>
        </row>
        <row r="1528">
          <cell r="A1528" t="str">
            <v>17380002</v>
          </cell>
          <cell r="B1528" t="str">
            <v>工频加热器</v>
          </cell>
          <cell r="C1528" t="str">
            <v>00010703</v>
          </cell>
          <cell r="D1528">
            <v>36192</v>
          </cell>
          <cell r="E1528">
            <v>34324</v>
          </cell>
          <cell r="F1528">
            <v>-14803.88</v>
          </cell>
          <cell r="G1528">
            <v>19520.12</v>
          </cell>
        </row>
        <row r="1529">
          <cell r="A1529" t="str">
            <v>10320452</v>
          </cell>
          <cell r="B1529" t="str">
            <v>内元磨床</v>
          </cell>
          <cell r="C1529" t="str">
            <v>00010003</v>
          </cell>
          <cell r="D1529">
            <v>35370</v>
          </cell>
          <cell r="E1529">
            <v>137598.92000000001</v>
          </cell>
          <cell r="F1529">
            <v>-118117.4</v>
          </cell>
          <cell r="G1529">
            <v>19481.52</v>
          </cell>
        </row>
        <row r="1530">
          <cell r="A1530" t="str">
            <v>10340806</v>
          </cell>
          <cell r="B1530" t="str">
            <v>双端面磨床</v>
          </cell>
          <cell r="C1530" t="str">
            <v>00010003</v>
          </cell>
          <cell r="D1530">
            <v>26665</v>
          </cell>
          <cell r="E1530">
            <v>38500</v>
          </cell>
          <cell r="F1530">
            <v>-19032.419999999998</v>
          </cell>
          <cell r="G1530">
            <v>19467.580000000002</v>
          </cell>
        </row>
        <row r="1531">
          <cell r="A1531" t="str">
            <v>15130025</v>
          </cell>
          <cell r="B1531" t="str">
            <v>轴承涂油机</v>
          </cell>
          <cell r="C1531" t="str">
            <v>00010503</v>
          </cell>
          <cell r="D1531">
            <v>36465</v>
          </cell>
          <cell r="E1531">
            <v>36000</v>
          </cell>
          <cell r="F1531">
            <v>-16587</v>
          </cell>
          <cell r="G1531">
            <v>19413</v>
          </cell>
        </row>
        <row r="1532">
          <cell r="A1532" t="str">
            <v>15960118</v>
          </cell>
          <cell r="B1532" t="str">
            <v>全自动捆扎机</v>
          </cell>
          <cell r="C1532" t="str">
            <v>00010503</v>
          </cell>
          <cell r="D1532">
            <v>38472</v>
          </cell>
          <cell r="E1532">
            <v>20392.12</v>
          </cell>
          <cell r="F1532">
            <v>-989.02</v>
          </cell>
          <cell r="G1532">
            <v>19403.099999999999</v>
          </cell>
        </row>
        <row r="1533">
          <cell r="A1533" t="str">
            <v>12190044</v>
          </cell>
          <cell r="B1533" t="str">
            <v>平衡吊</v>
          </cell>
          <cell r="C1533" t="str">
            <v>00010203</v>
          </cell>
          <cell r="D1533">
            <v>38472</v>
          </cell>
          <cell r="E1533">
            <v>20370</v>
          </cell>
          <cell r="F1533">
            <v>-987.95</v>
          </cell>
          <cell r="G1533">
            <v>19382.05</v>
          </cell>
        </row>
        <row r="1534">
          <cell r="A1534" t="str">
            <v>15999958</v>
          </cell>
          <cell r="B1534" t="str">
            <v>审计估价</v>
          </cell>
          <cell r="C1534" t="str">
            <v>00010503</v>
          </cell>
          <cell r="D1534">
            <v>37622</v>
          </cell>
          <cell r="E1534">
            <v>26477.7</v>
          </cell>
          <cell r="F1534">
            <v>-7116.9</v>
          </cell>
          <cell r="G1534">
            <v>19360.8</v>
          </cell>
        </row>
        <row r="1535">
          <cell r="A1535" t="str">
            <v>17720005</v>
          </cell>
          <cell r="B1535" t="str">
            <v>程控交换机</v>
          </cell>
          <cell r="C1535" t="str">
            <v>00010702</v>
          </cell>
          <cell r="D1535">
            <v>37591</v>
          </cell>
          <cell r="E1535">
            <v>23630.63</v>
          </cell>
          <cell r="F1535">
            <v>-4331.2700000000004</v>
          </cell>
          <cell r="G1535">
            <v>19299.36</v>
          </cell>
        </row>
        <row r="1536">
          <cell r="A1536" t="str">
            <v>10320451</v>
          </cell>
          <cell r="B1536" t="str">
            <v>内元磨床</v>
          </cell>
          <cell r="C1536" t="str">
            <v>00010003</v>
          </cell>
          <cell r="D1536">
            <v>35339</v>
          </cell>
          <cell r="E1536">
            <v>144832.65</v>
          </cell>
          <cell r="F1536">
            <v>-125533.68</v>
          </cell>
          <cell r="G1536">
            <v>19298.97</v>
          </cell>
        </row>
        <row r="1537">
          <cell r="A1537" t="str">
            <v>14560008</v>
          </cell>
          <cell r="B1537" t="str">
            <v>磁力探伤机</v>
          </cell>
          <cell r="C1537" t="str">
            <v>00010413</v>
          </cell>
          <cell r="D1537">
            <v>32752</v>
          </cell>
          <cell r="E1537">
            <v>47000</v>
          </cell>
          <cell r="F1537">
            <v>-27730</v>
          </cell>
          <cell r="G1537">
            <v>19270</v>
          </cell>
        </row>
        <row r="1538">
          <cell r="A1538" t="str">
            <v>14880024</v>
          </cell>
          <cell r="B1538" t="str">
            <v>元度仪</v>
          </cell>
          <cell r="C1538" t="str">
            <v>00010413</v>
          </cell>
          <cell r="D1538">
            <v>32813</v>
          </cell>
          <cell r="E1538">
            <v>35000</v>
          </cell>
          <cell r="F1538">
            <v>-15750</v>
          </cell>
          <cell r="G1538">
            <v>19250</v>
          </cell>
        </row>
        <row r="1539">
          <cell r="A1539" t="str">
            <v>21100088</v>
          </cell>
          <cell r="B1539" t="str">
            <v>铸铜厂房</v>
          </cell>
          <cell r="C1539" t="str">
            <v>00021103</v>
          </cell>
          <cell r="D1539">
            <v>29921</v>
          </cell>
          <cell r="E1539">
            <v>24060.65</v>
          </cell>
          <cell r="F1539">
            <v>-4874.8599999999997</v>
          </cell>
          <cell r="G1539">
            <v>19185.79</v>
          </cell>
        </row>
        <row r="1540">
          <cell r="A1540" t="str">
            <v>10340659</v>
          </cell>
          <cell r="B1540" t="str">
            <v>滚道磨床</v>
          </cell>
          <cell r="C1540" t="str">
            <v>00010003</v>
          </cell>
          <cell r="D1540">
            <v>38472</v>
          </cell>
          <cell r="E1540">
            <v>20076</v>
          </cell>
          <cell r="F1540">
            <v>-973.69</v>
          </cell>
          <cell r="G1540">
            <v>19102.310000000001</v>
          </cell>
        </row>
        <row r="1541">
          <cell r="A1541" t="str">
            <v>19510032</v>
          </cell>
          <cell r="B1541" t="str">
            <v>氩弧焊机</v>
          </cell>
          <cell r="C1541" t="str">
            <v>00010903</v>
          </cell>
          <cell r="D1541">
            <v>38169</v>
          </cell>
          <cell r="E1541">
            <v>21440</v>
          </cell>
          <cell r="F1541">
            <v>-2363.4299999999998</v>
          </cell>
          <cell r="G1541">
            <v>19076.57</v>
          </cell>
        </row>
        <row r="1542">
          <cell r="A1542" t="str">
            <v>14573032</v>
          </cell>
          <cell r="B1542" t="str">
            <v>电子称</v>
          </cell>
          <cell r="C1542" t="str">
            <v>00010413</v>
          </cell>
          <cell r="D1542">
            <v>37226</v>
          </cell>
          <cell r="E1542">
            <v>40420</v>
          </cell>
          <cell r="F1542">
            <v>-21474.15</v>
          </cell>
          <cell r="G1542">
            <v>18945.849999999999</v>
          </cell>
        </row>
        <row r="1543">
          <cell r="A1543" t="str">
            <v>17830509</v>
          </cell>
          <cell r="B1543" t="str">
            <v>软件</v>
          </cell>
          <cell r="C1543" t="str">
            <v>00010721</v>
          </cell>
          <cell r="D1543">
            <v>36708</v>
          </cell>
          <cell r="E1543">
            <v>630000</v>
          </cell>
          <cell r="F1543">
            <v>-611100</v>
          </cell>
          <cell r="G1543">
            <v>18900</v>
          </cell>
        </row>
        <row r="1544">
          <cell r="A1544" t="str">
            <v>15130026</v>
          </cell>
          <cell r="B1544" t="str">
            <v>轴承涂油机</v>
          </cell>
          <cell r="C1544" t="str">
            <v>00010503</v>
          </cell>
          <cell r="D1544">
            <v>36465</v>
          </cell>
          <cell r="E1544">
            <v>35000</v>
          </cell>
          <cell r="F1544">
            <v>-16126.41</v>
          </cell>
          <cell r="G1544">
            <v>18873.59</v>
          </cell>
        </row>
        <row r="1545">
          <cell r="A1545" t="str">
            <v>15130027</v>
          </cell>
          <cell r="B1545" t="str">
            <v>轴承涂油机</v>
          </cell>
          <cell r="C1545" t="str">
            <v>00010503</v>
          </cell>
          <cell r="D1545">
            <v>36465</v>
          </cell>
          <cell r="E1545">
            <v>35000</v>
          </cell>
          <cell r="F1545">
            <v>-16126.41</v>
          </cell>
          <cell r="G1545">
            <v>18873.59</v>
          </cell>
        </row>
        <row r="1546">
          <cell r="A1546" t="str">
            <v>16610214</v>
          </cell>
          <cell r="B1546" t="str">
            <v>污水泵</v>
          </cell>
          <cell r="C1546" t="str">
            <v>00010603</v>
          </cell>
          <cell r="D1546">
            <v>37591</v>
          </cell>
          <cell r="E1546">
            <v>25142.99</v>
          </cell>
          <cell r="F1546">
            <v>-6282.87</v>
          </cell>
          <cell r="G1546">
            <v>18860.12</v>
          </cell>
        </row>
        <row r="1547">
          <cell r="A1547" t="str">
            <v>16610215</v>
          </cell>
          <cell r="B1547" t="str">
            <v>污水泵</v>
          </cell>
          <cell r="C1547" t="str">
            <v>00010603</v>
          </cell>
          <cell r="D1547">
            <v>37591</v>
          </cell>
          <cell r="E1547">
            <v>25142.99</v>
          </cell>
          <cell r="F1547">
            <v>-6282.87</v>
          </cell>
          <cell r="G1547">
            <v>18860.12</v>
          </cell>
        </row>
        <row r="1548">
          <cell r="A1548" t="str">
            <v>15290019</v>
          </cell>
          <cell r="B1548" t="str">
            <v>工业废水处理机</v>
          </cell>
          <cell r="C1548" t="str">
            <v>00010503</v>
          </cell>
          <cell r="D1548">
            <v>35217</v>
          </cell>
          <cell r="E1548">
            <v>53460</v>
          </cell>
          <cell r="F1548">
            <v>-34635.760000000002</v>
          </cell>
          <cell r="G1548">
            <v>18824.240000000002</v>
          </cell>
        </row>
        <row r="1549">
          <cell r="A1549" t="str">
            <v>15781080</v>
          </cell>
          <cell r="B1549" t="str">
            <v>退磁机</v>
          </cell>
          <cell r="C1549" t="str">
            <v>00010503</v>
          </cell>
          <cell r="D1549">
            <v>35765</v>
          </cell>
          <cell r="E1549">
            <v>36550</v>
          </cell>
          <cell r="F1549">
            <v>-17726.82</v>
          </cell>
          <cell r="G1549">
            <v>18823.18</v>
          </cell>
        </row>
        <row r="1550">
          <cell r="A1550" t="str">
            <v>15781081</v>
          </cell>
          <cell r="B1550" t="str">
            <v>退磁机</v>
          </cell>
          <cell r="C1550" t="str">
            <v>00010503</v>
          </cell>
          <cell r="D1550">
            <v>35765</v>
          </cell>
          <cell r="E1550">
            <v>36550</v>
          </cell>
          <cell r="F1550">
            <v>-17726.82</v>
          </cell>
          <cell r="G1550">
            <v>18823.18</v>
          </cell>
        </row>
        <row r="1551">
          <cell r="A1551" t="str">
            <v>15781082</v>
          </cell>
          <cell r="B1551" t="str">
            <v>退磁机</v>
          </cell>
          <cell r="C1551" t="str">
            <v>00010503</v>
          </cell>
          <cell r="D1551">
            <v>35765</v>
          </cell>
          <cell r="E1551">
            <v>36550</v>
          </cell>
          <cell r="F1551">
            <v>-17726.82</v>
          </cell>
          <cell r="G1551">
            <v>18823.18</v>
          </cell>
        </row>
        <row r="1552">
          <cell r="A1552" t="str">
            <v>10370141</v>
          </cell>
          <cell r="B1552" t="str">
            <v>平面磨床</v>
          </cell>
          <cell r="C1552" t="str">
            <v>00010003</v>
          </cell>
          <cell r="D1552">
            <v>35400</v>
          </cell>
          <cell r="E1552">
            <v>125517</v>
          </cell>
          <cell r="F1552">
            <v>-106700.31</v>
          </cell>
          <cell r="G1552">
            <v>18816.689999999999</v>
          </cell>
        </row>
        <row r="1553">
          <cell r="A1553" t="str">
            <v>12120132</v>
          </cell>
          <cell r="B1553" t="str">
            <v>单梁吊车</v>
          </cell>
          <cell r="C1553" t="str">
            <v>00010203</v>
          </cell>
          <cell r="D1553">
            <v>33451</v>
          </cell>
          <cell r="E1553">
            <v>126000</v>
          </cell>
          <cell r="F1553">
            <v>-107185</v>
          </cell>
          <cell r="G1553">
            <v>18815</v>
          </cell>
        </row>
        <row r="1554">
          <cell r="A1554" t="str">
            <v>17830618</v>
          </cell>
          <cell r="B1554" t="str">
            <v>网络系统</v>
          </cell>
          <cell r="C1554" t="str">
            <v>00010721</v>
          </cell>
          <cell r="D1554">
            <v>37956</v>
          </cell>
          <cell r="E1554">
            <v>33560</v>
          </cell>
          <cell r="F1554">
            <v>-14920.2</v>
          </cell>
          <cell r="G1554">
            <v>18639.8</v>
          </cell>
        </row>
        <row r="1555">
          <cell r="A1555" t="str">
            <v>15231046</v>
          </cell>
          <cell r="B1555" t="str">
            <v>传送带</v>
          </cell>
          <cell r="C1555" t="str">
            <v>00010503</v>
          </cell>
          <cell r="D1555">
            <v>37226</v>
          </cell>
          <cell r="E1555">
            <v>29665.86</v>
          </cell>
          <cell r="F1555">
            <v>-11030.79</v>
          </cell>
          <cell r="G1555">
            <v>18635.07</v>
          </cell>
        </row>
        <row r="1556">
          <cell r="A1556" t="str">
            <v>22100063</v>
          </cell>
          <cell r="B1556" t="str">
            <v>投影仪</v>
          </cell>
          <cell r="C1556" t="str">
            <v>00022101</v>
          </cell>
          <cell r="D1556">
            <v>38078</v>
          </cell>
          <cell r="E1556">
            <v>25600</v>
          </cell>
          <cell r="F1556">
            <v>-7006.16</v>
          </cell>
          <cell r="G1556">
            <v>18593.84</v>
          </cell>
        </row>
        <row r="1557">
          <cell r="A1557" t="str">
            <v>17810062</v>
          </cell>
          <cell r="B1557" t="str">
            <v>退磁机</v>
          </cell>
          <cell r="C1557" t="str">
            <v>00010703</v>
          </cell>
          <cell r="D1557">
            <v>35977</v>
          </cell>
          <cell r="E1557">
            <v>35000</v>
          </cell>
          <cell r="F1557">
            <v>-16416.78</v>
          </cell>
          <cell r="G1557">
            <v>18583.22</v>
          </cell>
        </row>
        <row r="1558">
          <cell r="A1558" t="str">
            <v>17810063</v>
          </cell>
          <cell r="B1558" t="str">
            <v>退磁机</v>
          </cell>
          <cell r="C1558" t="str">
            <v>00010703</v>
          </cell>
          <cell r="D1558">
            <v>35977</v>
          </cell>
          <cell r="E1558">
            <v>35000</v>
          </cell>
          <cell r="F1558">
            <v>-16416.78</v>
          </cell>
          <cell r="G1558">
            <v>18583.22</v>
          </cell>
        </row>
        <row r="1559">
          <cell r="A1559" t="str">
            <v>15231058</v>
          </cell>
          <cell r="B1559" t="str">
            <v>链板式输送机</v>
          </cell>
          <cell r="C1559" t="str">
            <v>00010503</v>
          </cell>
          <cell r="D1559">
            <v>37773</v>
          </cell>
          <cell r="E1559">
            <v>24000</v>
          </cell>
          <cell r="F1559">
            <v>-5432</v>
          </cell>
          <cell r="G1559">
            <v>18568</v>
          </cell>
        </row>
        <row r="1560">
          <cell r="A1560" t="str">
            <v>15231059</v>
          </cell>
          <cell r="B1560" t="str">
            <v>链板式输送机</v>
          </cell>
          <cell r="C1560" t="str">
            <v>00010503</v>
          </cell>
          <cell r="D1560">
            <v>37773</v>
          </cell>
          <cell r="E1560">
            <v>24000</v>
          </cell>
          <cell r="F1560">
            <v>-5432</v>
          </cell>
          <cell r="G1560">
            <v>18568</v>
          </cell>
        </row>
        <row r="1561">
          <cell r="A1561" t="str">
            <v>15960116</v>
          </cell>
          <cell r="B1561" t="str">
            <v>捆扎机</v>
          </cell>
          <cell r="C1561" t="str">
            <v>00010503</v>
          </cell>
          <cell r="D1561">
            <v>38472</v>
          </cell>
          <cell r="E1561">
            <v>19500</v>
          </cell>
          <cell r="F1561">
            <v>-945.75</v>
          </cell>
          <cell r="G1561">
            <v>18554.25</v>
          </cell>
        </row>
        <row r="1562">
          <cell r="A1562" t="str">
            <v>15960117</v>
          </cell>
          <cell r="B1562" t="str">
            <v>捆扎机</v>
          </cell>
          <cell r="C1562" t="str">
            <v>00010503</v>
          </cell>
          <cell r="D1562">
            <v>38472</v>
          </cell>
          <cell r="E1562">
            <v>19500</v>
          </cell>
          <cell r="F1562">
            <v>-945.75</v>
          </cell>
          <cell r="G1562">
            <v>18554.25</v>
          </cell>
        </row>
        <row r="1563">
          <cell r="A1563" t="str">
            <v>15999925</v>
          </cell>
          <cell r="B1563" t="str">
            <v>审计估价</v>
          </cell>
          <cell r="C1563" t="str">
            <v>00010503</v>
          </cell>
          <cell r="D1563">
            <v>37622</v>
          </cell>
          <cell r="E1563">
            <v>25163.97</v>
          </cell>
          <cell r="F1563">
            <v>-6763.78</v>
          </cell>
          <cell r="G1563">
            <v>18400.189999999999</v>
          </cell>
        </row>
        <row r="1564">
          <cell r="A1564" t="str">
            <v>10380347</v>
          </cell>
          <cell r="B1564" t="str">
            <v>超静机</v>
          </cell>
          <cell r="C1564" t="str">
            <v>00010003</v>
          </cell>
          <cell r="D1564">
            <v>31048</v>
          </cell>
          <cell r="E1564">
            <v>60000</v>
          </cell>
          <cell r="F1564">
            <v>-41710</v>
          </cell>
          <cell r="G1564">
            <v>18290</v>
          </cell>
        </row>
        <row r="1565">
          <cell r="A1565" t="str">
            <v>10380348</v>
          </cell>
          <cell r="B1565" t="str">
            <v>超静机</v>
          </cell>
          <cell r="C1565" t="str">
            <v>00010003</v>
          </cell>
          <cell r="D1565">
            <v>31048</v>
          </cell>
          <cell r="E1565">
            <v>60000</v>
          </cell>
          <cell r="F1565">
            <v>-41710</v>
          </cell>
          <cell r="G1565">
            <v>18290</v>
          </cell>
        </row>
        <row r="1566">
          <cell r="A1566" t="str">
            <v>10170602</v>
          </cell>
          <cell r="B1566" t="str">
            <v>车床</v>
          </cell>
          <cell r="C1566" t="str">
            <v>00010003</v>
          </cell>
          <cell r="D1566">
            <v>35400</v>
          </cell>
          <cell r="E1566">
            <v>121445.84</v>
          </cell>
          <cell r="F1566">
            <v>-103239.32</v>
          </cell>
          <cell r="G1566">
            <v>18206.52</v>
          </cell>
        </row>
        <row r="1567">
          <cell r="A1567" t="str">
            <v>10170603</v>
          </cell>
          <cell r="B1567" t="str">
            <v>车床</v>
          </cell>
          <cell r="C1567" t="str">
            <v>00010003</v>
          </cell>
          <cell r="D1567">
            <v>35400</v>
          </cell>
          <cell r="E1567">
            <v>121445.84</v>
          </cell>
          <cell r="F1567">
            <v>-103239.32</v>
          </cell>
          <cell r="G1567">
            <v>18206.52</v>
          </cell>
        </row>
        <row r="1568">
          <cell r="A1568" t="str">
            <v>17830541</v>
          </cell>
          <cell r="B1568" t="str">
            <v>拨号服务器</v>
          </cell>
          <cell r="C1568" t="str">
            <v>00010722</v>
          </cell>
          <cell r="D1568">
            <v>37742</v>
          </cell>
          <cell r="E1568">
            <v>43890</v>
          </cell>
          <cell r="F1568">
            <v>-25721.3</v>
          </cell>
          <cell r="G1568">
            <v>18168.7</v>
          </cell>
        </row>
        <row r="1569">
          <cell r="A1569" t="str">
            <v>15951010</v>
          </cell>
          <cell r="B1569" t="str">
            <v>粉尘净化机</v>
          </cell>
          <cell r="C1569" t="str">
            <v>00010503</v>
          </cell>
          <cell r="D1569">
            <v>38322</v>
          </cell>
          <cell r="E1569">
            <v>19700</v>
          </cell>
          <cell r="F1569">
            <v>-1592.42</v>
          </cell>
          <cell r="G1569">
            <v>18107.580000000002</v>
          </cell>
        </row>
        <row r="1570">
          <cell r="A1570" t="str">
            <v>17220402</v>
          </cell>
          <cell r="B1570" t="str">
            <v>配电柜</v>
          </cell>
          <cell r="C1570" t="str">
            <v>00010703</v>
          </cell>
          <cell r="D1570">
            <v>37591</v>
          </cell>
          <cell r="E1570">
            <v>22055.25</v>
          </cell>
          <cell r="F1570">
            <v>-4042.37</v>
          </cell>
          <cell r="G1570">
            <v>18012.88</v>
          </cell>
        </row>
        <row r="1571">
          <cell r="A1571" t="str">
            <v>10320144</v>
          </cell>
          <cell r="B1571" t="str">
            <v>内园磨床</v>
          </cell>
          <cell r="C1571" t="str">
            <v>00010003</v>
          </cell>
          <cell r="D1571">
            <v>27089</v>
          </cell>
          <cell r="E1571">
            <v>196008</v>
          </cell>
          <cell r="F1571">
            <v>-178188.11</v>
          </cell>
          <cell r="G1571">
            <v>17819.89</v>
          </cell>
        </row>
        <row r="1572">
          <cell r="A1572" t="str">
            <v>10310479</v>
          </cell>
          <cell r="B1572" t="str">
            <v>无心磨床</v>
          </cell>
          <cell r="C1572" t="str">
            <v>00010003</v>
          </cell>
          <cell r="D1572">
            <v>33025</v>
          </cell>
          <cell r="E1572">
            <v>39148.44</v>
          </cell>
          <cell r="F1572">
            <v>-21333.06</v>
          </cell>
          <cell r="G1572">
            <v>17815.38</v>
          </cell>
        </row>
        <row r="1573">
          <cell r="A1573" t="str">
            <v>17220384</v>
          </cell>
          <cell r="B1573" t="str">
            <v>低压配电屏</v>
          </cell>
          <cell r="C1573" t="str">
            <v>00010703</v>
          </cell>
          <cell r="D1573">
            <v>37135</v>
          </cell>
          <cell r="E1573">
            <v>24200</v>
          </cell>
          <cell r="F1573">
            <v>-6392.83</v>
          </cell>
          <cell r="G1573">
            <v>17807.169999999998</v>
          </cell>
        </row>
        <row r="1574">
          <cell r="A1574" t="str">
            <v>14999971</v>
          </cell>
          <cell r="B1574" t="str">
            <v>测振仪</v>
          </cell>
          <cell r="C1574" t="str">
            <v>00010413</v>
          </cell>
          <cell r="D1574">
            <v>33055</v>
          </cell>
          <cell r="E1574">
            <v>89500</v>
          </cell>
          <cell r="F1574">
            <v>-71799.399999999994</v>
          </cell>
          <cell r="G1574">
            <v>17700.599999999999</v>
          </cell>
        </row>
        <row r="1575">
          <cell r="A1575" t="str">
            <v>10370140</v>
          </cell>
          <cell r="B1575" t="str">
            <v>平面磨床</v>
          </cell>
          <cell r="C1575" t="str">
            <v>00010003</v>
          </cell>
          <cell r="D1575">
            <v>35370</v>
          </cell>
          <cell r="E1575">
            <v>124777.8</v>
          </cell>
          <cell r="F1575">
            <v>-107111.36</v>
          </cell>
          <cell r="G1575">
            <v>17666.439999999999</v>
          </cell>
        </row>
        <row r="1576">
          <cell r="A1576" t="str">
            <v>10370136</v>
          </cell>
          <cell r="B1576" t="str">
            <v>平面磨床</v>
          </cell>
          <cell r="C1576" t="str">
            <v>00010003</v>
          </cell>
          <cell r="D1576">
            <v>34669</v>
          </cell>
          <cell r="E1576">
            <v>588000</v>
          </cell>
          <cell r="F1576">
            <v>-570360</v>
          </cell>
          <cell r="G1576">
            <v>17640</v>
          </cell>
        </row>
        <row r="1577">
          <cell r="A1577" t="str">
            <v>14790055</v>
          </cell>
          <cell r="B1577" t="str">
            <v>逆气流量计</v>
          </cell>
          <cell r="C1577" t="str">
            <v>00010413</v>
          </cell>
          <cell r="D1577">
            <v>37226</v>
          </cell>
          <cell r="E1577">
            <v>37582</v>
          </cell>
          <cell r="F1577">
            <v>-19966.349999999999</v>
          </cell>
          <cell r="G1577">
            <v>17615.650000000001</v>
          </cell>
        </row>
        <row r="1578">
          <cell r="A1578" t="str">
            <v>15999888</v>
          </cell>
          <cell r="B1578" t="str">
            <v>审计估价</v>
          </cell>
          <cell r="C1578" t="str">
            <v>00010503</v>
          </cell>
          <cell r="D1578">
            <v>37622</v>
          </cell>
          <cell r="E1578">
            <v>24000</v>
          </cell>
          <cell r="F1578">
            <v>-6450.89</v>
          </cell>
          <cell r="G1578">
            <v>17549.11</v>
          </cell>
        </row>
        <row r="1579">
          <cell r="A1579" t="str">
            <v>10210068</v>
          </cell>
          <cell r="B1579" t="str">
            <v>圆柱立式钻床</v>
          </cell>
          <cell r="C1579" t="str">
            <v>00010003</v>
          </cell>
          <cell r="D1579">
            <v>37591</v>
          </cell>
          <cell r="E1579">
            <v>24155.75</v>
          </cell>
          <cell r="F1579">
            <v>-6638.83</v>
          </cell>
          <cell r="G1579">
            <v>17516.919999999998</v>
          </cell>
        </row>
        <row r="1580">
          <cell r="A1580" t="str">
            <v>16460005</v>
          </cell>
          <cell r="B1580" t="str">
            <v>干燥机</v>
          </cell>
          <cell r="C1580" t="str">
            <v>00010603</v>
          </cell>
          <cell r="D1580">
            <v>35370</v>
          </cell>
          <cell r="E1580">
            <v>79596</v>
          </cell>
          <cell r="F1580">
            <v>-62126.559999999998</v>
          </cell>
          <cell r="G1580">
            <v>17469.439999999999</v>
          </cell>
        </row>
        <row r="1581">
          <cell r="A1581" t="str">
            <v>10170691</v>
          </cell>
          <cell r="B1581" t="str">
            <v>多刀半自动车</v>
          </cell>
          <cell r="C1581" t="str">
            <v>00010003</v>
          </cell>
          <cell r="D1581">
            <v>35765</v>
          </cell>
          <cell r="E1581">
            <v>33916.75</v>
          </cell>
          <cell r="F1581">
            <v>-16449.59</v>
          </cell>
          <cell r="G1581">
            <v>17467.16</v>
          </cell>
        </row>
        <row r="1582">
          <cell r="A1582" t="str">
            <v>15960119</v>
          </cell>
          <cell r="B1582" t="str">
            <v>捆扎机</v>
          </cell>
          <cell r="C1582" t="str">
            <v>00010503</v>
          </cell>
          <cell r="D1582">
            <v>38656</v>
          </cell>
          <cell r="E1582">
            <v>17455.310000000001</v>
          </cell>
          <cell r="F1582">
            <v>0</v>
          </cell>
          <cell r="G1582">
            <v>17455.310000000001</v>
          </cell>
        </row>
        <row r="1583">
          <cell r="A1583" t="str">
            <v>15960113</v>
          </cell>
          <cell r="B1583" t="str">
            <v>全自动捆扎机</v>
          </cell>
          <cell r="C1583" t="str">
            <v>00010503</v>
          </cell>
          <cell r="D1583">
            <v>38169</v>
          </cell>
          <cell r="E1583">
            <v>19860</v>
          </cell>
          <cell r="F1583">
            <v>-2408.0500000000002</v>
          </cell>
          <cell r="G1583">
            <v>17451.95</v>
          </cell>
        </row>
        <row r="1584">
          <cell r="A1584" t="str">
            <v>21100042</v>
          </cell>
          <cell r="B1584" t="str">
            <v>精密车间办公室</v>
          </cell>
          <cell r="C1584" t="str">
            <v>00021103</v>
          </cell>
          <cell r="D1584">
            <v>21824</v>
          </cell>
          <cell r="E1584">
            <v>896866</v>
          </cell>
          <cell r="F1584">
            <v>-879416.34</v>
          </cell>
          <cell r="G1584">
            <v>17449.66</v>
          </cell>
        </row>
        <row r="1585">
          <cell r="A1585" t="str">
            <v>15130029</v>
          </cell>
          <cell r="B1585" t="str">
            <v>涂油机</v>
          </cell>
          <cell r="C1585" t="str">
            <v>00010503</v>
          </cell>
          <cell r="D1585">
            <v>37226</v>
          </cell>
          <cell r="E1585">
            <v>27532.1</v>
          </cell>
          <cell r="F1585">
            <v>-10237.31</v>
          </cell>
          <cell r="G1585">
            <v>17294.79</v>
          </cell>
        </row>
        <row r="1586">
          <cell r="A1586" t="str">
            <v>11230057</v>
          </cell>
          <cell r="B1586" t="str">
            <v>曲轴压力机</v>
          </cell>
          <cell r="C1586" t="str">
            <v>00010103</v>
          </cell>
          <cell r="D1586">
            <v>26877</v>
          </cell>
          <cell r="E1586">
            <v>430560</v>
          </cell>
          <cell r="F1586">
            <v>-413332.24</v>
          </cell>
          <cell r="G1586">
            <v>17227.759999999998</v>
          </cell>
        </row>
        <row r="1587">
          <cell r="A1587" t="str">
            <v>15780066</v>
          </cell>
          <cell r="B1587" t="str">
            <v>酸罐</v>
          </cell>
          <cell r="C1587" t="str">
            <v>00010501</v>
          </cell>
          <cell r="D1587">
            <v>35796</v>
          </cell>
          <cell r="E1587">
            <v>37500</v>
          </cell>
          <cell r="F1587">
            <v>-20309.66</v>
          </cell>
          <cell r="G1587">
            <v>17190.34</v>
          </cell>
        </row>
        <row r="1588">
          <cell r="A1588" t="str">
            <v>15780067</v>
          </cell>
          <cell r="B1588" t="str">
            <v>酸罐</v>
          </cell>
          <cell r="C1588" t="str">
            <v>00010501</v>
          </cell>
          <cell r="D1588">
            <v>35796</v>
          </cell>
          <cell r="E1588">
            <v>37500</v>
          </cell>
          <cell r="F1588">
            <v>-20309.66</v>
          </cell>
          <cell r="G1588">
            <v>17190.34</v>
          </cell>
        </row>
        <row r="1589">
          <cell r="A1589" t="str">
            <v>22100042</v>
          </cell>
          <cell r="B1589" t="str">
            <v>投影仪</v>
          </cell>
          <cell r="C1589" t="str">
            <v>00022102</v>
          </cell>
          <cell r="D1589">
            <v>38047</v>
          </cell>
          <cell r="E1589">
            <v>24724.6</v>
          </cell>
          <cell r="F1589">
            <v>-7580.01</v>
          </cell>
          <cell r="G1589">
            <v>17144.59</v>
          </cell>
        </row>
        <row r="1590">
          <cell r="A1590" t="str">
            <v>10320192</v>
          </cell>
          <cell r="B1590" t="str">
            <v>内圆磨床</v>
          </cell>
          <cell r="C1590" t="str">
            <v>00010003</v>
          </cell>
          <cell r="D1590">
            <v>38472</v>
          </cell>
          <cell r="E1590">
            <v>18000</v>
          </cell>
          <cell r="F1590">
            <v>-873</v>
          </cell>
          <cell r="G1590">
            <v>17127</v>
          </cell>
        </row>
        <row r="1591">
          <cell r="A1591" t="str">
            <v>10170641</v>
          </cell>
          <cell r="B1591" t="str">
            <v>轴承滚子自动车床</v>
          </cell>
          <cell r="C1591" t="str">
            <v>00010003</v>
          </cell>
          <cell r="D1591">
            <v>34547</v>
          </cell>
          <cell r="E1591">
            <v>56000</v>
          </cell>
          <cell r="F1591">
            <v>-38929.589999999997</v>
          </cell>
          <cell r="G1591">
            <v>17070.41</v>
          </cell>
        </row>
        <row r="1592">
          <cell r="A1592" t="str">
            <v>10380049</v>
          </cell>
          <cell r="B1592" t="str">
            <v>端面精研机</v>
          </cell>
          <cell r="C1592" t="str">
            <v>00010003</v>
          </cell>
          <cell r="D1592">
            <v>37377</v>
          </cell>
          <cell r="E1592">
            <v>29325</v>
          </cell>
          <cell r="F1592">
            <v>-12326.16</v>
          </cell>
          <cell r="G1592">
            <v>16998.84</v>
          </cell>
        </row>
        <row r="1593">
          <cell r="A1593" t="str">
            <v>15290018</v>
          </cell>
          <cell r="B1593" t="str">
            <v>工业废水处理机</v>
          </cell>
          <cell r="C1593" t="str">
            <v>00010503</v>
          </cell>
          <cell r="D1593">
            <v>35034</v>
          </cell>
          <cell r="E1593">
            <v>59800</v>
          </cell>
          <cell r="F1593">
            <v>-42806.27</v>
          </cell>
          <cell r="G1593">
            <v>16993.73</v>
          </cell>
        </row>
        <row r="1594">
          <cell r="A1594" t="str">
            <v>15231064</v>
          </cell>
          <cell r="B1594" t="str">
            <v>链板式输送机</v>
          </cell>
          <cell r="C1594" t="str">
            <v>00010503</v>
          </cell>
          <cell r="D1594">
            <v>38656</v>
          </cell>
          <cell r="E1594">
            <v>16991.63</v>
          </cell>
          <cell r="F1594">
            <v>0</v>
          </cell>
          <cell r="G1594">
            <v>16991.63</v>
          </cell>
        </row>
        <row r="1595">
          <cell r="A1595" t="str">
            <v>15920010</v>
          </cell>
          <cell r="B1595" t="str">
            <v>光饰机</v>
          </cell>
          <cell r="C1595" t="str">
            <v>00010503</v>
          </cell>
          <cell r="D1595">
            <v>36342</v>
          </cell>
          <cell r="E1595">
            <v>42800</v>
          </cell>
          <cell r="F1595">
            <v>-25947.72</v>
          </cell>
          <cell r="G1595">
            <v>16852.28</v>
          </cell>
        </row>
        <row r="1596">
          <cell r="A1596" t="str">
            <v>15920011</v>
          </cell>
          <cell r="B1596" t="str">
            <v>光饰机</v>
          </cell>
          <cell r="C1596" t="str">
            <v>00010503</v>
          </cell>
          <cell r="D1596">
            <v>36342</v>
          </cell>
          <cell r="E1596">
            <v>42800</v>
          </cell>
          <cell r="F1596">
            <v>-25947.72</v>
          </cell>
          <cell r="G1596">
            <v>16852.28</v>
          </cell>
        </row>
        <row r="1597">
          <cell r="A1597" t="str">
            <v>21100035</v>
          </cell>
          <cell r="B1597" t="str">
            <v>办公楼</v>
          </cell>
          <cell r="C1597" t="str">
            <v>00021103</v>
          </cell>
          <cell r="D1597">
            <v>21824</v>
          </cell>
          <cell r="E1597">
            <v>865823</v>
          </cell>
          <cell r="F1597">
            <v>-848976.96</v>
          </cell>
          <cell r="G1597">
            <v>16846.04</v>
          </cell>
        </row>
        <row r="1598">
          <cell r="A1598" t="str">
            <v>16410087</v>
          </cell>
          <cell r="B1598" t="str">
            <v>空压机</v>
          </cell>
          <cell r="C1598" t="str">
            <v>00010603</v>
          </cell>
          <cell r="D1598">
            <v>36100</v>
          </cell>
          <cell r="E1598">
            <v>43000</v>
          </cell>
          <cell r="F1598">
            <v>-26231.5</v>
          </cell>
          <cell r="G1598">
            <v>16768.5</v>
          </cell>
        </row>
        <row r="1599">
          <cell r="A1599" t="str">
            <v>13250011</v>
          </cell>
          <cell r="B1599" t="str">
            <v>离心浇铸机</v>
          </cell>
          <cell r="C1599" t="str">
            <v>00010303</v>
          </cell>
          <cell r="D1599">
            <v>32051</v>
          </cell>
          <cell r="E1599">
            <v>57560</v>
          </cell>
          <cell r="F1599">
            <v>-40802.85</v>
          </cell>
          <cell r="G1599">
            <v>16757.150000000001</v>
          </cell>
        </row>
        <row r="1600">
          <cell r="A1600" t="str">
            <v>15134026</v>
          </cell>
          <cell r="B1600" t="str">
            <v>电铆机</v>
          </cell>
          <cell r="C1600" t="str">
            <v>00010503</v>
          </cell>
          <cell r="D1600">
            <v>37591</v>
          </cell>
          <cell r="E1600">
            <v>23105.5</v>
          </cell>
          <cell r="F1600">
            <v>-6350.17</v>
          </cell>
          <cell r="G1600">
            <v>16755.330000000002</v>
          </cell>
        </row>
        <row r="1601">
          <cell r="A1601" t="str">
            <v>17830281</v>
          </cell>
          <cell r="B1601" t="str">
            <v>网络光缆</v>
          </cell>
          <cell r="C1601" t="str">
            <v>00010721</v>
          </cell>
          <cell r="D1601">
            <v>35582</v>
          </cell>
          <cell r="E1601">
            <v>558093.9</v>
          </cell>
          <cell r="F1601">
            <v>-541351.07999999996</v>
          </cell>
          <cell r="G1601">
            <v>16742.82</v>
          </cell>
        </row>
        <row r="1602">
          <cell r="A1602" t="str">
            <v>18360060</v>
          </cell>
          <cell r="B1602" t="str">
            <v>电阻炉</v>
          </cell>
          <cell r="C1602" t="str">
            <v>00010803</v>
          </cell>
          <cell r="D1602">
            <v>21459</v>
          </cell>
          <cell r="E1602">
            <v>103560</v>
          </cell>
          <cell r="F1602">
            <v>-86958.720000000001</v>
          </cell>
          <cell r="G1602">
            <v>16601.28</v>
          </cell>
        </row>
        <row r="1603">
          <cell r="A1603" t="str">
            <v>13250010</v>
          </cell>
          <cell r="B1603" t="str">
            <v>离心浇铸机</v>
          </cell>
          <cell r="C1603" t="str">
            <v>00010303</v>
          </cell>
          <cell r="D1603">
            <v>31686</v>
          </cell>
          <cell r="E1603">
            <v>57560</v>
          </cell>
          <cell r="F1603">
            <v>-40971.279999999999</v>
          </cell>
          <cell r="G1603">
            <v>16588.72</v>
          </cell>
        </row>
        <row r="1604">
          <cell r="A1604" t="str">
            <v>15290016</v>
          </cell>
          <cell r="B1604" t="str">
            <v>工业废水处理机</v>
          </cell>
          <cell r="C1604" t="str">
            <v>00010503</v>
          </cell>
          <cell r="D1604">
            <v>34973</v>
          </cell>
          <cell r="E1604">
            <v>58900</v>
          </cell>
          <cell r="F1604">
            <v>-42315</v>
          </cell>
          <cell r="G1604">
            <v>16585</v>
          </cell>
        </row>
        <row r="1605">
          <cell r="A1605" t="str">
            <v>14790057</v>
          </cell>
          <cell r="B1605" t="str">
            <v>差压流量计</v>
          </cell>
          <cell r="C1605" t="str">
            <v>00010413</v>
          </cell>
          <cell r="D1605">
            <v>37530</v>
          </cell>
          <cell r="E1605">
            <v>28356.75</v>
          </cell>
          <cell r="F1605">
            <v>-11777.43</v>
          </cell>
          <cell r="G1605">
            <v>16579.32</v>
          </cell>
        </row>
        <row r="1606">
          <cell r="A1606" t="str">
            <v>16410083</v>
          </cell>
          <cell r="B1606" t="str">
            <v>空压机</v>
          </cell>
          <cell r="C1606" t="str">
            <v>00010603</v>
          </cell>
          <cell r="D1606">
            <v>35551</v>
          </cell>
          <cell r="E1606">
            <v>45000</v>
          </cell>
          <cell r="F1606">
            <v>-28443.82</v>
          </cell>
          <cell r="G1606">
            <v>16556.18</v>
          </cell>
        </row>
        <row r="1607">
          <cell r="A1607" t="str">
            <v>14573042</v>
          </cell>
          <cell r="B1607" t="str">
            <v>电子吊称</v>
          </cell>
          <cell r="C1607" t="str">
            <v>00010413</v>
          </cell>
          <cell r="D1607">
            <v>38432</v>
          </cell>
          <cell r="E1607">
            <v>17933.3</v>
          </cell>
          <cell r="F1607">
            <v>-1449.61</v>
          </cell>
          <cell r="G1607">
            <v>16483.689999999999</v>
          </cell>
        </row>
        <row r="1608">
          <cell r="A1608" t="str">
            <v>15231047</v>
          </cell>
          <cell r="B1608" t="str">
            <v>传送带</v>
          </cell>
          <cell r="C1608" t="str">
            <v>00010503</v>
          </cell>
          <cell r="D1608">
            <v>37226</v>
          </cell>
          <cell r="E1608">
            <v>26210.799999999999</v>
          </cell>
          <cell r="F1608">
            <v>-9746.0300000000007</v>
          </cell>
          <cell r="G1608">
            <v>16464.77</v>
          </cell>
        </row>
        <row r="1609">
          <cell r="A1609" t="str">
            <v>15231048</v>
          </cell>
          <cell r="B1609" t="str">
            <v>传送带</v>
          </cell>
          <cell r="C1609" t="str">
            <v>00010503</v>
          </cell>
          <cell r="D1609">
            <v>37226</v>
          </cell>
          <cell r="E1609">
            <v>26210.799999999999</v>
          </cell>
          <cell r="F1609">
            <v>-9746.0300000000007</v>
          </cell>
          <cell r="G1609">
            <v>16464.77</v>
          </cell>
        </row>
        <row r="1610">
          <cell r="A1610" t="str">
            <v>15231049</v>
          </cell>
          <cell r="B1610" t="str">
            <v>传送带</v>
          </cell>
          <cell r="C1610" t="str">
            <v>00010503</v>
          </cell>
          <cell r="D1610">
            <v>37226</v>
          </cell>
          <cell r="E1610">
            <v>26210.799999999999</v>
          </cell>
          <cell r="F1610">
            <v>-9746.0300000000007</v>
          </cell>
          <cell r="G1610">
            <v>16464.77</v>
          </cell>
        </row>
        <row r="1611">
          <cell r="A1611" t="str">
            <v>15780006</v>
          </cell>
          <cell r="B1611" t="str">
            <v>油罐</v>
          </cell>
          <cell r="C1611" t="str">
            <v>00010501</v>
          </cell>
          <cell r="D1611">
            <v>21551</v>
          </cell>
          <cell r="E1611">
            <v>35900</v>
          </cell>
          <cell r="F1611">
            <v>-19442.75</v>
          </cell>
          <cell r="G1611">
            <v>16457.25</v>
          </cell>
        </row>
        <row r="1612">
          <cell r="A1612" t="str">
            <v>14781047</v>
          </cell>
          <cell r="B1612" t="str">
            <v>退磁机</v>
          </cell>
          <cell r="C1612" t="str">
            <v>00010413</v>
          </cell>
          <cell r="D1612">
            <v>34669</v>
          </cell>
          <cell r="E1612">
            <v>20000</v>
          </cell>
          <cell r="F1612">
            <v>-3600</v>
          </cell>
          <cell r="G1612">
            <v>16400</v>
          </cell>
        </row>
        <row r="1613">
          <cell r="A1613" t="str">
            <v>10320434</v>
          </cell>
          <cell r="B1613" t="str">
            <v>内元磨床</v>
          </cell>
          <cell r="C1613" t="str">
            <v>00010003</v>
          </cell>
          <cell r="D1613">
            <v>34274</v>
          </cell>
          <cell r="E1613">
            <v>133284.88</v>
          </cell>
          <cell r="F1613">
            <v>-116923.85</v>
          </cell>
          <cell r="G1613">
            <v>16361.03</v>
          </cell>
        </row>
        <row r="1614">
          <cell r="A1614" t="str">
            <v>10380223</v>
          </cell>
          <cell r="B1614" t="str">
            <v>平面精研机</v>
          </cell>
          <cell r="C1614" t="str">
            <v>00010003</v>
          </cell>
          <cell r="D1614">
            <v>31260</v>
          </cell>
          <cell r="E1614">
            <v>88881.88</v>
          </cell>
          <cell r="F1614">
            <v>-72539.710000000006</v>
          </cell>
          <cell r="G1614">
            <v>16342.17</v>
          </cell>
        </row>
        <row r="1615">
          <cell r="A1615" t="str">
            <v>15960107</v>
          </cell>
          <cell r="B1615" t="str">
            <v>全自动捆扎机</v>
          </cell>
          <cell r="C1615" t="str">
            <v>00010503</v>
          </cell>
          <cell r="D1615">
            <v>37803</v>
          </cell>
          <cell r="E1615">
            <v>20900.400000000001</v>
          </cell>
          <cell r="F1615">
            <v>-4561.43</v>
          </cell>
          <cell r="G1615">
            <v>16338.97</v>
          </cell>
        </row>
        <row r="1616">
          <cell r="A1616" t="str">
            <v>17380001</v>
          </cell>
          <cell r="B1616" t="str">
            <v>工频加热器</v>
          </cell>
          <cell r="C1616" t="str">
            <v>00010703</v>
          </cell>
          <cell r="D1616">
            <v>36192</v>
          </cell>
          <cell r="E1616">
            <v>28700</v>
          </cell>
          <cell r="F1616">
            <v>-12378.41</v>
          </cell>
          <cell r="G1616">
            <v>16321.59</v>
          </cell>
        </row>
        <row r="1617">
          <cell r="A1617" t="str">
            <v>12400100</v>
          </cell>
          <cell r="B1617" t="str">
            <v>桑塔纳轿车</v>
          </cell>
          <cell r="C1617" t="str">
            <v>00010213</v>
          </cell>
          <cell r="D1617">
            <v>34425</v>
          </cell>
          <cell r="E1617">
            <v>544000</v>
          </cell>
          <cell r="F1617">
            <v>-527680</v>
          </cell>
          <cell r="G1617">
            <v>16320</v>
          </cell>
        </row>
        <row r="1618">
          <cell r="A1618" t="str">
            <v>10370128</v>
          </cell>
          <cell r="B1618" t="str">
            <v>立轴平面磨床</v>
          </cell>
          <cell r="C1618" t="str">
            <v>00010003</v>
          </cell>
          <cell r="D1618">
            <v>33573</v>
          </cell>
          <cell r="E1618">
            <v>144000</v>
          </cell>
          <cell r="F1618">
            <v>-127773.75</v>
          </cell>
          <cell r="G1618">
            <v>16226.25</v>
          </cell>
        </row>
        <row r="1619">
          <cell r="A1619" t="str">
            <v>21100110</v>
          </cell>
          <cell r="B1619" t="str">
            <v>地下油库</v>
          </cell>
          <cell r="C1619" t="str">
            <v>00021103</v>
          </cell>
          <cell r="D1619">
            <v>29312</v>
          </cell>
          <cell r="E1619">
            <v>57915</v>
          </cell>
          <cell r="F1619">
            <v>-41757.360000000001</v>
          </cell>
          <cell r="G1619">
            <v>16157.64</v>
          </cell>
        </row>
        <row r="1620">
          <cell r="A1620" t="str">
            <v>14880010</v>
          </cell>
          <cell r="B1620" t="str">
            <v>波度计</v>
          </cell>
          <cell r="C1620" t="str">
            <v>00010413</v>
          </cell>
          <cell r="D1620">
            <v>32082</v>
          </cell>
          <cell r="E1620">
            <v>96500</v>
          </cell>
          <cell r="F1620">
            <v>-80368.33</v>
          </cell>
          <cell r="G1620">
            <v>16131.67</v>
          </cell>
        </row>
        <row r="1621">
          <cell r="A1621" t="str">
            <v>15231040</v>
          </cell>
          <cell r="B1621" t="str">
            <v>链板输送机</v>
          </cell>
          <cell r="C1621" t="str">
            <v>00010503</v>
          </cell>
          <cell r="D1621">
            <v>36069</v>
          </cell>
          <cell r="E1621">
            <v>50172</v>
          </cell>
          <cell r="F1621">
            <v>-34067.01</v>
          </cell>
          <cell r="G1621">
            <v>16104.99</v>
          </cell>
        </row>
        <row r="1622">
          <cell r="A1622" t="str">
            <v>15231038</v>
          </cell>
          <cell r="B1622" t="str">
            <v>链板输送机</v>
          </cell>
          <cell r="C1622" t="str">
            <v>00010503</v>
          </cell>
          <cell r="D1622">
            <v>36069</v>
          </cell>
          <cell r="E1622">
            <v>50170</v>
          </cell>
          <cell r="F1622">
            <v>-34065.370000000003</v>
          </cell>
          <cell r="G1622">
            <v>16104.63</v>
          </cell>
        </row>
        <row r="1623">
          <cell r="A1623" t="str">
            <v>15231039</v>
          </cell>
          <cell r="B1623" t="str">
            <v>链板输送机</v>
          </cell>
          <cell r="C1623" t="str">
            <v>00010503</v>
          </cell>
          <cell r="D1623">
            <v>36069</v>
          </cell>
          <cell r="E1623">
            <v>50170</v>
          </cell>
          <cell r="F1623">
            <v>-34065.370000000003</v>
          </cell>
          <cell r="G1623">
            <v>16104.63</v>
          </cell>
        </row>
        <row r="1624">
          <cell r="A1624" t="str">
            <v>15231041</v>
          </cell>
          <cell r="B1624" t="str">
            <v>链板输送机</v>
          </cell>
          <cell r="C1624" t="str">
            <v>00010503</v>
          </cell>
          <cell r="D1624">
            <v>36069</v>
          </cell>
          <cell r="E1624">
            <v>50170</v>
          </cell>
          <cell r="F1624">
            <v>-34065.370000000003</v>
          </cell>
          <cell r="G1624">
            <v>16104.63</v>
          </cell>
        </row>
        <row r="1625">
          <cell r="A1625" t="str">
            <v>15231042</v>
          </cell>
          <cell r="B1625" t="str">
            <v>链板输送机</v>
          </cell>
          <cell r="C1625" t="str">
            <v>00010503</v>
          </cell>
          <cell r="D1625">
            <v>36069</v>
          </cell>
          <cell r="E1625">
            <v>50170</v>
          </cell>
          <cell r="F1625">
            <v>-34065.370000000003</v>
          </cell>
          <cell r="G1625">
            <v>16104.63</v>
          </cell>
        </row>
        <row r="1626">
          <cell r="A1626" t="str">
            <v>15231043</v>
          </cell>
          <cell r="B1626" t="str">
            <v>链板输送机</v>
          </cell>
          <cell r="C1626" t="str">
            <v>00010503</v>
          </cell>
          <cell r="D1626">
            <v>36069</v>
          </cell>
          <cell r="E1626">
            <v>50170</v>
          </cell>
          <cell r="F1626">
            <v>-34065.370000000003</v>
          </cell>
          <cell r="G1626">
            <v>16104.63</v>
          </cell>
        </row>
        <row r="1627">
          <cell r="A1627" t="str">
            <v>15780003</v>
          </cell>
          <cell r="B1627" t="str">
            <v>油罐</v>
          </cell>
          <cell r="C1627" t="str">
            <v>00010501</v>
          </cell>
          <cell r="D1627">
            <v>21551</v>
          </cell>
          <cell r="E1627">
            <v>35000</v>
          </cell>
          <cell r="F1627">
            <v>-18955.61</v>
          </cell>
          <cell r="G1627">
            <v>16044.39</v>
          </cell>
        </row>
        <row r="1628">
          <cell r="A1628" t="str">
            <v>15780004</v>
          </cell>
          <cell r="B1628" t="str">
            <v>油罐</v>
          </cell>
          <cell r="C1628" t="str">
            <v>00010501</v>
          </cell>
          <cell r="D1628">
            <v>21551</v>
          </cell>
          <cell r="E1628">
            <v>35000</v>
          </cell>
          <cell r="F1628">
            <v>-18955.61</v>
          </cell>
          <cell r="G1628">
            <v>16044.39</v>
          </cell>
        </row>
        <row r="1629">
          <cell r="A1629" t="str">
            <v>15780068</v>
          </cell>
          <cell r="B1629" t="str">
            <v>盐酸罐</v>
          </cell>
          <cell r="C1629" t="str">
            <v>00010501</v>
          </cell>
          <cell r="D1629">
            <v>38656</v>
          </cell>
          <cell r="E1629">
            <v>16037.74</v>
          </cell>
          <cell r="F1629">
            <v>0</v>
          </cell>
          <cell r="G1629">
            <v>16037.74</v>
          </cell>
        </row>
        <row r="1630">
          <cell r="A1630" t="str">
            <v>15960108</v>
          </cell>
          <cell r="B1630" t="str">
            <v>捆札机</v>
          </cell>
          <cell r="C1630" t="str">
            <v>00010503</v>
          </cell>
          <cell r="D1630">
            <v>37956</v>
          </cell>
          <cell r="E1630">
            <v>19500</v>
          </cell>
          <cell r="F1630">
            <v>-3467.81</v>
          </cell>
          <cell r="G1630">
            <v>16032.19</v>
          </cell>
        </row>
        <row r="1631">
          <cell r="A1631" t="str">
            <v>15960109</v>
          </cell>
          <cell r="B1631" t="str">
            <v>捆札机</v>
          </cell>
          <cell r="C1631" t="str">
            <v>00010503</v>
          </cell>
          <cell r="D1631">
            <v>37956</v>
          </cell>
          <cell r="E1631">
            <v>19500</v>
          </cell>
          <cell r="F1631">
            <v>-3467.81</v>
          </cell>
          <cell r="G1631">
            <v>16032.19</v>
          </cell>
        </row>
        <row r="1632">
          <cell r="A1632" t="str">
            <v>15960110</v>
          </cell>
          <cell r="B1632" t="str">
            <v>捆札机</v>
          </cell>
          <cell r="C1632" t="str">
            <v>00010503</v>
          </cell>
          <cell r="D1632">
            <v>37956</v>
          </cell>
          <cell r="E1632">
            <v>19500</v>
          </cell>
          <cell r="F1632">
            <v>-3467.81</v>
          </cell>
          <cell r="G1632">
            <v>16032.19</v>
          </cell>
        </row>
        <row r="1633">
          <cell r="A1633" t="str">
            <v>15960111</v>
          </cell>
          <cell r="B1633" t="str">
            <v>捆札机</v>
          </cell>
          <cell r="C1633" t="str">
            <v>00010503</v>
          </cell>
          <cell r="D1633">
            <v>37956</v>
          </cell>
          <cell r="E1633">
            <v>19500</v>
          </cell>
          <cell r="F1633">
            <v>-3467.81</v>
          </cell>
          <cell r="G1633">
            <v>16032.19</v>
          </cell>
        </row>
        <row r="1634">
          <cell r="A1634" t="str">
            <v>12120145</v>
          </cell>
          <cell r="B1634" t="str">
            <v>电动单粱起重机</v>
          </cell>
          <cell r="C1634" t="str">
            <v>00010203</v>
          </cell>
          <cell r="D1634">
            <v>34881</v>
          </cell>
          <cell r="E1634">
            <v>68581</v>
          </cell>
          <cell r="F1634">
            <v>-52550.81</v>
          </cell>
          <cell r="G1634">
            <v>16030.19</v>
          </cell>
        </row>
        <row r="1635">
          <cell r="A1635" t="str">
            <v>14758008</v>
          </cell>
          <cell r="B1635" t="str">
            <v>焊机</v>
          </cell>
          <cell r="C1635" t="str">
            <v>00010413</v>
          </cell>
          <cell r="D1635">
            <v>32843</v>
          </cell>
          <cell r="E1635">
            <v>32000</v>
          </cell>
          <cell r="F1635">
            <v>-16000</v>
          </cell>
          <cell r="G1635">
            <v>16000</v>
          </cell>
        </row>
        <row r="1636">
          <cell r="A1636" t="str">
            <v>14573031</v>
          </cell>
          <cell r="B1636" t="str">
            <v>电子称</v>
          </cell>
          <cell r="C1636" t="str">
            <v>00010413</v>
          </cell>
          <cell r="D1636">
            <v>37226</v>
          </cell>
          <cell r="E1636">
            <v>34120</v>
          </cell>
          <cell r="F1636">
            <v>-18127.29</v>
          </cell>
          <cell r="G1636">
            <v>15992.71</v>
          </cell>
        </row>
        <row r="1637">
          <cell r="A1637" t="str">
            <v>10380330</v>
          </cell>
          <cell r="B1637" t="str">
            <v>凸度超精机</v>
          </cell>
          <cell r="C1637" t="str">
            <v>00010003</v>
          </cell>
          <cell r="D1637">
            <v>35370</v>
          </cell>
          <cell r="E1637">
            <v>111514</v>
          </cell>
          <cell r="F1637">
            <v>-95725.05</v>
          </cell>
          <cell r="G1637">
            <v>15788.95</v>
          </cell>
        </row>
        <row r="1638">
          <cell r="A1638" t="str">
            <v>21400022</v>
          </cell>
          <cell r="B1638" t="str">
            <v>玻璃钢冷却塔</v>
          </cell>
          <cell r="C1638" t="str">
            <v>00021403</v>
          </cell>
          <cell r="D1638">
            <v>36008</v>
          </cell>
          <cell r="E1638">
            <v>29500</v>
          </cell>
          <cell r="F1638">
            <v>-13726.69</v>
          </cell>
          <cell r="G1638">
            <v>15773.31</v>
          </cell>
        </row>
        <row r="1639">
          <cell r="A1639" t="str">
            <v>16410061</v>
          </cell>
          <cell r="B1639" t="str">
            <v>空压机</v>
          </cell>
          <cell r="C1639" t="str">
            <v>00010603</v>
          </cell>
          <cell r="D1639">
            <v>33573</v>
          </cell>
          <cell r="E1639">
            <v>41275.300000000003</v>
          </cell>
          <cell r="F1639">
            <v>-25524.32</v>
          </cell>
          <cell r="G1639">
            <v>15750.98</v>
          </cell>
        </row>
        <row r="1640">
          <cell r="A1640" t="str">
            <v>21100097</v>
          </cell>
          <cell r="B1640" t="str">
            <v>球面检查（退磁检查）</v>
          </cell>
          <cell r="C1640" t="str">
            <v>00021103</v>
          </cell>
          <cell r="D1640">
            <v>31352</v>
          </cell>
          <cell r="E1640">
            <v>19684.66</v>
          </cell>
          <cell r="F1640">
            <v>-3987.86</v>
          </cell>
          <cell r="G1640">
            <v>15696.8</v>
          </cell>
        </row>
        <row r="1641">
          <cell r="A1641" t="str">
            <v>15960079</v>
          </cell>
          <cell r="B1641" t="str">
            <v>捆扎机</v>
          </cell>
          <cell r="C1641" t="str">
            <v>00010503</v>
          </cell>
          <cell r="D1641">
            <v>36100</v>
          </cell>
          <cell r="E1641">
            <v>33694.75</v>
          </cell>
          <cell r="F1641">
            <v>-18014.669999999998</v>
          </cell>
          <cell r="G1641">
            <v>15680.08</v>
          </cell>
        </row>
        <row r="1642">
          <cell r="A1642" t="str">
            <v>12120161</v>
          </cell>
          <cell r="B1642" t="str">
            <v>单梁悬掛起重机</v>
          </cell>
          <cell r="C1642" t="str">
            <v>00010203</v>
          </cell>
          <cell r="D1642">
            <v>34639</v>
          </cell>
          <cell r="E1642">
            <v>37778</v>
          </cell>
          <cell r="F1642">
            <v>-22109.45</v>
          </cell>
          <cell r="G1642">
            <v>15668.55</v>
          </cell>
        </row>
        <row r="1643">
          <cell r="A1643" t="str">
            <v>18691002</v>
          </cell>
          <cell r="B1643" t="str">
            <v>加氢脱氧净化设备</v>
          </cell>
          <cell r="C1643" t="str">
            <v>00010803</v>
          </cell>
          <cell r="D1643">
            <v>34973</v>
          </cell>
          <cell r="E1643">
            <v>522000</v>
          </cell>
          <cell r="F1643">
            <v>-506340</v>
          </cell>
          <cell r="G1643">
            <v>15660</v>
          </cell>
        </row>
        <row r="1644">
          <cell r="A1644" t="str">
            <v>18360155</v>
          </cell>
          <cell r="B1644" t="str">
            <v>网带式电阻炉</v>
          </cell>
          <cell r="C1644" t="str">
            <v>00010803</v>
          </cell>
          <cell r="D1644">
            <v>35735</v>
          </cell>
          <cell r="E1644">
            <v>521801.2</v>
          </cell>
          <cell r="F1644">
            <v>-506147.16</v>
          </cell>
          <cell r="G1644">
            <v>15654.04</v>
          </cell>
        </row>
        <row r="1645">
          <cell r="A1645" t="str">
            <v>21100043</v>
          </cell>
          <cell r="B1645" t="str">
            <v>精密车间办公室</v>
          </cell>
          <cell r="C1645" t="str">
            <v>00021103</v>
          </cell>
          <cell r="D1645">
            <v>21824</v>
          </cell>
          <cell r="E1645">
            <v>765503</v>
          </cell>
          <cell r="F1645">
            <v>-749859.49</v>
          </cell>
          <cell r="G1645">
            <v>15643.51</v>
          </cell>
        </row>
        <row r="1646">
          <cell r="A1646" t="str">
            <v>15960112</v>
          </cell>
          <cell r="B1646" t="str">
            <v>自动捆扎机</v>
          </cell>
          <cell r="C1646" t="str">
            <v>00010503</v>
          </cell>
          <cell r="D1646">
            <v>38047</v>
          </cell>
          <cell r="E1646">
            <v>18459.599999999999</v>
          </cell>
          <cell r="F1646">
            <v>-2835.07</v>
          </cell>
          <cell r="G1646">
            <v>15624.53</v>
          </cell>
        </row>
        <row r="1647">
          <cell r="A1647" t="str">
            <v>10170666</v>
          </cell>
          <cell r="B1647" t="str">
            <v>液压仿形车</v>
          </cell>
          <cell r="C1647" t="str">
            <v>00010003</v>
          </cell>
          <cell r="D1647">
            <v>34029</v>
          </cell>
          <cell r="E1647">
            <v>35222.449999999997</v>
          </cell>
          <cell r="F1647">
            <v>-19621.55</v>
          </cell>
          <cell r="G1647">
            <v>15600.9</v>
          </cell>
        </row>
        <row r="1648">
          <cell r="A1648" t="str">
            <v>17510031</v>
          </cell>
          <cell r="B1648" t="str">
            <v>TIG焊机</v>
          </cell>
          <cell r="C1648" t="str">
            <v>00010713</v>
          </cell>
          <cell r="D1648">
            <v>37469</v>
          </cell>
          <cell r="E1648">
            <v>23536.1</v>
          </cell>
          <cell r="F1648">
            <v>-8017.65</v>
          </cell>
          <cell r="G1648">
            <v>15518.45</v>
          </cell>
        </row>
        <row r="1649">
          <cell r="A1649" t="str">
            <v>12490001</v>
          </cell>
          <cell r="B1649" t="str">
            <v>三轮摩托车</v>
          </cell>
          <cell r="C1649" t="str">
            <v>00010211</v>
          </cell>
          <cell r="D1649">
            <v>38322</v>
          </cell>
          <cell r="E1649">
            <v>17933.3</v>
          </cell>
          <cell r="F1649">
            <v>-2416.02</v>
          </cell>
          <cell r="G1649">
            <v>15517.28</v>
          </cell>
        </row>
        <row r="1650">
          <cell r="A1650" t="str">
            <v>14790053</v>
          </cell>
          <cell r="B1650" t="str">
            <v>防锈油脂湿热箱</v>
          </cell>
          <cell r="C1650" t="str">
            <v>00010411</v>
          </cell>
          <cell r="D1650">
            <v>37226</v>
          </cell>
          <cell r="E1650">
            <v>33000</v>
          </cell>
          <cell r="F1650">
            <v>-17532.12</v>
          </cell>
          <cell r="G1650">
            <v>15467.88</v>
          </cell>
        </row>
        <row r="1651">
          <cell r="A1651" t="str">
            <v>14573033</v>
          </cell>
          <cell r="B1651" t="str">
            <v>电子吊称</v>
          </cell>
          <cell r="C1651" t="str">
            <v>00010413</v>
          </cell>
          <cell r="D1651">
            <v>37226</v>
          </cell>
          <cell r="E1651">
            <v>33000</v>
          </cell>
          <cell r="F1651">
            <v>-17532.12</v>
          </cell>
          <cell r="G1651">
            <v>15467.88</v>
          </cell>
        </row>
        <row r="1652">
          <cell r="A1652" t="str">
            <v>10310399</v>
          </cell>
          <cell r="B1652" t="str">
            <v>滚子无心磨床</v>
          </cell>
          <cell r="C1652" t="str">
            <v>00010003</v>
          </cell>
          <cell r="D1652">
            <v>33573</v>
          </cell>
          <cell r="E1652">
            <v>125855</v>
          </cell>
          <cell r="F1652">
            <v>-110389.47</v>
          </cell>
          <cell r="G1652">
            <v>15465.53</v>
          </cell>
        </row>
        <row r="1653">
          <cell r="A1653" t="str">
            <v>22100004</v>
          </cell>
          <cell r="B1653" t="str">
            <v>复印机</v>
          </cell>
          <cell r="C1653" t="str">
            <v>00022101</v>
          </cell>
          <cell r="D1653">
            <v>35339</v>
          </cell>
          <cell r="E1653">
            <v>38800</v>
          </cell>
          <cell r="F1653">
            <v>-23380.720000000001</v>
          </cell>
          <cell r="G1653">
            <v>15419.28</v>
          </cell>
        </row>
        <row r="1654">
          <cell r="A1654" t="str">
            <v>22100005</v>
          </cell>
          <cell r="B1654" t="str">
            <v>复印机</v>
          </cell>
          <cell r="C1654" t="str">
            <v>00022101</v>
          </cell>
          <cell r="D1654">
            <v>35339</v>
          </cell>
          <cell r="E1654">
            <v>38800</v>
          </cell>
          <cell r="F1654">
            <v>-23380.720000000001</v>
          </cell>
          <cell r="G1654">
            <v>15419.28</v>
          </cell>
        </row>
        <row r="1655">
          <cell r="A1655" t="str">
            <v>11510037</v>
          </cell>
          <cell r="B1655" t="str">
            <v>冷墩机</v>
          </cell>
          <cell r="C1655" t="str">
            <v>00010103</v>
          </cell>
          <cell r="D1655">
            <v>26908</v>
          </cell>
          <cell r="E1655">
            <v>50000</v>
          </cell>
          <cell r="F1655">
            <v>-34758.589999999997</v>
          </cell>
          <cell r="G1655">
            <v>15241.41</v>
          </cell>
        </row>
        <row r="1656">
          <cell r="A1656" t="str">
            <v>10170604</v>
          </cell>
          <cell r="B1656" t="str">
            <v>车床</v>
          </cell>
          <cell r="C1656" t="str">
            <v>00010003</v>
          </cell>
          <cell r="D1656">
            <v>35400</v>
          </cell>
          <cell r="E1656">
            <v>121000</v>
          </cell>
          <cell r="F1656">
            <v>-105794.09</v>
          </cell>
          <cell r="G1656">
            <v>15205.91</v>
          </cell>
        </row>
        <row r="1657">
          <cell r="A1657" t="str">
            <v>14571016</v>
          </cell>
          <cell r="B1657" t="str">
            <v>卧式光学仪</v>
          </cell>
          <cell r="C1657" t="str">
            <v>00010413</v>
          </cell>
          <cell r="D1657">
            <v>34394</v>
          </cell>
          <cell r="E1657">
            <v>19000</v>
          </cell>
          <cell r="F1657">
            <v>-3800</v>
          </cell>
          <cell r="G1657">
            <v>15200</v>
          </cell>
        </row>
        <row r="1658">
          <cell r="A1658" t="str">
            <v>15960100</v>
          </cell>
          <cell r="B1658" t="str">
            <v>全自动捆扎机</v>
          </cell>
          <cell r="C1658" t="str">
            <v>00010503</v>
          </cell>
          <cell r="D1658">
            <v>37591</v>
          </cell>
          <cell r="E1658">
            <v>20857.97</v>
          </cell>
          <cell r="F1658">
            <v>-5732.42</v>
          </cell>
          <cell r="G1658">
            <v>15125.55</v>
          </cell>
        </row>
        <row r="1659">
          <cell r="A1659" t="str">
            <v>15960101</v>
          </cell>
          <cell r="B1659" t="str">
            <v>全自动捆扎机</v>
          </cell>
          <cell r="C1659" t="str">
            <v>00010503</v>
          </cell>
          <cell r="D1659">
            <v>37591</v>
          </cell>
          <cell r="E1659">
            <v>20857.97</v>
          </cell>
          <cell r="F1659">
            <v>-5732.42</v>
          </cell>
          <cell r="G1659">
            <v>15125.55</v>
          </cell>
        </row>
        <row r="1660">
          <cell r="A1660" t="str">
            <v>15960102</v>
          </cell>
          <cell r="B1660" t="str">
            <v>全自动捆扎机</v>
          </cell>
          <cell r="C1660" t="str">
            <v>00010503</v>
          </cell>
          <cell r="D1660">
            <v>37591</v>
          </cell>
          <cell r="E1660">
            <v>20857.97</v>
          </cell>
          <cell r="F1660">
            <v>-5732.42</v>
          </cell>
          <cell r="G1660">
            <v>15125.55</v>
          </cell>
        </row>
        <row r="1661">
          <cell r="A1661" t="str">
            <v>15960103</v>
          </cell>
          <cell r="B1661" t="str">
            <v>全自动捆扎机</v>
          </cell>
          <cell r="C1661" t="str">
            <v>00010503</v>
          </cell>
          <cell r="D1661">
            <v>37591</v>
          </cell>
          <cell r="E1661">
            <v>20857.97</v>
          </cell>
          <cell r="F1661">
            <v>-5732.42</v>
          </cell>
          <cell r="G1661">
            <v>15125.55</v>
          </cell>
        </row>
        <row r="1662">
          <cell r="A1662" t="str">
            <v>15960105</v>
          </cell>
          <cell r="B1662" t="str">
            <v>全自动捆扎机</v>
          </cell>
          <cell r="C1662" t="str">
            <v>00010503</v>
          </cell>
          <cell r="D1662">
            <v>37591</v>
          </cell>
          <cell r="E1662">
            <v>20857.97</v>
          </cell>
          <cell r="F1662">
            <v>-5732.42</v>
          </cell>
          <cell r="G1662">
            <v>15125.55</v>
          </cell>
        </row>
        <row r="1663">
          <cell r="A1663" t="str">
            <v>15231060</v>
          </cell>
          <cell r="B1663" t="str">
            <v>链板式输送机</v>
          </cell>
          <cell r="C1663" t="str">
            <v>00010503</v>
          </cell>
          <cell r="D1663">
            <v>37773</v>
          </cell>
          <cell r="E1663">
            <v>19500</v>
          </cell>
          <cell r="F1663">
            <v>-4413.59</v>
          </cell>
          <cell r="G1663">
            <v>15086.41</v>
          </cell>
        </row>
        <row r="1664">
          <cell r="A1664" t="str">
            <v>15231061</v>
          </cell>
          <cell r="B1664" t="str">
            <v>链板式输送机</v>
          </cell>
          <cell r="C1664" t="str">
            <v>00010503</v>
          </cell>
          <cell r="D1664">
            <v>37773</v>
          </cell>
          <cell r="E1664">
            <v>19500</v>
          </cell>
          <cell r="F1664">
            <v>-4413.59</v>
          </cell>
          <cell r="G1664">
            <v>15086.41</v>
          </cell>
        </row>
        <row r="1665">
          <cell r="A1665" t="str">
            <v>15960083</v>
          </cell>
          <cell r="B1665" t="str">
            <v>捆扎机</v>
          </cell>
          <cell r="C1665" t="str">
            <v>00010503</v>
          </cell>
          <cell r="D1665">
            <v>36312</v>
          </cell>
          <cell r="E1665">
            <v>29440.7</v>
          </cell>
          <cell r="F1665">
            <v>-14396.92</v>
          </cell>
          <cell r="G1665">
            <v>15043.78</v>
          </cell>
        </row>
        <row r="1666">
          <cell r="A1666" t="str">
            <v>12120170</v>
          </cell>
          <cell r="B1666" t="str">
            <v>电动单梁悬挂起重机</v>
          </cell>
          <cell r="C1666" t="str">
            <v>00010203</v>
          </cell>
          <cell r="D1666">
            <v>38169</v>
          </cell>
          <cell r="E1666">
            <v>17073</v>
          </cell>
          <cell r="F1666">
            <v>-2070.12</v>
          </cell>
          <cell r="G1666">
            <v>15002.88</v>
          </cell>
        </row>
        <row r="1667">
          <cell r="A1667" t="str">
            <v>18360131</v>
          </cell>
          <cell r="B1667" t="str">
            <v>井式气体渗碳炉</v>
          </cell>
          <cell r="C1667" t="str">
            <v>00010803</v>
          </cell>
          <cell r="D1667">
            <v>32478</v>
          </cell>
          <cell r="E1667">
            <v>500000</v>
          </cell>
          <cell r="F1667">
            <v>-485000</v>
          </cell>
          <cell r="G1667">
            <v>15000</v>
          </cell>
        </row>
        <row r="1668">
          <cell r="A1668" t="str">
            <v>15970078</v>
          </cell>
          <cell r="B1668" t="str">
            <v>清洗机</v>
          </cell>
          <cell r="C1668" t="str">
            <v>00010503</v>
          </cell>
          <cell r="D1668">
            <v>37681</v>
          </cell>
          <cell r="E1668">
            <v>20000</v>
          </cell>
          <cell r="F1668">
            <v>-5011.74</v>
          </cell>
          <cell r="G1668">
            <v>14988.26</v>
          </cell>
        </row>
        <row r="1669">
          <cell r="A1669" t="str">
            <v>18370013</v>
          </cell>
          <cell r="B1669" t="str">
            <v>盐浴炉</v>
          </cell>
          <cell r="C1669" t="str">
            <v>00010803</v>
          </cell>
          <cell r="D1669">
            <v>35735</v>
          </cell>
          <cell r="E1669">
            <v>110066.68</v>
          </cell>
          <cell r="F1669">
            <v>-95121.95</v>
          </cell>
          <cell r="G1669">
            <v>14944.73</v>
          </cell>
        </row>
        <row r="1670">
          <cell r="A1670" t="str">
            <v>22100036</v>
          </cell>
          <cell r="B1670" t="str">
            <v>非线性编辑系统</v>
          </cell>
          <cell r="C1670" t="str">
            <v>00022101</v>
          </cell>
          <cell r="D1670">
            <v>37742</v>
          </cell>
          <cell r="E1670">
            <v>28000</v>
          </cell>
          <cell r="F1670">
            <v>-13127.4</v>
          </cell>
          <cell r="G1670">
            <v>14872.6</v>
          </cell>
        </row>
        <row r="1671">
          <cell r="A1671" t="str">
            <v>15960099</v>
          </cell>
          <cell r="B1671" t="str">
            <v>捆扎机</v>
          </cell>
          <cell r="C1671" t="str">
            <v>00010503</v>
          </cell>
          <cell r="D1671">
            <v>37226</v>
          </cell>
          <cell r="E1671">
            <v>23661.200000000001</v>
          </cell>
          <cell r="F1671">
            <v>-8797.98</v>
          </cell>
          <cell r="G1671">
            <v>14863.22</v>
          </cell>
        </row>
        <row r="1672">
          <cell r="A1672" t="str">
            <v>17830356</v>
          </cell>
          <cell r="B1672" t="str">
            <v>软件</v>
          </cell>
          <cell r="C1672" t="str">
            <v>00010721</v>
          </cell>
          <cell r="D1672">
            <v>37622</v>
          </cell>
          <cell r="E1672">
            <v>494800</v>
          </cell>
          <cell r="F1672">
            <v>-479956</v>
          </cell>
          <cell r="G1672">
            <v>14844</v>
          </cell>
        </row>
        <row r="1673">
          <cell r="A1673" t="str">
            <v>10320217</v>
          </cell>
          <cell r="B1673" t="str">
            <v>内园磨床</v>
          </cell>
          <cell r="C1673" t="str">
            <v>00010003</v>
          </cell>
          <cell r="D1673">
            <v>34090</v>
          </cell>
          <cell r="E1673">
            <v>135385.38</v>
          </cell>
          <cell r="F1673">
            <v>-120554.88</v>
          </cell>
          <cell r="G1673">
            <v>14830.5</v>
          </cell>
        </row>
        <row r="1674">
          <cell r="A1674" t="str">
            <v>10310472</v>
          </cell>
          <cell r="B1674" t="str">
            <v>无心磨床</v>
          </cell>
          <cell r="C1674" t="str">
            <v>00010003</v>
          </cell>
          <cell r="D1674">
            <v>31778</v>
          </cell>
          <cell r="E1674">
            <v>29148.44</v>
          </cell>
          <cell r="F1674">
            <v>-14381.27</v>
          </cell>
          <cell r="G1674">
            <v>14767.17</v>
          </cell>
        </row>
        <row r="1675">
          <cell r="A1675" t="str">
            <v>10310473</v>
          </cell>
          <cell r="B1675" t="str">
            <v>无心磨床</v>
          </cell>
          <cell r="C1675" t="str">
            <v>00010003</v>
          </cell>
          <cell r="D1675">
            <v>32021</v>
          </cell>
          <cell r="E1675">
            <v>29148.44</v>
          </cell>
          <cell r="F1675">
            <v>-14381.27</v>
          </cell>
          <cell r="G1675">
            <v>14767.17</v>
          </cell>
        </row>
        <row r="1676">
          <cell r="A1676" t="str">
            <v>17220409</v>
          </cell>
          <cell r="B1676" t="str">
            <v>电气控制柜</v>
          </cell>
          <cell r="C1676" t="str">
            <v>00010703</v>
          </cell>
          <cell r="D1676">
            <v>37773</v>
          </cell>
          <cell r="E1676">
            <v>18250</v>
          </cell>
          <cell r="F1676">
            <v>-3484.68</v>
          </cell>
          <cell r="G1676">
            <v>14765.32</v>
          </cell>
        </row>
        <row r="1677">
          <cell r="A1677" t="str">
            <v>11130016</v>
          </cell>
          <cell r="B1677" t="str">
            <v>空气锤</v>
          </cell>
          <cell r="C1677" t="str">
            <v>00010103</v>
          </cell>
          <cell r="D1677">
            <v>36770</v>
          </cell>
          <cell r="E1677">
            <v>15000</v>
          </cell>
          <cell r="F1677">
            <v>-242.5</v>
          </cell>
          <cell r="G1677">
            <v>14757.5</v>
          </cell>
        </row>
        <row r="1678">
          <cell r="A1678" t="str">
            <v>17220378</v>
          </cell>
          <cell r="B1678" t="str">
            <v>低压配电屏</v>
          </cell>
          <cell r="C1678" t="str">
            <v>00010703</v>
          </cell>
          <cell r="D1678">
            <v>37135</v>
          </cell>
          <cell r="E1678">
            <v>20000</v>
          </cell>
          <cell r="F1678">
            <v>-5283.15</v>
          </cell>
          <cell r="G1678">
            <v>14716.85</v>
          </cell>
        </row>
        <row r="1679">
          <cell r="A1679" t="str">
            <v>17220393</v>
          </cell>
          <cell r="B1679" t="str">
            <v>低压配电屏</v>
          </cell>
          <cell r="C1679" t="str">
            <v>00010703</v>
          </cell>
          <cell r="D1679">
            <v>37135</v>
          </cell>
          <cell r="E1679">
            <v>20000</v>
          </cell>
          <cell r="F1679">
            <v>-5283.15</v>
          </cell>
          <cell r="G1679">
            <v>14716.85</v>
          </cell>
        </row>
        <row r="1680">
          <cell r="A1680" t="str">
            <v>17510030</v>
          </cell>
          <cell r="B1680" t="str">
            <v>氩弧焊机</v>
          </cell>
          <cell r="C1680" t="str">
            <v>00010713</v>
          </cell>
          <cell r="D1680">
            <v>37347</v>
          </cell>
          <cell r="E1680">
            <v>23536.1</v>
          </cell>
          <cell r="F1680">
            <v>-8847.09</v>
          </cell>
          <cell r="G1680">
            <v>14689.01</v>
          </cell>
        </row>
        <row r="1681">
          <cell r="A1681" t="str">
            <v>17220413</v>
          </cell>
          <cell r="B1681" t="str">
            <v>电气控制柜</v>
          </cell>
          <cell r="C1681" t="str">
            <v>00010703</v>
          </cell>
          <cell r="D1681">
            <v>37773</v>
          </cell>
          <cell r="E1681">
            <v>18150</v>
          </cell>
          <cell r="F1681">
            <v>-3465.56</v>
          </cell>
          <cell r="G1681">
            <v>14684.44</v>
          </cell>
        </row>
        <row r="1682">
          <cell r="A1682" t="str">
            <v>10340740</v>
          </cell>
          <cell r="B1682" t="str">
            <v>外沟磨床</v>
          </cell>
          <cell r="C1682" t="str">
            <v>00010003</v>
          </cell>
          <cell r="D1682">
            <v>35370</v>
          </cell>
          <cell r="E1682">
            <v>103570</v>
          </cell>
          <cell r="F1682">
            <v>-88906.11</v>
          </cell>
          <cell r="G1682">
            <v>14663.89</v>
          </cell>
        </row>
        <row r="1683">
          <cell r="A1683" t="str">
            <v>15999855</v>
          </cell>
          <cell r="B1683" t="str">
            <v>审计估价</v>
          </cell>
          <cell r="C1683" t="str">
            <v>00010503</v>
          </cell>
          <cell r="D1683">
            <v>37622</v>
          </cell>
          <cell r="E1683">
            <v>20000</v>
          </cell>
          <cell r="F1683">
            <v>-5375.81</v>
          </cell>
          <cell r="G1683">
            <v>14624.19</v>
          </cell>
        </row>
        <row r="1684">
          <cell r="A1684" t="str">
            <v>15960115</v>
          </cell>
          <cell r="B1684" t="str">
            <v>全自动捆扎机</v>
          </cell>
          <cell r="C1684" t="str">
            <v>00010503</v>
          </cell>
          <cell r="D1684">
            <v>38322</v>
          </cell>
          <cell r="E1684">
            <v>15811.97</v>
          </cell>
          <cell r="F1684">
            <v>-1278.1300000000001</v>
          </cell>
          <cell r="G1684">
            <v>14533.84</v>
          </cell>
        </row>
        <row r="1685">
          <cell r="A1685" t="str">
            <v>15960114</v>
          </cell>
          <cell r="B1685" t="str">
            <v>全自动捆扎机</v>
          </cell>
          <cell r="C1685" t="str">
            <v>00010503</v>
          </cell>
          <cell r="D1685">
            <v>38322</v>
          </cell>
          <cell r="E1685">
            <v>15811.96</v>
          </cell>
          <cell r="F1685">
            <v>-1278.1300000000001</v>
          </cell>
          <cell r="G1685">
            <v>14533.83</v>
          </cell>
        </row>
        <row r="1686">
          <cell r="A1686" t="str">
            <v>10170596</v>
          </cell>
          <cell r="B1686" t="str">
            <v>车床</v>
          </cell>
          <cell r="C1686" t="str">
            <v>00010003</v>
          </cell>
          <cell r="D1686">
            <v>35370</v>
          </cell>
          <cell r="E1686">
            <v>101603.6</v>
          </cell>
          <cell r="F1686">
            <v>-87218.62</v>
          </cell>
          <cell r="G1686">
            <v>14384.98</v>
          </cell>
        </row>
        <row r="1687">
          <cell r="A1687" t="str">
            <v>19480002</v>
          </cell>
          <cell r="B1687" t="str">
            <v>介质槽</v>
          </cell>
          <cell r="C1687" t="str">
            <v>00010903</v>
          </cell>
          <cell r="D1687">
            <v>34669</v>
          </cell>
          <cell r="E1687">
            <v>170000</v>
          </cell>
          <cell r="F1687">
            <v>-155657.59</v>
          </cell>
          <cell r="G1687">
            <v>14342.41</v>
          </cell>
        </row>
        <row r="1688">
          <cell r="A1688" t="str">
            <v>10999995</v>
          </cell>
          <cell r="B1688" t="str">
            <v>空压机</v>
          </cell>
          <cell r="C1688" t="str">
            <v>00010001</v>
          </cell>
          <cell r="D1688">
            <v>36495</v>
          </cell>
          <cell r="E1688">
            <v>33000</v>
          </cell>
          <cell r="F1688">
            <v>-18672.5</v>
          </cell>
          <cell r="G1688">
            <v>14327.5</v>
          </cell>
        </row>
        <row r="1689">
          <cell r="A1689" t="str">
            <v>17220430</v>
          </cell>
          <cell r="B1689" t="str">
            <v>低压配电柜</v>
          </cell>
          <cell r="C1689" t="str">
            <v>00010703</v>
          </cell>
          <cell r="D1689">
            <v>38322</v>
          </cell>
          <cell r="E1689">
            <v>15104.28</v>
          </cell>
          <cell r="F1689">
            <v>-813.95</v>
          </cell>
          <cell r="G1689">
            <v>14290.33</v>
          </cell>
        </row>
        <row r="1690">
          <cell r="A1690" t="str">
            <v>10380421</v>
          </cell>
          <cell r="B1690" t="str">
            <v>超精机</v>
          </cell>
          <cell r="C1690" t="str">
            <v>00010003</v>
          </cell>
          <cell r="D1690">
            <v>38472</v>
          </cell>
          <cell r="E1690">
            <v>15000</v>
          </cell>
          <cell r="F1690">
            <v>-727.5</v>
          </cell>
          <cell r="G1690">
            <v>14272.5</v>
          </cell>
        </row>
        <row r="1691">
          <cell r="A1691" t="str">
            <v>11280006</v>
          </cell>
          <cell r="B1691" t="str">
            <v>气动压力机</v>
          </cell>
          <cell r="C1691" t="str">
            <v>00010103</v>
          </cell>
          <cell r="D1691">
            <v>37530</v>
          </cell>
          <cell r="E1691">
            <v>20097.580000000002</v>
          </cell>
          <cell r="F1691">
            <v>-5842.24</v>
          </cell>
          <cell r="G1691">
            <v>14255.34</v>
          </cell>
        </row>
        <row r="1692">
          <cell r="A1692" t="str">
            <v>14999965</v>
          </cell>
          <cell r="B1692" t="str">
            <v>粗糙度仪</v>
          </cell>
          <cell r="C1692" t="str">
            <v>00010413</v>
          </cell>
          <cell r="D1692">
            <v>36951</v>
          </cell>
          <cell r="E1692">
            <v>39000</v>
          </cell>
          <cell r="F1692">
            <v>-24773.83</v>
          </cell>
          <cell r="G1692">
            <v>14226.17</v>
          </cell>
        </row>
        <row r="1693">
          <cell r="A1693" t="str">
            <v>14561058</v>
          </cell>
          <cell r="B1693" t="str">
            <v>维氏硬度计</v>
          </cell>
          <cell r="C1693" t="str">
            <v>00010411</v>
          </cell>
          <cell r="D1693">
            <v>34394</v>
          </cell>
          <cell r="E1693">
            <v>17700</v>
          </cell>
          <cell r="F1693">
            <v>-3540</v>
          </cell>
          <cell r="G1693">
            <v>14160</v>
          </cell>
        </row>
        <row r="1694">
          <cell r="A1694" t="str">
            <v>15999899</v>
          </cell>
          <cell r="B1694" t="str">
            <v>审计估价</v>
          </cell>
          <cell r="C1694" t="str">
            <v>00010503</v>
          </cell>
          <cell r="D1694">
            <v>37622</v>
          </cell>
          <cell r="E1694">
            <v>19177.04</v>
          </cell>
          <cell r="F1694">
            <v>-5154.45</v>
          </cell>
          <cell r="G1694">
            <v>14022.59</v>
          </cell>
        </row>
        <row r="1695">
          <cell r="A1695" t="str">
            <v>14850005</v>
          </cell>
          <cell r="B1695" t="str">
            <v>内径全参数测量仪</v>
          </cell>
          <cell r="C1695" t="str">
            <v>00010411</v>
          </cell>
          <cell r="D1695">
            <v>32813</v>
          </cell>
          <cell r="E1695">
            <v>28000</v>
          </cell>
          <cell r="F1695">
            <v>-14000</v>
          </cell>
          <cell r="G1695">
            <v>14000</v>
          </cell>
        </row>
        <row r="1696">
          <cell r="A1696" t="str">
            <v>17220048</v>
          </cell>
          <cell r="B1696" t="str">
            <v>电容补偿柜</v>
          </cell>
          <cell r="C1696" t="str">
            <v>00010703</v>
          </cell>
          <cell r="D1696">
            <v>37591</v>
          </cell>
          <cell r="E1696">
            <v>17119.080000000002</v>
          </cell>
          <cell r="F1696">
            <v>-3137.73</v>
          </cell>
          <cell r="G1696">
            <v>13981.35</v>
          </cell>
        </row>
        <row r="1697">
          <cell r="A1697" t="str">
            <v>17830851</v>
          </cell>
          <cell r="B1697" t="str">
            <v>笔记本电脑</v>
          </cell>
          <cell r="C1697" t="str">
            <v>00010721</v>
          </cell>
          <cell r="D1697">
            <v>38292</v>
          </cell>
          <cell r="E1697">
            <v>17940</v>
          </cell>
          <cell r="F1697">
            <v>-3987.92</v>
          </cell>
          <cell r="G1697">
            <v>13952.08</v>
          </cell>
        </row>
        <row r="1698">
          <cell r="A1698" t="str">
            <v>10459082</v>
          </cell>
          <cell r="B1698" t="str">
            <v>印字机</v>
          </cell>
          <cell r="C1698" t="str">
            <v>00010003</v>
          </cell>
          <cell r="D1698">
            <v>36770</v>
          </cell>
          <cell r="E1698">
            <v>21112</v>
          </cell>
          <cell r="F1698">
            <v>-7167.72</v>
          </cell>
          <cell r="G1698">
            <v>13944.28</v>
          </cell>
        </row>
        <row r="1699">
          <cell r="A1699" t="str">
            <v>10320160</v>
          </cell>
          <cell r="B1699" t="str">
            <v>内园磨床</v>
          </cell>
          <cell r="C1699" t="str">
            <v>00010003</v>
          </cell>
          <cell r="D1699">
            <v>27485</v>
          </cell>
          <cell r="E1699">
            <v>191400</v>
          </cell>
          <cell r="F1699">
            <v>-177480.38</v>
          </cell>
          <cell r="G1699">
            <v>13919.62</v>
          </cell>
        </row>
        <row r="1700">
          <cell r="A1700" t="str">
            <v>10320161</v>
          </cell>
          <cell r="B1700" t="str">
            <v>内园磨床</v>
          </cell>
          <cell r="C1700" t="str">
            <v>00010003</v>
          </cell>
          <cell r="D1700">
            <v>27515</v>
          </cell>
          <cell r="E1700">
            <v>191400</v>
          </cell>
          <cell r="F1700">
            <v>-177480.38</v>
          </cell>
          <cell r="G1700">
            <v>13919.62</v>
          </cell>
        </row>
        <row r="1701">
          <cell r="A1701" t="str">
            <v>17830852</v>
          </cell>
          <cell r="B1701" t="str">
            <v>笔记本电脑</v>
          </cell>
          <cell r="C1701" t="str">
            <v>00010721</v>
          </cell>
          <cell r="D1701">
            <v>38292</v>
          </cell>
          <cell r="E1701">
            <v>17840</v>
          </cell>
          <cell r="F1701">
            <v>-3965.69</v>
          </cell>
          <cell r="G1701">
            <v>13874.31</v>
          </cell>
        </row>
        <row r="1702">
          <cell r="A1702" t="str">
            <v>15780001</v>
          </cell>
          <cell r="B1702" t="str">
            <v>油罐</v>
          </cell>
          <cell r="C1702" t="str">
            <v>00010501</v>
          </cell>
          <cell r="D1702">
            <v>21551</v>
          </cell>
          <cell r="E1702">
            <v>30000</v>
          </cell>
          <cell r="F1702">
            <v>-16247.5</v>
          </cell>
          <cell r="G1702">
            <v>13752.5</v>
          </cell>
        </row>
        <row r="1703">
          <cell r="A1703" t="str">
            <v>15780002</v>
          </cell>
          <cell r="B1703" t="str">
            <v>油罐</v>
          </cell>
          <cell r="C1703" t="str">
            <v>00010501</v>
          </cell>
          <cell r="D1703">
            <v>21551</v>
          </cell>
          <cell r="E1703">
            <v>30000</v>
          </cell>
          <cell r="F1703">
            <v>-16247.5</v>
          </cell>
          <cell r="G1703">
            <v>13752.5</v>
          </cell>
        </row>
        <row r="1704">
          <cell r="A1704" t="str">
            <v>15780063</v>
          </cell>
          <cell r="B1704" t="str">
            <v>油罐</v>
          </cell>
          <cell r="C1704" t="str">
            <v>00010501</v>
          </cell>
          <cell r="D1704">
            <v>26665</v>
          </cell>
          <cell r="E1704">
            <v>30000</v>
          </cell>
          <cell r="F1704">
            <v>-16247.5</v>
          </cell>
          <cell r="G1704">
            <v>13752.5</v>
          </cell>
        </row>
        <row r="1705">
          <cell r="A1705" t="str">
            <v>15780064</v>
          </cell>
          <cell r="B1705" t="str">
            <v>油罐</v>
          </cell>
          <cell r="C1705" t="str">
            <v>00010501</v>
          </cell>
          <cell r="D1705">
            <v>26665</v>
          </cell>
          <cell r="E1705">
            <v>30000</v>
          </cell>
          <cell r="F1705">
            <v>-16247.5</v>
          </cell>
          <cell r="G1705">
            <v>13752.5</v>
          </cell>
        </row>
        <row r="1706">
          <cell r="A1706" t="str">
            <v>15780065</v>
          </cell>
          <cell r="B1706" t="str">
            <v>油罐</v>
          </cell>
          <cell r="C1706" t="str">
            <v>00010501</v>
          </cell>
          <cell r="D1706">
            <v>26665</v>
          </cell>
          <cell r="E1706">
            <v>30000</v>
          </cell>
          <cell r="F1706">
            <v>-16247.5</v>
          </cell>
          <cell r="G1706">
            <v>13752.5</v>
          </cell>
        </row>
        <row r="1707">
          <cell r="A1707" t="str">
            <v>15999954</v>
          </cell>
          <cell r="B1707" t="str">
            <v>审计估价</v>
          </cell>
          <cell r="C1707" t="str">
            <v>00010503</v>
          </cell>
          <cell r="D1707">
            <v>37622</v>
          </cell>
          <cell r="E1707">
            <v>18720</v>
          </cell>
          <cell r="F1707">
            <v>-5031.6899999999996</v>
          </cell>
          <cell r="G1707">
            <v>13688.31</v>
          </cell>
        </row>
        <row r="1708">
          <cell r="A1708" t="str">
            <v>10310478</v>
          </cell>
          <cell r="B1708" t="str">
            <v>无心磨床</v>
          </cell>
          <cell r="C1708" t="str">
            <v>00010003</v>
          </cell>
          <cell r="D1708">
            <v>33025</v>
          </cell>
          <cell r="E1708">
            <v>32255</v>
          </cell>
          <cell r="F1708">
            <v>-18658.48</v>
          </cell>
          <cell r="G1708">
            <v>13596.52</v>
          </cell>
        </row>
        <row r="1709">
          <cell r="A1709" t="str">
            <v>10310482</v>
          </cell>
          <cell r="B1709" t="str">
            <v>无心磨床</v>
          </cell>
          <cell r="C1709" t="str">
            <v>00010003</v>
          </cell>
          <cell r="D1709">
            <v>33909</v>
          </cell>
          <cell r="E1709">
            <v>32255</v>
          </cell>
          <cell r="F1709">
            <v>-18658.48</v>
          </cell>
          <cell r="G1709">
            <v>13596.52</v>
          </cell>
        </row>
        <row r="1710">
          <cell r="A1710" t="str">
            <v>10310483</v>
          </cell>
          <cell r="B1710" t="str">
            <v>无心磨床</v>
          </cell>
          <cell r="C1710" t="str">
            <v>00010003</v>
          </cell>
          <cell r="D1710">
            <v>33909</v>
          </cell>
          <cell r="E1710">
            <v>32255</v>
          </cell>
          <cell r="F1710">
            <v>-18658.48</v>
          </cell>
          <cell r="G1710">
            <v>13596.52</v>
          </cell>
        </row>
        <row r="1711">
          <cell r="A1711" t="str">
            <v>15780033</v>
          </cell>
          <cell r="B1711" t="str">
            <v>油罐</v>
          </cell>
          <cell r="C1711" t="str">
            <v>00010501</v>
          </cell>
          <cell r="D1711">
            <v>21794</v>
          </cell>
          <cell r="E1711">
            <v>29550</v>
          </cell>
          <cell r="F1711">
            <v>-16003.65</v>
          </cell>
          <cell r="G1711">
            <v>13546.35</v>
          </cell>
        </row>
        <row r="1712">
          <cell r="A1712" t="str">
            <v>15780034</v>
          </cell>
          <cell r="B1712" t="str">
            <v>油罐</v>
          </cell>
          <cell r="C1712" t="str">
            <v>00010501</v>
          </cell>
          <cell r="D1712">
            <v>21794</v>
          </cell>
          <cell r="E1712">
            <v>29550</v>
          </cell>
          <cell r="F1712">
            <v>-16003.65</v>
          </cell>
          <cell r="G1712">
            <v>13546.35</v>
          </cell>
        </row>
        <row r="1713">
          <cell r="A1713" t="str">
            <v>15780035</v>
          </cell>
          <cell r="B1713" t="str">
            <v>油罐</v>
          </cell>
          <cell r="C1713" t="str">
            <v>00010501</v>
          </cell>
          <cell r="D1713">
            <v>21794</v>
          </cell>
          <cell r="E1713">
            <v>29550</v>
          </cell>
          <cell r="F1713">
            <v>-16003.65</v>
          </cell>
          <cell r="G1713">
            <v>13546.35</v>
          </cell>
        </row>
        <row r="1714">
          <cell r="A1714" t="str">
            <v>15780036</v>
          </cell>
          <cell r="B1714" t="str">
            <v>油罐</v>
          </cell>
          <cell r="C1714" t="str">
            <v>00010501</v>
          </cell>
          <cell r="D1714">
            <v>21794</v>
          </cell>
          <cell r="E1714">
            <v>29550</v>
          </cell>
          <cell r="F1714">
            <v>-16003.65</v>
          </cell>
          <cell r="G1714">
            <v>13546.35</v>
          </cell>
        </row>
        <row r="1715">
          <cell r="A1715" t="str">
            <v>10160548</v>
          </cell>
          <cell r="B1715" t="str">
            <v>车床</v>
          </cell>
          <cell r="C1715" t="str">
            <v>00010003</v>
          </cell>
          <cell r="D1715">
            <v>35735</v>
          </cell>
          <cell r="E1715">
            <v>56018.81</v>
          </cell>
          <cell r="F1715">
            <v>-42485.71</v>
          </cell>
          <cell r="G1715">
            <v>13533.1</v>
          </cell>
        </row>
        <row r="1716">
          <cell r="A1716" t="str">
            <v>18360144</v>
          </cell>
          <cell r="B1716" t="str">
            <v>铸链炉热处理生产线</v>
          </cell>
          <cell r="C1716" t="str">
            <v>00010803</v>
          </cell>
          <cell r="D1716">
            <v>34121</v>
          </cell>
          <cell r="E1716">
            <v>450000</v>
          </cell>
          <cell r="F1716">
            <v>-436500</v>
          </cell>
          <cell r="G1716">
            <v>13500</v>
          </cell>
        </row>
        <row r="1717">
          <cell r="A1717" t="str">
            <v>12400097</v>
          </cell>
          <cell r="B1717" t="str">
            <v>尼桑轿车</v>
          </cell>
          <cell r="C1717" t="str">
            <v>00010211</v>
          </cell>
          <cell r="D1717">
            <v>34121</v>
          </cell>
          <cell r="E1717">
            <v>449100</v>
          </cell>
          <cell r="F1717">
            <v>-435627</v>
          </cell>
          <cell r="G1717">
            <v>13473</v>
          </cell>
        </row>
        <row r="1718">
          <cell r="A1718" t="str">
            <v>12110004</v>
          </cell>
          <cell r="B1718" t="str">
            <v>桥式吊车</v>
          </cell>
          <cell r="C1718" t="str">
            <v>00010201</v>
          </cell>
          <cell r="D1718">
            <v>23285</v>
          </cell>
          <cell r="E1718">
            <v>444158</v>
          </cell>
          <cell r="F1718">
            <v>-430833.26</v>
          </cell>
          <cell r="G1718">
            <v>13324.74</v>
          </cell>
        </row>
        <row r="1719">
          <cell r="A1719" t="str">
            <v>10320159</v>
          </cell>
          <cell r="B1719" t="str">
            <v>内园磨床</v>
          </cell>
          <cell r="C1719" t="str">
            <v>00010003</v>
          </cell>
          <cell r="D1719">
            <v>27485</v>
          </cell>
          <cell r="E1719">
            <v>189650</v>
          </cell>
          <cell r="F1719">
            <v>-176451.23</v>
          </cell>
          <cell r="G1719">
            <v>13198.77</v>
          </cell>
        </row>
        <row r="1720">
          <cell r="A1720" t="str">
            <v>10170669</v>
          </cell>
          <cell r="B1720" t="str">
            <v>液压仿形车</v>
          </cell>
          <cell r="C1720" t="str">
            <v>00010003</v>
          </cell>
          <cell r="D1720">
            <v>33878</v>
          </cell>
          <cell r="E1720">
            <v>30196.29</v>
          </cell>
          <cell r="F1720">
            <v>-17036.68</v>
          </cell>
          <cell r="G1720">
            <v>13159.61</v>
          </cell>
        </row>
        <row r="1721">
          <cell r="A1721" t="str">
            <v>14850015</v>
          </cell>
          <cell r="B1721" t="str">
            <v>轴承合套仪</v>
          </cell>
          <cell r="C1721" t="str">
            <v>00010413</v>
          </cell>
          <cell r="D1721">
            <v>37591</v>
          </cell>
          <cell r="E1721">
            <v>21530.12</v>
          </cell>
          <cell r="F1721">
            <v>-8454.2999999999993</v>
          </cell>
          <cell r="G1721">
            <v>13075.82</v>
          </cell>
        </row>
        <row r="1722">
          <cell r="A1722" t="str">
            <v>15970091</v>
          </cell>
          <cell r="B1722" t="str">
            <v>清洗机</v>
          </cell>
          <cell r="C1722" t="str">
            <v>00010503</v>
          </cell>
          <cell r="D1722">
            <v>36100</v>
          </cell>
          <cell r="E1722">
            <v>39618</v>
          </cell>
          <cell r="F1722">
            <v>-26580.71</v>
          </cell>
          <cell r="G1722">
            <v>13037.29</v>
          </cell>
        </row>
        <row r="1723">
          <cell r="A1723" t="str">
            <v>15970092</v>
          </cell>
          <cell r="B1723" t="str">
            <v>清洗机</v>
          </cell>
          <cell r="C1723" t="str">
            <v>00010503</v>
          </cell>
          <cell r="D1723">
            <v>36100</v>
          </cell>
          <cell r="E1723">
            <v>39618</v>
          </cell>
          <cell r="F1723">
            <v>-26580.71</v>
          </cell>
          <cell r="G1723">
            <v>13037.29</v>
          </cell>
        </row>
        <row r="1724">
          <cell r="A1724" t="str">
            <v>17830823</v>
          </cell>
          <cell r="B1724" t="str">
            <v>打印机</v>
          </cell>
          <cell r="C1724" t="str">
            <v>00010722</v>
          </cell>
          <cell r="D1724">
            <v>38292</v>
          </cell>
          <cell r="E1724">
            <v>16740</v>
          </cell>
          <cell r="F1724">
            <v>-3721.17</v>
          </cell>
          <cell r="G1724">
            <v>13018.83</v>
          </cell>
        </row>
        <row r="1725">
          <cell r="A1725" t="str">
            <v>14870077</v>
          </cell>
          <cell r="B1725" t="str">
            <v>轴向游隙仪</v>
          </cell>
          <cell r="C1725" t="str">
            <v>00010413</v>
          </cell>
          <cell r="D1725">
            <v>38432</v>
          </cell>
          <cell r="E1725">
            <v>13765.5</v>
          </cell>
          <cell r="F1725">
            <v>-751.85</v>
          </cell>
          <cell r="G1725">
            <v>13013.65</v>
          </cell>
        </row>
        <row r="1726">
          <cell r="A1726" t="str">
            <v>10320145</v>
          </cell>
          <cell r="B1726" t="str">
            <v>内园磨床</v>
          </cell>
          <cell r="C1726" t="str">
            <v>00010003</v>
          </cell>
          <cell r="D1726">
            <v>27089</v>
          </cell>
          <cell r="E1726">
            <v>189408</v>
          </cell>
          <cell r="F1726">
            <v>-176414.12</v>
          </cell>
          <cell r="G1726">
            <v>12993.88</v>
          </cell>
        </row>
        <row r="1727">
          <cell r="A1727" t="str">
            <v>10320148</v>
          </cell>
          <cell r="B1727" t="str">
            <v>内园磨床</v>
          </cell>
          <cell r="C1727" t="str">
            <v>00010003</v>
          </cell>
          <cell r="D1727">
            <v>27120</v>
          </cell>
          <cell r="E1727">
            <v>189408</v>
          </cell>
          <cell r="F1727">
            <v>-176414.12</v>
          </cell>
          <cell r="G1727">
            <v>12993.88</v>
          </cell>
        </row>
        <row r="1728">
          <cell r="A1728" t="str">
            <v>10320214</v>
          </cell>
          <cell r="B1728" t="str">
            <v>内园磨床</v>
          </cell>
          <cell r="C1728" t="str">
            <v>00010003</v>
          </cell>
          <cell r="D1728">
            <v>28734</v>
          </cell>
          <cell r="E1728">
            <v>189408</v>
          </cell>
          <cell r="F1728">
            <v>-176414.12</v>
          </cell>
          <cell r="G1728">
            <v>12993.88</v>
          </cell>
        </row>
        <row r="1729">
          <cell r="A1729" t="str">
            <v>17220049</v>
          </cell>
          <cell r="B1729" t="str">
            <v>电容补偿柜</v>
          </cell>
          <cell r="C1729" t="str">
            <v>00010703</v>
          </cell>
          <cell r="D1729">
            <v>37591</v>
          </cell>
          <cell r="E1729">
            <v>15858.78</v>
          </cell>
          <cell r="F1729">
            <v>-2906.85</v>
          </cell>
          <cell r="G1729">
            <v>12951.93</v>
          </cell>
        </row>
        <row r="1730">
          <cell r="A1730" t="str">
            <v>17220411</v>
          </cell>
          <cell r="B1730" t="str">
            <v>电气控制柜</v>
          </cell>
          <cell r="C1730" t="str">
            <v>00010703</v>
          </cell>
          <cell r="D1730">
            <v>37773</v>
          </cell>
          <cell r="E1730">
            <v>16000</v>
          </cell>
          <cell r="F1730">
            <v>-3055.09</v>
          </cell>
          <cell r="G1730">
            <v>12944.91</v>
          </cell>
        </row>
        <row r="1731">
          <cell r="A1731" t="str">
            <v>17231131</v>
          </cell>
          <cell r="B1731" t="str">
            <v>低压配电箱</v>
          </cell>
          <cell r="C1731" t="str">
            <v>00010703</v>
          </cell>
          <cell r="D1731">
            <v>37347</v>
          </cell>
          <cell r="E1731">
            <v>16698.98</v>
          </cell>
          <cell r="F1731">
            <v>-3767.25</v>
          </cell>
          <cell r="G1731">
            <v>12931.73</v>
          </cell>
        </row>
        <row r="1732">
          <cell r="A1732" t="str">
            <v>17231132</v>
          </cell>
          <cell r="B1732" t="str">
            <v>低压配电箱</v>
          </cell>
          <cell r="C1732" t="str">
            <v>00010703</v>
          </cell>
          <cell r="D1732">
            <v>37347</v>
          </cell>
          <cell r="E1732">
            <v>16698.98</v>
          </cell>
          <cell r="F1732">
            <v>-3767.25</v>
          </cell>
          <cell r="G1732">
            <v>12931.73</v>
          </cell>
        </row>
        <row r="1733">
          <cell r="A1733" t="str">
            <v>12190033</v>
          </cell>
          <cell r="B1733" t="str">
            <v>平衡吊</v>
          </cell>
          <cell r="C1733" t="str">
            <v>00010203</v>
          </cell>
          <cell r="D1733">
            <v>36678</v>
          </cell>
          <cell r="E1733">
            <v>26553</v>
          </cell>
          <cell r="F1733">
            <v>-13736.93</v>
          </cell>
          <cell r="G1733">
            <v>12816.07</v>
          </cell>
        </row>
        <row r="1734">
          <cell r="A1734" t="str">
            <v>10170629</v>
          </cell>
          <cell r="B1734" t="str">
            <v>轴承滚子自动车床</v>
          </cell>
          <cell r="C1734" t="str">
            <v>00010003</v>
          </cell>
          <cell r="D1734">
            <v>34274</v>
          </cell>
          <cell r="E1734">
            <v>42000</v>
          </cell>
          <cell r="F1734">
            <v>-29197</v>
          </cell>
          <cell r="G1734">
            <v>12803</v>
          </cell>
        </row>
        <row r="1735">
          <cell r="A1735" t="str">
            <v>14790054</v>
          </cell>
          <cell r="B1735" t="str">
            <v>盐雾试验箱</v>
          </cell>
          <cell r="C1735" t="str">
            <v>00010411</v>
          </cell>
          <cell r="D1735">
            <v>37226</v>
          </cell>
          <cell r="E1735">
            <v>27000</v>
          </cell>
          <cell r="F1735">
            <v>-14344.46</v>
          </cell>
          <cell r="G1735">
            <v>12655.54</v>
          </cell>
        </row>
        <row r="1736">
          <cell r="A1736" t="str">
            <v>18440023</v>
          </cell>
          <cell r="B1736" t="str">
            <v>烘干机</v>
          </cell>
          <cell r="C1736" t="str">
            <v>00010803</v>
          </cell>
          <cell r="D1736">
            <v>37226</v>
          </cell>
          <cell r="E1736">
            <v>26817.26</v>
          </cell>
          <cell r="F1736">
            <v>-14247.4</v>
          </cell>
          <cell r="G1736">
            <v>12569.86</v>
          </cell>
        </row>
        <row r="1737">
          <cell r="A1737" t="str">
            <v>10370119</v>
          </cell>
          <cell r="B1737" t="str">
            <v>立轴平面磨床</v>
          </cell>
          <cell r="C1737" t="str">
            <v>00010003</v>
          </cell>
          <cell r="D1737">
            <v>32264</v>
          </cell>
          <cell r="E1737">
            <v>172838.8</v>
          </cell>
          <cell r="F1737">
            <v>-160297.09</v>
          </cell>
          <cell r="G1737">
            <v>12541.71</v>
          </cell>
        </row>
        <row r="1738">
          <cell r="A1738" t="str">
            <v>17220343</v>
          </cell>
          <cell r="B1738" t="str">
            <v>低压配电屏</v>
          </cell>
          <cell r="C1738" t="str">
            <v>00010703</v>
          </cell>
          <cell r="D1738">
            <v>34881</v>
          </cell>
          <cell r="E1738">
            <v>42300</v>
          </cell>
          <cell r="F1738">
            <v>-29765.79</v>
          </cell>
          <cell r="G1738">
            <v>12534.21</v>
          </cell>
        </row>
        <row r="1739">
          <cell r="A1739" t="str">
            <v>10310510</v>
          </cell>
          <cell r="B1739" t="str">
            <v>无心磨床</v>
          </cell>
          <cell r="C1739" t="str">
            <v>00010003</v>
          </cell>
          <cell r="D1739">
            <v>32843</v>
          </cell>
          <cell r="E1739">
            <v>28101.86</v>
          </cell>
          <cell r="F1739">
            <v>-15579.01</v>
          </cell>
          <cell r="G1739">
            <v>12522.85</v>
          </cell>
        </row>
        <row r="1740">
          <cell r="A1740" t="str">
            <v>15459089</v>
          </cell>
          <cell r="B1740" t="str">
            <v>电解印字机</v>
          </cell>
          <cell r="C1740" t="str">
            <v>00010503</v>
          </cell>
          <cell r="D1740">
            <v>37347</v>
          </cell>
          <cell r="E1740">
            <v>18904.5</v>
          </cell>
          <cell r="F1740">
            <v>-6394.52</v>
          </cell>
          <cell r="G1740">
            <v>12509.98</v>
          </cell>
        </row>
        <row r="1741">
          <cell r="A1741" t="str">
            <v>15459090</v>
          </cell>
          <cell r="B1741" t="str">
            <v>电解印字机</v>
          </cell>
          <cell r="C1741" t="str">
            <v>00010503</v>
          </cell>
          <cell r="D1741">
            <v>37347</v>
          </cell>
          <cell r="E1741">
            <v>18904.5</v>
          </cell>
          <cell r="F1741">
            <v>-6394.52</v>
          </cell>
          <cell r="G1741">
            <v>12509.98</v>
          </cell>
        </row>
        <row r="1742">
          <cell r="A1742" t="str">
            <v>21100059</v>
          </cell>
          <cell r="B1742" t="str">
            <v>滚子分厂小汽车库</v>
          </cell>
          <cell r="C1742" t="str">
            <v>00021103</v>
          </cell>
          <cell r="D1742">
            <v>32051</v>
          </cell>
          <cell r="E1742">
            <v>25232</v>
          </cell>
          <cell r="F1742">
            <v>-12726.55</v>
          </cell>
          <cell r="G1742">
            <v>12505.45</v>
          </cell>
        </row>
        <row r="1743">
          <cell r="A1743" t="str">
            <v>10310329</v>
          </cell>
          <cell r="B1743" t="str">
            <v>无心磨床</v>
          </cell>
          <cell r="C1743" t="str">
            <v>00010003</v>
          </cell>
          <cell r="D1743">
            <v>31564</v>
          </cell>
          <cell r="E1743">
            <v>415312</v>
          </cell>
          <cell r="F1743">
            <v>-402852.64</v>
          </cell>
          <cell r="G1743">
            <v>12459.36</v>
          </cell>
        </row>
        <row r="1744">
          <cell r="A1744" t="str">
            <v>15960096</v>
          </cell>
          <cell r="B1744" t="str">
            <v>捆扎机</v>
          </cell>
          <cell r="C1744" t="str">
            <v>00010503</v>
          </cell>
          <cell r="D1744">
            <v>37165</v>
          </cell>
          <cell r="E1744">
            <v>20282.03</v>
          </cell>
          <cell r="F1744">
            <v>-7869.57</v>
          </cell>
          <cell r="G1744">
            <v>12412.46</v>
          </cell>
        </row>
        <row r="1745">
          <cell r="A1745" t="str">
            <v>15960097</v>
          </cell>
          <cell r="B1745" t="str">
            <v>捆扎机</v>
          </cell>
          <cell r="C1745" t="str">
            <v>00010503</v>
          </cell>
          <cell r="D1745">
            <v>37165</v>
          </cell>
          <cell r="E1745">
            <v>20282.03</v>
          </cell>
          <cell r="F1745">
            <v>-7869.57</v>
          </cell>
          <cell r="G1745">
            <v>12412.46</v>
          </cell>
        </row>
        <row r="1746">
          <cell r="A1746" t="str">
            <v>15960098</v>
          </cell>
          <cell r="B1746" t="str">
            <v>捆扎机</v>
          </cell>
          <cell r="C1746" t="str">
            <v>00010503</v>
          </cell>
          <cell r="D1746">
            <v>37165</v>
          </cell>
          <cell r="E1746">
            <v>20282.03</v>
          </cell>
          <cell r="F1746">
            <v>-7869.57</v>
          </cell>
          <cell r="G1746">
            <v>12412.46</v>
          </cell>
        </row>
        <row r="1747">
          <cell r="A1747" t="str">
            <v>17830802</v>
          </cell>
          <cell r="B1747" t="str">
            <v>笔记本电脑</v>
          </cell>
          <cell r="C1747" t="str">
            <v>00010721</v>
          </cell>
          <cell r="D1747">
            <v>38078</v>
          </cell>
          <cell r="E1747">
            <v>18763.97</v>
          </cell>
          <cell r="F1747">
            <v>-6441.19</v>
          </cell>
          <cell r="G1747">
            <v>12322.78</v>
          </cell>
        </row>
        <row r="1748">
          <cell r="A1748" t="str">
            <v>17830803</v>
          </cell>
          <cell r="B1748" t="str">
            <v>笔记本电脑</v>
          </cell>
          <cell r="C1748" t="str">
            <v>00010721</v>
          </cell>
          <cell r="D1748">
            <v>38078</v>
          </cell>
          <cell r="E1748">
            <v>18763.97</v>
          </cell>
          <cell r="F1748">
            <v>-6441.19</v>
          </cell>
          <cell r="G1748">
            <v>12322.78</v>
          </cell>
        </row>
        <row r="1749">
          <cell r="A1749" t="str">
            <v>12190037</v>
          </cell>
          <cell r="B1749" t="str">
            <v>平衡吊</v>
          </cell>
          <cell r="C1749" t="str">
            <v>00010203</v>
          </cell>
          <cell r="D1749">
            <v>37135</v>
          </cell>
          <cell r="E1749">
            <v>20370</v>
          </cell>
          <cell r="F1749">
            <v>-8068.32</v>
          </cell>
          <cell r="G1749">
            <v>12301.68</v>
          </cell>
        </row>
        <row r="1750">
          <cell r="A1750" t="str">
            <v>12190005</v>
          </cell>
          <cell r="B1750" t="str">
            <v>龙门桥吊车</v>
          </cell>
          <cell r="C1750" t="str">
            <v>00010203</v>
          </cell>
          <cell r="D1750">
            <v>27729</v>
          </cell>
          <cell r="E1750">
            <v>409686</v>
          </cell>
          <cell r="F1750">
            <v>-397395.42</v>
          </cell>
          <cell r="G1750">
            <v>12290.58</v>
          </cell>
        </row>
        <row r="1751">
          <cell r="A1751" t="str">
            <v>15999951</v>
          </cell>
          <cell r="B1751" t="str">
            <v>审计估价</v>
          </cell>
          <cell r="C1751" t="str">
            <v>00010503</v>
          </cell>
          <cell r="D1751">
            <v>37622</v>
          </cell>
          <cell r="E1751">
            <v>16800</v>
          </cell>
          <cell r="F1751">
            <v>-4515.62</v>
          </cell>
          <cell r="G1751">
            <v>12284.38</v>
          </cell>
        </row>
        <row r="1752">
          <cell r="A1752" t="str">
            <v>12310062</v>
          </cell>
          <cell r="B1752" t="str">
            <v>链板式输送机</v>
          </cell>
          <cell r="C1752" t="str">
            <v>00010213</v>
          </cell>
          <cell r="D1752">
            <v>38047</v>
          </cell>
          <cell r="E1752">
            <v>16500</v>
          </cell>
          <cell r="F1752">
            <v>-4223.9799999999996</v>
          </cell>
          <cell r="G1752">
            <v>12276.02</v>
          </cell>
        </row>
        <row r="1753">
          <cell r="A1753" t="str">
            <v>15780062</v>
          </cell>
          <cell r="B1753" t="str">
            <v>酸洗槽</v>
          </cell>
          <cell r="C1753" t="str">
            <v>00010503</v>
          </cell>
          <cell r="D1753">
            <v>36373</v>
          </cell>
          <cell r="E1753">
            <v>30412</v>
          </cell>
          <cell r="F1753">
            <v>-18191.419999999998</v>
          </cell>
          <cell r="G1753">
            <v>12220.58</v>
          </cell>
        </row>
        <row r="1754">
          <cell r="A1754" t="str">
            <v>12120162</v>
          </cell>
          <cell r="B1754" t="str">
            <v>单梁悬掛起重机</v>
          </cell>
          <cell r="C1754" t="str">
            <v>00010203</v>
          </cell>
          <cell r="D1754">
            <v>35156</v>
          </cell>
          <cell r="E1754">
            <v>40000</v>
          </cell>
          <cell r="F1754">
            <v>-27806.41</v>
          </cell>
          <cell r="G1754">
            <v>12193.59</v>
          </cell>
        </row>
        <row r="1755">
          <cell r="A1755" t="str">
            <v>10170667</v>
          </cell>
          <cell r="B1755" t="str">
            <v>专业车床</v>
          </cell>
          <cell r="C1755" t="str">
            <v>00010003</v>
          </cell>
          <cell r="D1755">
            <v>34304</v>
          </cell>
          <cell r="E1755">
            <v>23616.1</v>
          </cell>
          <cell r="F1755">
            <v>-11483.58</v>
          </cell>
          <cell r="G1755">
            <v>12132.52</v>
          </cell>
        </row>
        <row r="1756">
          <cell r="A1756" t="str">
            <v>10170668</v>
          </cell>
          <cell r="B1756" t="str">
            <v>专业车床</v>
          </cell>
          <cell r="C1756" t="str">
            <v>00010003</v>
          </cell>
          <cell r="D1756">
            <v>34304</v>
          </cell>
          <cell r="E1756">
            <v>23616.1</v>
          </cell>
          <cell r="F1756">
            <v>-11483.58</v>
          </cell>
          <cell r="G1756">
            <v>12132.52</v>
          </cell>
        </row>
        <row r="1757">
          <cell r="A1757" t="str">
            <v>17231130</v>
          </cell>
          <cell r="B1757" t="str">
            <v>低压配电箱</v>
          </cell>
          <cell r="C1757" t="str">
            <v>00010703</v>
          </cell>
          <cell r="D1757">
            <v>37347</v>
          </cell>
          <cell r="E1757">
            <v>15648.73</v>
          </cell>
          <cell r="F1757">
            <v>-3530.17</v>
          </cell>
          <cell r="G1757">
            <v>12118.56</v>
          </cell>
        </row>
        <row r="1758">
          <cell r="A1758" t="str">
            <v>17231133</v>
          </cell>
          <cell r="B1758" t="str">
            <v>低压配电箱</v>
          </cell>
          <cell r="C1758" t="str">
            <v>00010703</v>
          </cell>
          <cell r="D1758">
            <v>37347</v>
          </cell>
          <cell r="E1758">
            <v>15648.73</v>
          </cell>
          <cell r="F1758">
            <v>-3530.17</v>
          </cell>
          <cell r="G1758">
            <v>12118.56</v>
          </cell>
        </row>
        <row r="1759">
          <cell r="A1759" t="str">
            <v>19610026</v>
          </cell>
          <cell r="B1759" t="str">
            <v>粉尘净化机</v>
          </cell>
          <cell r="C1759" t="str">
            <v>00010903</v>
          </cell>
          <cell r="D1759">
            <v>38472</v>
          </cell>
          <cell r="E1759">
            <v>12649.58</v>
          </cell>
          <cell r="F1759">
            <v>-557.73</v>
          </cell>
          <cell r="G1759">
            <v>12091.85</v>
          </cell>
        </row>
        <row r="1760">
          <cell r="A1760" t="str">
            <v>12920077</v>
          </cell>
          <cell r="B1760" t="str">
            <v>叉车</v>
          </cell>
          <cell r="C1760" t="str">
            <v>00010212</v>
          </cell>
          <cell r="D1760">
            <v>36708</v>
          </cell>
          <cell r="E1760">
            <v>80000</v>
          </cell>
          <cell r="F1760">
            <v>-67911.78</v>
          </cell>
          <cell r="G1760">
            <v>12088.22</v>
          </cell>
        </row>
        <row r="1761">
          <cell r="A1761" t="str">
            <v>12120038</v>
          </cell>
          <cell r="B1761" t="str">
            <v>单梁吊车</v>
          </cell>
          <cell r="C1761" t="str">
            <v>00010203</v>
          </cell>
          <cell r="D1761">
            <v>22251</v>
          </cell>
          <cell r="E1761">
            <v>44196</v>
          </cell>
          <cell r="F1761">
            <v>-32146.51</v>
          </cell>
          <cell r="G1761">
            <v>12049.49</v>
          </cell>
        </row>
        <row r="1762">
          <cell r="A1762" t="str">
            <v>18360143</v>
          </cell>
          <cell r="B1762" t="str">
            <v>铸链炉热处理生产线</v>
          </cell>
          <cell r="C1762" t="str">
            <v>00010803</v>
          </cell>
          <cell r="D1762">
            <v>34121</v>
          </cell>
          <cell r="E1762">
            <v>450000</v>
          </cell>
          <cell r="F1762">
            <v>-437990.40000000002</v>
          </cell>
          <cell r="G1762">
            <v>12009.6</v>
          </cell>
        </row>
        <row r="1763">
          <cell r="A1763" t="str">
            <v>19200129</v>
          </cell>
          <cell r="B1763" t="str">
            <v>空调</v>
          </cell>
          <cell r="C1763" t="str">
            <v>00010913</v>
          </cell>
          <cell r="D1763">
            <v>35765</v>
          </cell>
          <cell r="E1763">
            <v>21910</v>
          </cell>
          <cell r="F1763">
            <v>-9922.93</v>
          </cell>
          <cell r="G1763">
            <v>11987.07</v>
          </cell>
        </row>
        <row r="1764">
          <cell r="A1764" t="str">
            <v>19200130</v>
          </cell>
          <cell r="B1764" t="str">
            <v>空调</v>
          </cell>
          <cell r="C1764" t="str">
            <v>00010913</v>
          </cell>
          <cell r="D1764">
            <v>35765</v>
          </cell>
          <cell r="E1764">
            <v>21910</v>
          </cell>
          <cell r="F1764">
            <v>-9922.93</v>
          </cell>
          <cell r="G1764">
            <v>11987.07</v>
          </cell>
        </row>
        <row r="1765">
          <cell r="A1765" t="str">
            <v>19200131</v>
          </cell>
          <cell r="B1765" t="str">
            <v>空调</v>
          </cell>
          <cell r="C1765" t="str">
            <v>00010913</v>
          </cell>
          <cell r="D1765">
            <v>35765</v>
          </cell>
          <cell r="E1765">
            <v>21910</v>
          </cell>
          <cell r="F1765">
            <v>-9922.93</v>
          </cell>
          <cell r="G1765">
            <v>11987.07</v>
          </cell>
        </row>
        <row r="1766">
          <cell r="A1766" t="str">
            <v>19200132</v>
          </cell>
          <cell r="B1766" t="str">
            <v>空调</v>
          </cell>
          <cell r="C1766" t="str">
            <v>00010913</v>
          </cell>
          <cell r="D1766">
            <v>35765</v>
          </cell>
          <cell r="E1766">
            <v>21910</v>
          </cell>
          <cell r="F1766">
            <v>-9922.93</v>
          </cell>
          <cell r="G1766">
            <v>11987.07</v>
          </cell>
        </row>
        <row r="1767">
          <cell r="A1767" t="str">
            <v>19200133</v>
          </cell>
          <cell r="B1767" t="str">
            <v>空调</v>
          </cell>
          <cell r="C1767" t="str">
            <v>00010913</v>
          </cell>
          <cell r="D1767">
            <v>35765</v>
          </cell>
          <cell r="E1767">
            <v>21910</v>
          </cell>
          <cell r="F1767">
            <v>-9922.93</v>
          </cell>
          <cell r="G1767">
            <v>11987.07</v>
          </cell>
        </row>
        <row r="1768">
          <cell r="A1768" t="str">
            <v>19200134</v>
          </cell>
          <cell r="B1768" t="str">
            <v>空调</v>
          </cell>
          <cell r="C1768" t="str">
            <v>00010913</v>
          </cell>
          <cell r="D1768">
            <v>35765</v>
          </cell>
          <cell r="E1768">
            <v>21910</v>
          </cell>
          <cell r="F1768">
            <v>-9922.93</v>
          </cell>
          <cell r="G1768">
            <v>11987.07</v>
          </cell>
        </row>
        <row r="1769">
          <cell r="A1769" t="str">
            <v>12190039</v>
          </cell>
          <cell r="B1769" t="str">
            <v>平衡吊</v>
          </cell>
          <cell r="C1769" t="str">
            <v>00010203</v>
          </cell>
          <cell r="D1769">
            <v>38322</v>
          </cell>
          <cell r="E1769">
            <v>13031.29</v>
          </cell>
          <cell r="F1769">
            <v>-1053.3699999999999</v>
          </cell>
          <cell r="G1769">
            <v>11977.92</v>
          </cell>
        </row>
        <row r="1770">
          <cell r="A1770" t="str">
            <v>12190040</v>
          </cell>
          <cell r="B1770" t="str">
            <v>平衡吊</v>
          </cell>
          <cell r="C1770" t="str">
            <v>00010203</v>
          </cell>
          <cell r="D1770">
            <v>38322</v>
          </cell>
          <cell r="E1770">
            <v>13031.29</v>
          </cell>
          <cell r="F1770">
            <v>-1053.3699999999999</v>
          </cell>
          <cell r="G1770">
            <v>11977.92</v>
          </cell>
        </row>
        <row r="1771">
          <cell r="A1771" t="str">
            <v>12190041</v>
          </cell>
          <cell r="B1771" t="str">
            <v>平衡吊</v>
          </cell>
          <cell r="C1771" t="str">
            <v>00010203</v>
          </cell>
          <cell r="D1771">
            <v>38322</v>
          </cell>
          <cell r="E1771">
            <v>13031.29</v>
          </cell>
          <cell r="F1771">
            <v>-1053.3699999999999</v>
          </cell>
          <cell r="G1771">
            <v>11977.92</v>
          </cell>
        </row>
        <row r="1772">
          <cell r="A1772" t="str">
            <v>12190042</v>
          </cell>
          <cell r="B1772" t="str">
            <v>旋臂吊</v>
          </cell>
          <cell r="C1772" t="str">
            <v>00010203</v>
          </cell>
          <cell r="D1772">
            <v>38322</v>
          </cell>
          <cell r="E1772">
            <v>13031.28</v>
          </cell>
          <cell r="F1772">
            <v>-1053.3599999999999</v>
          </cell>
          <cell r="G1772">
            <v>11977.92</v>
          </cell>
        </row>
        <row r="1773">
          <cell r="A1773" t="str">
            <v>17220412</v>
          </cell>
          <cell r="B1773" t="str">
            <v>电气控制柜</v>
          </cell>
          <cell r="C1773" t="str">
            <v>00010703</v>
          </cell>
          <cell r="D1773">
            <v>37773</v>
          </cell>
          <cell r="E1773">
            <v>15000</v>
          </cell>
          <cell r="F1773">
            <v>-3052.38</v>
          </cell>
          <cell r="G1773">
            <v>11947.62</v>
          </cell>
        </row>
        <row r="1774">
          <cell r="A1774" t="str">
            <v>10170665</v>
          </cell>
          <cell r="B1774" t="str">
            <v>液压仿形车</v>
          </cell>
          <cell r="C1774" t="str">
            <v>00010003</v>
          </cell>
          <cell r="D1774">
            <v>33786</v>
          </cell>
          <cell r="E1774">
            <v>27473.95</v>
          </cell>
          <cell r="F1774">
            <v>-15546.7</v>
          </cell>
          <cell r="G1774">
            <v>11927.25</v>
          </cell>
        </row>
        <row r="1775">
          <cell r="A1775" t="str">
            <v>22100140</v>
          </cell>
          <cell r="B1775" t="str">
            <v>编程器</v>
          </cell>
          <cell r="C1775" t="str">
            <v>00022103</v>
          </cell>
          <cell r="D1775">
            <v>34820</v>
          </cell>
          <cell r="E1775">
            <v>51000</v>
          </cell>
          <cell r="F1775">
            <v>-39128.81</v>
          </cell>
          <cell r="G1775">
            <v>11871.19</v>
          </cell>
        </row>
        <row r="1776">
          <cell r="A1776" t="str">
            <v>19610027</v>
          </cell>
          <cell r="B1776" t="str">
            <v>粉尘净化机</v>
          </cell>
          <cell r="C1776" t="str">
            <v>00010903</v>
          </cell>
          <cell r="D1776">
            <v>38322</v>
          </cell>
          <cell r="E1776">
            <v>12649.57</v>
          </cell>
          <cell r="F1776">
            <v>-929.55</v>
          </cell>
          <cell r="G1776">
            <v>11720.02</v>
          </cell>
        </row>
        <row r="1777">
          <cell r="A1777" t="str">
            <v>21400010</v>
          </cell>
          <cell r="B1777" t="str">
            <v>电梯井道</v>
          </cell>
          <cell r="C1777" t="str">
            <v>00021403</v>
          </cell>
          <cell r="D1777">
            <v>34090</v>
          </cell>
          <cell r="E1777">
            <v>33400</v>
          </cell>
          <cell r="F1777">
            <v>-21692.82</v>
          </cell>
          <cell r="G1777">
            <v>11707.18</v>
          </cell>
        </row>
        <row r="1778">
          <cell r="A1778" t="str">
            <v>11230184</v>
          </cell>
          <cell r="B1778" t="str">
            <v>闭式单点压力机</v>
          </cell>
          <cell r="C1778" t="str">
            <v>00010103</v>
          </cell>
          <cell r="D1778">
            <v>34121</v>
          </cell>
          <cell r="E1778">
            <v>390000</v>
          </cell>
          <cell r="F1778">
            <v>-378300</v>
          </cell>
          <cell r="G1778">
            <v>11700</v>
          </cell>
        </row>
        <row r="1779">
          <cell r="A1779" t="str">
            <v>14573022</v>
          </cell>
          <cell r="B1779" t="str">
            <v>电子称</v>
          </cell>
          <cell r="C1779" t="str">
            <v>00010413</v>
          </cell>
          <cell r="D1779">
            <v>34394</v>
          </cell>
          <cell r="E1779">
            <v>13000</v>
          </cell>
          <cell r="F1779">
            <v>-1300</v>
          </cell>
          <cell r="G1779">
            <v>11700</v>
          </cell>
        </row>
        <row r="1780">
          <cell r="A1780" t="str">
            <v>10320444</v>
          </cell>
          <cell r="B1780" t="str">
            <v>内园磨床</v>
          </cell>
          <cell r="C1780" t="str">
            <v>00010003</v>
          </cell>
          <cell r="D1780">
            <v>34639</v>
          </cell>
          <cell r="E1780">
            <v>107013.67</v>
          </cell>
          <cell r="F1780">
            <v>-95324.45</v>
          </cell>
          <cell r="G1780">
            <v>11689.22</v>
          </cell>
        </row>
        <row r="1781">
          <cell r="A1781" t="str">
            <v>14880022</v>
          </cell>
          <cell r="B1781" t="str">
            <v>园度仪</v>
          </cell>
          <cell r="C1781" t="str">
            <v>00010413</v>
          </cell>
          <cell r="D1781">
            <v>31594</v>
          </cell>
          <cell r="E1781">
            <v>71000</v>
          </cell>
          <cell r="F1781">
            <v>-59342.63</v>
          </cell>
          <cell r="G1781">
            <v>11657.37</v>
          </cell>
        </row>
        <row r="1782">
          <cell r="A1782" t="str">
            <v>17220401</v>
          </cell>
          <cell r="B1782" t="str">
            <v>低压配电瓶</v>
          </cell>
          <cell r="C1782" t="str">
            <v>00010703</v>
          </cell>
          <cell r="D1782">
            <v>37591</v>
          </cell>
          <cell r="E1782">
            <v>14178.38</v>
          </cell>
          <cell r="F1782">
            <v>-2598.86</v>
          </cell>
          <cell r="G1782">
            <v>11579.52</v>
          </cell>
        </row>
        <row r="1783">
          <cell r="A1783" t="str">
            <v>14572042</v>
          </cell>
          <cell r="B1783" t="str">
            <v>光谱仪</v>
          </cell>
          <cell r="C1783" t="str">
            <v>00010411</v>
          </cell>
          <cell r="D1783">
            <v>37226</v>
          </cell>
          <cell r="E1783">
            <v>24700</v>
          </cell>
          <cell r="F1783">
            <v>-13122.7</v>
          </cell>
          <cell r="G1783">
            <v>11577.3</v>
          </cell>
        </row>
        <row r="1784">
          <cell r="A1784" t="str">
            <v>15999874</v>
          </cell>
          <cell r="B1784" t="str">
            <v>审计估价</v>
          </cell>
          <cell r="C1784" t="str">
            <v>00010503</v>
          </cell>
          <cell r="D1784">
            <v>37622</v>
          </cell>
          <cell r="E1784">
            <v>15775</v>
          </cell>
          <cell r="F1784">
            <v>-4240.03</v>
          </cell>
          <cell r="G1784">
            <v>11534.97</v>
          </cell>
        </row>
        <row r="1785">
          <cell r="A1785" t="str">
            <v>10340829</v>
          </cell>
          <cell r="B1785" t="str">
            <v>双端面磨床</v>
          </cell>
          <cell r="C1785" t="str">
            <v>00010003</v>
          </cell>
          <cell r="D1785">
            <v>26877</v>
          </cell>
          <cell r="E1785">
            <v>18040</v>
          </cell>
          <cell r="F1785">
            <v>-6554.18</v>
          </cell>
          <cell r="G1785">
            <v>11485.82</v>
          </cell>
        </row>
        <row r="1786">
          <cell r="A1786" t="str">
            <v>10340827</v>
          </cell>
          <cell r="B1786" t="str">
            <v>双端面磨床</v>
          </cell>
          <cell r="C1786" t="str">
            <v>00010003</v>
          </cell>
          <cell r="D1786">
            <v>32143</v>
          </cell>
          <cell r="E1786">
            <v>18040</v>
          </cell>
          <cell r="F1786">
            <v>-6554.18</v>
          </cell>
          <cell r="G1786">
            <v>11485.82</v>
          </cell>
        </row>
        <row r="1787">
          <cell r="A1787" t="str">
            <v>15459096</v>
          </cell>
          <cell r="B1787" t="str">
            <v>电解印字机</v>
          </cell>
          <cell r="C1787" t="str">
            <v>00010503</v>
          </cell>
          <cell r="D1787">
            <v>37591</v>
          </cell>
          <cell r="E1787">
            <v>15753.75</v>
          </cell>
          <cell r="F1787">
            <v>-4329.59</v>
          </cell>
          <cell r="G1787">
            <v>11424.16</v>
          </cell>
        </row>
        <row r="1788">
          <cell r="A1788" t="str">
            <v>15459097</v>
          </cell>
          <cell r="B1788" t="str">
            <v>电解印字机</v>
          </cell>
          <cell r="C1788" t="str">
            <v>00010503</v>
          </cell>
          <cell r="D1788">
            <v>37591</v>
          </cell>
          <cell r="E1788">
            <v>15753.75</v>
          </cell>
          <cell r="F1788">
            <v>-4329.59</v>
          </cell>
          <cell r="G1788">
            <v>11424.16</v>
          </cell>
        </row>
        <row r="1789">
          <cell r="A1789" t="str">
            <v>14560033</v>
          </cell>
          <cell r="B1789" t="str">
            <v>磁粉探伤机</v>
          </cell>
          <cell r="C1789" t="str">
            <v>00010413</v>
          </cell>
          <cell r="D1789">
            <v>36161</v>
          </cell>
          <cell r="E1789">
            <v>175450</v>
          </cell>
          <cell r="F1789">
            <v>-164138.25</v>
          </cell>
          <cell r="G1789">
            <v>11311.75</v>
          </cell>
        </row>
        <row r="1790">
          <cell r="A1790" t="str">
            <v>10310280</v>
          </cell>
          <cell r="B1790" t="str">
            <v>无心磨床</v>
          </cell>
          <cell r="C1790" t="str">
            <v>00010003</v>
          </cell>
          <cell r="D1790">
            <v>30651</v>
          </cell>
          <cell r="E1790">
            <v>373731.33</v>
          </cell>
          <cell r="F1790">
            <v>-362519.39</v>
          </cell>
          <cell r="G1790">
            <v>11211.94</v>
          </cell>
        </row>
        <row r="1791">
          <cell r="A1791" t="str">
            <v>15999980</v>
          </cell>
          <cell r="B1791" t="str">
            <v>审计估价</v>
          </cell>
          <cell r="C1791" t="str">
            <v>00010503</v>
          </cell>
          <cell r="D1791">
            <v>37622</v>
          </cell>
          <cell r="E1791">
            <v>15215.97</v>
          </cell>
          <cell r="F1791">
            <v>-4089.94</v>
          </cell>
          <cell r="G1791">
            <v>11126.03</v>
          </cell>
        </row>
        <row r="1792">
          <cell r="A1792" t="str">
            <v>15999897</v>
          </cell>
          <cell r="B1792" t="str">
            <v>审计估价</v>
          </cell>
          <cell r="C1792" t="str">
            <v>00010503</v>
          </cell>
          <cell r="D1792">
            <v>37622</v>
          </cell>
          <cell r="E1792">
            <v>15210</v>
          </cell>
          <cell r="F1792">
            <v>-4088.3</v>
          </cell>
          <cell r="G1792">
            <v>11121.7</v>
          </cell>
        </row>
        <row r="1793">
          <cell r="A1793" t="str">
            <v>10459073</v>
          </cell>
          <cell r="B1793" t="str">
            <v>印字机</v>
          </cell>
          <cell r="C1793" t="str">
            <v>00010003</v>
          </cell>
          <cell r="D1793">
            <v>36770</v>
          </cell>
          <cell r="E1793">
            <v>21920</v>
          </cell>
          <cell r="F1793">
            <v>-10808.56</v>
          </cell>
          <cell r="G1793">
            <v>11111.44</v>
          </cell>
        </row>
        <row r="1794">
          <cell r="A1794" t="str">
            <v>15459072</v>
          </cell>
          <cell r="B1794" t="str">
            <v>印字机</v>
          </cell>
          <cell r="C1794" t="str">
            <v>00010503</v>
          </cell>
          <cell r="D1794">
            <v>36770</v>
          </cell>
          <cell r="E1794">
            <v>21920</v>
          </cell>
          <cell r="F1794">
            <v>-10808.56</v>
          </cell>
          <cell r="G1794">
            <v>11111.44</v>
          </cell>
        </row>
        <row r="1795">
          <cell r="A1795" t="str">
            <v>15459074</v>
          </cell>
          <cell r="B1795" t="str">
            <v>印字机</v>
          </cell>
          <cell r="C1795" t="str">
            <v>00010503</v>
          </cell>
          <cell r="D1795">
            <v>36770</v>
          </cell>
          <cell r="E1795">
            <v>21920</v>
          </cell>
          <cell r="F1795">
            <v>-10808.56</v>
          </cell>
          <cell r="G1795">
            <v>11111.44</v>
          </cell>
        </row>
        <row r="1796">
          <cell r="A1796" t="str">
            <v>15459075</v>
          </cell>
          <cell r="B1796" t="str">
            <v>印字机</v>
          </cell>
          <cell r="C1796" t="str">
            <v>00010503</v>
          </cell>
          <cell r="D1796">
            <v>36770</v>
          </cell>
          <cell r="E1796">
            <v>21920</v>
          </cell>
          <cell r="F1796">
            <v>-10808.56</v>
          </cell>
          <cell r="G1796">
            <v>11111.44</v>
          </cell>
        </row>
        <row r="1797">
          <cell r="A1797" t="str">
            <v>15459076</v>
          </cell>
          <cell r="B1797" t="str">
            <v>印字机</v>
          </cell>
          <cell r="C1797" t="str">
            <v>00010503</v>
          </cell>
          <cell r="D1797">
            <v>36770</v>
          </cell>
          <cell r="E1797">
            <v>21920</v>
          </cell>
          <cell r="F1797">
            <v>-10808.56</v>
          </cell>
          <cell r="G1797">
            <v>11111.44</v>
          </cell>
        </row>
        <row r="1798">
          <cell r="A1798" t="str">
            <v>15459077</v>
          </cell>
          <cell r="B1798" t="str">
            <v>印字机</v>
          </cell>
          <cell r="C1798" t="str">
            <v>00010503</v>
          </cell>
          <cell r="D1798">
            <v>36770</v>
          </cell>
          <cell r="E1798">
            <v>21920</v>
          </cell>
          <cell r="F1798">
            <v>-10808.56</v>
          </cell>
          <cell r="G1798">
            <v>11111.44</v>
          </cell>
        </row>
        <row r="1799">
          <cell r="A1799" t="str">
            <v>15459078</v>
          </cell>
          <cell r="B1799" t="str">
            <v>印字机</v>
          </cell>
          <cell r="C1799" t="str">
            <v>00010503</v>
          </cell>
          <cell r="D1799">
            <v>36770</v>
          </cell>
          <cell r="E1799">
            <v>21920</v>
          </cell>
          <cell r="F1799">
            <v>-10808.56</v>
          </cell>
          <cell r="G1799">
            <v>11111.44</v>
          </cell>
        </row>
        <row r="1800">
          <cell r="A1800" t="str">
            <v>15459079</v>
          </cell>
          <cell r="B1800" t="str">
            <v>印字机</v>
          </cell>
          <cell r="C1800" t="str">
            <v>00010503</v>
          </cell>
          <cell r="D1800">
            <v>36770</v>
          </cell>
          <cell r="E1800">
            <v>21920</v>
          </cell>
          <cell r="F1800">
            <v>-10808.56</v>
          </cell>
          <cell r="G1800">
            <v>11111.44</v>
          </cell>
        </row>
        <row r="1801">
          <cell r="A1801" t="str">
            <v>15459080</v>
          </cell>
          <cell r="B1801" t="str">
            <v>印字机</v>
          </cell>
          <cell r="C1801" t="str">
            <v>00010503</v>
          </cell>
          <cell r="D1801">
            <v>36770</v>
          </cell>
          <cell r="E1801">
            <v>21920</v>
          </cell>
          <cell r="F1801">
            <v>-10808.56</v>
          </cell>
          <cell r="G1801">
            <v>11111.44</v>
          </cell>
        </row>
        <row r="1802">
          <cell r="A1802" t="str">
            <v>15459081</v>
          </cell>
          <cell r="B1802" t="str">
            <v>印字机</v>
          </cell>
          <cell r="C1802" t="str">
            <v>00010503</v>
          </cell>
          <cell r="D1802">
            <v>36770</v>
          </cell>
          <cell r="E1802">
            <v>21920</v>
          </cell>
          <cell r="F1802">
            <v>-10808.56</v>
          </cell>
          <cell r="G1802">
            <v>11111.44</v>
          </cell>
        </row>
        <row r="1803">
          <cell r="A1803" t="str">
            <v>14573023</v>
          </cell>
          <cell r="B1803" t="str">
            <v>电子称</v>
          </cell>
          <cell r="C1803" t="str">
            <v>00010413</v>
          </cell>
          <cell r="D1803">
            <v>34394</v>
          </cell>
          <cell r="E1803">
            <v>13000</v>
          </cell>
          <cell r="F1803">
            <v>-1950</v>
          </cell>
          <cell r="G1803">
            <v>11050</v>
          </cell>
        </row>
        <row r="1804">
          <cell r="A1804" t="str">
            <v>17220379</v>
          </cell>
          <cell r="B1804" t="str">
            <v>低压配电屏</v>
          </cell>
          <cell r="C1804" t="str">
            <v>00010703</v>
          </cell>
          <cell r="D1804">
            <v>37135</v>
          </cell>
          <cell r="E1804">
            <v>15000</v>
          </cell>
          <cell r="F1804">
            <v>-3962.65</v>
          </cell>
          <cell r="G1804">
            <v>11037.35</v>
          </cell>
        </row>
        <row r="1805">
          <cell r="A1805" t="str">
            <v>17220380</v>
          </cell>
          <cell r="B1805" t="str">
            <v>低压配电屏</v>
          </cell>
          <cell r="C1805" t="str">
            <v>00010703</v>
          </cell>
          <cell r="D1805">
            <v>37135</v>
          </cell>
          <cell r="E1805">
            <v>15000</v>
          </cell>
          <cell r="F1805">
            <v>-3962.65</v>
          </cell>
          <cell r="G1805">
            <v>11037.35</v>
          </cell>
        </row>
        <row r="1806">
          <cell r="A1806" t="str">
            <v>17220381</v>
          </cell>
          <cell r="B1806" t="str">
            <v>低压配电屏</v>
          </cell>
          <cell r="C1806" t="str">
            <v>00010703</v>
          </cell>
          <cell r="D1806">
            <v>37135</v>
          </cell>
          <cell r="E1806">
            <v>15000</v>
          </cell>
          <cell r="F1806">
            <v>-3962.65</v>
          </cell>
          <cell r="G1806">
            <v>11037.35</v>
          </cell>
        </row>
        <row r="1807">
          <cell r="A1807" t="str">
            <v>17220382</v>
          </cell>
          <cell r="B1807" t="str">
            <v>低压配电屏</v>
          </cell>
          <cell r="C1807" t="str">
            <v>00010703</v>
          </cell>
          <cell r="D1807">
            <v>37135</v>
          </cell>
          <cell r="E1807">
            <v>15000</v>
          </cell>
          <cell r="F1807">
            <v>-3962.65</v>
          </cell>
          <cell r="G1807">
            <v>11037.35</v>
          </cell>
        </row>
        <row r="1808">
          <cell r="A1808" t="str">
            <v>17220383</v>
          </cell>
          <cell r="B1808" t="str">
            <v>低压配电屏</v>
          </cell>
          <cell r="C1808" t="str">
            <v>00010703</v>
          </cell>
          <cell r="D1808">
            <v>37135</v>
          </cell>
          <cell r="E1808">
            <v>15000</v>
          </cell>
          <cell r="F1808">
            <v>-3962.65</v>
          </cell>
          <cell r="G1808">
            <v>11037.35</v>
          </cell>
        </row>
        <row r="1809">
          <cell r="A1809" t="str">
            <v>17220385</v>
          </cell>
          <cell r="B1809" t="str">
            <v>低压配电屏</v>
          </cell>
          <cell r="C1809" t="str">
            <v>00010703</v>
          </cell>
          <cell r="D1809">
            <v>37135</v>
          </cell>
          <cell r="E1809">
            <v>15000</v>
          </cell>
          <cell r="F1809">
            <v>-3962.65</v>
          </cell>
          <cell r="G1809">
            <v>11037.35</v>
          </cell>
        </row>
        <row r="1810">
          <cell r="A1810" t="str">
            <v>17220387</v>
          </cell>
          <cell r="B1810" t="str">
            <v>低压配电屏</v>
          </cell>
          <cell r="C1810" t="str">
            <v>00010703</v>
          </cell>
          <cell r="D1810">
            <v>37135</v>
          </cell>
          <cell r="E1810">
            <v>15000</v>
          </cell>
          <cell r="F1810">
            <v>-3962.65</v>
          </cell>
          <cell r="G1810">
            <v>11037.35</v>
          </cell>
        </row>
        <row r="1811">
          <cell r="A1811" t="str">
            <v>17220388</v>
          </cell>
          <cell r="B1811" t="str">
            <v>低压配电屏</v>
          </cell>
          <cell r="C1811" t="str">
            <v>00010703</v>
          </cell>
          <cell r="D1811">
            <v>37135</v>
          </cell>
          <cell r="E1811">
            <v>15000</v>
          </cell>
          <cell r="F1811">
            <v>-3962.65</v>
          </cell>
          <cell r="G1811">
            <v>11037.35</v>
          </cell>
        </row>
        <row r="1812">
          <cell r="A1812" t="str">
            <v>17220389</v>
          </cell>
          <cell r="B1812" t="str">
            <v>低压配电屏</v>
          </cell>
          <cell r="C1812" t="str">
            <v>00010703</v>
          </cell>
          <cell r="D1812">
            <v>37135</v>
          </cell>
          <cell r="E1812">
            <v>15000</v>
          </cell>
          <cell r="F1812">
            <v>-3962.65</v>
          </cell>
          <cell r="G1812">
            <v>11037.35</v>
          </cell>
        </row>
        <row r="1813">
          <cell r="A1813" t="str">
            <v>17220390</v>
          </cell>
          <cell r="B1813" t="str">
            <v>低压配电屏</v>
          </cell>
          <cell r="C1813" t="str">
            <v>00010703</v>
          </cell>
          <cell r="D1813">
            <v>37135</v>
          </cell>
          <cell r="E1813">
            <v>15000</v>
          </cell>
          <cell r="F1813">
            <v>-3962.65</v>
          </cell>
          <cell r="G1813">
            <v>11037.35</v>
          </cell>
        </row>
        <row r="1814">
          <cell r="A1814" t="str">
            <v>17220391</v>
          </cell>
          <cell r="B1814" t="str">
            <v>低压配电屏</v>
          </cell>
          <cell r="C1814" t="str">
            <v>00010703</v>
          </cell>
          <cell r="D1814">
            <v>37135</v>
          </cell>
          <cell r="E1814">
            <v>15000</v>
          </cell>
          <cell r="F1814">
            <v>-3962.65</v>
          </cell>
          <cell r="G1814">
            <v>11037.35</v>
          </cell>
        </row>
        <row r="1815">
          <cell r="A1815" t="str">
            <v>17220392</v>
          </cell>
          <cell r="B1815" t="str">
            <v>低压配电屏</v>
          </cell>
          <cell r="C1815" t="str">
            <v>00010703</v>
          </cell>
          <cell r="D1815">
            <v>37135</v>
          </cell>
          <cell r="E1815">
            <v>15000</v>
          </cell>
          <cell r="F1815">
            <v>-3962.65</v>
          </cell>
          <cell r="G1815">
            <v>11037.35</v>
          </cell>
        </row>
        <row r="1816">
          <cell r="A1816" t="str">
            <v>11230193</v>
          </cell>
          <cell r="B1816" t="str">
            <v>压力机</v>
          </cell>
          <cell r="C1816" t="str">
            <v>00010103</v>
          </cell>
          <cell r="D1816">
            <v>35400</v>
          </cell>
          <cell r="E1816">
            <v>73350</v>
          </cell>
          <cell r="F1816">
            <v>-62353.43</v>
          </cell>
          <cell r="G1816">
            <v>10996.57</v>
          </cell>
        </row>
        <row r="1817">
          <cell r="A1817" t="str">
            <v>16610220</v>
          </cell>
          <cell r="B1817" t="str">
            <v>自吸泵</v>
          </cell>
          <cell r="C1817" t="str">
            <v>00010603</v>
          </cell>
          <cell r="D1817">
            <v>37591</v>
          </cell>
          <cell r="E1817">
            <v>14640.06</v>
          </cell>
          <cell r="F1817">
            <v>-3658.33</v>
          </cell>
          <cell r="G1817">
            <v>10981.73</v>
          </cell>
        </row>
        <row r="1818">
          <cell r="A1818" t="str">
            <v>12120093</v>
          </cell>
          <cell r="B1818" t="str">
            <v>单梁桥吊车</v>
          </cell>
          <cell r="C1818" t="str">
            <v>00010203</v>
          </cell>
          <cell r="D1818">
            <v>29799</v>
          </cell>
          <cell r="E1818">
            <v>97809</v>
          </cell>
          <cell r="F1818">
            <v>-86881.11</v>
          </cell>
          <cell r="G1818">
            <v>10927.89</v>
          </cell>
        </row>
        <row r="1819">
          <cell r="A1819" t="str">
            <v>10340427</v>
          </cell>
          <cell r="B1819" t="str">
            <v>端面磨床</v>
          </cell>
          <cell r="C1819" t="str">
            <v>00010003</v>
          </cell>
          <cell r="D1819">
            <v>28095</v>
          </cell>
          <cell r="E1819">
            <v>363807.62</v>
          </cell>
          <cell r="F1819">
            <v>-352893.39</v>
          </cell>
          <cell r="G1819">
            <v>10914.23</v>
          </cell>
        </row>
        <row r="1820">
          <cell r="A1820" t="str">
            <v>15970086</v>
          </cell>
          <cell r="B1820" t="str">
            <v>网带式清洗机</v>
          </cell>
          <cell r="C1820" t="str">
            <v>00010503</v>
          </cell>
          <cell r="D1820">
            <v>35735</v>
          </cell>
          <cell r="E1820">
            <v>45000</v>
          </cell>
          <cell r="F1820">
            <v>-34128.75</v>
          </cell>
          <cell r="G1820">
            <v>10871.25</v>
          </cell>
        </row>
        <row r="1821">
          <cell r="A1821" t="str">
            <v>15970093</v>
          </cell>
          <cell r="B1821" t="str">
            <v>清洗机</v>
          </cell>
          <cell r="C1821" t="str">
            <v>00010503</v>
          </cell>
          <cell r="D1821">
            <v>36100</v>
          </cell>
          <cell r="E1821">
            <v>33000</v>
          </cell>
          <cell r="F1821">
            <v>-22140.25</v>
          </cell>
          <cell r="G1821">
            <v>10859.75</v>
          </cell>
        </row>
        <row r="1822">
          <cell r="A1822" t="str">
            <v>10310387</v>
          </cell>
          <cell r="B1822" t="str">
            <v>无心磨床</v>
          </cell>
          <cell r="C1822" t="str">
            <v>00010003</v>
          </cell>
          <cell r="D1822">
            <v>31747</v>
          </cell>
          <cell r="E1822">
            <v>361699</v>
          </cell>
          <cell r="F1822">
            <v>-350848.03</v>
          </cell>
          <cell r="G1822">
            <v>10850.97</v>
          </cell>
        </row>
        <row r="1823">
          <cell r="A1823" t="str">
            <v>21400020</v>
          </cell>
          <cell r="B1823" t="str">
            <v>玻璃钢冷却塔</v>
          </cell>
          <cell r="C1823" t="str">
            <v>00021403</v>
          </cell>
          <cell r="D1823">
            <v>34943</v>
          </cell>
          <cell r="E1823">
            <v>31400</v>
          </cell>
          <cell r="F1823">
            <v>-20577.46</v>
          </cell>
          <cell r="G1823">
            <v>10822.54</v>
          </cell>
        </row>
        <row r="1824">
          <cell r="A1824" t="str">
            <v>21400021</v>
          </cell>
          <cell r="B1824" t="str">
            <v>玻璃钢冷却塔</v>
          </cell>
          <cell r="C1824" t="str">
            <v>00021403</v>
          </cell>
          <cell r="D1824">
            <v>34943</v>
          </cell>
          <cell r="E1824">
            <v>31400</v>
          </cell>
          <cell r="F1824">
            <v>-20577.46</v>
          </cell>
          <cell r="G1824">
            <v>10822.54</v>
          </cell>
        </row>
        <row r="1825">
          <cell r="A1825" t="str">
            <v>12130184</v>
          </cell>
          <cell r="B1825" t="str">
            <v>电葫芦吊</v>
          </cell>
          <cell r="C1825" t="str">
            <v>00010203</v>
          </cell>
          <cell r="D1825">
            <v>36861</v>
          </cell>
          <cell r="E1825">
            <v>20358</v>
          </cell>
          <cell r="F1825">
            <v>-9544.49</v>
          </cell>
          <cell r="G1825">
            <v>10813.51</v>
          </cell>
        </row>
        <row r="1826">
          <cell r="A1826" t="str">
            <v>17830617</v>
          </cell>
          <cell r="B1826" t="str">
            <v>3#门网络系统</v>
          </cell>
          <cell r="C1826" t="str">
            <v>00010721</v>
          </cell>
          <cell r="D1826">
            <v>37956</v>
          </cell>
          <cell r="E1826">
            <v>18490</v>
          </cell>
          <cell r="F1826">
            <v>-7723.23</v>
          </cell>
          <cell r="G1826">
            <v>10766.77</v>
          </cell>
        </row>
        <row r="1827">
          <cell r="A1827" t="str">
            <v>17830538</v>
          </cell>
          <cell r="B1827" t="str">
            <v>路由器及摸板</v>
          </cell>
          <cell r="C1827" t="str">
            <v>00010721</v>
          </cell>
          <cell r="D1827">
            <v>37742</v>
          </cell>
          <cell r="E1827">
            <v>25900</v>
          </cell>
          <cell r="F1827">
            <v>-15178.56</v>
          </cell>
          <cell r="G1827">
            <v>10721.44</v>
          </cell>
        </row>
        <row r="1828">
          <cell r="A1828" t="str">
            <v>21100105</v>
          </cell>
          <cell r="B1828" t="str">
            <v>冲压车间（库房）</v>
          </cell>
          <cell r="C1828" t="str">
            <v>00021103</v>
          </cell>
          <cell r="D1828">
            <v>33909</v>
          </cell>
          <cell r="E1828">
            <v>13423</v>
          </cell>
          <cell r="F1828">
            <v>-2719.61</v>
          </cell>
          <cell r="G1828">
            <v>10703.39</v>
          </cell>
        </row>
        <row r="1829">
          <cell r="A1829" t="str">
            <v>15459083</v>
          </cell>
          <cell r="B1829" t="str">
            <v>印字机</v>
          </cell>
          <cell r="C1829" t="str">
            <v>00010503</v>
          </cell>
          <cell r="D1829">
            <v>36770</v>
          </cell>
          <cell r="E1829">
            <v>21112</v>
          </cell>
          <cell r="F1829">
            <v>-10410.209999999999</v>
          </cell>
          <cell r="G1829">
            <v>10701.79</v>
          </cell>
        </row>
        <row r="1830">
          <cell r="A1830" t="str">
            <v>11230206</v>
          </cell>
          <cell r="B1830" t="str">
            <v>压力机</v>
          </cell>
          <cell r="C1830" t="str">
            <v>00010103</v>
          </cell>
          <cell r="D1830">
            <v>35765</v>
          </cell>
          <cell r="E1830">
            <v>35000</v>
          </cell>
          <cell r="F1830">
            <v>-24331.09</v>
          </cell>
          <cell r="G1830">
            <v>10668.91</v>
          </cell>
        </row>
        <row r="1831">
          <cell r="A1831" t="str">
            <v>10810010</v>
          </cell>
          <cell r="B1831" t="str">
            <v>带锯床</v>
          </cell>
          <cell r="C1831" t="str">
            <v>00010003</v>
          </cell>
          <cell r="D1831">
            <v>32234</v>
          </cell>
          <cell r="E1831">
            <v>148455</v>
          </cell>
          <cell r="F1831">
            <v>-137800.35999999999</v>
          </cell>
          <cell r="G1831">
            <v>10654.64</v>
          </cell>
        </row>
        <row r="1832">
          <cell r="A1832" t="str">
            <v>10370153</v>
          </cell>
          <cell r="B1832" t="str">
            <v>平面磨床</v>
          </cell>
          <cell r="C1832" t="str">
            <v>00010003</v>
          </cell>
          <cell r="D1832">
            <v>32933</v>
          </cell>
          <cell r="E1832">
            <v>27308.46</v>
          </cell>
          <cell r="F1832">
            <v>-16667.14</v>
          </cell>
          <cell r="G1832">
            <v>10641.32</v>
          </cell>
        </row>
        <row r="1833">
          <cell r="A1833" t="str">
            <v>10370154</v>
          </cell>
          <cell r="B1833" t="str">
            <v>平面磨床</v>
          </cell>
          <cell r="C1833" t="str">
            <v>00010003</v>
          </cell>
          <cell r="D1833">
            <v>32933</v>
          </cell>
          <cell r="E1833">
            <v>27308.46</v>
          </cell>
          <cell r="F1833">
            <v>-16667.14</v>
          </cell>
          <cell r="G1833">
            <v>10641.32</v>
          </cell>
        </row>
        <row r="1834">
          <cell r="A1834" t="str">
            <v>14560034</v>
          </cell>
          <cell r="B1834" t="str">
            <v>滚子探伤机</v>
          </cell>
          <cell r="C1834" t="str">
            <v>00010413</v>
          </cell>
          <cell r="D1834">
            <v>36161</v>
          </cell>
          <cell r="E1834">
            <v>165035</v>
          </cell>
          <cell r="F1834">
            <v>-154394.26999999999</v>
          </cell>
          <cell r="G1834">
            <v>10640.73</v>
          </cell>
        </row>
        <row r="1835">
          <cell r="A1835" t="str">
            <v>14560035</v>
          </cell>
          <cell r="B1835" t="str">
            <v>滚子探伤机</v>
          </cell>
          <cell r="C1835" t="str">
            <v>00010413</v>
          </cell>
          <cell r="D1835">
            <v>36161</v>
          </cell>
          <cell r="E1835">
            <v>165035</v>
          </cell>
          <cell r="F1835">
            <v>-154394.26999999999</v>
          </cell>
          <cell r="G1835">
            <v>10640.73</v>
          </cell>
        </row>
        <row r="1836">
          <cell r="A1836" t="str">
            <v>22100047</v>
          </cell>
          <cell r="B1836" t="str">
            <v>复印机</v>
          </cell>
          <cell r="C1836" t="str">
            <v>00022102</v>
          </cell>
          <cell r="D1836">
            <v>37591</v>
          </cell>
          <cell r="E1836">
            <v>28304.240000000002</v>
          </cell>
          <cell r="F1836">
            <v>-17666.71</v>
          </cell>
          <cell r="G1836">
            <v>10637.53</v>
          </cell>
        </row>
        <row r="1837">
          <cell r="A1837" t="str">
            <v>10310180</v>
          </cell>
          <cell r="B1837" t="str">
            <v>无心磨床</v>
          </cell>
          <cell r="C1837" t="str">
            <v>00010003</v>
          </cell>
          <cell r="D1837">
            <v>26999</v>
          </cell>
          <cell r="E1837">
            <v>354400</v>
          </cell>
          <cell r="F1837">
            <v>-343768</v>
          </cell>
          <cell r="G1837">
            <v>10632</v>
          </cell>
        </row>
        <row r="1838">
          <cell r="A1838" t="str">
            <v>10310285</v>
          </cell>
          <cell r="B1838" t="str">
            <v>无心磨床</v>
          </cell>
          <cell r="C1838" t="str">
            <v>00010003</v>
          </cell>
          <cell r="D1838">
            <v>29190</v>
          </cell>
          <cell r="E1838">
            <v>354400</v>
          </cell>
          <cell r="F1838">
            <v>-343768</v>
          </cell>
          <cell r="G1838">
            <v>10632</v>
          </cell>
        </row>
        <row r="1839">
          <cell r="A1839" t="str">
            <v>17830510</v>
          </cell>
          <cell r="B1839" t="str">
            <v>软件</v>
          </cell>
          <cell r="C1839" t="str">
            <v>00010721</v>
          </cell>
          <cell r="D1839">
            <v>35490</v>
          </cell>
          <cell r="E1839">
            <v>353000</v>
          </cell>
          <cell r="F1839">
            <v>-342410</v>
          </cell>
          <cell r="G1839">
            <v>10590</v>
          </cell>
        </row>
        <row r="1840">
          <cell r="A1840" t="str">
            <v>10310173</v>
          </cell>
          <cell r="B1840" t="str">
            <v>无心磨床</v>
          </cell>
          <cell r="C1840" t="str">
            <v>00010003</v>
          </cell>
          <cell r="D1840">
            <v>26938</v>
          </cell>
          <cell r="E1840">
            <v>350694.98</v>
          </cell>
          <cell r="F1840">
            <v>-340174.13</v>
          </cell>
          <cell r="G1840">
            <v>10520.85</v>
          </cell>
        </row>
        <row r="1841">
          <cell r="A1841" t="str">
            <v>19110084</v>
          </cell>
          <cell r="B1841" t="str">
            <v>风机</v>
          </cell>
          <cell r="C1841" t="str">
            <v>00010903</v>
          </cell>
          <cell r="D1841">
            <v>37377</v>
          </cell>
          <cell r="E1841">
            <v>15018.58</v>
          </cell>
          <cell r="F1841">
            <v>-4510.82</v>
          </cell>
          <cell r="G1841">
            <v>10507.76</v>
          </cell>
        </row>
        <row r="1842">
          <cell r="A1842" t="str">
            <v>19110085</v>
          </cell>
          <cell r="B1842" t="str">
            <v>风机</v>
          </cell>
          <cell r="C1842" t="str">
            <v>00010903</v>
          </cell>
          <cell r="D1842">
            <v>37377</v>
          </cell>
          <cell r="E1842">
            <v>15018.58</v>
          </cell>
          <cell r="F1842">
            <v>-4510.82</v>
          </cell>
          <cell r="G1842">
            <v>10507.76</v>
          </cell>
        </row>
        <row r="1843">
          <cell r="A1843" t="str">
            <v>19110086</v>
          </cell>
          <cell r="B1843" t="str">
            <v>风机</v>
          </cell>
          <cell r="C1843" t="str">
            <v>00010903</v>
          </cell>
          <cell r="D1843">
            <v>37377</v>
          </cell>
          <cell r="E1843">
            <v>15018.58</v>
          </cell>
          <cell r="F1843">
            <v>-4510.82</v>
          </cell>
          <cell r="G1843">
            <v>10507.76</v>
          </cell>
        </row>
        <row r="1844">
          <cell r="A1844" t="str">
            <v>19110087</v>
          </cell>
          <cell r="B1844" t="str">
            <v>风机</v>
          </cell>
          <cell r="C1844" t="str">
            <v>00010903</v>
          </cell>
          <cell r="D1844">
            <v>37377</v>
          </cell>
          <cell r="E1844">
            <v>15018.58</v>
          </cell>
          <cell r="F1844">
            <v>-4510.82</v>
          </cell>
          <cell r="G1844">
            <v>10507.76</v>
          </cell>
        </row>
        <row r="1845">
          <cell r="A1845" t="str">
            <v>14870020</v>
          </cell>
          <cell r="B1845" t="str">
            <v>轴承游隙仪</v>
          </cell>
          <cell r="C1845" t="str">
            <v>00010413</v>
          </cell>
          <cell r="D1845">
            <v>27668</v>
          </cell>
          <cell r="E1845">
            <v>21000</v>
          </cell>
          <cell r="F1845">
            <v>-10500</v>
          </cell>
          <cell r="G1845">
            <v>10500</v>
          </cell>
        </row>
        <row r="1846">
          <cell r="A1846" t="str">
            <v>12400107</v>
          </cell>
          <cell r="B1846" t="str">
            <v>面包车</v>
          </cell>
          <cell r="C1846" t="str">
            <v>00010211</v>
          </cell>
          <cell r="D1846">
            <v>36251</v>
          </cell>
          <cell r="E1846">
            <v>348795</v>
          </cell>
          <cell r="F1846">
            <v>-338331.15</v>
          </cell>
          <cell r="G1846">
            <v>10463.85</v>
          </cell>
        </row>
        <row r="1847">
          <cell r="A1847" t="str">
            <v>19200096</v>
          </cell>
          <cell r="B1847" t="str">
            <v>空调机</v>
          </cell>
          <cell r="C1847" t="str">
            <v>00010911</v>
          </cell>
          <cell r="D1847">
            <v>36100</v>
          </cell>
          <cell r="E1847">
            <v>22952.69</v>
          </cell>
          <cell r="F1847">
            <v>-12493.65</v>
          </cell>
          <cell r="G1847">
            <v>10459.040000000001</v>
          </cell>
        </row>
        <row r="1848">
          <cell r="A1848" t="str">
            <v>19200097</v>
          </cell>
          <cell r="B1848" t="str">
            <v>空调机</v>
          </cell>
          <cell r="C1848" t="str">
            <v>00010911</v>
          </cell>
          <cell r="D1848">
            <v>36100</v>
          </cell>
          <cell r="E1848">
            <v>22952.69</v>
          </cell>
          <cell r="F1848">
            <v>-12493.65</v>
          </cell>
          <cell r="G1848">
            <v>10459.040000000001</v>
          </cell>
        </row>
        <row r="1849">
          <cell r="A1849" t="str">
            <v>15999851</v>
          </cell>
          <cell r="B1849" t="str">
            <v>审计估价</v>
          </cell>
          <cell r="C1849" t="str">
            <v>00010503</v>
          </cell>
          <cell r="D1849">
            <v>37622</v>
          </cell>
          <cell r="E1849">
            <v>14260</v>
          </cell>
          <cell r="F1849">
            <v>-3832.93</v>
          </cell>
          <cell r="G1849">
            <v>10427.07</v>
          </cell>
        </row>
        <row r="1850">
          <cell r="A1850" t="str">
            <v>10999998</v>
          </cell>
          <cell r="B1850" t="str">
            <v>低压配电屏</v>
          </cell>
          <cell r="C1850" t="str">
            <v>00010001</v>
          </cell>
          <cell r="D1850">
            <v>36495</v>
          </cell>
          <cell r="E1850">
            <v>24000</v>
          </cell>
          <cell r="F1850">
            <v>-13580</v>
          </cell>
          <cell r="G1850">
            <v>10420</v>
          </cell>
        </row>
        <row r="1851">
          <cell r="A1851" t="str">
            <v>17220344</v>
          </cell>
          <cell r="B1851" t="str">
            <v>动力配电箱</v>
          </cell>
          <cell r="C1851" t="str">
            <v>00010703</v>
          </cell>
          <cell r="D1851">
            <v>34669</v>
          </cell>
          <cell r="E1851">
            <v>42000</v>
          </cell>
          <cell r="F1851">
            <v>-31653.84</v>
          </cell>
          <cell r="G1851">
            <v>10346.16</v>
          </cell>
        </row>
        <row r="1852">
          <cell r="A1852" t="str">
            <v>17220347</v>
          </cell>
          <cell r="B1852" t="str">
            <v>低压开关柜</v>
          </cell>
          <cell r="C1852" t="str">
            <v>00010703</v>
          </cell>
          <cell r="D1852">
            <v>34669</v>
          </cell>
          <cell r="E1852">
            <v>42000</v>
          </cell>
          <cell r="F1852">
            <v>-31653.84</v>
          </cell>
          <cell r="G1852">
            <v>10346.16</v>
          </cell>
        </row>
        <row r="1853">
          <cell r="A1853" t="str">
            <v>19200150</v>
          </cell>
          <cell r="B1853" t="str">
            <v>空调</v>
          </cell>
          <cell r="C1853" t="str">
            <v>00010912</v>
          </cell>
          <cell r="D1853">
            <v>38472</v>
          </cell>
          <cell r="E1853">
            <v>10677.58</v>
          </cell>
          <cell r="F1853">
            <v>-345.24</v>
          </cell>
          <cell r="G1853">
            <v>10332.34</v>
          </cell>
        </row>
        <row r="1854">
          <cell r="A1854" t="str">
            <v>19200151</v>
          </cell>
          <cell r="B1854" t="str">
            <v>空调</v>
          </cell>
          <cell r="C1854" t="str">
            <v>00010912</v>
          </cell>
          <cell r="D1854">
            <v>38472</v>
          </cell>
          <cell r="E1854">
            <v>10677.57</v>
          </cell>
          <cell r="F1854">
            <v>-345.24</v>
          </cell>
          <cell r="G1854">
            <v>10332.33</v>
          </cell>
        </row>
        <row r="1855">
          <cell r="A1855" t="str">
            <v>17220398</v>
          </cell>
          <cell r="B1855" t="str">
            <v>低压配电瓶</v>
          </cell>
          <cell r="C1855" t="str">
            <v>00010703</v>
          </cell>
          <cell r="D1855">
            <v>37591</v>
          </cell>
          <cell r="E1855">
            <v>12603</v>
          </cell>
          <cell r="F1855">
            <v>-2309.96</v>
          </cell>
          <cell r="G1855">
            <v>10293.040000000001</v>
          </cell>
        </row>
        <row r="1856">
          <cell r="A1856" t="str">
            <v>17231134</v>
          </cell>
          <cell r="B1856" t="str">
            <v>低压配电箱</v>
          </cell>
          <cell r="C1856" t="str">
            <v>00010703</v>
          </cell>
          <cell r="D1856">
            <v>37347</v>
          </cell>
          <cell r="E1856">
            <v>13279.36</v>
          </cell>
          <cell r="F1856">
            <v>-2995.77</v>
          </cell>
          <cell r="G1856">
            <v>10283.59</v>
          </cell>
        </row>
        <row r="1857">
          <cell r="A1857" t="str">
            <v>14881011</v>
          </cell>
          <cell r="B1857" t="str">
            <v>氧化镐氧分析仪</v>
          </cell>
          <cell r="C1857" t="str">
            <v>00010413</v>
          </cell>
          <cell r="D1857">
            <v>38432</v>
          </cell>
          <cell r="E1857">
            <v>11163.5</v>
          </cell>
          <cell r="F1857">
            <v>-902.38</v>
          </cell>
          <cell r="G1857">
            <v>10261.120000000001</v>
          </cell>
        </row>
        <row r="1858">
          <cell r="A1858" t="str">
            <v>10340426</v>
          </cell>
          <cell r="B1858" t="str">
            <v>端面磨床</v>
          </cell>
          <cell r="C1858" t="str">
            <v>00010003</v>
          </cell>
          <cell r="D1858">
            <v>28095</v>
          </cell>
          <cell r="E1858">
            <v>340000</v>
          </cell>
          <cell r="F1858">
            <v>-329800</v>
          </cell>
          <cell r="G1858">
            <v>10200</v>
          </cell>
        </row>
        <row r="1859">
          <cell r="A1859" t="str">
            <v>17231065</v>
          </cell>
          <cell r="B1859" t="str">
            <v>配电柜</v>
          </cell>
          <cell r="C1859" t="str">
            <v>00010703</v>
          </cell>
          <cell r="D1859">
            <v>36861</v>
          </cell>
          <cell r="E1859">
            <v>14800</v>
          </cell>
          <cell r="F1859">
            <v>-4627.96</v>
          </cell>
          <cell r="G1859">
            <v>10172.040000000001</v>
          </cell>
        </row>
        <row r="1860">
          <cell r="A1860" t="str">
            <v>11910002</v>
          </cell>
          <cell r="B1860" t="str">
            <v>拔丝机</v>
          </cell>
          <cell r="C1860" t="str">
            <v>00010103</v>
          </cell>
          <cell r="D1860">
            <v>27120</v>
          </cell>
          <cell r="E1860">
            <v>59626.68</v>
          </cell>
          <cell r="F1860">
            <v>-49459.43</v>
          </cell>
          <cell r="G1860">
            <v>10167.25</v>
          </cell>
        </row>
        <row r="1861">
          <cell r="A1861" t="str">
            <v>17220395</v>
          </cell>
          <cell r="B1861" t="str">
            <v>配电柜</v>
          </cell>
          <cell r="C1861" t="str">
            <v>00010703</v>
          </cell>
          <cell r="D1861">
            <v>37500</v>
          </cell>
          <cell r="E1861">
            <v>12603</v>
          </cell>
          <cell r="F1861">
            <v>-2509.88</v>
          </cell>
          <cell r="G1861">
            <v>10093.120000000001</v>
          </cell>
        </row>
        <row r="1862">
          <cell r="A1862" t="str">
            <v>12400106</v>
          </cell>
          <cell r="B1862" t="str">
            <v>红旗轿车</v>
          </cell>
          <cell r="C1862" t="str">
            <v>00010212</v>
          </cell>
          <cell r="D1862">
            <v>35886</v>
          </cell>
          <cell r="E1862">
            <v>335000</v>
          </cell>
          <cell r="F1862">
            <v>-324950</v>
          </cell>
          <cell r="G1862">
            <v>10050</v>
          </cell>
        </row>
        <row r="1863">
          <cell r="A1863" t="str">
            <v>19110090</v>
          </cell>
          <cell r="B1863" t="str">
            <v>流风机</v>
          </cell>
          <cell r="C1863" t="str">
            <v>00010903</v>
          </cell>
          <cell r="D1863">
            <v>38322</v>
          </cell>
          <cell r="E1863">
            <v>10827.37</v>
          </cell>
          <cell r="F1863">
            <v>-795.65</v>
          </cell>
          <cell r="G1863">
            <v>10031.719999999999</v>
          </cell>
        </row>
        <row r="1864">
          <cell r="A1864" t="str">
            <v>19110091</v>
          </cell>
          <cell r="B1864" t="str">
            <v>流风机</v>
          </cell>
          <cell r="C1864" t="str">
            <v>00010903</v>
          </cell>
          <cell r="D1864">
            <v>38322</v>
          </cell>
          <cell r="E1864">
            <v>10827.37</v>
          </cell>
          <cell r="F1864">
            <v>-795.65</v>
          </cell>
          <cell r="G1864">
            <v>10031.719999999999</v>
          </cell>
        </row>
        <row r="1865">
          <cell r="A1865" t="str">
            <v>19110092</v>
          </cell>
          <cell r="B1865" t="str">
            <v>流风机</v>
          </cell>
          <cell r="C1865" t="str">
            <v>00010903</v>
          </cell>
          <cell r="D1865">
            <v>38322</v>
          </cell>
          <cell r="E1865">
            <v>10827.37</v>
          </cell>
          <cell r="F1865">
            <v>-795.65</v>
          </cell>
          <cell r="G1865">
            <v>10031.719999999999</v>
          </cell>
        </row>
        <row r="1866">
          <cell r="A1866" t="str">
            <v>19110093</v>
          </cell>
          <cell r="B1866" t="str">
            <v>流风机</v>
          </cell>
          <cell r="C1866" t="str">
            <v>00010903</v>
          </cell>
          <cell r="D1866">
            <v>38322</v>
          </cell>
          <cell r="E1866">
            <v>10827.37</v>
          </cell>
          <cell r="F1866">
            <v>-795.65</v>
          </cell>
          <cell r="G1866">
            <v>10031.719999999999</v>
          </cell>
        </row>
        <row r="1867">
          <cell r="A1867" t="str">
            <v>19110094</v>
          </cell>
          <cell r="B1867" t="str">
            <v>流风机</v>
          </cell>
          <cell r="C1867" t="str">
            <v>00010903</v>
          </cell>
          <cell r="D1867">
            <v>38322</v>
          </cell>
          <cell r="E1867">
            <v>10827.37</v>
          </cell>
          <cell r="F1867">
            <v>-795.65</v>
          </cell>
          <cell r="G1867">
            <v>10031.719999999999</v>
          </cell>
        </row>
        <row r="1868">
          <cell r="A1868" t="str">
            <v>19110095</v>
          </cell>
          <cell r="B1868" t="str">
            <v>流风机</v>
          </cell>
          <cell r="C1868" t="str">
            <v>00010903</v>
          </cell>
          <cell r="D1868">
            <v>38322</v>
          </cell>
          <cell r="E1868">
            <v>10827.37</v>
          </cell>
          <cell r="F1868">
            <v>-795.65</v>
          </cell>
          <cell r="G1868">
            <v>10031.719999999999</v>
          </cell>
        </row>
        <row r="1869">
          <cell r="A1869" t="str">
            <v>19110096</v>
          </cell>
          <cell r="B1869" t="str">
            <v>流风机</v>
          </cell>
          <cell r="C1869" t="str">
            <v>00010903</v>
          </cell>
          <cell r="D1869">
            <v>38322</v>
          </cell>
          <cell r="E1869">
            <v>10827.37</v>
          </cell>
          <cell r="F1869">
            <v>-795.65</v>
          </cell>
          <cell r="G1869">
            <v>10031.719999999999</v>
          </cell>
        </row>
        <row r="1870">
          <cell r="A1870" t="str">
            <v>19110097</v>
          </cell>
          <cell r="B1870" t="str">
            <v>流风机</v>
          </cell>
          <cell r="C1870" t="str">
            <v>00010903</v>
          </cell>
          <cell r="D1870">
            <v>38322</v>
          </cell>
          <cell r="E1870">
            <v>10827.37</v>
          </cell>
          <cell r="F1870">
            <v>-795.65</v>
          </cell>
          <cell r="G1870">
            <v>10031.719999999999</v>
          </cell>
        </row>
        <row r="1871">
          <cell r="A1871" t="str">
            <v>19110098</v>
          </cell>
          <cell r="B1871" t="str">
            <v>流风机</v>
          </cell>
          <cell r="C1871" t="str">
            <v>00010903</v>
          </cell>
          <cell r="D1871">
            <v>38322</v>
          </cell>
          <cell r="E1871">
            <v>10827.37</v>
          </cell>
          <cell r="F1871">
            <v>-795.65</v>
          </cell>
          <cell r="G1871">
            <v>10031.719999999999</v>
          </cell>
        </row>
        <row r="1872">
          <cell r="A1872" t="str">
            <v>19110099</v>
          </cell>
          <cell r="B1872" t="str">
            <v>流风机</v>
          </cell>
          <cell r="C1872" t="str">
            <v>00010903</v>
          </cell>
          <cell r="D1872">
            <v>38322</v>
          </cell>
          <cell r="E1872">
            <v>10827.37</v>
          </cell>
          <cell r="F1872">
            <v>-795.65</v>
          </cell>
          <cell r="G1872">
            <v>10031.719999999999</v>
          </cell>
        </row>
        <row r="1873">
          <cell r="A1873" t="str">
            <v>19110100</v>
          </cell>
          <cell r="B1873" t="str">
            <v>流风机</v>
          </cell>
          <cell r="C1873" t="str">
            <v>00010903</v>
          </cell>
          <cell r="D1873">
            <v>38322</v>
          </cell>
          <cell r="E1873">
            <v>10827.36</v>
          </cell>
          <cell r="F1873">
            <v>-795.65</v>
          </cell>
          <cell r="G1873">
            <v>10031.709999999999</v>
          </cell>
        </row>
        <row r="1874">
          <cell r="A1874" t="str">
            <v>19110101</v>
          </cell>
          <cell r="B1874" t="str">
            <v>流风机</v>
          </cell>
          <cell r="C1874" t="str">
            <v>00010903</v>
          </cell>
          <cell r="D1874">
            <v>38322</v>
          </cell>
          <cell r="E1874">
            <v>10827.36</v>
          </cell>
          <cell r="F1874">
            <v>-795.65</v>
          </cell>
          <cell r="G1874">
            <v>10031.709999999999</v>
          </cell>
        </row>
        <row r="1875">
          <cell r="A1875" t="str">
            <v>19110102</v>
          </cell>
          <cell r="B1875" t="str">
            <v>流风机</v>
          </cell>
          <cell r="C1875" t="str">
            <v>00010903</v>
          </cell>
          <cell r="D1875">
            <v>38322</v>
          </cell>
          <cell r="E1875">
            <v>10827.36</v>
          </cell>
          <cell r="F1875">
            <v>-795.65</v>
          </cell>
          <cell r="G1875">
            <v>10031.709999999999</v>
          </cell>
        </row>
        <row r="1876">
          <cell r="A1876" t="str">
            <v>19110103</v>
          </cell>
          <cell r="B1876" t="str">
            <v>流风机</v>
          </cell>
          <cell r="C1876" t="str">
            <v>00010903</v>
          </cell>
          <cell r="D1876">
            <v>38322</v>
          </cell>
          <cell r="E1876">
            <v>10827.36</v>
          </cell>
          <cell r="F1876">
            <v>-795.65</v>
          </cell>
          <cell r="G1876">
            <v>10031.709999999999</v>
          </cell>
        </row>
        <row r="1877">
          <cell r="A1877" t="str">
            <v>19110104</v>
          </cell>
          <cell r="B1877" t="str">
            <v>流风机</v>
          </cell>
          <cell r="C1877" t="str">
            <v>00010903</v>
          </cell>
          <cell r="D1877">
            <v>38322</v>
          </cell>
          <cell r="E1877">
            <v>10827.36</v>
          </cell>
          <cell r="F1877">
            <v>-795.65</v>
          </cell>
          <cell r="G1877">
            <v>10031.709999999999</v>
          </cell>
        </row>
        <row r="1878">
          <cell r="A1878" t="str">
            <v>19110105</v>
          </cell>
          <cell r="B1878" t="str">
            <v>流风机</v>
          </cell>
          <cell r="C1878" t="str">
            <v>00010903</v>
          </cell>
          <cell r="D1878">
            <v>38322</v>
          </cell>
          <cell r="E1878">
            <v>10827.36</v>
          </cell>
          <cell r="F1878">
            <v>-795.65</v>
          </cell>
          <cell r="G1878">
            <v>10031.709999999999</v>
          </cell>
        </row>
        <row r="1879">
          <cell r="A1879" t="str">
            <v>19110106</v>
          </cell>
          <cell r="B1879" t="str">
            <v>流风机</v>
          </cell>
          <cell r="C1879" t="str">
            <v>00010903</v>
          </cell>
          <cell r="D1879">
            <v>38322</v>
          </cell>
          <cell r="E1879">
            <v>10827.36</v>
          </cell>
          <cell r="F1879">
            <v>-795.65</v>
          </cell>
          <cell r="G1879">
            <v>10031.709999999999</v>
          </cell>
        </row>
        <row r="1880">
          <cell r="A1880" t="str">
            <v>19110107</v>
          </cell>
          <cell r="B1880" t="str">
            <v>流风机</v>
          </cell>
          <cell r="C1880" t="str">
            <v>00010903</v>
          </cell>
          <cell r="D1880">
            <v>38322</v>
          </cell>
          <cell r="E1880">
            <v>10827.36</v>
          </cell>
          <cell r="F1880">
            <v>-795.65</v>
          </cell>
          <cell r="G1880">
            <v>10031.709999999999</v>
          </cell>
        </row>
        <row r="1881">
          <cell r="A1881" t="str">
            <v>19110108</v>
          </cell>
          <cell r="B1881" t="str">
            <v>流风机</v>
          </cell>
          <cell r="C1881" t="str">
            <v>00010903</v>
          </cell>
          <cell r="D1881">
            <v>38322</v>
          </cell>
          <cell r="E1881">
            <v>10827.36</v>
          </cell>
          <cell r="F1881">
            <v>-795.65</v>
          </cell>
          <cell r="G1881">
            <v>10031.709999999999</v>
          </cell>
        </row>
        <row r="1882">
          <cell r="A1882" t="str">
            <v>19110109</v>
          </cell>
          <cell r="B1882" t="str">
            <v>流风机</v>
          </cell>
          <cell r="C1882" t="str">
            <v>00010903</v>
          </cell>
          <cell r="D1882">
            <v>38322</v>
          </cell>
          <cell r="E1882">
            <v>10827.36</v>
          </cell>
          <cell r="F1882">
            <v>-795.65</v>
          </cell>
          <cell r="G1882">
            <v>10031.709999999999</v>
          </cell>
        </row>
        <row r="1883">
          <cell r="A1883" t="str">
            <v>19200148</v>
          </cell>
          <cell r="B1883" t="str">
            <v>空调机</v>
          </cell>
          <cell r="C1883" t="str">
            <v>00010911</v>
          </cell>
          <cell r="D1883">
            <v>38322</v>
          </cell>
          <cell r="E1883">
            <v>10576.92</v>
          </cell>
          <cell r="F1883">
            <v>-569.98</v>
          </cell>
          <cell r="G1883">
            <v>10006.94</v>
          </cell>
        </row>
        <row r="1884">
          <cell r="A1884" t="str">
            <v>19200147</v>
          </cell>
          <cell r="B1884" t="str">
            <v>空调机</v>
          </cell>
          <cell r="C1884" t="str">
            <v>00010912</v>
          </cell>
          <cell r="D1884">
            <v>38322</v>
          </cell>
          <cell r="E1884">
            <v>10576.92</v>
          </cell>
          <cell r="F1884">
            <v>-569.98</v>
          </cell>
          <cell r="G1884">
            <v>10006.94</v>
          </cell>
        </row>
        <row r="1885">
          <cell r="A1885" t="str">
            <v>12930033</v>
          </cell>
          <cell r="B1885" t="str">
            <v>电动液压搬运车</v>
          </cell>
          <cell r="C1885" t="str">
            <v>00010213</v>
          </cell>
          <cell r="D1885">
            <v>37591</v>
          </cell>
          <cell r="E1885">
            <v>18379.38</v>
          </cell>
          <cell r="F1885">
            <v>-8419.9500000000007</v>
          </cell>
          <cell r="G1885">
            <v>9959.43</v>
          </cell>
        </row>
        <row r="1886">
          <cell r="A1886" t="str">
            <v>17220415</v>
          </cell>
          <cell r="B1886" t="str">
            <v>控制柜</v>
          </cell>
          <cell r="C1886" t="str">
            <v>00010703</v>
          </cell>
          <cell r="D1886">
            <v>37773</v>
          </cell>
          <cell r="E1886">
            <v>11700</v>
          </cell>
          <cell r="F1886">
            <v>-1765.94</v>
          </cell>
          <cell r="G1886">
            <v>9934.06</v>
          </cell>
        </row>
        <row r="1887">
          <cell r="A1887" t="str">
            <v>17220417</v>
          </cell>
          <cell r="B1887" t="str">
            <v>控制柜</v>
          </cell>
          <cell r="C1887" t="str">
            <v>00010703</v>
          </cell>
          <cell r="D1887">
            <v>37773</v>
          </cell>
          <cell r="E1887">
            <v>11700</v>
          </cell>
          <cell r="F1887">
            <v>-1765.94</v>
          </cell>
          <cell r="G1887">
            <v>9934.06</v>
          </cell>
        </row>
        <row r="1888">
          <cell r="A1888" t="str">
            <v>19200119</v>
          </cell>
          <cell r="B1888" t="str">
            <v>空调</v>
          </cell>
          <cell r="C1888" t="str">
            <v>00010912</v>
          </cell>
          <cell r="D1888">
            <v>36800</v>
          </cell>
          <cell r="E1888">
            <v>17087</v>
          </cell>
          <cell r="F1888">
            <v>-7200.3</v>
          </cell>
          <cell r="G1888">
            <v>9886.7000000000007</v>
          </cell>
        </row>
        <row r="1889">
          <cell r="A1889" t="str">
            <v>19200120</v>
          </cell>
          <cell r="B1889" t="str">
            <v>空调</v>
          </cell>
          <cell r="C1889" t="str">
            <v>00010912</v>
          </cell>
          <cell r="D1889">
            <v>36800</v>
          </cell>
          <cell r="E1889">
            <v>17087</v>
          </cell>
          <cell r="F1889">
            <v>-7200.3</v>
          </cell>
          <cell r="G1889">
            <v>9886.7000000000007</v>
          </cell>
        </row>
        <row r="1890">
          <cell r="A1890" t="str">
            <v>12120146</v>
          </cell>
          <cell r="B1890" t="str">
            <v>电动单粱起重机</v>
          </cell>
          <cell r="C1890" t="str">
            <v>00010203</v>
          </cell>
          <cell r="D1890">
            <v>35400</v>
          </cell>
          <cell r="E1890">
            <v>28456.59</v>
          </cell>
          <cell r="F1890">
            <v>-18657.75</v>
          </cell>
          <cell r="G1890">
            <v>9798.84</v>
          </cell>
        </row>
        <row r="1891">
          <cell r="A1891" t="str">
            <v>10340736</v>
          </cell>
          <cell r="B1891" t="str">
            <v>滚道磨床</v>
          </cell>
          <cell r="C1891" t="str">
            <v>00010003</v>
          </cell>
          <cell r="D1891">
            <v>35339</v>
          </cell>
          <cell r="E1891">
            <v>326186.86</v>
          </cell>
          <cell r="F1891">
            <v>-316401.25</v>
          </cell>
          <cell r="G1891">
            <v>9785.61</v>
          </cell>
        </row>
        <row r="1892">
          <cell r="A1892" t="str">
            <v>10160354</v>
          </cell>
          <cell r="B1892" t="str">
            <v>普通车床</v>
          </cell>
          <cell r="C1892" t="str">
            <v>00010003</v>
          </cell>
          <cell r="D1892">
            <v>27395</v>
          </cell>
          <cell r="E1892">
            <v>120460.59</v>
          </cell>
          <cell r="F1892">
            <v>-110693.67</v>
          </cell>
          <cell r="G1892">
            <v>9766.92</v>
          </cell>
        </row>
        <row r="1893">
          <cell r="A1893" t="str">
            <v>11230091</v>
          </cell>
          <cell r="B1893" t="str">
            <v>闭式单点压力机</v>
          </cell>
          <cell r="C1893" t="str">
            <v>00010103</v>
          </cell>
          <cell r="D1893">
            <v>26969</v>
          </cell>
          <cell r="E1893">
            <v>325400</v>
          </cell>
          <cell r="F1893">
            <v>-315638</v>
          </cell>
          <cell r="G1893">
            <v>9762</v>
          </cell>
        </row>
        <row r="1894">
          <cell r="A1894" t="str">
            <v>12550070</v>
          </cell>
          <cell r="B1894" t="str">
            <v>翻斗车</v>
          </cell>
          <cell r="C1894" t="str">
            <v>00010213</v>
          </cell>
          <cell r="D1894">
            <v>37469</v>
          </cell>
          <cell r="E1894">
            <v>19954.75</v>
          </cell>
          <cell r="F1894">
            <v>-10196.549999999999</v>
          </cell>
          <cell r="G1894">
            <v>9758.2000000000007</v>
          </cell>
        </row>
        <row r="1895">
          <cell r="A1895" t="str">
            <v>12550072</v>
          </cell>
          <cell r="B1895" t="str">
            <v>翻斗车</v>
          </cell>
          <cell r="C1895" t="str">
            <v>00010213</v>
          </cell>
          <cell r="D1895">
            <v>37469</v>
          </cell>
          <cell r="E1895">
            <v>19954.75</v>
          </cell>
          <cell r="F1895">
            <v>-10196.549999999999</v>
          </cell>
          <cell r="G1895">
            <v>9758.2000000000007</v>
          </cell>
        </row>
        <row r="1896">
          <cell r="A1896" t="str">
            <v>17830783</v>
          </cell>
          <cell r="B1896" t="str">
            <v>笔记本电脑</v>
          </cell>
          <cell r="C1896" t="str">
            <v>00010721</v>
          </cell>
          <cell r="D1896">
            <v>38078</v>
          </cell>
          <cell r="E1896">
            <v>14848.09</v>
          </cell>
          <cell r="F1896">
            <v>-5096.99</v>
          </cell>
          <cell r="G1896">
            <v>9751.1</v>
          </cell>
        </row>
        <row r="1897">
          <cell r="A1897" t="str">
            <v>10310324</v>
          </cell>
          <cell r="B1897" t="str">
            <v>无心磨床</v>
          </cell>
          <cell r="C1897" t="str">
            <v>00010003</v>
          </cell>
          <cell r="D1897">
            <v>31229</v>
          </cell>
          <cell r="E1897">
            <v>325000</v>
          </cell>
          <cell r="F1897">
            <v>-315250</v>
          </cell>
          <cell r="G1897">
            <v>9750</v>
          </cell>
        </row>
        <row r="1898">
          <cell r="A1898" t="str">
            <v>12130185</v>
          </cell>
          <cell r="B1898" t="str">
            <v>电动葫芦</v>
          </cell>
          <cell r="C1898" t="str">
            <v>00010203</v>
          </cell>
          <cell r="D1898">
            <v>36892</v>
          </cell>
          <cell r="E1898">
            <v>17994</v>
          </cell>
          <cell r="F1898">
            <v>-8290.67</v>
          </cell>
          <cell r="G1898">
            <v>9703.33</v>
          </cell>
        </row>
        <row r="1899">
          <cell r="A1899" t="str">
            <v>19110088</v>
          </cell>
          <cell r="B1899" t="str">
            <v>玻璃钢风机</v>
          </cell>
          <cell r="C1899" t="str">
            <v>00010903</v>
          </cell>
          <cell r="D1899">
            <v>37377</v>
          </cell>
          <cell r="E1899">
            <v>13881.15</v>
          </cell>
          <cell r="F1899">
            <v>-4182.99</v>
          </cell>
          <cell r="G1899">
            <v>9698.16</v>
          </cell>
        </row>
        <row r="1900">
          <cell r="A1900" t="str">
            <v>10340725</v>
          </cell>
          <cell r="B1900" t="str">
            <v>落地磨床</v>
          </cell>
          <cell r="C1900" t="str">
            <v>00010003</v>
          </cell>
          <cell r="D1900">
            <v>35004</v>
          </cell>
          <cell r="E1900">
            <v>322439</v>
          </cell>
          <cell r="F1900">
            <v>-312765.83</v>
          </cell>
          <cell r="G1900">
            <v>9673.17</v>
          </cell>
        </row>
        <row r="1901">
          <cell r="A1901" t="str">
            <v>17830850</v>
          </cell>
          <cell r="B1901" t="str">
            <v>笔记本电脑</v>
          </cell>
          <cell r="C1901" t="str">
            <v>00010721</v>
          </cell>
          <cell r="D1901">
            <v>38292</v>
          </cell>
          <cell r="E1901">
            <v>12400</v>
          </cell>
          <cell r="F1901">
            <v>-2756.41</v>
          </cell>
          <cell r="G1901">
            <v>9643.59</v>
          </cell>
        </row>
        <row r="1902">
          <cell r="A1902" t="str">
            <v>16610221</v>
          </cell>
          <cell r="B1902" t="str">
            <v>自吸泵</v>
          </cell>
          <cell r="C1902" t="str">
            <v>00010603</v>
          </cell>
          <cell r="D1902">
            <v>37591</v>
          </cell>
          <cell r="E1902">
            <v>12825.23</v>
          </cell>
          <cell r="F1902">
            <v>-3204.82</v>
          </cell>
          <cell r="G1902">
            <v>9620.41</v>
          </cell>
        </row>
        <row r="1903">
          <cell r="A1903" t="str">
            <v>10320498</v>
          </cell>
          <cell r="B1903" t="str">
            <v>内园磨床</v>
          </cell>
          <cell r="C1903" t="str">
            <v>00010003</v>
          </cell>
          <cell r="D1903">
            <v>32843</v>
          </cell>
          <cell r="E1903">
            <v>31943.74</v>
          </cell>
          <cell r="F1903">
            <v>-22343.17</v>
          </cell>
          <cell r="G1903">
            <v>9600.57</v>
          </cell>
        </row>
        <row r="1904">
          <cell r="A1904" t="str">
            <v>10310244</v>
          </cell>
          <cell r="B1904" t="str">
            <v>无心磨床</v>
          </cell>
          <cell r="C1904" t="str">
            <v>00010003</v>
          </cell>
          <cell r="D1904">
            <v>28430</v>
          </cell>
          <cell r="E1904">
            <v>320000</v>
          </cell>
          <cell r="F1904">
            <v>-310400</v>
          </cell>
          <cell r="G1904">
            <v>9600</v>
          </cell>
        </row>
        <row r="1905">
          <cell r="A1905" t="str">
            <v>10310371</v>
          </cell>
          <cell r="B1905" t="str">
            <v>无心磨床</v>
          </cell>
          <cell r="C1905" t="str">
            <v>00010003</v>
          </cell>
          <cell r="D1905">
            <v>32325</v>
          </cell>
          <cell r="E1905">
            <v>320000</v>
          </cell>
          <cell r="F1905">
            <v>-310400</v>
          </cell>
          <cell r="G1905">
            <v>9600</v>
          </cell>
        </row>
        <row r="1906">
          <cell r="A1906" t="str">
            <v>15970073</v>
          </cell>
          <cell r="B1906" t="str">
            <v>清洗机</v>
          </cell>
          <cell r="C1906" t="str">
            <v>00010503</v>
          </cell>
          <cell r="D1906">
            <v>34669</v>
          </cell>
          <cell r="E1906">
            <v>316000</v>
          </cell>
          <cell r="F1906">
            <v>-306520</v>
          </cell>
          <cell r="G1906">
            <v>9480</v>
          </cell>
        </row>
        <row r="1907">
          <cell r="A1907" t="str">
            <v>15130031</v>
          </cell>
          <cell r="B1907" t="str">
            <v>涂油机</v>
          </cell>
          <cell r="C1907" t="str">
            <v>00010503</v>
          </cell>
          <cell r="D1907">
            <v>37469</v>
          </cell>
          <cell r="E1907">
            <v>13653.25</v>
          </cell>
          <cell r="F1907">
            <v>-4185.24</v>
          </cell>
          <cell r="G1907">
            <v>9468.01</v>
          </cell>
        </row>
        <row r="1908">
          <cell r="A1908" t="str">
            <v>15130032</v>
          </cell>
          <cell r="B1908" t="str">
            <v>涂油机</v>
          </cell>
          <cell r="C1908" t="str">
            <v>00010503</v>
          </cell>
          <cell r="D1908">
            <v>37469</v>
          </cell>
          <cell r="E1908">
            <v>13653.25</v>
          </cell>
          <cell r="F1908">
            <v>-4185.24</v>
          </cell>
          <cell r="G1908">
            <v>9468.01</v>
          </cell>
        </row>
        <row r="1909">
          <cell r="A1909" t="str">
            <v>16610212</v>
          </cell>
          <cell r="B1909" t="str">
            <v>污水泵</v>
          </cell>
          <cell r="C1909" t="str">
            <v>00010603</v>
          </cell>
          <cell r="D1909">
            <v>37591</v>
          </cell>
          <cell r="E1909">
            <v>12618.75</v>
          </cell>
          <cell r="F1909">
            <v>-3153.2</v>
          </cell>
          <cell r="G1909">
            <v>9465.5499999999993</v>
          </cell>
        </row>
        <row r="1910">
          <cell r="A1910" t="str">
            <v>16620005</v>
          </cell>
          <cell r="B1910" t="str">
            <v>污水泵</v>
          </cell>
          <cell r="C1910" t="str">
            <v>00010603</v>
          </cell>
          <cell r="D1910">
            <v>37591</v>
          </cell>
          <cell r="E1910">
            <v>12618.75</v>
          </cell>
          <cell r="F1910">
            <v>-3153.2</v>
          </cell>
          <cell r="G1910">
            <v>9465.5499999999993</v>
          </cell>
        </row>
        <row r="1911">
          <cell r="A1911" t="str">
            <v>16620006</v>
          </cell>
          <cell r="B1911" t="str">
            <v>污水泵</v>
          </cell>
          <cell r="C1911" t="str">
            <v>00010603</v>
          </cell>
          <cell r="D1911">
            <v>37591</v>
          </cell>
          <cell r="E1911">
            <v>12618.75</v>
          </cell>
          <cell r="F1911">
            <v>-3153.2</v>
          </cell>
          <cell r="G1911">
            <v>9465.5499999999993</v>
          </cell>
        </row>
        <row r="1912">
          <cell r="A1912" t="str">
            <v>17220322</v>
          </cell>
          <cell r="B1912" t="str">
            <v>晶闸管交流电子开关柜</v>
          </cell>
          <cell r="C1912" t="str">
            <v>00010703</v>
          </cell>
          <cell r="D1912">
            <v>34304</v>
          </cell>
          <cell r="E1912">
            <v>40000</v>
          </cell>
          <cell r="F1912">
            <v>-30546.75</v>
          </cell>
          <cell r="G1912">
            <v>9453.25</v>
          </cell>
        </row>
        <row r="1913">
          <cell r="A1913" t="str">
            <v>10320487</v>
          </cell>
          <cell r="B1913" t="str">
            <v>内园磨床</v>
          </cell>
          <cell r="C1913" t="str">
            <v>00010003</v>
          </cell>
          <cell r="D1913">
            <v>32933</v>
          </cell>
          <cell r="E1913">
            <v>32794.42</v>
          </cell>
          <cell r="F1913">
            <v>-23384.35</v>
          </cell>
          <cell r="G1913">
            <v>9410.07</v>
          </cell>
        </row>
        <row r="1914">
          <cell r="A1914" t="str">
            <v>15960087</v>
          </cell>
          <cell r="B1914" t="str">
            <v>捆扎机</v>
          </cell>
          <cell r="C1914" t="str">
            <v>00010503</v>
          </cell>
          <cell r="D1914">
            <v>36678</v>
          </cell>
          <cell r="E1914">
            <v>19206.05</v>
          </cell>
          <cell r="F1914">
            <v>-9935.99</v>
          </cell>
          <cell r="G1914">
            <v>9270.06</v>
          </cell>
        </row>
        <row r="1915">
          <cell r="A1915" t="str">
            <v>22100062</v>
          </cell>
          <cell r="B1915" t="str">
            <v>指纹考勤机</v>
          </cell>
          <cell r="C1915" t="str">
            <v>00022101</v>
          </cell>
          <cell r="D1915">
            <v>37926</v>
          </cell>
          <cell r="E1915">
            <v>14700</v>
          </cell>
          <cell r="F1915">
            <v>-5434.4</v>
          </cell>
          <cell r="G1915">
            <v>9265.6</v>
          </cell>
        </row>
        <row r="1916">
          <cell r="A1916" t="str">
            <v>16610213</v>
          </cell>
          <cell r="B1916" t="str">
            <v>污水泵</v>
          </cell>
          <cell r="C1916" t="str">
            <v>00010603</v>
          </cell>
          <cell r="D1916">
            <v>37591</v>
          </cell>
          <cell r="E1916">
            <v>12287.93</v>
          </cell>
          <cell r="F1916">
            <v>-3070.63</v>
          </cell>
          <cell r="G1916">
            <v>9217.2999999999993</v>
          </cell>
        </row>
        <row r="1917">
          <cell r="A1917" t="str">
            <v>22100038</v>
          </cell>
          <cell r="B1917" t="str">
            <v>数字录放像机</v>
          </cell>
          <cell r="C1917" t="str">
            <v>00022101</v>
          </cell>
          <cell r="D1917">
            <v>37742</v>
          </cell>
          <cell r="E1917">
            <v>17000</v>
          </cell>
          <cell r="F1917">
            <v>-7970.1</v>
          </cell>
          <cell r="G1917">
            <v>9029.9</v>
          </cell>
        </row>
        <row r="1918">
          <cell r="A1918" t="str">
            <v>15960086</v>
          </cell>
          <cell r="B1918" t="str">
            <v>捆扎机</v>
          </cell>
          <cell r="C1918" t="str">
            <v>00010503</v>
          </cell>
          <cell r="D1918">
            <v>36678</v>
          </cell>
          <cell r="E1918">
            <v>18700</v>
          </cell>
          <cell r="F1918">
            <v>-9674.2199999999993</v>
          </cell>
          <cell r="G1918">
            <v>9025.7800000000007</v>
          </cell>
        </row>
        <row r="1919">
          <cell r="A1919" t="str">
            <v>17220404</v>
          </cell>
          <cell r="B1919" t="str">
            <v>配电柜</v>
          </cell>
          <cell r="C1919" t="str">
            <v>00010703</v>
          </cell>
          <cell r="D1919">
            <v>37591</v>
          </cell>
          <cell r="E1919">
            <v>11027.63</v>
          </cell>
          <cell r="F1919">
            <v>-2021.31</v>
          </cell>
          <cell r="G1919">
            <v>9006.32</v>
          </cell>
        </row>
        <row r="1920">
          <cell r="A1920" t="str">
            <v>17220405</v>
          </cell>
          <cell r="B1920" t="str">
            <v>配电柜</v>
          </cell>
          <cell r="C1920" t="str">
            <v>00010703</v>
          </cell>
          <cell r="D1920">
            <v>37591</v>
          </cell>
          <cell r="E1920">
            <v>11027.63</v>
          </cell>
          <cell r="F1920">
            <v>-2021.31</v>
          </cell>
          <cell r="G1920">
            <v>9006.32</v>
          </cell>
        </row>
        <row r="1921">
          <cell r="A1921" t="str">
            <v>17220406</v>
          </cell>
          <cell r="B1921" t="str">
            <v>配电柜</v>
          </cell>
          <cell r="C1921" t="str">
            <v>00010703</v>
          </cell>
          <cell r="D1921">
            <v>37591</v>
          </cell>
          <cell r="E1921">
            <v>11027.63</v>
          </cell>
          <cell r="F1921">
            <v>-2021.31</v>
          </cell>
          <cell r="G1921">
            <v>9006.32</v>
          </cell>
        </row>
        <row r="1922">
          <cell r="A1922" t="str">
            <v>12190016</v>
          </cell>
          <cell r="B1922" t="str">
            <v>龙门吊车</v>
          </cell>
          <cell r="C1922" t="str">
            <v>00010201</v>
          </cell>
          <cell r="D1922">
            <v>31321</v>
          </cell>
          <cell r="E1922">
            <v>300000</v>
          </cell>
          <cell r="F1922">
            <v>-291000</v>
          </cell>
          <cell r="G1922">
            <v>9000</v>
          </cell>
        </row>
        <row r="1923">
          <cell r="A1923" t="str">
            <v>14576010</v>
          </cell>
          <cell r="B1923" t="str">
            <v>定氧仪</v>
          </cell>
          <cell r="C1923" t="str">
            <v>00010411</v>
          </cell>
          <cell r="D1923">
            <v>31686</v>
          </cell>
          <cell r="E1923">
            <v>300000</v>
          </cell>
          <cell r="F1923">
            <v>-291000</v>
          </cell>
          <cell r="G1923">
            <v>9000</v>
          </cell>
        </row>
        <row r="1924">
          <cell r="A1924" t="str">
            <v>14576011</v>
          </cell>
          <cell r="B1924" t="str">
            <v>定氧仪</v>
          </cell>
          <cell r="C1924" t="str">
            <v>00010411</v>
          </cell>
          <cell r="D1924">
            <v>31686</v>
          </cell>
          <cell r="E1924">
            <v>300000</v>
          </cell>
          <cell r="F1924">
            <v>-291000</v>
          </cell>
          <cell r="G1924">
            <v>9000</v>
          </cell>
        </row>
        <row r="1925">
          <cell r="A1925" t="str">
            <v>11510034</v>
          </cell>
          <cell r="B1925" t="str">
            <v>冷墩机</v>
          </cell>
          <cell r="C1925" t="str">
            <v>00010103</v>
          </cell>
          <cell r="D1925">
            <v>33298</v>
          </cell>
          <cell r="E1925">
            <v>300000</v>
          </cell>
          <cell r="F1925">
            <v>-291000</v>
          </cell>
          <cell r="G1925">
            <v>9000</v>
          </cell>
        </row>
        <row r="1926">
          <cell r="A1926" t="str">
            <v>12110039</v>
          </cell>
          <cell r="B1926" t="str">
            <v>桥式起重机</v>
          </cell>
          <cell r="C1926" t="str">
            <v>00010201</v>
          </cell>
          <cell r="D1926">
            <v>33451</v>
          </cell>
          <cell r="E1926">
            <v>300000</v>
          </cell>
          <cell r="F1926">
            <v>-291000</v>
          </cell>
          <cell r="G1926">
            <v>9000</v>
          </cell>
        </row>
        <row r="1927">
          <cell r="A1927" t="str">
            <v>10340658</v>
          </cell>
          <cell r="B1927" t="str">
            <v>档边磨床</v>
          </cell>
          <cell r="C1927" t="str">
            <v>00010003</v>
          </cell>
          <cell r="D1927">
            <v>38472</v>
          </cell>
          <cell r="E1927">
            <v>9450</v>
          </cell>
          <cell r="F1927">
            <v>-458.33</v>
          </cell>
          <cell r="G1927">
            <v>8991.67</v>
          </cell>
        </row>
        <row r="1928">
          <cell r="A1928" t="str">
            <v>10340986</v>
          </cell>
          <cell r="B1928" t="str">
            <v>档边磨床</v>
          </cell>
          <cell r="C1928" t="str">
            <v>00010003</v>
          </cell>
          <cell r="D1928">
            <v>38472</v>
          </cell>
          <cell r="E1928">
            <v>9450</v>
          </cell>
          <cell r="F1928">
            <v>-458.33</v>
          </cell>
          <cell r="G1928">
            <v>8991.67</v>
          </cell>
        </row>
        <row r="1929">
          <cell r="A1929" t="str">
            <v>15960104</v>
          </cell>
          <cell r="B1929" t="str">
            <v>真空包装机</v>
          </cell>
          <cell r="C1929" t="str">
            <v>00010503</v>
          </cell>
          <cell r="D1929">
            <v>37591</v>
          </cell>
          <cell r="E1929">
            <v>12392.95</v>
          </cell>
          <cell r="F1929">
            <v>-3406.09</v>
          </cell>
          <cell r="G1929">
            <v>8986.86</v>
          </cell>
        </row>
        <row r="1930">
          <cell r="A1930" t="str">
            <v>16610226</v>
          </cell>
          <cell r="B1930" t="str">
            <v>单级单吸离心泵</v>
          </cell>
          <cell r="C1930" t="str">
            <v>00010603</v>
          </cell>
          <cell r="D1930">
            <v>37773</v>
          </cell>
          <cell r="E1930">
            <v>11294</v>
          </cell>
          <cell r="F1930">
            <v>-2324.12</v>
          </cell>
          <cell r="G1930">
            <v>8969.8799999999992</v>
          </cell>
        </row>
        <row r="1931">
          <cell r="A1931" t="str">
            <v>16610227</v>
          </cell>
          <cell r="B1931" t="str">
            <v>单级单吸离心泵</v>
          </cell>
          <cell r="C1931" t="str">
            <v>00010603</v>
          </cell>
          <cell r="D1931">
            <v>37773</v>
          </cell>
          <cell r="E1931">
            <v>11294</v>
          </cell>
          <cell r="F1931">
            <v>-2324.12</v>
          </cell>
          <cell r="G1931">
            <v>8969.8799999999992</v>
          </cell>
        </row>
        <row r="1932">
          <cell r="A1932" t="str">
            <v>15960106</v>
          </cell>
          <cell r="B1932" t="str">
            <v>真空包装机</v>
          </cell>
          <cell r="C1932" t="str">
            <v>00010503</v>
          </cell>
          <cell r="D1932">
            <v>37773</v>
          </cell>
          <cell r="E1932">
            <v>11500</v>
          </cell>
          <cell r="F1932">
            <v>-2602.86</v>
          </cell>
          <cell r="G1932">
            <v>8897.14</v>
          </cell>
        </row>
        <row r="1933">
          <cell r="A1933" t="str">
            <v>10310189</v>
          </cell>
          <cell r="B1933" t="str">
            <v>无心磨床</v>
          </cell>
          <cell r="C1933" t="str">
            <v>00010003</v>
          </cell>
          <cell r="D1933">
            <v>27242</v>
          </cell>
          <cell r="E1933">
            <v>295494.98</v>
          </cell>
          <cell r="F1933">
            <v>-286630.13</v>
          </cell>
          <cell r="G1933">
            <v>8864.85</v>
          </cell>
        </row>
        <row r="1934">
          <cell r="A1934" t="str">
            <v>17220396</v>
          </cell>
          <cell r="B1934" t="str">
            <v>配电柜</v>
          </cell>
          <cell r="C1934" t="str">
            <v>00010703</v>
          </cell>
          <cell r="D1934">
            <v>37500</v>
          </cell>
          <cell r="E1934">
            <v>11027.63</v>
          </cell>
          <cell r="F1934">
            <v>-2196.2399999999998</v>
          </cell>
          <cell r="G1934">
            <v>8831.39</v>
          </cell>
        </row>
        <row r="1935">
          <cell r="A1935" t="str">
            <v>15999944</v>
          </cell>
          <cell r="B1935" t="str">
            <v>审计估价</v>
          </cell>
          <cell r="C1935" t="str">
            <v>00010503</v>
          </cell>
          <cell r="D1935">
            <v>37622</v>
          </cell>
          <cell r="E1935">
            <v>12075.96</v>
          </cell>
          <cell r="F1935">
            <v>-3245.78</v>
          </cell>
          <cell r="G1935">
            <v>8830.18</v>
          </cell>
        </row>
        <row r="1936">
          <cell r="A1936" t="str">
            <v>18370012</v>
          </cell>
          <cell r="B1936" t="str">
            <v>外热式钳锅熔炉</v>
          </cell>
          <cell r="C1936" t="str">
            <v>00010803</v>
          </cell>
          <cell r="D1936">
            <v>34669</v>
          </cell>
          <cell r="E1936">
            <v>56000</v>
          </cell>
          <cell r="F1936">
            <v>-47201.79</v>
          </cell>
          <cell r="G1936">
            <v>8798.2099999999991</v>
          </cell>
        </row>
        <row r="1937">
          <cell r="A1937" t="str">
            <v>19480001</v>
          </cell>
          <cell r="B1937" t="str">
            <v>软化槽</v>
          </cell>
          <cell r="C1937" t="str">
            <v>00010903</v>
          </cell>
          <cell r="D1937">
            <v>34669</v>
          </cell>
          <cell r="E1937">
            <v>104000</v>
          </cell>
          <cell r="F1937">
            <v>-95225.82</v>
          </cell>
          <cell r="G1937">
            <v>8774.18</v>
          </cell>
        </row>
        <row r="1938">
          <cell r="A1938" t="str">
            <v>14561060</v>
          </cell>
          <cell r="B1938" t="str">
            <v>超声波硬度计</v>
          </cell>
          <cell r="C1938" t="str">
            <v>00010411</v>
          </cell>
          <cell r="D1938">
            <v>34881</v>
          </cell>
          <cell r="E1938">
            <v>9700</v>
          </cell>
          <cell r="F1938">
            <v>-970</v>
          </cell>
          <cell r="G1938">
            <v>8730</v>
          </cell>
        </row>
        <row r="1939">
          <cell r="A1939" t="str">
            <v>10340739</v>
          </cell>
          <cell r="B1939" t="str">
            <v>双端面磨床</v>
          </cell>
          <cell r="C1939" t="str">
            <v>00010003</v>
          </cell>
          <cell r="D1939">
            <v>35339</v>
          </cell>
          <cell r="E1939">
            <v>290344</v>
          </cell>
          <cell r="F1939">
            <v>-281633.68</v>
          </cell>
          <cell r="G1939">
            <v>8710.32</v>
          </cell>
        </row>
        <row r="1940">
          <cell r="A1940" t="str">
            <v>10999903</v>
          </cell>
          <cell r="B1940" t="str">
            <v>审计估价</v>
          </cell>
          <cell r="C1940" t="str">
            <v>00010003</v>
          </cell>
          <cell r="D1940">
            <v>37622</v>
          </cell>
          <cell r="E1940">
            <v>12179.49</v>
          </cell>
          <cell r="F1940">
            <v>-3498.65</v>
          </cell>
          <cell r="G1940">
            <v>8680.84</v>
          </cell>
        </row>
        <row r="1941">
          <cell r="A1941" t="str">
            <v>14573041</v>
          </cell>
          <cell r="B1941" t="str">
            <v>电子吊钩称</v>
          </cell>
          <cell r="C1941" t="str">
            <v>00010413</v>
          </cell>
          <cell r="D1941">
            <v>38432</v>
          </cell>
          <cell r="E1941">
            <v>9443.6</v>
          </cell>
          <cell r="F1941">
            <v>-763.36</v>
          </cell>
          <cell r="G1941">
            <v>8680.24</v>
          </cell>
        </row>
        <row r="1942">
          <cell r="A1942" t="str">
            <v>17830348</v>
          </cell>
          <cell r="B1942" t="str">
            <v>软件</v>
          </cell>
          <cell r="C1942" t="str">
            <v>00010721</v>
          </cell>
          <cell r="D1942">
            <v>37622</v>
          </cell>
          <cell r="E1942">
            <v>289000</v>
          </cell>
          <cell r="F1942">
            <v>-280330</v>
          </cell>
          <cell r="G1942">
            <v>8670</v>
          </cell>
        </row>
        <row r="1943">
          <cell r="A1943" t="str">
            <v>21100095</v>
          </cell>
          <cell r="B1943" t="str">
            <v>磨工厂房（车库）</v>
          </cell>
          <cell r="C1943" t="str">
            <v>00021103</v>
          </cell>
          <cell r="D1943">
            <v>32874</v>
          </cell>
          <cell r="E1943">
            <v>10847.13</v>
          </cell>
          <cell r="F1943">
            <v>-2197.61</v>
          </cell>
          <cell r="G1943">
            <v>8649.52</v>
          </cell>
        </row>
        <row r="1944">
          <cell r="A1944" t="str">
            <v>14870065</v>
          </cell>
          <cell r="B1944" t="str">
            <v>粗糙度仪</v>
          </cell>
          <cell r="C1944" t="str">
            <v>00010413</v>
          </cell>
          <cell r="D1944">
            <v>37073</v>
          </cell>
          <cell r="E1944">
            <v>20830</v>
          </cell>
          <cell r="F1944">
            <v>-12269.56</v>
          </cell>
          <cell r="G1944">
            <v>8560.44</v>
          </cell>
        </row>
        <row r="1945">
          <cell r="A1945" t="str">
            <v>10310192</v>
          </cell>
          <cell r="B1945" t="str">
            <v>无心磨床</v>
          </cell>
          <cell r="C1945" t="str">
            <v>00010003</v>
          </cell>
          <cell r="D1945">
            <v>27242</v>
          </cell>
          <cell r="E1945">
            <v>283239.98</v>
          </cell>
          <cell r="F1945">
            <v>-274742.78000000003</v>
          </cell>
          <cell r="G1945">
            <v>8497.2000000000007</v>
          </cell>
        </row>
        <row r="1946">
          <cell r="A1946" t="str">
            <v>16410095</v>
          </cell>
          <cell r="B1946" t="str">
            <v>空气压缩机</v>
          </cell>
          <cell r="C1946" t="str">
            <v>00010603</v>
          </cell>
          <cell r="D1946">
            <v>37803</v>
          </cell>
          <cell r="E1946">
            <v>10600</v>
          </cell>
          <cell r="F1946">
            <v>-2103.41</v>
          </cell>
          <cell r="G1946">
            <v>8496.59</v>
          </cell>
        </row>
        <row r="1947">
          <cell r="A1947" t="str">
            <v>16410096</v>
          </cell>
          <cell r="B1947" t="str">
            <v>空气压缩机</v>
          </cell>
          <cell r="C1947" t="str">
            <v>00010603</v>
          </cell>
          <cell r="D1947">
            <v>37803</v>
          </cell>
          <cell r="E1947">
            <v>10600</v>
          </cell>
          <cell r="F1947">
            <v>-2103.41</v>
          </cell>
          <cell r="G1947">
            <v>8496.59</v>
          </cell>
        </row>
        <row r="1948">
          <cell r="A1948" t="str">
            <v>15910122</v>
          </cell>
          <cell r="B1948" t="str">
            <v>串桶机</v>
          </cell>
          <cell r="C1948" t="str">
            <v>00010503</v>
          </cell>
          <cell r="D1948">
            <v>37500</v>
          </cell>
          <cell r="E1948">
            <v>12077.88</v>
          </cell>
          <cell r="F1948">
            <v>-3606.66</v>
          </cell>
          <cell r="G1948">
            <v>8471.2199999999993</v>
          </cell>
        </row>
        <row r="1949">
          <cell r="A1949" t="str">
            <v>15910123</v>
          </cell>
          <cell r="B1949" t="str">
            <v>串桶机</v>
          </cell>
          <cell r="C1949" t="str">
            <v>00010503</v>
          </cell>
          <cell r="D1949">
            <v>37500</v>
          </cell>
          <cell r="E1949">
            <v>12077.88</v>
          </cell>
          <cell r="F1949">
            <v>-3606.66</v>
          </cell>
          <cell r="G1949">
            <v>8471.2199999999993</v>
          </cell>
        </row>
        <row r="1950">
          <cell r="A1950" t="str">
            <v>15910124</v>
          </cell>
          <cell r="B1950" t="str">
            <v>串桶机</v>
          </cell>
          <cell r="C1950" t="str">
            <v>00010503</v>
          </cell>
          <cell r="D1950">
            <v>37500</v>
          </cell>
          <cell r="E1950">
            <v>12077.88</v>
          </cell>
          <cell r="F1950">
            <v>-3606.66</v>
          </cell>
          <cell r="G1950">
            <v>8471.2199999999993</v>
          </cell>
        </row>
        <row r="1951">
          <cell r="A1951" t="str">
            <v>15910125</v>
          </cell>
          <cell r="B1951" t="str">
            <v>串桶机</v>
          </cell>
          <cell r="C1951" t="str">
            <v>00010503</v>
          </cell>
          <cell r="D1951">
            <v>37500</v>
          </cell>
          <cell r="E1951">
            <v>12077.88</v>
          </cell>
          <cell r="F1951">
            <v>-3606.66</v>
          </cell>
          <cell r="G1951">
            <v>8471.2199999999993</v>
          </cell>
        </row>
        <row r="1952">
          <cell r="A1952" t="str">
            <v>15910126</v>
          </cell>
          <cell r="B1952" t="str">
            <v>串桶机</v>
          </cell>
          <cell r="C1952" t="str">
            <v>00010503</v>
          </cell>
          <cell r="D1952">
            <v>37500</v>
          </cell>
          <cell r="E1952">
            <v>12077.88</v>
          </cell>
          <cell r="F1952">
            <v>-3606.66</v>
          </cell>
          <cell r="G1952">
            <v>8471.2199999999993</v>
          </cell>
        </row>
        <row r="1953">
          <cell r="A1953" t="str">
            <v>15910127</v>
          </cell>
          <cell r="B1953" t="str">
            <v>串桶机</v>
          </cell>
          <cell r="C1953" t="str">
            <v>00010503</v>
          </cell>
          <cell r="D1953">
            <v>37500</v>
          </cell>
          <cell r="E1953">
            <v>12077.88</v>
          </cell>
          <cell r="F1953">
            <v>-3606.66</v>
          </cell>
          <cell r="G1953">
            <v>8471.2199999999993</v>
          </cell>
        </row>
        <row r="1954">
          <cell r="A1954" t="str">
            <v>12440163</v>
          </cell>
          <cell r="B1954" t="str">
            <v>丰田轿车</v>
          </cell>
          <cell r="C1954" t="str">
            <v>00010213</v>
          </cell>
          <cell r="D1954">
            <v>34608</v>
          </cell>
          <cell r="E1954">
            <v>281600</v>
          </cell>
          <cell r="F1954">
            <v>-273152</v>
          </cell>
          <cell r="G1954">
            <v>8448</v>
          </cell>
        </row>
        <row r="1955">
          <cell r="A1955" t="str">
            <v>10340441</v>
          </cell>
          <cell r="B1955" t="str">
            <v>双端面磨床</v>
          </cell>
          <cell r="C1955" t="str">
            <v>00010003</v>
          </cell>
          <cell r="D1955">
            <v>29830</v>
          </cell>
          <cell r="E1955">
            <v>280000</v>
          </cell>
          <cell r="F1955">
            <v>-271600</v>
          </cell>
          <cell r="G1955">
            <v>8400</v>
          </cell>
        </row>
        <row r="1956">
          <cell r="A1956" t="str">
            <v>10340502</v>
          </cell>
          <cell r="B1956" t="str">
            <v>双端面磨床</v>
          </cell>
          <cell r="C1956" t="str">
            <v>00010003</v>
          </cell>
          <cell r="D1956">
            <v>31229</v>
          </cell>
          <cell r="E1956">
            <v>280000</v>
          </cell>
          <cell r="F1956">
            <v>-271600</v>
          </cell>
          <cell r="G1956">
            <v>8400</v>
          </cell>
        </row>
        <row r="1957">
          <cell r="A1957" t="str">
            <v>10340503</v>
          </cell>
          <cell r="B1957" t="str">
            <v>双端面磨床</v>
          </cell>
          <cell r="C1957" t="str">
            <v>00010003</v>
          </cell>
          <cell r="D1957">
            <v>31229</v>
          </cell>
          <cell r="E1957">
            <v>280000</v>
          </cell>
          <cell r="F1957">
            <v>-271600</v>
          </cell>
          <cell r="G1957">
            <v>8400</v>
          </cell>
        </row>
        <row r="1958">
          <cell r="A1958" t="str">
            <v>10340709</v>
          </cell>
          <cell r="B1958" t="str">
            <v>双端面磨床</v>
          </cell>
          <cell r="C1958" t="str">
            <v>00010003</v>
          </cell>
          <cell r="D1958">
            <v>34669</v>
          </cell>
          <cell r="E1958">
            <v>280000</v>
          </cell>
          <cell r="F1958">
            <v>-271600</v>
          </cell>
          <cell r="G1958">
            <v>8400</v>
          </cell>
        </row>
        <row r="1959">
          <cell r="A1959" t="str">
            <v>10340710</v>
          </cell>
          <cell r="B1959" t="str">
            <v>双端面磨床</v>
          </cell>
          <cell r="C1959" t="str">
            <v>00010003</v>
          </cell>
          <cell r="D1959">
            <v>34669</v>
          </cell>
          <cell r="E1959">
            <v>280000</v>
          </cell>
          <cell r="F1959">
            <v>-271600</v>
          </cell>
          <cell r="G1959">
            <v>8400</v>
          </cell>
        </row>
        <row r="1960">
          <cell r="A1960" t="str">
            <v>12400108</v>
          </cell>
          <cell r="B1960" t="str">
            <v>丰田轿车</v>
          </cell>
          <cell r="C1960" t="str">
            <v>00010211</v>
          </cell>
          <cell r="D1960">
            <v>35462</v>
          </cell>
          <cell r="E1960">
            <v>279791.93</v>
          </cell>
          <cell r="F1960">
            <v>-271398.17</v>
          </cell>
          <cell r="G1960">
            <v>8393.76</v>
          </cell>
        </row>
        <row r="1961">
          <cell r="A1961" t="str">
            <v>12120070</v>
          </cell>
          <cell r="B1961" t="str">
            <v>悬挂吊车</v>
          </cell>
          <cell r="C1961" t="str">
            <v>00010203</v>
          </cell>
          <cell r="D1961">
            <v>28795</v>
          </cell>
          <cell r="E1961">
            <v>48964</v>
          </cell>
          <cell r="F1961">
            <v>-40581.11</v>
          </cell>
          <cell r="G1961">
            <v>8382.89</v>
          </cell>
        </row>
        <row r="1962">
          <cell r="A1962" t="str">
            <v>12190045</v>
          </cell>
          <cell r="B1962" t="str">
            <v>平衡吊</v>
          </cell>
          <cell r="C1962" t="str">
            <v>00010203</v>
          </cell>
          <cell r="D1962">
            <v>38656</v>
          </cell>
          <cell r="E1962">
            <v>8376.07</v>
          </cell>
          <cell r="F1962">
            <v>0</v>
          </cell>
          <cell r="G1962">
            <v>8376.07</v>
          </cell>
        </row>
        <row r="1963">
          <cell r="A1963" t="str">
            <v>10320423</v>
          </cell>
          <cell r="B1963" t="str">
            <v>半自动内元磨床</v>
          </cell>
          <cell r="C1963" t="str">
            <v>00010003</v>
          </cell>
          <cell r="D1963">
            <v>34121</v>
          </cell>
          <cell r="E1963">
            <v>277500</v>
          </cell>
          <cell r="F1963">
            <v>-269175</v>
          </cell>
          <cell r="G1963">
            <v>8325</v>
          </cell>
        </row>
        <row r="1964">
          <cell r="A1964" t="str">
            <v>10320426</v>
          </cell>
          <cell r="B1964" t="str">
            <v>半自动内圆磨床</v>
          </cell>
          <cell r="C1964" t="str">
            <v>00010003</v>
          </cell>
          <cell r="D1964">
            <v>34274</v>
          </cell>
          <cell r="E1964">
            <v>277500</v>
          </cell>
          <cell r="F1964">
            <v>-269175</v>
          </cell>
          <cell r="G1964">
            <v>8325</v>
          </cell>
        </row>
        <row r="1965">
          <cell r="A1965" t="str">
            <v>10320428</v>
          </cell>
          <cell r="B1965" t="str">
            <v>半自动内圆磨床</v>
          </cell>
          <cell r="C1965" t="str">
            <v>00010003</v>
          </cell>
          <cell r="D1965">
            <v>34274</v>
          </cell>
          <cell r="E1965">
            <v>277500</v>
          </cell>
          <cell r="F1965">
            <v>-269175</v>
          </cell>
          <cell r="G1965">
            <v>8325</v>
          </cell>
        </row>
        <row r="1966">
          <cell r="A1966" t="str">
            <v>10320429</v>
          </cell>
          <cell r="B1966" t="str">
            <v>半自动内圆磨床</v>
          </cell>
          <cell r="C1966" t="str">
            <v>00010003</v>
          </cell>
          <cell r="D1966">
            <v>34274</v>
          </cell>
          <cell r="E1966">
            <v>277500</v>
          </cell>
          <cell r="F1966">
            <v>-269175</v>
          </cell>
          <cell r="G1966">
            <v>8325</v>
          </cell>
        </row>
        <row r="1967">
          <cell r="A1967" t="str">
            <v>10320439</v>
          </cell>
          <cell r="B1967" t="str">
            <v>半自动内园磨床</v>
          </cell>
          <cell r="C1967" t="str">
            <v>00010003</v>
          </cell>
          <cell r="D1967">
            <v>34608</v>
          </cell>
          <cell r="E1967">
            <v>277500</v>
          </cell>
          <cell r="F1967">
            <v>-269175</v>
          </cell>
          <cell r="G1967">
            <v>8325</v>
          </cell>
        </row>
        <row r="1968">
          <cell r="A1968" t="str">
            <v>17220403</v>
          </cell>
          <cell r="B1968" t="str">
            <v>配电柜</v>
          </cell>
          <cell r="C1968" t="str">
            <v>00010703</v>
          </cell>
          <cell r="D1968">
            <v>37591</v>
          </cell>
          <cell r="E1968">
            <v>10187.43</v>
          </cell>
          <cell r="F1968">
            <v>-1867.31</v>
          </cell>
          <cell r="G1968">
            <v>8320.1200000000008</v>
          </cell>
        </row>
        <row r="1969">
          <cell r="A1969" t="str">
            <v>17220397</v>
          </cell>
          <cell r="B1969" t="str">
            <v>配电柜</v>
          </cell>
          <cell r="C1969" t="str">
            <v>00010703</v>
          </cell>
          <cell r="D1969">
            <v>37530</v>
          </cell>
          <cell r="E1969">
            <v>10281.950000000001</v>
          </cell>
          <cell r="F1969">
            <v>-1993.38</v>
          </cell>
          <cell r="G1969">
            <v>8288.57</v>
          </cell>
        </row>
        <row r="1970">
          <cell r="A1970" t="str">
            <v>17830725</v>
          </cell>
          <cell r="B1970" t="str">
            <v>笔记本电脑</v>
          </cell>
          <cell r="C1970" t="str">
            <v>00010722</v>
          </cell>
          <cell r="D1970">
            <v>38078</v>
          </cell>
          <cell r="E1970">
            <v>12618.36</v>
          </cell>
          <cell r="F1970">
            <v>-4331.58</v>
          </cell>
          <cell r="G1970">
            <v>8286.7800000000007</v>
          </cell>
        </row>
        <row r="1971">
          <cell r="A1971" t="str">
            <v>10010013</v>
          </cell>
          <cell r="B1971" t="str">
            <v>数控车床</v>
          </cell>
          <cell r="C1971" t="str">
            <v>00010003</v>
          </cell>
          <cell r="D1971">
            <v>35370</v>
          </cell>
          <cell r="E1971">
            <v>275492.65000000002</v>
          </cell>
          <cell r="F1971">
            <v>-267227.87</v>
          </cell>
          <cell r="G1971">
            <v>8264.7800000000007</v>
          </cell>
        </row>
        <row r="1972">
          <cell r="A1972" t="str">
            <v>10010014</v>
          </cell>
          <cell r="B1972" t="str">
            <v>数控车床</v>
          </cell>
          <cell r="C1972" t="str">
            <v>00010003</v>
          </cell>
          <cell r="D1972">
            <v>35370</v>
          </cell>
          <cell r="E1972">
            <v>275487.59999999998</v>
          </cell>
          <cell r="F1972">
            <v>-267222.96999999997</v>
          </cell>
          <cell r="G1972">
            <v>8264.6299999999992</v>
          </cell>
        </row>
        <row r="1973">
          <cell r="A1973" t="str">
            <v>17830537</v>
          </cell>
          <cell r="B1973" t="str">
            <v>网络工程</v>
          </cell>
          <cell r="C1973" t="str">
            <v>00010721</v>
          </cell>
          <cell r="D1973">
            <v>37742</v>
          </cell>
          <cell r="E1973">
            <v>19800</v>
          </cell>
          <cell r="F1973">
            <v>-11603.72</v>
          </cell>
          <cell r="G1973">
            <v>8196.2800000000007</v>
          </cell>
        </row>
        <row r="1974">
          <cell r="A1974" t="str">
            <v>12120036</v>
          </cell>
          <cell r="B1974" t="str">
            <v>单梁吊车</v>
          </cell>
          <cell r="C1974" t="str">
            <v>00010203</v>
          </cell>
          <cell r="D1974">
            <v>24077</v>
          </cell>
          <cell r="E1974">
            <v>52591</v>
          </cell>
          <cell r="F1974">
            <v>-44453.75</v>
          </cell>
          <cell r="G1974">
            <v>8137.25</v>
          </cell>
        </row>
        <row r="1975">
          <cell r="A1975" t="str">
            <v>16710026</v>
          </cell>
          <cell r="B1975" t="str">
            <v>锅炉</v>
          </cell>
          <cell r="C1975" t="str">
            <v>00010603</v>
          </cell>
          <cell r="D1975">
            <v>29891</v>
          </cell>
          <cell r="E1975">
            <v>270000</v>
          </cell>
          <cell r="F1975">
            <v>-261900</v>
          </cell>
          <cell r="G1975">
            <v>8100</v>
          </cell>
        </row>
        <row r="1976">
          <cell r="A1976" t="str">
            <v>16710029</v>
          </cell>
          <cell r="B1976" t="str">
            <v>锅炉</v>
          </cell>
          <cell r="C1976" t="str">
            <v>00010603</v>
          </cell>
          <cell r="D1976">
            <v>31747</v>
          </cell>
          <cell r="E1976">
            <v>270000</v>
          </cell>
          <cell r="F1976">
            <v>-261900</v>
          </cell>
          <cell r="G1976">
            <v>8100</v>
          </cell>
        </row>
        <row r="1977">
          <cell r="A1977" t="str">
            <v>15290015</v>
          </cell>
          <cell r="B1977" t="str">
            <v>工业污水处理机</v>
          </cell>
          <cell r="C1977" t="str">
            <v>00010503</v>
          </cell>
          <cell r="D1977">
            <v>33664</v>
          </cell>
          <cell r="E1977">
            <v>43200</v>
          </cell>
          <cell r="F1977">
            <v>-35101.199999999997</v>
          </cell>
          <cell r="G1977">
            <v>8098.8</v>
          </cell>
        </row>
        <row r="1978">
          <cell r="A1978" t="str">
            <v>10340730</v>
          </cell>
          <cell r="B1978" t="str">
            <v>内滚道磨床</v>
          </cell>
          <cell r="C1978" t="str">
            <v>00010003</v>
          </cell>
          <cell r="D1978">
            <v>35034</v>
          </cell>
          <cell r="E1978">
            <v>269000</v>
          </cell>
          <cell r="F1978">
            <v>-260930</v>
          </cell>
          <cell r="G1978">
            <v>8070</v>
          </cell>
        </row>
        <row r="1979">
          <cell r="A1979" t="str">
            <v>17220408</v>
          </cell>
          <cell r="B1979" t="str">
            <v>配电柜</v>
          </cell>
          <cell r="C1979" t="str">
            <v>00010703</v>
          </cell>
          <cell r="D1979">
            <v>37591</v>
          </cell>
          <cell r="E1979">
            <v>9872.35</v>
          </cell>
          <cell r="F1979">
            <v>-1809.53</v>
          </cell>
          <cell r="G1979">
            <v>8062.82</v>
          </cell>
        </row>
        <row r="1980">
          <cell r="A1980" t="str">
            <v>19200126</v>
          </cell>
          <cell r="B1980" t="str">
            <v>空调</v>
          </cell>
          <cell r="C1980" t="str">
            <v>00010913</v>
          </cell>
          <cell r="D1980">
            <v>37073</v>
          </cell>
          <cell r="E1980">
            <v>12500</v>
          </cell>
          <cell r="F1980">
            <v>-4440.6899999999996</v>
          </cell>
          <cell r="G1980">
            <v>8059.31</v>
          </cell>
        </row>
        <row r="1981">
          <cell r="A1981" t="str">
            <v>15960095</v>
          </cell>
          <cell r="B1981" t="str">
            <v>捆扎机</v>
          </cell>
          <cell r="C1981" t="str">
            <v>00010503</v>
          </cell>
          <cell r="D1981">
            <v>35765</v>
          </cell>
          <cell r="E1981">
            <v>15640</v>
          </cell>
          <cell r="F1981">
            <v>-7585.24</v>
          </cell>
          <cell r="G1981">
            <v>8054.76</v>
          </cell>
        </row>
        <row r="1982">
          <cell r="A1982" t="str">
            <v>10340726</v>
          </cell>
          <cell r="B1982" t="str">
            <v>落地磨床</v>
          </cell>
          <cell r="C1982" t="str">
            <v>00010003</v>
          </cell>
          <cell r="D1982">
            <v>35004</v>
          </cell>
          <cell r="E1982">
            <v>268309</v>
          </cell>
          <cell r="F1982">
            <v>-260259.73</v>
          </cell>
          <cell r="G1982">
            <v>8049.27</v>
          </cell>
        </row>
        <row r="1983">
          <cell r="A1983" t="str">
            <v>10170670</v>
          </cell>
          <cell r="B1983" t="str">
            <v>专业车床</v>
          </cell>
          <cell r="C1983" t="str">
            <v>00010003</v>
          </cell>
          <cell r="D1983">
            <v>32843</v>
          </cell>
          <cell r="E1983">
            <v>16287.65</v>
          </cell>
          <cell r="F1983">
            <v>-8270.73</v>
          </cell>
          <cell r="G1983">
            <v>8016.92</v>
          </cell>
        </row>
        <row r="1984">
          <cell r="A1984" t="str">
            <v>14758007</v>
          </cell>
          <cell r="B1984" t="str">
            <v>焊机</v>
          </cell>
          <cell r="C1984" t="str">
            <v>00010413</v>
          </cell>
          <cell r="D1984">
            <v>32843</v>
          </cell>
          <cell r="E1984">
            <v>16000</v>
          </cell>
          <cell r="F1984">
            <v>-8000</v>
          </cell>
          <cell r="G1984">
            <v>8000</v>
          </cell>
        </row>
        <row r="1985">
          <cell r="A1985" t="str">
            <v>12120001</v>
          </cell>
          <cell r="B1985" t="str">
            <v>单梁悬挂起重机</v>
          </cell>
          <cell r="C1985" t="str">
            <v>00010203</v>
          </cell>
          <cell r="D1985">
            <v>21671</v>
          </cell>
          <cell r="E1985">
            <v>52338</v>
          </cell>
          <cell r="F1985">
            <v>-44384.34</v>
          </cell>
          <cell r="G1985">
            <v>7953.66</v>
          </cell>
        </row>
        <row r="1986">
          <cell r="A1986" t="str">
            <v>10160536</v>
          </cell>
          <cell r="B1986" t="str">
            <v>卡盘车床</v>
          </cell>
          <cell r="C1986" t="str">
            <v>00010003</v>
          </cell>
          <cell r="D1986">
            <v>34243</v>
          </cell>
          <cell r="E1986">
            <v>265000</v>
          </cell>
          <cell r="F1986">
            <v>-257050</v>
          </cell>
          <cell r="G1986">
            <v>7950</v>
          </cell>
        </row>
        <row r="1987">
          <cell r="A1987" t="str">
            <v>10320448</v>
          </cell>
          <cell r="B1987" t="str">
            <v>内元磨床</v>
          </cell>
          <cell r="C1987" t="str">
            <v>00010003</v>
          </cell>
          <cell r="D1987">
            <v>34973</v>
          </cell>
          <cell r="E1987">
            <v>144390</v>
          </cell>
          <cell r="F1987">
            <v>-136460.1</v>
          </cell>
          <cell r="G1987">
            <v>7929.9</v>
          </cell>
        </row>
        <row r="1988">
          <cell r="A1988" t="str">
            <v>19610024</v>
          </cell>
          <cell r="B1988" t="str">
            <v>酸性气体通风装置</v>
          </cell>
          <cell r="C1988" t="str">
            <v>00010903</v>
          </cell>
          <cell r="D1988">
            <v>34669</v>
          </cell>
          <cell r="E1988">
            <v>123000</v>
          </cell>
          <cell r="F1988">
            <v>-115082.91</v>
          </cell>
          <cell r="G1988">
            <v>7917.09</v>
          </cell>
        </row>
        <row r="1989">
          <cell r="A1989" t="str">
            <v>22100022</v>
          </cell>
          <cell r="B1989" t="str">
            <v>复印机</v>
          </cell>
          <cell r="C1989" t="str">
            <v>00022101</v>
          </cell>
          <cell r="D1989">
            <v>37165</v>
          </cell>
          <cell r="E1989">
            <v>35000</v>
          </cell>
          <cell r="F1989">
            <v>-27159.87</v>
          </cell>
          <cell r="G1989">
            <v>7840.13</v>
          </cell>
        </row>
        <row r="1990">
          <cell r="A1990" t="str">
            <v>17830782</v>
          </cell>
          <cell r="B1990" t="str">
            <v>笔记本电脑</v>
          </cell>
          <cell r="C1990" t="str">
            <v>00010722</v>
          </cell>
          <cell r="D1990">
            <v>38078</v>
          </cell>
          <cell r="E1990">
            <v>11928.81</v>
          </cell>
          <cell r="F1990">
            <v>-4094.86</v>
          </cell>
          <cell r="G1990">
            <v>7833.95</v>
          </cell>
        </row>
        <row r="1991">
          <cell r="A1991" t="str">
            <v>15290026</v>
          </cell>
          <cell r="B1991" t="str">
            <v>废水处理机</v>
          </cell>
          <cell r="C1991" t="str">
            <v>00010503</v>
          </cell>
          <cell r="D1991">
            <v>32843</v>
          </cell>
          <cell r="E1991">
            <v>18352.48</v>
          </cell>
          <cell r="F1991">
            <v>-10564.62</v>
          </cell>
          <cell r="G1991">
            <v>7787.86</v>
          </cell>
        </row>
        <row r="1992">
          <cell r="A1992" t="str">
            <v>17220407</v>
          </cell>
          <cell r="B1992" t="str">
            <v>配电柜</v>
          </cell>
          <cell r="C1992" t="str">
            <v>00010703</v>
          </cell>
          <cell r="D1992">
            <v>37591</v>
          </cell>
          <cell r="E1992">
            <v>9452.25</v>
          </cell>
          <cell r="F1992">
            <v>-1732.42</v>
          </cell>
          <cell r="G1992">
            <v>7719.83</v>
          </cell>
        </row>
        <row r="1993">
          <cell r="A1993" t="str">
            <v>10340408</v>
          </cell>
          <cell r="B1993" t="str">
            <v>端面磨床</v>
          </cell>
          <cell r="C1993" t="str">
            <v>00010003</v>
          </cell>
          <cell r="D1993">
            <v>27638</v>
          </cell>
          <cell r="E1993">
            <v>257000</v>
          </cell>
          <cell r="F1993">
            <v>-249290</v>
          </cell>
          <cell r="G1993">
            <v>7710</v>
          </cell>
        </row>
        <row r="1994">
          <cell r="A1994" t="str">
            <v>19200095</v>
          </cell>
          <cell r="B1994" t="str">
            <v>空调机</v>
          </cell>
          <cell r="C1994" t="str">
            <v>00010911</v>
          </cell>
          <cell r="D1994">
            <v>36100</v>
          </cell>
          <cell r="E1994">
            <v>18800</v>
          </cell>
          <cell r="F1994">
            <v>-11100.25</v>
          </cell>
          <cell r="G1994">
            <v>7699.75</v>
          </cell>
        </row>
        <row r="1995">
          <cell r="A1995" t="str">
            <v>19200098</v>
          </cell>
          <cell r="B1995" t="str">
            <v>空调机</v>
          </cell>
          <cell r="C1995" t="str">
            <v>00010911</v>
          </cell>
          <cell r="D1995">
            <v>36100</v>
          </cell>
          <cell r="E1995">
            <v>18800</v>
          </cell>
          <cell r="F1995">
            <v>-11100.25</v>
          </cell>
          <cell r="G1995">
            <v>7699.75</v>
          </cell>
        </row>
        <row r="1996">
          <cell r="A1996" t="str">
            <v>19200093</v>
          </cell>
          <cell r="B1996" t="str">
            <v>空调机</v>
          </cell>
          <cell r="C1996" t="str">
            <v>00010913</v>
          </cell>
          <cell r="D1996">
            <v>36100</v>
          </cell>
          <cell r="E1996">
            <v>18800</v>
          </cell>
          <cell r="F1996">
            <v>-11100.25</v>
          </cell>
          <cell r="G1996">
            <v>7699.75</v>
          </cell>
        </row>
        <row r="1997">
          <cell r="A1997" t="str">
            <v>19200094</v>
          </cell>
          <cell r="B1997" t="str">
            <v>空调机</v>
          </cell>
          <cell r="C1997" t="str">
            <v>00010913</v>
          </cell>
          <cell r="D1997">
            <v>36100</v>
          </cell>
          <cell r="E1997">
            <v>18800</v>
          </cell>
          <cell r="F1997">
            <v>-11100.25</v>
          </cell>
          <cell r="G1997">
            <v>7699.75</v>
          </cell>
        </row>
        <row r="1998">
          <cell r="A1998" t="str">
            <v>22100006</v>
          </cell>
          <cell r="B1998" t="str">
            <v>速印机</v>
          </cell>
          <cell r="C1998" t="str">
            <v>00022101</v>
          </cell>
          <cell r="D1998">
            <v>36130</v>
          </cell>
          <cell r="E1998">
            <v>14900</v>
          </cell>
          <cell r="F1998">
            <v>-7227.79</v>
          </cell>
          <cell r="G1998">
            <v>7672.21</v>
          </cell>
        </row>
        <row r="1999">
          <cell r="A1999" t="str">
            <v>22100007</v>
          </cell>
          <cell r="B1999" t="str">
            <v>速印机</v>
          </cell>
          <cell r="C1999" t="str">
            <v>00022101</v>
          </cell>
          <cell r="D1999">
            <v>36130</v>
          </cell>
          <cell r="E1999">
            <v>14900</v>
          </cell>
          <cell r="F1999">
            <v>-7227.79</v>
          </cell>
          <cell r="G1999">
            <v>7672.21</v>
          </cell>
        </row>
        <row r="2000">
          <cell r="A2000" t="str">
            <v>10340697</v>
          </cell>
          <cell r="B2000" t="str">
            <v>双端面磨床</v>
          </cell>
          <cell r="C2000" t="str">
            <v>00010003</v>
          </cell>
          <cell r="D2000">
            <v>34669</v>
          </cell>
          <cell r="E2000">
            <v>255000</v>
          </cell>
          <cell r="F2000">
            <v>-247350</v>
          </cell>
          <cell r="G2000">
            <v>7650</v>
          </cell>
        </row>
        <row r="2001">
          <cell r="A2001" t="str">
            <v>12190038</v>
          </cell>
          <cell r="B2001" t="str">
            <v>平衡吊</v>
          </cell>
          <cell r="C2001" t="str">
            <v>00010203</v>
          </cell>
          <cell r="D2001">
            <v>38322</v>
          </cell>
          <cell r="E2001">
            <v>8250.0400000000009</v>
          </cell>
          <cell r="F2001">
            <v>-666.88</v>
          </cell>
          <cell r="G2001">
            <v>7583.16</v>
          </cell>
        </row>
        <row r="2002">
          <cell r="A2002" t="str">
            <v>15960084</v>
          </cell>
          <cell r="B2002" t="str">
            <v>捆扎机</v>
          </cell>
          <cell r="C2002" t="str">
            <v>00010503</v>
          </cell>
          <cell r="D2002">
            <v>36342</v>
          </cell>
          <cell r="E2002">
            <v>19206.05</v>
          </cell>
          <cell r="F2002">
            <v>-11643.74</v>
          </cell>
          <cell r="G2002">
            <v>7562.31</v>
          </cell>
        </row>
        <row r="2003">
          <cell r="A2003" t="str">
            <v>21100096</v>
          </cell>
          <cell r="B2003" t="str">
            <v>磨工厂房（库房）</v>
          </cell>
          <cell r="C2003" t="str">
            <v>00021103</v>
          </cell>
          <cell r="D2003">
            <v>31352</v>
          </cell>
          <cell r="E2003">
            <v>9443.5499999999993</v>
          </cell>
          <cell r="F2003">
            <v>-1913.55</v>
          </cell>
          <cell r="G2003">
            <v>7530</v>
          </cell>
        </row>
        <row r="2004">
          <cell r="A2004" t="str">
            <v>17220410</v>
          </cell>
          <cell r="B2004" t="str">
            <v>电气控制柜</v>
          </cell>
          <cell r="C2004" t="str">
            <v>00010703</v>
          </cell>
          <cell r="D2004">
            <v>37773</v>
          </cell>
          <cell r="E2004">
            <v>9300</v>
          </cell>
          <cell r="F2004">
            <v>-1775.69</v>
          </cell>
          <cell r="G2004">
            <v>7524.31</v>
          </cell>
        </row>
        <row r="2005">
          <cell r="A2005" t="str">
            <v>10340413</v>
          </cell>
          <cell r="B2005" t="str">
            <v>双端面磨床</v>
          </cell>
          <cell r="C2005" t="str">
            <v>00010003</v>
          </cell>
          <cell r="D2005">
            <v>27576</v>
          </cell>
          <cell r="E2005">
            <v>250000</v>
          </cell>
          <cell r="F2005">
            <v>-242500</v>
          </cell>
          <cell r="G2005">
            <v>7500</v>
          </cell>
        </row>
        <row r="2006">
          <cell r="A2006" t="str">
            <v>10340409</v>
          </cell>
          <cell r="B2006" t="str">
            <v>双端面磨床</v>
          </cell>
          <cell r="C2006" t="str">
            <v>00010003</v>
          </cell>
          <cell r="D2006">
            <v>27638</v>
          </cell>
          <cell r="E2006">
            <v>250000</v>
          </cell>
          <cell r="F2006">
            <v>-242500</v>
          </cell>
          <cell r="G2006">
            <v>7500</v>
          </cell>
        </row>
        <row r="2007">
          <cell r="A2007" t="str">
            <v>10340414</v>
          </cell>
          <cell r="B2007" t="str">
            <v>双端面磨床</v>
          </cell>
          <cell r="C2007" t="str">
            <v>00010003</v>
          </cell>
          <cell r="D2007">
            <v>27638</v>
          </cell>
          <cell r="E2007">
            <v>250000</v>
          </cell>
          <cell r="F2007">
            <v>-242500</v>
          </cell>
          <cell r="G2007">
            <v>7500</v>
          </cell>
        </row>
        <row r="2008">
          <cell r="A2008" t="str">
            <v>10340613</v>
          </cell>
          <cell r="B2008" t="str">
            <v>双端面磨床</v>
          </cell>
          <cell r="C2008" t="str">
            <v>00010003</v>
          </cell>
          <cell r="D2008">
            <v>32325</v>
          </cell>
          <cell r="E2008">
            <v>250000</v>
          </cell>
          <cell r="F2008">
            <v>-242500</v>
          </cell>
          <cell r="G2008">
            <v>7500</v>
          </cell>
        </row>
        <row r="2009">
          <cell r="A2009" t="str">
            <v>10340698</v>
          </cell>
          <cell r="B2009" t="str">
            <v>双端面磨床</v>
          </cell>
          <cell r="C2009" t="str">
            <v>00010003</v>
          </cell>
          <cell r="D2009">
            <v>34669</v>
          </cell>
          <cell r="E2009">
            <v>250000</v>
          </cell>
          <cell r="F2009">
            <v>-242500</v>
          </cell>
          <cell r="G2009">
            <v>7500</v>
          </cell>
        </row>
        <row r="2010">
          <cell r="A2010" t="str">
            <v>10310270</v>
          </cell>
          <cell r="B2010" t="str">
            <v>无心磨床</v>
          </cell>
          <cell r="C2010" t="str">
            <v>00010003</v>
          </cell>
          <cell r="D2010">
            <v>28703</v>
          </cell>
          <cell r="E2010">
            <v>249800</v>
          </cell>
          <cell r="F2010">
            <v>-242306</v>
          </cell>
          <cell r="G2010">
            <v>7494</v>
          </cell>
        </row>
        <row r="2011">
          <cell r="A2011" t="str">
            <v>19200143</v>
          </cell>
          <cell r="B2011" t="str">
            <v>立式空调</v>
          </cell>
          <cell r="C2011" t="str">
            <v>00010912</v>
          </cell>
          <cell r="D2011">
            <v>38047</v>
          </cell>
          <cell r="E2011">
            <v>8500</v>
          </cell>
          <cell r="F2011">
            <v>-1020.38</v>
          </cell>
          <cell r="G2011">
            <v>7479.62</v>
          </cell>
        </row>
        <row r="2012">
          <cell r="A2012" t="str">
            <v>19200144</v>
          </cell>
          <cell r="B2012" t="str">
            <v>立式空调</v>
          </cell>
          <cell r="C2012" t="str">
            <v>00010912</v>
          </cell>
          <cell r="D2012">
            <v>38047</v>
          </cell>
          <cell r="E2012">
            <v>8500</v>
          </cell>
          <cell r="F2012">
            <v>-1020.38</v>
          </cell>
          <cell r="G2012">
            <v>7479.62</v>
          </cell>
        </row>
        <row r="2013">
          <cell r="A2013" t="str">
            <v>14790041</v>
          </cell>
          <cell r="B2013" t="str">
            <v>多功能低温测定仪</v>
          </cell>
          <cell r="C2013" t="str">
            <v>00010411</v>
          </cell>
          <cell r="D2013">
            <v>37073</v>
          </cell>
          <cell r="E2013">
            <v>18000</v>
          </cell>
          <cell r="F2013">
            <v>-10602.48</v>
          </cell>
          <cell r="G2013">
            <v>7397.52</v>
          </cell>
        </row>
        <row r="2014">
          <cell r="A2014" t="str">
            <v>17220416</v>
          </cell>
          <cell r="B2014" t="str">
            <v>控制柜</v>
          </cell>
          <cell r="C2014" t="str">
            <v>00010703</v>
          </cell>
          <cell r="D2014">
            <v>37773</v>
          </cell>
          <cell r="E2014">
            <v>8700</v>
          </cell>
          <cell r="F2014">
            <v>-1313.21</v>
          </cell>
          <cell r="G2014">
            <v>7386.79</v>
          </cell>
        </row>
        <row r="2015">
          <cell r="A2015" t="str">
            <v>21100100</v>
          </cell>
          <cell r="B2015" t="str">
            <v>工作间</v>
          </cell>
          <cell r="C2015" t="str">
            <v>00021103</v>
          </cell>
          <cell r="D2015">
            <v>31352</v>
          </cell>
          <cell r="E2015">
            <v>9263</v>
          </cell>
          <cell r="F2015">
            <v>-1876.41</v>
          </cell>
          <cell r="G2015">
            <v>7386.59</v>
          </cell>
        </row>
        <row r="2016">
          <cell r="A2016" t="str">
            <v>19200135</v>
          </cell>
          <cell r="B2016" t="str">
            <v>空调</v>
          </cell>
          <cell r="C2016" t="str">
            <v>00010911</v>
          </cell>
          <cell r="D2016">
            <v>37135</v>
          </cell>
          <cell r="E2016">
            <v>11200</v>
          </cell>
          <cell r="F2016">
            <v>-3814.04</v>
          </cell>
          <cell r="G2016">
            <v>7385.96</v>
          </cell>
        </row>
        <row r="2017">
          <cell r="A2017" t="str">
            <v>19200137</v>
          </cell>
          <cell r="B2017" t="str">
            <v>空调</v>
          </cell>
          <cell r="C2017" t="str">
            <v>00010912</v>
          </cell>
          <cell r="D2017">
            <v>37135</v>
          </cell>
          <cell r="E2017">
            <v>11200</v>
          </cell>
          <cell r="F2017">
            <v>-3814.04</v>
          </cell>
          <cell r="G2017">
            <v>7385.96</v>
          </cell>
        </row>
        <row r="2018">
          <cell r="A2018" t="str">
            <v>19200138</v>
          </cell>
          <cell r="B2018" t="str">
            <v>空调</v>
          </cell>
          <cell r="C2018" t="str">
            <v>00010912</v>
          </cell>
          <cell r="D2018">
            <v>37135</v>
          </cell>
          <cell r="E2018">
            <v>11200</v>
          </cell>
          <cell r="F2018">
            <v>-3814.04</v>
          </cell>
          <cell r="G2018">
            <v>7385.96</v>
          </cell>
        </row>
        <row r="2019">
          <cell r="A2019" t="str">
            <v>10310211</v>
          </cell>
          <cell r="B2019" t="str">
            <v>滚子无心磨床</v>
          </cell>
          <cell r="C2019" t="str">
            <v>00010003</v>
          </cell>
          <cell r="D2019">
            <v>27912</v>
          </cell>
          <cell r="E2019">
            <v>114000</v>
          </cell>
          <cell r="F2019">
            <v>-106645</v>
          </cell>
          <cell r="G2019">
            <v>7355</v>
          </cell>
        </row>
        <row r="2020">
          <cell r="A2020" t="str">
            <v>10310235</v>
          </cell>
          <cell r="B2020" t="str">
            <v>滚子无心磨床</v>
          </cell>
          <cell r="C2020" t="str">
            <v>00010003</v>
          </cell>
          <cell r="D2020">
            <v>28216</v>
          </cell>
          <cell r="E2020">
            <v>114000</v>
          </cell>
          <cell r="F2020">
            <v>-106645</v>
          </cell>
          <cell r="G2020">
            <v>7355</v>
          </cell>
        </row>
        <row r="2021">
          <cell r="A2021" t="str">
            <v>10310272</v>
          </cell>
          <cell r="B2021" t="str">
            <v>无心磨床</v>
          </cell>
          <cell r="C2021" t="str">
            <v>00010003</v>
          </cell>
          <cell r="D2021">
            <v>28703</v>
          </cell>
          <cell r="E2021">
            <v>244800</v>
          </cell>
          <cell r="F2021">
            <v>-237456</v>
          </cell>
          <cell r="G2021">
            <v>7344</v>
          </cell>
        </row>
        <row r="2022">
          <cell r="A2022" t="str">
            <v>10310333</v>
          </cell>
          <cell r="B2022" t="str">
            <v>高精度无心磨床</v>
          </cell>
          <cell r="C2022" t="str">
            <v>00010003</v>
          </cell>
          <cell r="D2022">
            <v>31747</v>
          </cell>
          <cell r="E2022">
            <v>244800</v>
          </cell>
          <cell r="F2022">
            <v>-237456</v>
          </cell>
          <cell r="G2022">
            <v>7344</v>
          </cell>
        </row>
        <row r="2023">
          <cell r="A2023" t="str">
            <v>10310265</v>
          </cell>
          <cell r="B2023" t="str">
            <v>无心磨床</v>
          </cell>
          <cell r="C2023" t="str">
            <v>00010003</v>
          </cell>
          <cell r="D2023">
            <v>32112</v>
          </cell>
          <cell r="E2023">
            <v>244800</v>
          </cell>
          <cell r="F2023">
            <v>-237456</v>
          </cell>
          <cell r="G2023">
            <v>7344</v>
          </cell>
        </row>
        <row r="2024">
          <cell r="A2024" t="str">
            <v>10310417</v>
          </cell>
          <cell r="B2024" t="str">
            <v>高精度无心磨床</v>
          </cell>
          <cell r="C2024" t="str">
            <v>00010003</v>
          </cell>
          <cell r="D2024">
            <v>34639</v>
          </cell>
          <cell r="E2024">
            <v>244800</v>
          </cell>
          <cell r="F2024">
            <v>-237456</v>
          </cell>
          <cell r="G2024">
            <v>7344</v>
          </cell>
        </row>
        <row r="2025">
          <cell r="A2025" t="str">
            <v>11230207</v>
          </cell>
          <cell r="B2025" t="str">
            <v>压力机</v>
          </cell>
          <cell r="C2025" t="str">
            <v>00010103</v>
          </cell>
          <cell r="D2025">
            <v>36312</v>
          </cell>
          <cell r="E2025">
            <v>19000.02</v>
          </cell>
          <cell r="F2025">
            <v>-11672.11</v>
          </cell>
          <cell r="G2025">
            <v>7327.91</v>
          </cell>
        </row>
        <row r="2026">
          <cell r="A2026" t="str">
            <v>15999853</v>
          </cell>
          <cell r="B2026" t="str">
            <v>审计估价</v>
          </cell>
          <cell r="C2026" t="str">
            <v>00010503</v>
          </cell>
          <cell r="D2026">
            <v>37622</v>
          </cell>
          <cell r="E2026">
            <v>10000</v>
          </cell>
          <cell r="F2026">
            <v>-2687.8</v>
          </cell>
          <cell r="G2026">
            <v>7312.2</v>
          </cell>
        </row>
        <row r="2027">
          <cell r="A2027" t="str">
            <v>17220357</v>
          </cell>
          <cell r="B2027" t="str">
            <v>低压配电屏</v>
          </cell>
          <cell r="C2027" t="str">
            <v>00010703</v>
          </cell>
          <cell r="D2027">
            <v>34881</v>
          </cell>
          <cell r="E2027">
            <v>23100</v>
          </cell>
          <cell r="F2027">
            <v>-15792.62</v>
          </cell>
          <cell r="G2027">
            <v>7307.38</v>
          </cell>
        </row>
        <row r="2028">
          <cell r="A2028" t="str">
            <v>19200121</v>
          </cell>
          <cell r="B2028" t="str">
            <v>空调</v>
          </cell>
          <cell r="C2028" t="str">
            <v>00010913</v>
          </cell>
          <cell r="D2028">
            <v>36800</v>
          </cell>
          <cell r="E2028">
            <v>12600</v>
          </cell>
          <cell r="F2028">
            <v>-5309.5</v>
          </cell>
          <cell r="G2028">
            <v>7290.5</v>
          </cell>
        </row>
        <row r="2029">
          <cell r="A2029" t="str">
            <v>19200122</v>
          </cell>
          <cell r="B2029" t="str">
            <v>空调</v>
          </cell>
          <cell r="C2029" t="str">
            <v>00010913</v>
          </cell>
          <cell r="D2029">
            <v>36800</v>
          </cell>
          <cell r="E2029">
            <v>12600</v>
          </cell>
          <cell r="F2029">
            <v>-5309.5</v>
          </cell>
          <cell r="G2029">
            <v>7290.5</v>
          </cell>
        </row>
        <row r="2030">
          <cell r="A2030" t="str">
            <v>17830535</v>
          </cell>
          <cell r="B2030" t="str">
            <v>笔记本电脑</v>
          </cell>
          <cell r="C2030" t="str">
            <v>00010721</v>
          </cell>
          <cell r="D2030">
            <v>37742</v>
          </cell>
          <cell r="E2030">
            <v>17500</v>
          </cell>
          <cell r="F2030">
            <v>-10255.81</v>
          </cell>
          <cell r="G2030">
            <v>7244.19</v>
          </cell>
        </row>
        <row r="2031">
          <cell r="A2031" t="str">
            <v>14561068</v>
          </cell>
          <cell r="B2031" t="str">
            <v>里氏硬度仪</v>
          </cell>
          <cell r="C2031" t="str">
            <v>00010413</v>
          </cell>
          <cell r="D2031">
            <v>37073</v>
          </cell>
          <cell r="E2031">
            <v>17580</v>
          </cell>
          <cell r="F2031">
            <v>-10355.129999999999</v>
          </cell>
          <cell r="G2031">
            <v>7224.87</v>
          </cell>
        </row>
        <row r="2032">
          <cell r="A2032" t="str">
            <v>11510035</v>
          </cell>
          <cell r="B2032" t="str">
            <v>冷墩机</v>
          </cell>
          <cell r="C2032" t="str">
            <v>00010103</v>
          </cell>
          <cell r="D2032">
            <v>33664</v>
          </cell>
          <cell r="E2032">
            <v>240000</v>
          </cell>
          <cell r="F2032">
            <v>-232800</v>
          </cell>
          <cell r="G2032">
            <v>7200</v>
          </cell>
        </row>
        <row r="2033">
          <cell r="A2033" t="str">
            <v>14870058</v>
          </cell>
          <cell r="B2033" t="str">
            <v>轴承仪器</v>
          </cell>
          <cell r="C2033" t="str">
            <v>00010413</v>
          </cell>
          <cell r="D2033">
            <v>34394</v>
          </cell>
          <cell r="E2033">
            <v>9000</v>
          </cell>
          <cell r="F2033">
            <v>-1800</v>
          </cell>
          <cell r="G2033">
            <v>7200</v>
          </cell>
        </row>
        <row r="2034">
          <cell r="A2034" t="str">
            <v>14999997</v>
          </cell>
          <cell r="B2034" t="str">
            <v>轴承振动仪</v>
          </cell>
          <cell r="C2034" t="str">
            <v>00010413</v>
          </cell>
          <cell r="D2034">
            <v>36526</v>
          </cell>
          <cell r="E2034">
            <v>35450</v>
          </cell>
          <cell r="F2034">
            <v>-28251.18</v>
          </cell>
          <cell r="G2034">
            <v>7198.82</v>
          </cell>
        </row>
        <row r="2035">
          <cell r="A2035" t="str">
            <v>22100002</v>
          </cell>
          <cell r="B2035" t="str">
            <v>无线电中转台</v>
          </cell>
          <cell r="C2035" t="str">
            <v>00022101</v>
          </cell>
          <cell r="D2035">
            <v>35278</v>
          </cell>
          <cell r="E2035">
            <v>18900</v>
          </cell>
          <cell r="F2035">
            <v>-11745.01</v>
          </cell>
          <cell r="G2035">
            <v>7154.99</v>
          </cell>
        </row>
        <row r="2036">
          <cell r="A2036" t="str">
            <v>22100003</v>
          </cell>
          <cell r="B2036" t="str">
            <v>无线电中转台</v>
          </cell>
          <cell r="C2036" t="str">
            <v>00022101</v>
          </cell>
          <cell r="D2036">
            <v>35278</v>
          </cell>
          <cell r="E2036">
            <v>18900</v>
          </cell>
          <cell r="F2036">
            <v>-11745.01</v>
          </cell>
          <cell r="G2036">
            <v>7154.99</v>
          </cell>
        </row>
        <row r="2037">
          <cell r="A2037" t="str">
            <v>10340571</v>
          </cell>
          <cell r="B2037" t="str">
            <v>内滚道磨床</v>
          </cell>
          <cell r="C2037" t="str">
            <v>00010003</v>
          </cell>
          <cell r="D2037">
            <v>32051</v>
          </cell>
          <cell r="E2037">
            <v>238435.63</v>
          </cell>
          <cell r="F2037">
            <v>-231282.56</v>
          </cell>
          <cell r="G2037">
            <v>7153.07</v>
          </cell>
        </row>
        <row r="2038">
          <cell r="A2038" t="str">
            <v>15960077</v>
          </cell>
          <cell r="B2038" t="str">
            <v>捆扎机</v>
          </cell>
          <cell r="C2038" t="str">
            <v>00010503</v>
          </cell>
          <cell r="D2038">
            <v>36100</v>
          </cell>
          <cell r="E2038">
            <v>21694.76</v>
          </cell>
          <cell r="F2038">
            <v>-14555.67</v>
          </cell>
          <cell r="G2038">
            <v>7139.09</v>
          </cell>
        </row>
        <row r="2039">
          <cell r="A2039" t="str">
            <v>17231150</v>
          </cell>
          <cell r="B2039" t="str">
            <v>配电箱</v>
          </cell>
          <cell r="C2039" t="str">
            <v>00010703</v>
          </cell>
          <cell r="D2039">
            <v>38472</v>
          </cell>
          <cell r="E2039">
            <v>7350</v>
          </cell>
          <cell r="F2039">
            <v>-237.65</v>
          </cell>
          <cell r="G2039">
            <v>7112.35</v>
          </cell>
        </row>
        <row r="2040">
          <cell r="A2040" t="str">
            <v>17231151</v>
          </cell>
          <cell r="B2040" t="str">
            <v>配电箱</v>
          </cell>
          <cell r="C2040" t="str">
            <v>00010703</v>
          </cell>
          <cell r="D2040">
            <v>38472</v>
          </cell>
          <cell r="E2040">
            <v>7350</v>
          </cell>
          <cell r="F2040">
            <v>-237.65</v>
          </cell>
          <cell r="G2040">
            <v>7112.35</v>
          </cell>
        </row>
        <row r="2041">
          <cell r="A2041" t="str">
            <v>12610014</v>
          </cell>
          <cell r="B2041" t="str">
            <v>货梯</v>
          </cell>
          <cell r="C2041" t="str">
            <v>00010203</v>
          </cell>
          <cell r="D2041">
            <v>35034</v>
          </cell>
          <cell r="E2041">
            <v>235705</v>
          </cell>
          <cell r="F2041">
            <v>-228633.85</v>
          </cell>
          <cell r="G2041">
            <v>7071.15</v>
          </cell>
        </row>
        <row r="2042">
          <cell r="A2042" t="str">
            <v>10340622</v>
          </cell>
          <cell r="B2042" t="str">
            <v>外沟道磨床</v>
          </cell>
          <cell r="C2042" t="str">
            <v>00010003</v>
          </cell>
          <cell r="D2042">
            <v>32843</v>
          </cell>
          <cell r="E2042">
            <v>167701.16</v>
          </cell>
          <cell r="F2042">
            <v>-160668.39000000001</v>
          </cell>
          <cell r="G2042">
            <v>7032.77</v>
          </cell>
        </row>
        <row r="2043">
          <cell r="A2043" t="str">
            <v>10310487</v>
          </cell>
          <cell r="B2043" t="str">
            <v>无心磨床</v>
          </cell>
          <cell r="C2043" t="str">
            <v>00010003</v>
          </cell>
          <cell r="D2043">
            <v>34669</v>
          </cell>
          <cell r="E2043">
            <v>23000</v>
          </cell>
          <cell r="F2043">
            <v>-15989.09</v>
          </cell>
          <cell r="G2043">
            <v>7010.91</v>
          </cell>
        </row>
        <row r="2044">
          <cell r="A2044" t="str">
            <v>10310488</v>
          </cell>
          <cell r="B2044" t="str">
            <v>无心磨床</v>
          </cell>
          <cell r="C2044" t="str">
            <v>00010003</v>
          </cell>
          <cell r="D2044">
            <v>34669</v>
          </cell>
          <cell r="E2044">
            <v>23000</v>
          </cell>
          <cell r="F2044">
            <v>-15989.09</v>
          </cell>
          <cell r="G2044">
            <v>7010.91</v>
          </cell>
        </row>
        <row r="2045">
          <cell r="A2045" t="str">
            <v>14560006</v>
          </cell>
          <cell r="B2045" t="str">
            <v>磁力探伤机</v>
          </cell>
          <cell r="C2045" t="str">
            <v>00010413</v>
          </cell>
          <cell r="D2045">
            <v>32295</v>
          </cell>
          <cell r="E2045">
            <v>20000</v>
          </cell>
          <cell r="F2045">
            <v>-13000</v>
          </cell>
          <cell r="G2045">
            <v>7000</v>
          </cell>
        </row>
        <row r="2046">
          <cell r="A2046" t="str">
            <v>10310431</v>
          </cell>
          <cell r="B2046" t="str">
            <v>坏料无心磨床</v>
          </cell>
          <cell r="C2046" t="str">
            <v>00010003</v>
          </cell>
          <cell r="D2046">
            <v>35034</v>
          </cell>
          <cell r="E2046">
            <v>131450</v>
          </cell>
          <cell r="F2046">
            <v>-124483.09</v>
          </cell>
          <cell r="G2046">
            <v>6966.91</v>
          </cell>
        </row>
        <row r="2047">
          <cell r="A2047" t="str">
            <v>10310432</v>
          </cell>
          <cell r="B2047" t="str">
            <v>坏料无心磨床</v>
          </cell>
          <cell r="C2047" t="str">
            <v>00010003</v>
          </cell>
          <cell r="D2047">
            <v>35034</v>
          </cell>
          <cell r="E2047">
            <v>131450</v>
          </cell>
          <cell r="F2047">
            <v>-124483.09</v>
          </cell>
          <cell r="G2047">
            <v>6966.91</v>
          </cell>
        </row>
        <row r="2048">
          <cell r="A2048" t="str">
            <v>12110040</v>
          </cell>
          <cell r="B2048" t="str">
            <v>吊钩桥式起重机</v>
          </cell>
          <cell r="C2048" t="str">
            <v>00010203</v>
          </cell>
          <cell r="D2048">
            <v>34304</v>
          </cell>
          <cell r="E2048">
            <v>230000</v>
          </cell>
          <cell r="F2048">
            <v>-223100</v>
          </cell>
          <cell r="G2048">
            <v>6900</v>
          </cell>
        </row>
        <row r="2049">
          <cell r="A2049" t="str">
            <v>17830753</v>
          </cell>
          <cell r="B2049" t="str">
            <v>计算机</v>
          </cell>
          <cell r="C2049" t="str">
            <v>00010721</v>
          </cell>
          <cell r="D2049">
            <v>38078</v>
          </cell>
          <cell r="E2049">
            <v>10469.16</v>
          </cell>
          <cell r="F2049">
            <v>-3593.78</v>
          </cell>
          <cell r="G2049">
            <v>6875.38</v>
          </cell>
        </row>
        <row r="2050">
          <cell r="A2050" t="str">
            <v>10340391</v>
          </cell>
          <cell r="B2050" t="str">
            <v>端面磨床</v>
          </cell>
          <cell r="C2050" t="str">
            <v>00010003</v>
          </cell>
          <cell r="D2050">
            <v>37226</v>
          </cell>
          <cell r="E2050">
            <v>10841.74</v>
          </cell>
          <cell r="F2050">
            <v>-4031.42</v>
          </cell>
          <cell r="G2050">
            <v>6810.32</v>
          </cell>
        </row>
        <row r="2051">
          <cell r="A2051" t="str">
            <v>10340219</v>
          </cell>
          <cell r="B2051" t="str">
            <v>外滚道磨床</v>
          </cell>
          <cell r="C2051" t="str">
            <v>00010003</v>
          </cell>
          <cell r="D2051">
            <v>37681</v>
          </cell>
          <cell r="E2051">
            <v>9000</v>
          </cell>
          <cell r="F2051">
            <v>-2255.25</v>
          </cell>
          <cell r="G2051">
            <v>6744.75</v>
          </cell>
        </row>
        <row r="2052">
          <cell r="A2052" t="str">
            <v>15920052</v>
          </cell>
          <cell r="B2052" t="str">
            <v>抛光机</v>
          </cell>
          <cell r="C2052" t="str">
            <v>00010503</v>
          </cell>
          <cell r="D2052">
            <v>37226</v>
          </cell>
          <cell r="E2052">
            <v>10722.6</v>
          </cell>
          <cell r="F2052">
            <v>-3986.86</v>
          </cell>
          <cell r="G2052">
            <v>6735.74</v>
          </cell>
        </row>
        <row r="2053">
          <cell r="A2053" t="str">
            <v>15920054</v>
          </cell>
          <cell r="B2053" t="str">
            <v>抛光机</v>
          </cell>
          <cell r="C2053" t="str">
            <v>00010503</v>
          </cell>
          <cell r="D2053">
            <v>37226</v>
          </cell>
          <cell r="E2053">
            <v>10722.6</v>
          </cell>
          <cell r="F2053">
            <v>-3986.86</v>
          </cell>
          <cell r="G2053">
            <v>6735.74</v>
          </cell>
        </row>
        <row r="2054">
          <cell r="A2054" t="str">
            <v>15920055</v>
          </cell>
          <cell r="B2054" t="str">
            <v>抛光机</v>
          </cell>
          <cell r="C2054" t="str">
            <v>00010503</v>
          </cell>
          <cell r="D2054">
            <v>37226</v>
          </cell>
          <cell r="E2054">
            <v>10722.6</v>
          </cell>
          <cell r="F2054">
            <v>-3986.86</v>
          </cell>
          <cell r="G2054">
            <v>6735.74</v>
          </cell>
        </row>
        <row r="2055">
          <cell r="A2055" t="str">
            <v>22100021</v>
          </cell>
          <cell r="B2055" t="str">
            <v>防盗报警系统</v>
          </cell>
          <cell r="C2055" t="str">
            <v>00022102</v>
          </cell>
          <cell r="D2055">
            <v>37165</v>
          </cell>
          <cell r="E2055">
            <v>30000</v>
          </cell>
          <cell r="F2055">
            <v>-23280</v>
          </cell>
          <cell r="G2055">
            <v>6720</v>
          </cell>
        </row>
        <row r="2056">
          <cell r="A2056" t="str">
            <v>15951007</v>
          </cell>
          <cell r="B2056" t="str">
            <v>除尘器</v>
          </cell>
          <cell r="C2056" t="str">
            <v>00010503</v>
          </cell>
          <cell r="D2056">
            <v>37530</v>
          </cell>
          <cell r="E2056">
            <v>9452.25</v>
          </cell>
          <cell r="F2056">
            <v>-2747.76</v>
          </cell>
          <cell r="G2056">
            <v>6704.49</v>
          </cell>
        </row>
        <row r="2057">
          <cell r="A2057" t="str">
            <v>15951008</v>
          </cell>
          <cell r="B2057" t="str">
            <v>除尘器</v>
          </cell>
          <cell r="C2057" t="str">
            <v>00010503</v>
          </cell>
          <cell r="D2057">
            <v>37530</v>
          </cell>
          <cell r="E2057">
            <v>9452.25</v>
          </cell>
          <cell r="F2057">
            <v>-2747.76</v>
          </cell>
          <cell r="G2057">
            <v>6704.49</v>
          </cell>
        </row>
        <row r="2058">
          <cell r="A2058" t="str">
            <v>15951009</v>
          </cell>
          <cell r="B2058" t="str">
            <v>除尘器</v>
          </cell>
          <cell r="C2058" t="str">
            <v>00010503</v>
          </cell>
          <cell r="D2058">
            <v>37530</v>
          </cell>
          <cell r="E2058">
            <v>9452.25</v>
          </cell>
          <cell r="F2058">
            <v>-2747.76</v>
          </cell>
          <cell r="G2058">
            <v>6704.49</v>
          </cell>
        </row>
        <row r="2059">
          <cell r="A2059" t="str">
            <v>17330006</v>
          </cell>
          <cell r="B2059" t="str">
            <v>多功能薄膜封口机</v>
          </cell>
          <cell r="C2059" t="str">
            <v>00010703</v>
          </cell>
          <cell r="D2059">
            <v>33909</v>
          </cell>
          <cell r="E2059">
            <v>15892</v>
          </cell>
          <cell r="F2059">
            <v>-9202.9</v>
          </cell>
          <cell r="G2059">
            <v>6689.1</v>
          </cell>
        </row>
        <row r="2060">
          <cell r="A2060" t="str">
            <v>10320154</v>
          </cell>
          <cell r="B2060" t="str">
            <v>内园磨床</v>
          </cell>
          <cell r="C2060" t="str">
            <v>00010003</v>
          </cell>
          <cell r="D2060">
            <v>27364</v>
          </cell>
          <cell r="E2060">
            <v>222800</v>
          </cell>
          <cell r="F2060">
            <v>-216116</v>
          </cell>
          <cell r="G2060">
            <v>6684</v>
          </cell>
        </row>
        <row r="2061">
          <cell r="A2061" t="str">
            <v>10320155</v>
          </cell>
          <cell r="B2061" t="str">
            <v>内园磨床</v>
          </cell>
          <cell r="C2061" t="str">
            <v>00010003</v>
          </cell>
          <cell r="D2061">
            <v>27364</v>
          </cell>
          <cell r="E2061">
            <v>222800</v>
          </cell>
          <cell r="F2061">
            <v>-216116</v>
          </cell>
          <cell r="G2061">
            <v>6684</v>
          </cell>
        </row>
        <row r="2062">
          <cell r="A2062" t="str">
            <v>10310325</v>
          </cell>
          <cell r="B2062" t="str">
            <v>无心磨床</v>
          </cell>
          <cell r="C2062" t="str">
            <v>00010003</v>
          </cell>
          <cell r="D2062">
            <v>31382</v>
          </cell>
          <cell r="E2062">
            <v>149570</v>
          </cell>
          <cell r="F2062">
            <v>-142914.96</v>
          </cell>
          <cell r="G2062">
            <v>6655.04</v>
          </cell>
        </row>
        <row r="2063">
          <cell r="A2063" t="str">
            <v>15960082</v>
          </cell>
          <cell r="B2063" t="str">
            <v>捆扎机</v>
          </cell>
          <cell r="C2063" t="str">
            <v>00010502</v>
          </cell>
          <cell r="D2063">
            <v>36220</v>
          </cell>
          <cell r="E2063">
            <v>18400</v>
          </cell>
          <cell r="F2063">
            <v>-11749.7</v>
          </cell>
          <cell r="G2063">
            <v>6650.3</v>
          </cell>
        </row>
        <row r="2064">
          <cell r="A2064" t="str">
            <v>14796018</v>
          </cell>
          <cell r="B2064" t="str">
            <v>超声波探伤仪</v>
          </cell>
          <cell r="C2064" t="str">
            <v>00010411</v>
          </cell>
          <cell r="D2064">
            <v>37073</v>
          </cell>
          <cell r="E2064">
            <v>16100</v>
          </cell>
          <cell r="F2064">
            <v>-9483.5300000000007</v>
          </cell>
          <cell r="G2064">
            <v>6616.47</v>
          </cell>
        </row>
        <row r="2065">
          <cell r="A2065" t="str">
            <v>10340563</v>
          </cell>
          <cell r="B2065" t="str">
            <v>内滚道磨床</v>
          </cell>
          <cell r="C2065" t="str">
            <v>00010003</v>
          </cell>
          <cell r="D2065">
            <v>31959</v>
          </cell>
          <cell r="E2065">
            <v>220200</v>
          </cell>
          <cell r="F2065">
            <v>-213594</v>
          </cell>
          <cell r="G2065">
            <v>6606</v>
          </cell>
        </row>
        <row r="2066">
          <cell r="A2066" t="str">
            <v>11230166</v>
          </cell>
          <cell r="B2066" t="str">
            <v>开式曲轴压力机</v>
          </cell>
          <cell r="C2066" t="str">
            <v>00010103</v>
          </cell>
          <cell r="D2066">
            <v>32051</v>
          </cell>
          <cell r="E2066">
            <v>220000</v>
          </cell>
          <cell r="F2066">
            <v>-213400</v>
          </cell>
          <cell r="G2066">
            <v>6600</v>
          </cell>
        </row>
        <row r="2067">
          <cell r="A2067" t="str">
            <v>12400098</v>
          </cell>
          <cell r="B2067" t="str">
            <v>现代轿车</v>
          </cell>
          <cell r="C2067" t="str">
            <v>00010213</v>
          </cell>
          <cell r="D2067">
            <v>34121</v>
          </cell>
          <cell r="E2067">
            <v>220000</v>
          </cell>
          <cell r="F2067">
            <v>-213400</v>
          </cell>
          <cell r="G2067">
            <v>6600</v>
          </cell>
        </row>
        <row r="2068">
          <cell r="A2068" t="str">
            <v>11230187</v>
          </cell>
          <cell r="B2068" t="str">
            <v>压力机</v>
          </cell>
          <cell r="C2068" t="str">
            <v>00010103</v>
          </cell>
          <cell r="D2068">
            <v>34669</v>
          </cell>
          <cell r="E2068">
            <v>220000</v>
          </cell>
          <cell r="F2068">
            <v>-213400</v>
          </cell>
          <cell r="G2068">
            <v>6600</v>
          </cell>
        </row>
        <row r="2069">
          <cell r="A2069" t="str">
            <v>14561072</v>
          </cell>
          <cell r="B2069" t="str">
            <v>烙氏硬度计</v>
          </cell>
          <cell r="C2069" t="str">
            <v>00010413</v>
          </cell>
          <cell r="D2069">
            <v>38432</v>
          </cell>
          <cell r="E2069">
            <v>7173.32</v>
          </cell>
          <cell r="F2069">
            <v>-579.85</v>
          </cell>
          <cell r="G2069">
            <v>6593.47</v>
          </cell>
        </row>
        <row r="2070">
          <cell r="A2070" t="str">
            <v>14561073</v>
          </cell>
          <cell r="B2070" t="str">
            <v>烙氏硬度计</v>
          </cell>
          <cell r="C2070" t="str">
            <v>00010413</v>
          </cell>
          <cell r="D2070">
            <v>38432</v>
          </cell>
          <cell r="E2070">
            <v>7173.32</v>
          </cell>
          <cell r="F2070">
            <v>-579.85</v>
          </cell>
          <cell r="G2070">
            <v>6593.47</v>
          </cell>
        </row>
        <row r="2071">
          <cell r="A2071" t="str">
            <v>14561074</v>
          </cell>
          <cell r="B2071" t="str">
            <v>烙氏硬度计</v>
          </cell>
          <cell r="C2071" t="str">
            <v>00010413</v>
          </cell>
          <cell r="D2071">
            <v>38432</v>
          </cell>
          <cell r="E2071">
            <v>7173.32</v>
          </cell>
          <cell r="F2071">
            <v>-579.85</v>
          </cell>
          <cell r="G2071">
            <v>6593.47</v>
          </cell>
        </row>
        <row r="2072">
          <cell r="A2072" t="str">
            <v>14561075</v>
          </cell>
          <cell r="B2072" t="str">
            <v>烙氏硬度计</v>
          </cell>
          <cell r="C2072" t="str">
            <v>00010413</v>
          </cell>
          <cell r="D2072">
            <v>38432</v>
          </cell>
          <cell r="E2072">
            <v>7173.32</v>
          </cell>
          <cell r="F2072">
            <v>-579.85</v>
          </cell>
          <cell r="G2072">
            <v>6593.47</v>
          </cell>
        </row>
        <row r="2073">
          <cell r="A2073" t="str">
            <v>10320126</v>
          </cell>
          <cell r="B2073" t="str">
            <v>内园磨床</v>
          </cell>
          <cell r="C2073" t="str">
            <v>00010003</v>
          </cell>
          <cell r="D2073">
            <v>26543</v>
          </cell>
          <cell r="E2073">
            <v>218400</v>
          </cell>
          <cell r="F2073">
            <v>-211848</v>
          </cell>
          <cell r="G2073">
            <v>6552</v>
          </cell>
        </row>
        <row r="2074">
          <cell r="A2074" t="str">
            <v>18320018</v>
          </cell>
          <cell r="B2074" t="str">
            <v>盐浴炉</v>
          </cell>
          <cell r="C2074" t="str">
            <v>00010803</v>
          </cell>
          <cell r="D2074">
            <v>37347</v>
          </cell>
          <cell r="E2074">
            <v>12603</v>
          </cell>
          <cell r="F2074">
            <v>-6090.87</v>
          </cell>
          <cell r="G2074">
            <v>6512.13</v>
          </cell>
        </row>
        <row r="2075">
          <cell r="A2075" t="str">
            <v>18370017</v>
          </cell>
          <cell r="B2075" t="str">
            <v>盐浴炉</v>
          </cell>
          <cell r="C2075" t="str">
            <v>00010803</v>
          </cell>
          <cell r="D2075">
            <v>37347</v>
          </cell>
          <cell r="E2075">
            <v>12603</v>
          </cell>
          <cell r="F2075">
            <v>-6090.87</v>
          </cell>
          <cell r="G2075">
            <v>6512.13</v>
          </cell>
        </row>
        <row r="2076">
          <cell r="A2076" t="str">
            <v>10320253</v>
          </cell>
          <cell r="B2076" t="str">
            <v>全自动内园磨床</v>
          </cell>
          <cell r="C2076" t="str">
            <v>00010003</v>
          </cell>
          <cell r="D2076">
            <v>30590</v>
          </cell>
          <cell r="E2076">
            <v>215096.88</v>
          </cell>
          <cell r="F2076">
            <v>-208643.97</v>
          </cell>
          <cell r="G2076">
            <v>6452.91</v>
          </cell>
        </row>
        <row r="2077">
          <cell r="A2077" t="str">
            <v>19160147</v>
          </cell>
          <cell r="B2077" t="str">
            <v>热空气幕</v>
          </cell>
          <cell r="C2077" t="str">
            <v>00010903</v>
          </cell>
          <cell r="D2077">
            <v>38169</v>
          </cell>
          <cell r="E2077">
            <v>7200</v>
          </cell>
          <cell r="F2077">
            <v>-793.69</v>
          </cell>
          <cell r="G2077">
            <v>6406.31</v>
          </cell>
        </row>
        <row r="2078">
          <cell r="A2078" t="str">
            <v>19160148</v>
          </cell>
          <cell r="B2078" t="str">
            <v>热空气幕</v>
          </cell>
          <cell r="C2078" t="str">
            <v>00010903</v>
          </cell>
          <cell r="D2078">
            <v>38169</v>
          </cell>
          <cell r="E2078">
            <v>7200</v>
          </cell>
          <cell r="F2078">
            <v>-793.69</v>
          </cell>
          <cell r="G2078">
            <v>6406.31</v>
          </cell>
        </row>
        <row r="2079">
          <cell r="A2079" t="str">
            <v>19160149</v>
          </cell>
          <cell r="B2079" t="str">
            <v>热空气幕</v>
          </cell>
          <cell r="C2079" t="str">
            <v>00010903</v>
          </cell>
          <cell r="D2079">
            <v>38169</v>
          </cell>
          <cell r="E2079">
            <v>7200</v>
          </cell>
          <cell r="F2079">
            <v>-793.69</v>
          </cell>
          <cell r="G2079">
            <v>6406.31</v>
          </cell>
        </row>
        <row r="2080">
          <cell r="A2080" t="str">
            <v>19160150</v>
          </cell>
          <cell r="B2080" t="str">
            <v>热空气幕</v>
          </cell>
          <cell r="C2080" t="str">
            <v>00010903</v>
          </cell>
          <cell r="D2080">
            <v>38169</v>
          </cell>
          <cell r="E2080">
            <v>7200</v>
          </cell>
          <cell r="F2080">
            <v>-793.69</v>
          </cell>
          <cell r="G2080">
            <v>6406.31</v>
          </cell>
        </row>
        <row r="2081">
          <cell r="A2081" t="str">
            <v>19160151</v>
          </cell>
          <cell r="B2081" t="str">
            <v>热空气幕</v>
          </cell>
          <cell r="C2081" t="str">
            <v>00010903</v>
          </cell>
          <cell r="D2081">
            <v>38169</v>
          </cell>
          <cell r="E2081">
            <v>7200</v>
          </cell>
          <cell r="F2081">
            <v>-793.69</v>
          </cell>
          <cell r="G2081">
            <v>6406.31</v>
          </cell>
        </row>
        <row r="2082">
          <cell r="A2082" t="str">
            <v>19160152</v>
          </cell>
          <cell r="B2082" t="str">
            <v>热空气幕</v>
          </cell>
          <cell r="C2082" t="str">
            <v>00010903</v>
          </cell>
          <cell r="D2082">
            <v>38169</v>
          </cell>
          <cell r="E2082">
            <v>7200</v>
          </cell>
          <cell r="F2082">
            <v>-793.69</v>
          </cell>
          <cell r="G2082">
            <v>6406.31</v>
          </cell>
        </row>
        <row r="2083">
          <cell r="A2083" t="str">
            <v>11230200</v>
          </cell>
          <cell r="B2083" t="str">
            <v>压力机</v>
          </cell>
          <cell r="C2083" t="str">
            <v>00010103</v>
          </cell>
          <cell r="D2083">
            <v>30317</v>
          </cell>
          <cell r="E2083">
            <v>21000</v>
          </cell>
          <cell r="F2083">
            <v>-14598.5</v>
          </cell>
          <cell r="G2083">
            <v>6401.5</v>
          </cell>
        </row>
        <row r="2084">
          <cell r="A2084" t="str">
            <v>22100037</v>
          </cell>
          <cell r="B2084" t="str">
            <v>数字摄像一体机</v>
          </cell>
          <cell r="C2084" t="str">
            <v>00022101</v>
          </cell>
          <cell r="D2084">
            <v>37742</v>
          </cell>
          <cell r="E2084">
            <v>12000</v>
          </cell>
          <cell r="F2084">
            <v>-5626</v>
          </cell>
          <cell r="G2084">
            <v>6374</v>
          </cell>
        </row>
        <row r="2085">
          <cell r="A2085" t="str">
            <v>14790042</v>
          </cell>
          <cell r="B2085" t="str">
            <v>润滑油抗泡沫测定</v>
          </cell>
          <cell r="C2085" t="str">
            <v>00010411</v>
          </cell>
          <cell r="D2085">
            <v>37073</v>
          </cell>
          <cell r="E2085">
            <v>15500</v>
          </cell>
          <cell r="F2085">
            <v>-9130.11</v>
          </cell>
          <cell r="G2085">
            <v>6369.89</v>
          </cell>
        </row>
        <row r="2086">
          <cell r="A2086" t="str">
            <v>12400055</v>
          </cell>
          <cell r="B2086" t="str">
            <v>北京吉普车</v>
          </cell>
          <cell r="C2086" t="str">
            <v>00010211</v>
          </cell>
          <cell r="D2086">
            <v>32843</v>
          </cell>
          <cell r="E2086">
            <v>211500</v>
          </cell>
          <cell r="F2086">
            <v>-205155</v>
          </cell>
          <cell r="G2086">
            <v>6345</v>
          </cell>
        </row>
        <row r="2087">
          <cell r="A2087" t="str">
            <v>17231129</v>
          </cell>
          <cell r="B2087" t="str">
            <v>低压配电箱</v>
          </cell>
          <cell r="C2087" t="str">
            <v>00010703</v>
          </cell>
          <cell r="D2087">
            <v>37347</v>
          </cell>
          <cell r="E2087">
            <v>8191.95</v>
          </cell>
          <cell r="F2087">
            <v>-1848.1</v>
          </cell>
          <cell r="G2087">
            <v>6343.85</v>
          </cell>
        </row>
        <row r="2088">
          <cell r="A2088" t="str">
            <v>17520108</v>
          </cell>
          <cell r="B2088" t="str">
            <v>电焊机</v>
          </cell>
          <cell r="C2088" t="str">
            <v>00010713</v>
          </cell>
          <cell r="D2088">
            <v>37469</v>
          </cell>
          <cell r="E2088">
            <v>9578.2800000000007</v>
          </cell>
          <cell r="F2088">
            <v>-3262.8</v>
          </cell>
          <cell r="G2088">
            <v>6315.48</v>
          </cell>
        </row>
        <row r="2089">
          <cell r="A2089" t="str">
            <v>17520109</v>
          </cell>
          <cell r="B2089" t="str">
            <v>电焊机</v>
          </cell>
          <cell r="C2089" t="str">
            <v>00010713</v>
          </cell>
          <cell r="D2089">
            <v>37469</v>
          </cell>
          <cell r="E2089">
            <v>9578.2800000000007</v>
          </cell>
          <cell r="F2089">
            <v>-3262.8</v>
          </cell>
          <cell r="G2089">
            <v>6315.48</v>
          </cell>
        </row>
        <row r="2090">
          <cell r="A2090" t="str">
            <v>17830600</v>
          </cell>
          <cell r="B2090" t="str">
            <v>计算机</v>
          </cell>
          <cell r="C2090" t="str">
            <v>00010721</v>
          </cell>
          <cell r="D2090">
            <v>37956</v>
          </cell>
          <cell r="E2090">
            <v>11311</v>
          </cell>
          <cell r="F2090">
            <v>-5028.7299999999996</v>
          </cell>
          <cell r="G2090">
            <v>6282.27</v>
          </cell>
        </row>
        <row r="2091">
          <cell r="A2091" t="str">
            <v>10170586</v>
          </cell>
          <cell r="B2091" t="str">
            <v>车床</v>
          </cell>
          <cell r="C2091" t="str">
            <v>00010003</v>
          </cell>
          <cell r="D2091">
            <v>35034</v>
          </cell>
          <cell r="E2091">
            <v>209400</v>
          </cell>
          <cell r="F2091">
            <v>-203118</v>
          </cell>
          <cell r="G2091">
            <v>6282</v>
          </cell>
        </row>
        <row r="2092">
          <cell r="A2092" t="str">
            <v>10170587</v>
          </cell>
          <cell r="B2092" t="str">
            <v>车床</v>
          </cell>
          <cell r="C2092" t="str">
            <v>00010003</v>
          </cell>
          <cell r="D2092">
            <v>35034</v>
          </cell>
          <cell r="E2092">
            <v>209400</v>
          </cell>
          <cell r="F2092">
            <v>-203118</v>
          </cell>
          <cell r="G2092">
            <v>6282</v>
          </cell>
        </row>
        <row r="2093">
          <cell r="A2093" t="str">
            <v>14830030</v>
          </cell>
          <cell r="B2093" t="str">
            <v>万能测长仪</v>
          </cell>
          <cell r="C2093" t="str">
            <v>00010411</v>
          </cell>
          <cell r="D2093">
            <v>36495</v>
          </cell>
          <cell r="E2093">
            <v>32800</v>
          </cell>
          <cell r="F2093">
            <v>-26518.02</v>
          </cell>
          <cell r="G2093">
            <v>6281.98</v>
          </cell>
        </row>
        <row r="2094">
          <cell r="A2094" t="str">
            <v>10340058</v>
          </cell>
          <cell r="B2094" t="str">
            <v>沟道磨床</v>
          </cell>
          <cell r="C2094" t="str">
            <v>00010003</v>
          </cell>
          <cell r="D2094">
            <v>37500</v>
          </cell>
          <cell r="E2094">
            <v>8927.1299999999992</v>
          </cell>
          <cell r="F2094">
            <v>-2665.76</v>
          </cell>
          <cell r="G2094">
            <v>6261.37</v>
          </cell>
        </row>
        <row r="2095">
          <cell r="A2095" t="str">
            <v>10340099</v>
          </cell>
          <cell r="B2095" t="str">
            <v>推力沟道磨床</v>
          </cell>
          <cell r="C2095" t="str">
            <v>00010003</v>
          </cell>
          <cell r="D2095">
            <v>37500</v>
          </cell>
          <cell r="E2095">
            <v>8927.1299999999992</v>
          </cell>
          <cell r="F2095">
            <v>-2665.76</v>
          </cell>
          <cell r="G2095">
            <v>6261.37</v>
          </cell>
        </row>
        <row r="2096">
          <cell r="A2096" t="str">
            <v>10340121</v>
          </cell>
          <cell r="B2096" t="str">
            <v>外沟磨床</v>
          </cell>
          <cell r="C2096" t="str">
            <v>00010003</v>
          </cell>
          <cell r="D2096">
            <v>37500</v>
          </cell>
          <cell r="E2096">
            <v>8927.1299999999992</v>
          </cell>
          <cell r="F2096">
            <v>-2665.76</v>
          </cell>
          <cell r="G2096">
            <v>6261.37</v>
          </cell>
        </row>
        <row r="2097">
          <cell r="A2097" t="str">
            <v>10340225</v>
          </cell>
          <cell r="B2097" t="str">
            <v>沟道磨床</v>
          </cell>
          <cell r="C2097" t="str">
            <v>00010003</v>
          </cell>
          <cell r="D2097">
            <v>37500</v>
          </cell>
          <cell r="E2097">
            <v>8927.1299999999992</v>
          </cell>
          <cell r="F2097">
            <v>-2665.76</v>
          </cell>
          <cell r="G2097">
            <v>6261.37</v>
          </cell>
        </row>
        <row r="2098">
          <cell r="A2098" t="str">
            <v>19200152</v>
          </cell>
          <cell r="B2098" t="str">
            <v>立式空调</v>
          </cell>
          <cell r="C2098" t="str">
            <v>00010913</v>
          </cell>
          <cell r="D2098">
            <v>38656</v>
          </cell>
          <cell r="E2098">
            <v>6250</v>
          </cell>
          <cell r="F2098">
            <v>0</v>
          </cell>
          <cell r="G2098">
            <v>6250</v>
          </cell>
        </row>
        <row r="2099">
          <cell r="A2099" t="str">
            <v>19110075</v>
          </cell>
          <cell r="B2099" t="str">
            <v>风机</v>
          </cell>
          <cell r="C2099" t="str">
            <v>00010903</v>
          </cell>
          <cell r="D2099">
            <v>36861</v>
          </cell>
          <cell r="E2099">
            <v>10800</v>
          </cell>
          <cell r="F2099">
            <v>-4603.87</v>
          </cell>
          <cell r="G2099">
            <v>6196.13</v>
          </cell>
        </row>
        <row r="2100">
          <cell r="A2100" t="str">
            <v>10170416</v>
          </cell>
          <cell r="B2100" t="str">
            <v>液压仿形车床</v>
          </cell>
          <cell r="C2100" t="str">
            <v>00010003</v>
          </cell>
          <cell r="D2100">
            <v>34121</v>
          </cell>
          <cell r="E2100">
            <v>205000</v>
          </cell>
          <cell r="F2100">
            <v>-198850</v>
          </cell>
          <cell r="G2100">
            <v>6150</v>
          </cell>
        </row>
        <row r="2101">
          <cell r="A2101" t="str">
            <v>10170417</v>
          </cell>
          <cell r="B2101" t="str">
            <v>液压仿形车床</v>
          </cell>
          <cell r="C2101" t="str">
            <v>00010003</v>
          </cell>
          <cell r="D2101">
            <v>34121</v>
          </cell>
          <cell r="E2101">
            <v>205000</v>
          </cell>
          <cell r="F2101">
            <v>-198850</v>
          </cell>
          <cell r="G2101">
            <v>6150</v>
          </cell>
        </row>
        <row r="2102">
          <cell r="A2102" t="str">
            <v>10170418</v>
          </cell>
          <cell r="B2102" t="str">
            <v>液压仿形车床</v>
          </cell>
          <cell r="C2102" t="str">
            <v>00010003</v>
          </cell>
          <cell r="D2102">
            <v>34121</v>
          </cell>
          <cell r="E2102">
            <v>205000</v>
          </cell>
          <cell r="F2102">
            <v>-198850</v>
          </cell>
          <cell r="G2102">
            <v>6150</v>
          </cell>
        </row>
        <row r="2103">
          <cell r="A2103" t="str">
            <v>10170419</v>
          </cell>
          <cell r="B2103" t="str">
            <v>液压仿形车床</v>
          </cell>
          <cell r="C2103" t="str">
            <v>00010003</v>
          </cell>
          <cell r="D2103">
            <v>34121</v>
          </cell>
          <cell r="E2103">
            <v>205000</v>
          </cell>
          <cell r="F2103">
            <v>-198850</v>
          </cell>
          <cell r="G2103">
            <v>6150</v>
          </cell>
        </row>
        <row r="2104">
          <cell r="A2104" t="str">
            <v>17830844</v>
          </cell>
          <cell r="B2104" t="str">
            <v>计算机</v>
          </cell>
          <cell r="C2104" t="str">
            <v>00010721</v>
          </cell>
          <cell r="D2104">
            <v>38292</v>
          </cell>
          <cell r="E2104">
            <v>7880</v>
          </cell>
          <cell r="F2104">
            <v>-1751.66</v>
          </cell>
          <cell r="G2104">
            <v>6128.34</v>
          </cell>
        </row>
        <row r="2105">
          <cell r="A2105" t="str">
            <v>10340818</v>
          </cell>
          <cell r="B2105" t="str">
            <v>导轮磨床</v>
          </cell>
          <cell r="C2105" t="str">
            <v>00010003</v>
          </cell>
          <cell r="D2105">
            <v>32874</v>
          </cell>
          <cell r="E2105">
            <v>20000</v>
          </cell>
          <cell r="F2105">
            <v>-13903.59</v>
          </cell>
          <cell r="G2105">
            <v>6096.41</v>
          </cell>
        </row>
        <row r="2106">
          <cell r="A2106" t="str">
            <v>10310481</v>
          </cell>
          <cell r="B2106" t="str">
            <v>无心磨床</v>
          </cell>
          <cell r="C2106" t="str">
            <v>00010003</v>
          </cell>
          <cell r="D2106">
            <v>33909</v>
          </cell>
          <cell r="E2106">
            <v>20000</v>
          </cell>
          <cell r="F2106">
            <v>-13903.59</v>
          </cell>
          <cell r="G2106">
            <v>6096.41</v>
          </cell>
        </row>
        <row r="2107">
          <cell r="A2107" t="str">
            <v>19200127</v>
          </cell>
          <cell r="B2107" t="str">
            <v>空调</v>
          </cell>
          <cell r="C2107" t="str">
            <v>00010913</v>
          </cell>
          <cell r="D2107">
            <v>37073</v>
          </cell>
          <cell r="E2107">
            <v>9400</v>
          </cell>
          <cell r="F2107">
            <v>-3339.25</v>
          </cell>
          <cell r="G2107">
            <v>6060.75</v>
          </cell>
        </row>
        <row r="2108">
          <cell r="A2108" t="str">
            <v>10320180</v>
          </cell>
          <cell r="B2108" t="str">
            <v>自动内园磨床</v>
          </cell>
          <cell r="C2108" t="str">
            <v>00010003</v>
          </cell>
          <cell r="D2108">
            <v>27791</v>
          </cell>
          <cell r="E2108">
            <v>201946.7</v>
          </cell>
          <cell r="F2108">
            <v>-195888.3</v>
          </cell>
          <cell r="G2108">
            <v>6058.4</v>
          </cell>
        </row>
        <row r="2109">
          <cell r="A2109" t="str">
            <v>15960078</v>
          </cell>
          <cell r="B2109" t="str">
            <v>捆扎机</v>
          </cell>
          <cell r="C2109" t="str">
            <v>00010503</v>
          </cell>
          <cell r="D2109">
            <v>36100</v>
          </cell>
          <cell r="E2109">
            <v>18400</v>
          </cell>
          <cell r="F2109">
            <v>-12344.62</v>
          </cell>
          <cell r="G2109">
            <v>6055.38</v>
          </cell>
        </row>
        <row r="2110">
          <cell r="A2110" t="str">
            <v>15960080</v>
          </cell>
          <cell r="B2110" t="str">
            <v>捆扎机</v>
          </cell>
          <cell r="C2110" t="str">
            <v>00010503</v>
          </cell>
          <cell r="D2110">
            <v>36100</v>
          </cell>
          <cell r="E2110">
            <v>18400</v>
          </cell>
          <cell r="F2110">
            <v>-12344.62</v>
          </cell>
          <cell r="G2110">
            <v>6055.38</v>
          </cell>
        </row>
        <row r="2111">
          <cell r="A2111" t="str">
            <v>14790052</v>
          </cell>
          <cell r="B2111" t="str">
            <v>测温仪</v>
          </cell>
          <cell r="C2111" t="str">
            <v>00010413</v>
          </cell>
          <cell r="D2111">
            <v>37226</v>
          </cell>
          <cell r="E2111">
            <v>12897</v>
          </cell>
          <cell r="F2111">
            <v>-6851.86</v>
          </cell>
          <cell r="G2111">
            <v>6045.14</v>
          </cell>
        </row>
        <row r="2112">
          <cell r="A2112" t="str">
            <v>17231142</v>
          </cell>
          <cell r="B2112" t="str">
            <v>动力配电柜</v>
          </cell>
          <cell r="C2112" t="str">
            <v>00010703</v>
          </cell>
          <cell r="D2112">
            <v>38047</v>
          </cell>
          <cell r="E2112">
            <v>6730</v>
          </cell>
          <cell r="F2112">
            <v>-689.29</v>
          </cell>
          <cell r="G2112">
            <v>6040.71</v>
          </cell>
        </row>
        <row r="2113">
          <cell r="A2113" t="str">
            <v>22000081</v>
          </cell>
          <cell r="B2113" t="str">
            <v>热水器</v>
          </cell>
          <cell r="C2113" t="str">
            <v>00022003</v>
          </cell>
          <cell r="D2113">
            <v>37347</v>
          </cell>
          <cell r="E2113">
            <v>9144.76</v>
          </cell>
          <cell r="F2113">
            <v>-3125.6</v>
          </cell>
          <cell r="G2113">
            <v>6019.16</v>
          </cell>
        </row>
        <row r="2114">
          <cell r="A2114" t="str">
            <v>22000082</v>
          </cell>
          <cell r="B2114" t="str">
            <v>热水器</v>
          </cell>
          <cell r="C2114" t="str">
            <v>00022003</v>
          </cell>
          <cell r="D2114">
            <v>37347</v>
          </cell>
          <cell r="E2114">
            <v>9144.76</v>
          </cell>
          <cell r="F2114">
            <v>-3125.6</v>
          </cell>
          <cell r="G2114">
            <v>6019.16</v>
          </cell>
        </row>
        <row r="2115">
          <cell r="A2115" t="str">
            <v>22000083</v>
          </cell>
          <cell r="B2115" t="str">
            <v>热水器</v>
          </cell>
          <cell r="C2115" t="str">
            <v>00022003</v>
          </cell>
          <cell r="D2115">
            <v>37347</v>
          </cell>
          <cell r="E2115">
            <v>9144.76</v>
          </cell>
          <cell r="F2115">
            <v>-3125.6</v>
          </cell>
          <cell r="G2115">
            <v>6019.16</v>
          </cell>
        </row>
        <row r="2116">
          <cell r="A2116" t="str">
            <v>22000084</v>
          </cell>
          <cell r="B2116" t="str">
            <v>热水器</v>
          </cell>
          <cell r="C2116" t="str">
            <v>00022003</v>
          </cell>
          <cell r="D2116">
            <v>37347</v>
          </cell>
          <cell r="E2116">
            <v>9144.76</v>
          </cell>
          <cell r="F2116">
            <v>-3125.6</v>
          </cell>
          <cell r="G2116">
            <v>6019.16</v>
          </cell>
        </row>
        <row r="2117">
          <cell r="A2117" t="str">
            <v>14561071</v>
          </cell>
          <cell r="B2117" t="str">
            <v>烙氏硬度计</v>
          </cell>
          <cell r="C2117" t="str">
            <v>00010413</v>
          </cell>
          <cell r="D2117">
            <v>38432</v>
          </cell>
          <cell r="E2117">
            <v>6540.38</v>
          </cell>
          <cell r="F2117">
            <v>-528.67999999999995</v>
          </cell>
          <cell r="G2117">
            <v>6011.7</v>
          </cell>
        </row>
        <row r="2118">
          <cell r="A2118" t="str">
            <v>17231147</v>
          </cell>
          <cell r="B2118" t="str">
            <v>配电柜</v>
          </cell>
          <cell r="C2118" t="str">
            <v>00010703</v>
          </cell>
          <cell r="D2118">
            <v>38047</v>
          </cell>
          <cell r="E2118">
            <v>6696</v>
          </cell>
          <cell r="F2118">
            <v>-685.74</v>
          </cell>
          <cell r="G2118">
            <v>6010.26</v>
          </cell>
        </row>
        <row r="2119">
          <cell r="A2119" t="str">
            <v>17231148</v>
          </cell>
          <cell r="B2119" t="str">
            <v>配电柜</v>
          </cell>
          <cell r="C2119" t="str">
            <v>00010703</v>
          </cell>
          <cell r="D2119">
            <v>38047</v>
          </cell>
          <cell r="E2119">
            <v>6696</v>
          </cell>
          <cell r="F2119">
            <v>-685.74</v>
          </cell>
          <cell r="G2119">
            <v>6010.26</v>
          </cell>
        </row>
        <row r="2120">
          <cell r="A2120" t="str">
            <v>11510029</v>
          </cell>
          <cell r="B2120" t="str">
            <v>冷墩机</v>
          </cell>
          <cell r="C2120" t="str">
            <v>00010103</v>
          </cell>
          <cell r="D2120">
            <v>32478</v>
          </cell>
          <cell r="E2120">
            <v>200000</v>
          </cell>
          <cell r="F2120">
            <v>-194000</v>
          </cell>
          <cell r="G2120">
            <v>6000</v>
          </cell>
        </row>
        <row r="2121">
          <cell r="A2121" t="str">
            <v>14562005</v>
          </cell>
          <cell r="B2121" t="str">
            <v>半自动冲击试验机</v>
          </cell>
          <cell r="C2121" t="str">
            <v>00010411</v>
          </cell>
          <cell r="D2121">
            <v>32843</v>
          </cell>
          <cell r="E2121">
            <v>12000</v>
          </cell>
          <cell r="F2121">
            <v>-6000</v>
          </cell>
          <cell r="G2121">
            <v>6000</v>
          </cell>
        </row>
        <row r="2122">
          <cell r="A2122" t="str">
            <v>12120129</v>
          </cell>
          <cell r="B2122" t="str">
            <v>单梁吊车</v>
          </cell>
          <cell r="C2122" t="str">
            <v>00010203</v>
          </cell>
          <cell r="D2122">
            <v>33451</v>
          </cell>
          <cell r="E2122">
            <v>200000</v>
          </cell>
          <cell r="F2122">
            <v>-194000</v>
          </cell>
          <cell r="G2122">
            <v>6000</v>
          </cell>
        </row>
        <row r="2123">
          <cell r="A2123" t="str">
            <v>21100101</v>
          </cell>
          <cell r="B2123" t="str">
            <v>工作间（油库）</v>
          </cell>
          <cell r="C2123" t="str">
            <v>00021103</v>
          </cell>
          <cell r="D2123">
            <v>31352</v>
          </cell>
          <cell r="E2123">
            <v>7520.3</v>
          </cell>
          <cell r="F2123">
            <v>-1523.71</v>
          </cell>
          <cell r="G2123">
            <v>5996.59</v>
          </cell>
        </row>
        <row r="2124">
          <cell r="A2124" t="str">
            <v>19200141</v>
          </cell>
          <cell r="B2124" t="str">
            <v>空调</v>
          </cell>
          <cell r="C2124" t="str">
            <v>00010912</v>
          </cell>
          <cell r="D2124">
            <v>37591</v>
          </cell>
          <cell r="E2124">
            <v>7771.85</v>
          </cell>
          <cell r="F2124">
            <v>-1789.7</v>
          </cell>
          <cell r="G2124">
            <v>5982.15</v>
          </cell>
        </row>
        <row r="2125">
          <cell r="A2125" t="str">
            <v>19200142</v>
          </cell>
          <cell r="B2125" t="str">
            <v>空调</v>
          </cell>
          <cell r="C2125" t="str">
            <v>00010912</v>
          </cell>
          <cell r="D2125">
            <v>37591</v>
          </cell>
          <cell r="E2125">
            <v>7771.85</v>
          </cell>
          <cell r="F2125">
            <v>-1789.7</v>
          </cell>
          <cell r="G2125">
            <v>5982.15</v>
          </cell>
        </row>
        <row r="2126">
          <cell r="A2126" t="str">
            <v>10320279</v>
          </cell>
          <cell r="B2126" t="str">
            <v>内园磨床</v>
          </cell>
          <cell r="C2126" t="str">
            <v>00010003</v>
          </cell>
          <cell r="D2126">
            <v>31229</v>
          </cell>
          <cell r="E2126">
            <v>126800</v>
          </cell>
          <cell r="F2126">
            <v>-120820.04</v>
          </cell>
          <cell r="G2126">
            <v>5979.96</v>
          </cell>
        </row>
        <row r="2127">
          <cell r="A2127" t="str">
            <v>10320327</v>
          </cell>
          <cell r="B2127" t="str">
            <v>内园磨床</v>
          </cell>
          <cell r="C2127" t="str">
            <v>00010003</v>
          </cell>
          <cell r="D2127">
            <v>31747</v>
          </cell>
          <cell r="E2127">
            <v>126800</v>
          </cell>
          <cell r="F2127">
            <v>-120820.04</v>
          </cell>
          <cell r="G2127">
            <v>5979.96</v>
          </cell>
        </row>
        <row r="2128">
          <cell r="A2128" t="str">
            <v>10320291</v>
          </cell>
          <cell r="B2128" t="str">
            <v>无心磨床</v>
          </cell>
          <cell r="C2128" t="str">
            <v>00010003</v>
          </cell>
          <cell r="D2128">
            <v>31382</v>
          </cell>
          <cell r="E2128">
            <v>198412.76</v>
          </cell>
          <cell r="F2128">
            <v>-192460.38</v>
          </cell>
          <cell r="G2128">
            <v>5952.38</v>
          </cell>
        </row>
        <row r="2129">
          <cell r="A2129" t="str">
            <v>19200140</v>
          </cell>
          <cell r="B2129" t="str">
            <v>柜式空调</v>
          </cell>
          <cell r="C2129" t="str">
            <v>00010913</v>
          </cell>
          <cell r="D2129">
            <v>37530</v>
          </cell>
          <cell r="E2129">
            <v>7876.88</v>
          </cell>
          <cell r="F2129">
            <v>-1927.64</v>
          </cell>
          <cell r="G2129">
            <v>5949.24</v>
          </cell>
        </row>
        <row r="2130">
          <cell r="A2130" t="str">
            <v>10170689</v>
          </cell>
          <cell r="B2130" t="str">
            <v>多刀半自动车</v>
          </cell>
          <cell r="C2130" t="str">
            <v>00010003</v>
          </cell>
          <cell r="D2130">
            <v>32843</v>
          </cell>
          <cell r="E2130">
            <v>13035.74</v>
          </cell>
          <cell r="F2130">
            <v>-7102.45</v>
          </cell>
          <cell r="G2130">
            <v>5933.29</v>
          </cell>
        </row>
        <row r="2131">
          <cell r="A2131" t="str">
            <v>10170690</v>
          </cell>
          <cell r="B2131" t="str">
            <v>多刀半自动车</v>
          </cell>
          <cell r="C2131" t="str">
            <v>00010003</v>
          </cell>
          <cell r="D2131">
            <v>32843</v>
          </cell>
          <cell r="E2131">
            <v>13035.74</v>
          </cell>
          <cell r="F2131">
            <v>-7102.45</v>
          </cell>
          <cell r="G2131">
            <v>5933.29</v>
          </cell>
        </row>
        <row r="2132">
          <cell r="A2132" t="str">
            <v>19200146</v>
          </cell>
          <cell r="B2132" t="str">
            <v>空调机</v>
          </cell>
          <cell r="C2132" t="str">
            <v>00010911</v>
          </cell>
          <cell r="D2132">
            <v>38322</v>
          </cell>
          <cell r="E2132">
            <v>6250</v>
          </cell>
          <cell r="F2132">
            <v>-336.81</v>
          </cell>
          <cell r="G2132">
            <v>5913.19</v>
          </cell>
        </row>
        <row r="2133">
          <cell r="A2133" t="str">
            <v>17830788</v>
          </cell>
          <cell r="B2133" t="str">
            <v>计算机</v>
          </cell>
          <cell r="C2133" t="str">
            <v>00010721</v>
          </cell>
          <cell r="D2133">
            <v>38078</v>
          </cell>
          <cell r="E2133">
            <v>8999.4500000000007</v>
          </cell>
          <cell r="F2133">
            <v>-3089.26</v>
          </cell>
          <cell r="G2133">
            <v>5910.19</v>
          </cell>
        </row>
        <row r="2134">
          <cell r="A2134" t="str">
            <v>19200088</v>
          </cell>
          <cell r="B2134" t="str">
            <v>空调机</v>
          </cell>
          <cell r="C2134" t="str">
            <v>00010913</v>
          </cell>
          <cell r="D2134">
            <v>35217</v>
          </cell>
          <cell r="E2134">
            <v>29000</v>
          </cell>
          <cell r="F2134">
            <v>-23100.86</v>
          </cell>
          <cell r="G2134">
            <v>5899.14</v>
          </cell>
        </row>
        <row r="2135">
          <cell r="A2135" t="str">
            <v>17830768</v>
          </cell>
          <cell r="B2135" t="str">
            <v>不间断电源</v>
          </cell>
          <cell r="C2135" t="str">
            <v>00010722</v>
          </cell>
          <cell r="D2135">
            <v>38078</v>
          </cell>
          <cell r="E2135">
            <v>8949.1200000000008</v>
          </cell>
          <cell r="F2135">
            <v>-3072.02</v>
          </cell>
          <cell r="G2135">
            <v>5877.1</v>
          </cell>
        </row>
        <row r="2136">
          <cell r="A2136" t="str">
            <v>10170687</v>
          </cell>
          <cell r="B2136" t="str">
            <v>多刀半自动车</v>
          </cell>
          <cell r="C2136" t="str">
            <v>00010003</v>
          </cell>
          <cell r="D2136">
            <v>32843</v>
          </cell>
          <cell r="E2136">
            <v>13579.11</v>
          </cell>
          <cell r="F2136">
            <v>-7709.52</v>
          </cell>
          <cell r="G2136">
            <v>5869.59</v>
          </cell>
        </row>
        <row r="2137">
          <cell r="A2137" t="str">
            <v>10170688</v>
          </cell>
          <cell r="B2137" t="str">
            <v>多刀半自动车</v>
          </cell>
          <cell r="C2137" t="str">
            <v>00010003</v>
          </cell>
          <cell r="D2137">
            <v>32843</v>
          </cell>
          <cell r="E2137">
            <v>13579.11</v>
          </cell>
          <cell r="F2137">
            <v>-7709.52</v>
          </cell>
          <cell r="G2137">
            <v>5869.59</v>
          </cell>
        </row>
        <row r="2138">
          <cell r="A2138" t="str">
            <v>10170677</v>
          </cell>
          <cell r="B2138" t="str">
            <v>多刀半自动车</v>
          </cell>
          <cell r="C2138" t="str">
            <v>00010003</v>
          </cell>
          <cell r="D2138">
            <v>32933</v>
          </cell>
          <cell r="E2138">
            <v>13579.11</v>
          </cell>
          <cell r="F2138">
            <v>-7709.52</v>
          </cell>
          <cell r="G2138">
            <v>5869.59</v>
          </cell>
        </row>
        <row r="2139">
          <cell r="A2139" t="str">
            <v>10170678</v>
          </cell>
          <cell r="B2139" t="str">
            <v>多刀半自动车</v>
          </cell>
          <cell r="C2139" t="str">
            <v>00010003</v>
          </cell>
          <cell r="D2139">
            <v>32933</v>
          </cell>
          <cell r="E2139">
            <v>13579.11</v>
          </cell>
          <cell r="F2139">
            <v>-7709.52</v>
          </cell>
          <cell r="G2139">
            <v>5869.59</v>
          </cell>
        </row>
        <row r="2140">
          <cell r="A2140" t="str">
            <v>10170679</v>
          </cell>
          <cell r="B2140" t="str">
            <v>多刀半自动车</v>
          </cell>
          <cell r="C2140" t="str">
            <v>00010003</v>
          </cell>
          <cell r="D2140">
            <v>32933</v>
          </cell>
          <cell r="E2140">
            <v>13579.11</v>
          </cell>
          <cell r="F2140">
            <v>-7709.52</v>
          </cell>
          <cell r="G2140">
            <v>5869.59</v>
          </cell>
        </row>
        <row r="2141">
          <cell r="A2141" t="str">
            <v>10170680</v>
          </cell>
          <cell r="B2141" t="str">
            <v>多刀半自动车</v>
          </cell>
          <cell r="C2141" t="str">
            <v>00010003</v>
          </cell>
          <cell r="D2141">
            <v>32933</v>
          </cell>
          <cell r="E2141">
            <v>13579.11</v>
          </cell>
          <cell r="F2141">
            <v>-7709.52</v>
          </cell>
          <cell r="G2141">
            <v>5869.59</v>
          </cell>
        </row>
        <row r="2142">
          <cell r="A2142" t="str">
            <v>10170681</v>
          </cell>
          <cell r="B2142" t="str">
            <v>多刀半自动车</v>
          </cell>
          <cell r="C2142" t="str">
            <v>00010003</v>
          </cell>
          <cell r="D2142">
            <v>32933</v>
          </cell>
          <cell r="E2142">
            <v>13579.11</v>
          </cell>
          <cell r="F2142">
            <v>-7709.52</v>
          </cell>
          <cell r="G2142">
            <v>5869.59</v>
          </cell>
        </row>
        <row r="2143">
          <cell r="A2143" t="str">
            <v>10170682</v>
          </cell>
          <cell r="B2143" t="str">
            <v>多刀半自动车</v>
          </cell>
          <cell r="C2143" t="str">
            <v>00010003</v>
          </cell>
          <cell r="D2143">
            <v>32933</v>
          </cell>
          <cell r="E2143">
            <v>13579.11</v>
          </cell>
          <cell r="F2143">
            <v>-7709.52</v>
          </cell>
          <cell r="G2143">
            <v>5869.59</v>
          </cell>
        </row>
        <row r="2144">
          <cell r="A2144" t="str">
            <v>10170683</v>
          </cell>
          <cell r="B2144" t="str">
            <v>多刀半自动车</v>
          </cell>
          <cell r="C2144" t="str">
            <v>00010003</v>
          </cell>
          <cell r="D2144">
            <v>32933</v>
          </cell>
          <cell r="E2144">
            <v>13579.11</v>
          </cell>
          <cell r="F2144">
            <v>-7709.52</v>
          </cell>
          <cell r="G2144">
            <v>5869.59</v>
          </cell>
        </row>
        <row r="2145">
          <cell r="A2145" t="str">
            <v>10170684</v>
          </cell>
          <cell r="B2145" t="str">
            <v>多刀半自动车</v>
          </cell>
          <cell r="C2145" t="str">
            <v>00010003</v>
          </cell>
          <cell r="D2145">
            <v>32933</v>
          </cell>
          <cell r="E2145">
            <v>13579.11</v>
          </cell>
          <cell r="F2145">
            <v>-7709.52</v>
          </cell>
          <cell r="G2145">
            <v>5869.59</v>
          </cell>
        </row>
        <row r="2146">
          <cell r="A2146" t="str">
            <v>10170685</v>
          </cell>
          <cell r="B2146" t="str">
            <v>多刀半自动车</v>
          </cell>
          <cell r="C2146" t="str">
            <v>00010003</v>
          </cell>
          <cell r="D2146">
            <v>32933</v>
          </cell>
          <cell r="E2146">
            <v>13579.11</v>
          </cell>
          <cell r="F2146">
            <v>-7709.52</v>
          </cell>
          <cell r="G2146">
            <v>5869.59</v>
          </cell>
        </row>
        <row r="2147">
          <cell r="A2147" t="str">
            <v>10170686</v>
          </cell>
          <cell r="B2147" t="str">
            <v>多刀半自动车</v>
          </cell>
          <cell r="C2147" t="str">
            <v>00010003</v>
          </cell>
          <cell r="D2147">
            <v>32933</v>
          </cell>
          <cell r="E2147">
            <v>13579.11</v>
          </cell>
          <cell r="F2147">
            <v>-7709.52</v>
          </cell>
          <cell r="G2147">
            <v>5869.59</v>
          </cell>
        </row>
        <row r="2148">
          <cell r="A2148" t="str">
            <v>22000072</v>
          </cell>
          <cell r="B2148" t="str">
            <v>热水器</v>
          </cell>
          <cell r="C2148" t="str">
            <v>00022003</v>
          </cell>
          <cell r="D2148">
            <v>37347</v>
          </cell>
          <cell r="E2148">
            <v>8917.1299999999992</v>
          </cell>
          <cell r="F2148">
            <v>-3047.56</v>
          </cell>
          <cell r="G2148">
            <v>5869.57</v>
          </cell>
        </row>
        <row r="2149">
          <cell r="A2149" t="str">
            <v>22000085</v>
          </cell>
          <cell r="B2149" t="str">
            <v>热水器</v>
          </cell>
          <cell r="C2149" t="str">
            <v>00022003</v>
          </cell>
          <cell r="D2149">
            <v>37347</v>
          </cell>
          <cell r="E2149">
            <v>8917.1299999999992</v>
          </cell>
          <cell r="F2149">
            <v>-3047.56</v>
          </cell>
          <cell r="G2149">
            <v>5869.57</v>
          </cell>
        </row>
        <row r="2150">
          <cell r="A2150" t="str">
            <v>22000086</v>
          </cell>
          <cell r="B2150" t="str">
            <v>热水器</v>
          </cell>
          <cell r="C2150" t="str">
            <v>00022003</v>
          </cell>
          <cell r="D2150">
            <v>37347</v>
          </cell>
          <cell r="E2150">
            <v>8917.1299999999992</v>
          </cell>
          <cell r="F2150">
            <v>-3047.56</v>
          </cell>
          <cell r="G2150">
            <v>5869.57</v>
          </cell>
        </row>
        <row r="2151">
          <cell r="A2151" t="str">
            <v>22000087</v>
          </cell>
          <cell r="B2151" t="str">
            <v>热水器</v>
          </cell>
          <cell r="C2151" t="str">
            <v>00022003</v>
          </cell>
          <cell r="D2151">
            <v>37347</v>
          </cell>
          <cell r="E2151">
            <v>8917.1299999999992</v>
          </cell>
          <cell r="F2151">
            <v>-3047.56</v>
          </cell>
          <cell r="G2151">
            <v>5869.57</v>
          </cell>
        </row>
        <row r="2152">
          <cell r="A2152" t="str">
            <v>22000094</v>
          </cell>
          <cell r="B2152" t="str">
            <v>热水器</v>
          </cell>
          <cell r="C2152" t="str">
            <v>00022003</v>
          </cell>
          <cell r="D2152">
            <v>37347</v>
          </cell>
          <cell r="E2152">
            <v>8917.1299999999992</v>
          </cell>
          <cell r="F2152">
            <v>-3047.56</v>
          </cell>
          <cell r="G2152">
            <v>5869.57</v>
          </cell>
        </row>
        <row r="2153">
          <cell r="A2153" t="str">
            <v>22000095</v>
          </cell>
          <cell r="B2153" t="str">
            <v>热水器</v>
          </cell>
          <cell r="C2153" t="str">
            <v>00022003</v>
          </cell>
          <cell r="D2153">
            <v>37347</v>
          </cell>
          <cell r="E2153">
            <v>8917.1299999999992</v>
          </cell>
          <cell r="F2153">
            <v>-3047.56</v>
          </cell>
          <cell r="G2153">
            <v>5869.57</v>
          </cell>
        </row>
        <row r="2154">
          <cell r="A2154" t="str">
            <v>22000096</v>
          </cell>
          <cell r="B2154" t="str">
            <v>热水器</v>
          </cell>
          <cell r="C2154" t="str">
            <v>00022003</v>
          </cell>
          <cell r="D2154">
            <v>37347</v>
          </cell>
          <cell r="E2154">
            <v>8917.1299999999992</v>
          </cell>
          <cell r="F2154">
            <v>-3047.56</v>
          </cell>
          <cell r="G2154">
            <v>5869.57</v>
          </cell>
        </row>
        <row r="2155">
          <cell r="A2155" t="str">
            <v>22000105</v>
          </cell>
          <cell r="B2155" t="str">
            <v>热水器</v>
          </cell>
          <cell r="C2155" t="str">
            <v>00022003</v>
          </cell>
          <cell r="D2155">
            <v>37347</v>
          </cell>
          <cell r="E2155">
            <v>8917.1299999999992</v>
          </cell>
          <cell r="F2155">
            <v>-3047.56</v>
          </cell>
          <cell r="G2155">
            <v>5869.57</v>
          </cell>
        </row>
        <row r="2156">
          <cell r="A2156" t="str">
            <v>22000106</v>
          </cell>
          <cell r="B2156" t="str">
            <v>热水器</v>
          </cell>
          <cell r="C2156" t="str">
            <v>00022003</v>
          </cell>
          <cell r="D2156">
            <v>37347</v>
          </cell>
          <cell r="E2156">
            <v>8917.1299999999992</v>
          </cell>
          <cell r="F2156">
            <v>-3047.56</v>
          </cell>
          <cell r="G2156">
            <v>5869.57</v>
          </cell>
        </row>
        <row r="2157">
          <cell r="A2157" t="str">
            <v>22000107</v>
          </cell>
          <cell r="B2157" t="str">
            <v>热水器</v>
          </cell>
          <cell r="C2157" t="str">
            <v>00022003</v>
          </cell>
          <cell r="D2157">
            <v>37347</v>
          </cell>
          <cell r="E2157">
            <v>8917.1299999999992</v>
          </cell>
          <cell r="F2157">
            <v>-3047.56</v>
          </cell>
          <cell r="G2157">
            <v>5869.57</v>
          </cell>
        </row>
        <row r="2158">
          <cell r="A2158" t="str">
            <v>22000108</v>
          </cell>
          <cell r="B2158" t="str">
            <v>热水器</v>
          </cell>
          <cell r="C2158" t="str">
            <v>00022003</v>
          </cell>
          <cell r="D2158">
            <v>37347</v>
          </cell>
          <cell r="E2158">
            <v>8917.1299999999992</v>
          </cell>
          <cell r="F2158">
            <v>-3047.56</v>
          </cell>
          <cell r="G2158">
            <v>5869.57</v>
          </cell>
        </row>
        <row r="2159">
          <cell r="A2159" t="str">
            <v>22000109</v>
          </cell>
          <cell r="B2159" t="str">
            <v>热水器</v>
          </cell>
          <cell r="C2159" t="str">
            <v>00022003</v>
          </cell>
          <cell r="D2159">
            <v>37347</v>
          </cell>
          <cell r="E2159">
            <v>8917.1299999999992</v>
          </cell>
          <cell r="F2159">
            <v>-3047.56</v>
          </cell>
          <cell r="G2159">
            <v>5869.57</v>
          </cell>
        </row>
        <row r="2160">
          <cell r="A2160" t="str">
            <v>22000110</v>
          </cell>
          <cell r="B2160" t="str">
            <v>热水器</v>
          </cell>
          <cell r="C2160" t="str">
            <v>00022003</v>
          </cell>
          <cell r="D2160">
            <v>37347</v>
          </cell>
          <cell r="E2160">
            <v>8917.1299999999992</v>
          </cell>
          <cell r="F2160">
            <v>-3047.56</v>
          </cell>
          <cell r="G2160">
            <v>5869.57</v>
          </cell>
        </row>
        <row r="2161">
          <cell r="A2161" t="str">
            <v>22000115</v>
          </cell>
          <cell r="B2161" t="str">
            <v>热水器</v>
          </cell>
          <cell r="C2161" t="str">
            <v>00022003</v>
          </cell>
          <cell r="D2161">
            <v>37347</v>
          </cell>
          <cell r="E2161">
            <v>8917.1299999999992</v>
          </cell>
          <cell r="F2161">
            <v>-3047.56</v>
          </cell>
          <cell r="G2161">
            <v>5869.57</v>
          </cell>
        </row>
        <row r="2162">
          <cell r="A2162" t="str">
            <v>22000116</v>
          </cell>
          <cell r="B2162" t="str">
            <v>热水器</v>
          </cell>
          <cell r="C2162" t="str">
            <v>00022003</v>
          </cell>
          <cell r="D2162">
            <v>37347</v>
          </cell>
          <cell r="E2162">
            <v>8917.1299999999992</v>
          </cell>
          <cell r="F2162">
            <v>-3047.56</v>
          </cell>
          <cell r="G2162">
            <v>5869.57</v>
          </cell>
        </row>
        <row r="2163">
          <cell r="A2163" t="str">
            <v>22000117</v>
          </cell>
          <cell r="B2163" t="str">
            <v>热水器</v>
          </cell>
          <cell r="C2163" t="str">
            <v>00022003</v>
          </cell>
          <cell r="D2163">
            <v>37347</v>
          </cell>
          <cell r="E2163">
            <v>8917.1299999999992</v>
          </cell>
          <cell r="F2163">
            <v>-3047.56</v>
          </cell>
          <cell r="G2163">
            <v>5869.57</v>
          </cell>
        </row>
        <row r="2164">
          <cell r="A2164" t="str">
            <v>22000118</v>
          </cell>
          <cell r="B2164" t="str">
            <v>热水器</v>
          </cell>
          <cell r="C2164" t="str">
            <v>00022003</v>
          </cell>
          <cell r="D2164">
            <v>37347</v>
          </cell>
          <cell r="E2164">
            <v>8917.1299999999992</v>
          </cell>
          <cell r="F2164">
            <v>-3047.56</v>
          </cell>
          <cell r="G2164">
            <v>5869.57</v>
          </cell>
        </row>
        <row r="2165">
          <cell r="A2165" t="str">
            <v>22000119</v>
          </cell>
          <cell r="B2165" t="str">
            <v>热水器</v>
          </cell>
          <cell r="C2165" t="str">
            <v>00022003</v>
          </cell>
          <cell r="D2165">
            <v>37347</v>
          </cell>
          <cell r="E2165">
            <v>8917.1299999999992</v>
          </cell>
          <cell r="F2165">
            <v>-3047.56</v>
          </cell>
          <cell r="G2165">
            <v>5869.57</v>
          </cell>
        </row>
        <row r="2166">
          <cell r="A2166" t="str">
            <v>22000124</v>
          </cell>
          <cell r="B2166" t="str">
            <v>热水器</v>
          </cell>
          <cell r="C2166" t="str">
            <v>00022003</v>
          </cell>
          <cell r="D2166">
            <v>37347</v>
          </cell>
          <cell r="E2166">
            <v>8917.1299999999992</v>
          </cell>
          <cell r="F2166">
            <v>-3047.56</v>
          </cell>
          <cell r="G2166">
            <v>5869.57</v>
          </cell>
        </row>
        <row r="2167">
          <cell r="A2167" t="str">
            <v>22000125</v>
          </cell>
          <cell r="B2167" t="str">
            <v>热水器</v>
          </cell>
          <cell r="C2167" t="str">
            <v>00022003</v>
          </cell>
          <cell r="D2167">
            <v>37347</v>
          </cell>
          <cell r="E2167">
            <v>8917.1299999999992</v>
          </cell>
          <cell r="F2167">
            <v>-3047.56</v>
          </cell>
          <cell r="G2167">
            <v>5869.57</v>
          </cell>
        </row>
        <row r="2168">
          <cell r="A2168" t="str">
            <v>17231062</v>
          </cell>
          <cell r="B2168" t="str">
            <v>动力配电箱</v>
          </cell>
          <cell r="C2168" t="str">
            <v>00010703</v>
          </cell>
          <cell r="D2168">
            <v>36678</v>
          </cell>
          <cell r="E2168">
            <v>8950</v>
          </cell>
          <cell r="F2168">
            <v>-3088.35</v>
          </cell>
          <cell r="G2168">
            <v>5861.65</v>
          </cell>
        </row>
        <row r="2169">
          <cell r="A2169" t="str">
            <v>17220414</v>
          </cell>
          <cell r="B2169" t="str">
            <v>控制柜</v>
          </cell>
          <cell r="C2169" t="str">
            <v>00010703</v>
          </cell>
          <cell r="D2169">
            <v>37773</v>
          </cell>
          <cell r="E2169">
            <v>6900</v>
          </cell>
          <cell r="F2169">
            <v>-1041.43</v>
          </cell>
          <cell r="G2169">
            <v>5858.57</v>
          </cell>
        </row>
        <row r="2170">
          <cell r="A2170" t="str">
            <v>10340253</v>
          </cell>
          <cell r="B2170" t="str">
            <v>沟道磨床</v>
          </cell>
          <cell r="C2170" t="str">
            <v>00010003</v>
          </cell>
          <cell r="D2170">
            <v>27211</v>
          </cell>
          <cell r="E2170">
            <v>193800</v>
          </cell>
          <cell r="F2170">
            <v>-187986</v>
          </cell>
          <cell r="G2170">
            <v>5814</v>
          </cell>
        </row>
        <row r="2171">
          <cell r="A2171" t="str">
            <v>10340542</v>
          </cell>
          <cell r="B2171" t="str">
            <v>内环滚道磨床</v>
          </cell>
          <cell r="C2171" t="str">
            <v>00010003</v>
          </cell>
          <cell r="D2171">
            <v>31686</v>
          </cell>
          <cell r="E2171">
            <v>193800</v>
          </cell>
          <cell r="F2171">
            <v>-187986</v>
          </cell>
          <cell r="G2171">
            <v>5814</v>
          </cell>
        </row>
        <row r="2172">
          <cell r="A2172" t="str">
            <v>10340543</v>
          </cell>
          <cell r="B2172" t="str">
            <v>内环滚道磨床</v>
          </cell>
          <cell r="C2172" t="str">
            <v>00010003</v>
          </cell>
          <cell r="D2172">
            <v>31686</v>
          </cell>
          <cell r="E2172">
            <v>193800</v>
          </cell>
          <cell r="F2172">
            <v>-187986</v>
          </cell>
          <cell r="G2172">
            <v>5814</v>
          </cell>
        </row>
        <row r="2173">
          <cell r="A2173" t="str">
            <v>10340566</v>
          </cell>
          <cell r="B2173" t="str">
            <v>内滚道磨床</v>
          </cell>
          <cell r="C2173" t="str">
            <v>00010003</v>
          </cell>
          <cell r="D2173">
            <v>32021</v>
          </cell>
          <cell r="E2173">
            <v>193800</v>
          </cell>
          <cell r="F2173">
            <v>-187986</v>
          </cell>
          <cell r="G2173">
            <v>5814</v>
          </cell>
        </row>
        <row r="2174">
          <cell r="A2174" t="str">
            <v>10370138</v>
          </cell>
          <cell r="B2174" t="str">
            <v>平面磨床</v>
          </cell>
          <cell r="C2174" t="str">
            <v>00010003</v>
          </cell>
          <cell r="D2174">
            <v>34943</v>
          </cell>
          <cell r="E2174">
            <v>130000</v>
          </cell>
          <cell r="F2174">
            <v>-124188.64</v>
          </cell>
          <cell r="G2174">
            <v>5811.36</v>
          </cell>
        </row>
        <row r="2175">
          <cell r="A2175" t="str">
            <v>19200092</v>
          </cell>
          <cell r="B2175" t="str">
            <v>空调机</v>
          </cell>
          <cell r="C2175" t="str">
            <v>00010913</v>
          </cell>
          <cell r="D2175">
            <v>35765</v>
          </cell>
          <cell r="E2175">
            <v>17300</v>
          </cell>
          <cell r="F2175">
            <v>-11507.31</v>
          </cell>
          <cell r="G2175">
            <v>5792.69</v>
          </cell>
        </row>
        <row r="2176">
          <cell r="A2176" t="str">
            <v>10320230</v>
          </cell>
          <cell r="B2176" t="str">
            <v>全自动内园磨床</v>
          </cell>
          <cell r="C2176" t="str">
            <v>00010003</v>
          </cell>
          <cell r="D2176">
            <v>30133</v>
          </cell>
          <cell r="E2176">
            <v>192494.45</v>
          </cell>
          <cell r="F2176">
            <v>-186719.62</v>
          </cell>
          <cell r="G2176">
            <v>5774.83</v>
          </cell>
        </row>
        <row r="2177">
          <cell r="A2177" t="str">
            <v>19200117</v>
          </cell>
          <cell r="B2177" t="str">
            <v>空调器</v>
          </cell>
          <cell r="C2177" t="str">
            <v>00010913</v>
          </cell>
          <cell r="D2177">
            <v>36495</v>
          </cell>
          <cell r="E2177">
            <v>11400</v>
          </cell>
          <cell r="F2177">
            <v>-5641.73</v>
          </cell>
          <cell r="G2177">
            <v>5758.27</v>
          </cell>
        </row>
        <row r="2178">
          <cell r="A2178" t="str">
            <v>19200118</v>
          </cell>
          <cell r="B2178" t="str">
            <v>空调器</v>
          </cell>
          <cell r="C2178" t="str">
            <v>00010913</v>
          </cell>
          <cell r="D2178">
            <v>36495</v>
          </cell>
          <cell r="E2178">
            <v>11400</v>
          </cell>
          <cell r="F2178">
            <v>-5641.73</v>
          </cell>
          <cell r="G2178">
            <v>5758.27</v>
          </cell>
        </row>
        <row r="2179">
          <cell r="A2179" t="str">
            <v>17231138</v>
          </cell>
          <cell r="B2179" t="str">
            <v>配电柜</v>
          </cell>
          <cell r="C2179" t="str">
            <v>00010703</v>
          </cell>
          <cell r="D2179">
            <v>37530</v>
          </cell>
          <cell r="E2179">
            <v>7141.7</v>
          </cell>
          <cell r="F2179">
            <v>-1384.62</v>
          </cell>
          <cell r="G2179">
            <v>5757.08</v>
          </cell>
        </row>
        <row r="2180">
          <cell r="A2180" t="str">
            <v>17231139</v>
          </cell>
          <cell r="B2180" t="str">
            <v>配电柜</v>
          </cell>
          <cell r="C2180" t="str">
            <v>00010703</v>
          </cell>
          <cell r="D2180">
            <v>37530</v>
          </cell>
          <cell r="E2180">
            <v>7141.7</v>
          </cell>
          <cell r="F2180">
            <v>-1384.62</v>
          </cell>
          <cell r="G2180">
            <v>5757.08</v>
          </cell>
        </row>
        <row r="2181">
          <cell r="A2181" t="str">
            <v>17231140</v>
          </cell>
          <cell r="B2181" t="str">
            <v>配电柜</v>
          </cell>
          <cell r="C2181" t="str">
            <v>00010703</v>
          </cell>
          <cell r="D2181">
            <v>37530</v>
          </cell>
          <cell r="E2181">
            <v>7141.7</v>
          </cell>
          <cell r="F2181">
            <v>-1384.62</v>
          </cell>
          <cell r="G2181">
            <v>5757.08</v>
          </cell>
        </row>
        <row r="2182">
          <cell r="A2182" t="str">
            <v>17231141</v>
          </cell>
          <cell r="B2182" t="str">
            <v>配电柜</v>
          </cell>
          <cell r="C2182" t="str">
            <v>00010703</v>
          </cell>
          <cell r="D2182">
            <v>37530</v>
          </cell>
          <cell r="E2182">
            <v>7141.7</v>
          </cell>
          <cell r="F2182">
            <v>-1384.62</v>
          </cell>
          <cell r="G2182">
            <v>5757.08</v>
          </cell>
        </row>
        <row r="2183">
          <cell r="A2183" t="str">
            <v>19200112</v>
          </cell>
          <cell r="B2183" t="str">
            <v>空调器</v>
          </cell>
          <cell r="C2183" t="str">
            <v>00010903</v>
          </cell>
          <cell r="D2183">
            <v>36373</v>
          </cell>
          <cell r="E2183">
            <v>9800</v>
          </cell>
          <cell r="F2183">
            <v>-4101.91</v>
          </cell>
          <cell r="G2183">
            <v>5698.09</v>
          </cell>
        </row>
        <row r="2184">
          <cell r="A2184" t="str">
            <v>17830349</v>
          </cell>
          <cell r="B2184" t="str">
            <v>软件</v>
          </cell>
          <cell r="C2184" t="str">
            <v>00010721</v>
          </cell>
          <cell r="D2184">
            <v>37622</v>
          </cell>
          <cell r="E2184">
            <v>189936</v>
          </cell>
          <cell r="F2184">
            <v>-184237.92</v>
          </cell>
          <cell r="G2184">
            <v>5698.08</v>
          </cell>
        </row>
        <row r="2185">
          <cell r="A2185" t="str">
            <v>17220345</v>
          </cell>
          <cell r="B2185" t="str">
            <v>动力配电箱</v>
          </cell>
          <cell r="C2185" t="str">
            <v>00010703</v>
          </cell>
          <cell r="D2185">
            <v>34669</v>
          </cell>
          <cell r="E2185">
            <v>23000</v>
          </cell>
          <cell r="F2185">
            <v>-17334.36</v>
          </cell>
          <cell r="G2185">
            <v>5665.64</v>
          </cell>
        </row>
        <row r="2186">
          <cell r="A2186" t="str">
            <v>17220346</v>
          </cell>
          <cell r="B2186" t="str">
            <v>动力配电箱</v>
          </cell>
          <cell r="C2186" t="str">
            <v>00010703</v>
          </cell>
          <cell r="D2186">
            <v>34669</v>
          </cell>
          <cell r="E2186">
            <v>23000</v>
          </cell>
          <cell r="F2186">
            <v>-17334.36</v>
          </cell>
          <cell r="G2186">
            <v>5665.64</v>
          </cell>
        </row>
        <row r="2187">
          <cell r="A2187" t="str">
            <v>14881009</v>
          </cell>
          <cell r="B2187" t="str">
            <v>氧化锆氧分析器</v>
          </cell>
          <cell r="C2187" t="str">
            <v>00010413</v>
          </cell>
          <cell r="D2187">
            <v>37377</v>
          </cell>
          <cell r="E2187">
            <v>14283.4</v>
          </cell>
          <cell r="F2187">
            <v>-8625.98</v>
          </cell>
          <cell r="G2187">
            <v>5657.42</v>
          </cell>
        </row>
        <row r="2188">
          <cell r="A2188" t="str">
            <v>15911082</v>
          </cell>
          <cell r="B2188" t="str">
            <v>风机</v>
          </cell>
          <cell r="C2188" t="str">
            <v>00010503</v>
          </cell>
          <cell r="D2188">
            <v>37226</v>
          </cell>
          <cell r="E2188">
            <v>8983.16</v>
          </cell>
          <cell r="F2188">
            <v>-3340.1</v>
          </cell>
          <cell r="G2188">
            <v>5643.06</v>
          </cell>
        </row>
        <row r="2189">
          <cell r="A2189" t="str">
            <v>15911083</v>
          </cell>
          <cell r="B2189" t="str">
            <v>风机</v>
          </cell>
          <cell r="C2189" t="str">
            <v>00010503</v>
          </cell>
          <cell r="D2189">
            <v>37226</v>
          </cell>
          <cell r="E2189">
            <v>8983.16</v>
          </cell>
          <cell r="F2189">
            <v>-3340.1</v>
          </cell>
          <cell r="G2189">
            <v>5643.06</v>
          </cell>
        </row>
        <row r="2190">
          <cell r="A2190" t="str">
            <v>19200123</v>
          </cell>
          <cell r="B2190" t="str">
            <v>空调</v>
          </cell>
          <cell r="C2190" t="str">
            <v>00010913</v>
          </cell>
          <cell r="D2190">
            <v>36861</v>
          </cell>
          <cell r="E2190">
            <v>9500</v>
          </cell>
          <cell r="F2190">
            <v>-3863.78</v>
          </cell>
          <cell r="G2190">
            <v>5636.22</v>
          </cell>
        </row>
        <row r="2191">
          <cell r="A2191" t="str">
            <v>19200124</v>
          </cell>
          <cell r="B2191" t="str">
            <v>空调</v>
          </cell>
          <cell r="C2191" t="str">
            <v>00010913</v>
          </cell>
          <cell r="D2191">
            <v>36861</v>
          </cell>
          <cell r="E2191">
            <v>9500</v>
          </cell>
          <cell r="F2191">
            <v>-3863.78</v>
          </cell>
          <cell r="G2191">
            <v>5636.22</v>
          </cell>
        </row>
        <row r="2192">
          <cell r="A2192" t="str">
            <v>17830789</v>
          </cell>
          <cell r="B2192" t="str">
            <v>计算机</v>
          </cell>
          <cell r="C2192" t="str">
            <v>00010721</v>
          </cell>
          <cell r="D2192">
            <v>38078</v>
          </cell>
          <cell r="E2192">
            <v>8556.5300000000007</v>
          </cell>
          <cell r="F2192">
            <v>-2937.22</v>
          </cell>
          <cell r="G2192">
            <v>5619.31</v>
          </cell>
        </row>
        <row r="2193">
          <cell r="A2193" t="str">
            <v>19200139</v>
          </cell>
          <cell r="B2193" t="str">
            <v>空调</v>
          </cell>
          <cell r="C2193" t="str">
            <v>00010911</v>
          </cell>
          <cell r="D2193">
            <v>37347</v>
          </cell>
          <cell r="E2193">
            <v>7876.88</v>
          </cell>
          <cell r="F2193">
            <v>-2268.3200000000002</v>
          </cell>
          <cell r="G2193">
            <v>5608.56</v>
          </cell>
        </row>
        <row r="2194">
          <cell r="A2194" t="str">
            <v>21100087</v>
          </cell>
          <cell r="B2194" t="str">
            <v>机修车间</v>
          </cell>
          <cell r="C2194" t="str">
            <v>00021103</v>
          </cell>
          <cell r="D2194">
            <v>29921</v>
          </cell>
          <cell r="E2194">
            <v>7029.25</v>
          </cell>
          <cell r="F2194">
            <v>-1424.39</v>
          </cell>
          <cell r="G2194">
            <v>5604.86</v>
          </cell>
        </row>
        <row r="2195">
          <cell r="A2195" t="str">
            <v>14579003</v>
          </cell>
          <cell r="B2195" t="str">
            <v>色谱数据处理机</v>
          </cell>
          <cell r="C2195" t="str">
            <v>00010411</v>
          </cell>
          <cell r="D2195">
            <v>34394</v>
          </cell>
          <cell r="E2195">
            <v>7000</v>
          </cell>
          <cell r="F2195">
            <v>-1400</v>
          </cell>
          <cell r="G2195">
            <v>5600</v>
          </cell>
        </row>
        <row r="2196">
          <cell r="A2196" t="str">
            <v>12120034</v>
          </cell>
          <cell r="B2196" t="str">
            <v>单梁吊车</v>
          </cell>
          <cell r="C2196" t="str">
            <v>00010203</v>
          </cell>
          <cell r="D2196">
            <v>24077</v>
          </cell>
          <cell r="E2196">
            <v>56640</v>
          </cell>
          <cell r="F2196">
            <v>-51060.639999999999</v>
          </cell>
          <cell r="G2196">
            <v>5579.36</v>
          </cell>
        </row>
        <row r="2197">
          <cell r="A2197" t="str">
            <v>17830282</v>
          </cell>
          <cell r="B2197" t="str">
            <v>网络粗缆</v>
          </cell>
          <cell r="C2197" t="str">
            <v>00010721</v>
          </cell>
          <cell r="D2197">
            <v>35582</v>
          </cell>
          <cell r="E2197">
            <v>185514</v>
          </cell>
          <cell r="F2197">
            <v>-179948.58</v>
          </cell>
          <cell r="G2197">
            <v>5565.42</v>
          </cell>
        </row>
        <row r="2198">
          <cell r="A2198" t="str">
            <v>16410089</v>
          </cell>
          <cell r="B2198" t="str">
            <v>空气压缩机</v>
          </cell>
          <cell r="C2198" t="str">
            <v>00010603</v>
          </cell>
          <cell r="D2198">
            <v>36678</v>
          </cell>
          <cell r="E2198">
            <v>10500</v>
          </cell>
          <cell r="F2198">
            <v>-4939.3100000000004</v>
          </cell>
          <cell r="G2198">
            <v>5560.69</v>
          </cell>
        </row>
        <row r="2199">
          <cell r="A2199" t="str">
            <v>14882014</v>
          </cell>
          <cell r="B2199" t="str">
            <v>可燃气体检测仪</v>
          </cell>
          <cell r="C2199" t="str">
            <v>00010411</v>
          </cell>
          <cell r="D2199">
            <v>37377</v>
          </cell>
          <cell r="E2199">
            <v>10502.5</v>
          </cell>
          <cell r="F2199">
            <v>-4956.78</v>
          </cell>
          <cell r="G2199">
            <v>5545.72</v>
          </cell>
        </row>
        <row r="2200">
          <cell r="A2200" t="str">
            <v>10310150</v>
          </cell>
          <cell r="B2200" t="str">
            <v>万能磨床</v>
          </cell>
          <cell r="C2200" t="str">
            <v>00010003</v>
          </cell>
          <cell r="D2200">
            <v>26481</v>
          </cell>
          <cell r="E2200">
            <v>173614</v>
          </cell>
          <cell r="F2200">
            <v>-168091.76</v>
          </cell>
          <cell r="G2200">
            <v>5522.24</v>
          </cell>
        </row>
        <row r="2201">
          <cell r="A2201" t="str">
            <v>19200091</v>
          </cell>
          <cell r="B2201" t="str">
            <v>新风机</v>
          </cell>
          <cell r="C2201" t="str">
            <v>00010913</v>
          </cell>
          <cell r="D2201">
            <v>35400</v>
          </cell>
          <cell r="E2201">
            <v>22350</v>
          </cell>
          <cell r="F2201">
            <v>-16836.32</v>
          </cell>
          <cell r="G2201">
            <v>5513.68</v>
          </cell>
        </row>
        <row r="2202">
          <cell r="A2202" t="str">
            <v>10320184</v>
          </cell>
          <cell r="B2202" t="str">
            <v>内园磨床</v>
          </cell>
          <cell r="C2202" t="str">
            <v>00010003</v>
          </cell>
          <cell r="D2202">
            <v>27760</v>
          </cell>
          <cell r="E2202">
            <v>183600</v>
          </cell>
          <cell r="F2202">
            <v>-178092</v>
          </cell>
          <cell r="G2202">
            <v>5508</v>
          </cell>
        </row>
        <row r="2203">
          <cell r="A2203" t="str">
            <v>10320204</v>
          </cell>
          <cell r="B2203" t="str">
            <v>内园磨床</v>
          </cell>
          <cell r="C2203" t="str">
            <v>00010003</v>
          </cell>
          <cell r="D2203">
            <v>28157</v>
          </cell>
          <cell r="E2203">
            <v>183600</v>
          </cell>
          <cell r="F2203">
            <v>-178092</v>
          </cell>
          <cell r="G2203">
            <v>5508</v>
          </cell>
        </row>
        <row r="2204">
          <cell r="A2204" t="str">
            <v>15780015</v>
          </cell>
          <cell r="B2204" t="str">
            <v>酸罐</v>
          </cell>
          <cell r="C2204" t="str">
            <v>00010501</v>
          </cell>
          <cell r="D2204">
            <v>26999</v>
          </cell>
          <cell r="E2204">
            <v>12000</v>
          </cell>
          <cell r="F2204">
            <v>-6499</v>
          </cell>
          <cell r="G2204">
            <v>5501</v>
          </cell>
        </row>
        <row r="2205">
          <cell r="A2205" t="str">
            <v>17830790</v>
          </cell>
          <cell r="B2205" t="str">
            <v>计算机</v>
          </cell>
          <cell r="C2205" t="str">
            <v>00010721</v>
          </cell>
          <cell r="D2205">
            <v>38078</v>
          </cell>
          <cell r="E2205">
            <v>8355.2000000000007</v>
          </cell>
          <cell r="F2205">
            <v>-2868.11</v>
          </cell>
          <cell r="G2205">
            <v>5487.09</v>
          </cell>
        </row>
        <row r="2206">
          <cell r="A2206" t="str">
            <v>17830791</v>
          </cell>
          <cell r="B2206" t="str">
            <v>计算机</v>
          </cell>
          <cell r="C2206" t="str">
            <v>00010721</v>
          </cell>
          <cell r="D2206">
            <v>38078</v>
          </cell>
          <cell r="E2206">
            <v>8355.2000000000007</v>
          </cell>
          <cell r="F2206">
            <v>-2868.11</v>
          </cell>
          <cell r="G2206">
            <v>5487.09</v>
          </cell>
        </row>
        <row r="2207">
          <cell r="A2207" t="str">
            <v>17830792</v>
          </cell>
          <cell r="B2207" t="str">
            <v>计算机</v>
          </cell>
          <cell r="C2207" t="str">
            <v>00010721</v>
          </cell>
          <cell r="D2207">
            <v>38078</v>
          </cell>
          <cell r="E2207">
            <v>8355.2000000000007</v>
          </cell>
          <cell r="F2207">
            <v>-2868.11</v>
          </cell>
          <cell r="G2207">
            <v>5487.09</v>
          </cell>
        </row>
        <row r="2208">
          <cell r="A2208" t="str">
            <v>14572044</v>
          </cell>
          <cell r="B2208" t="str">
            <v>验钢镜</v>
          </cell>
          <cell r="C2208" t="str">
            <v>00010411</v>
          </cell>
          <cell r="D2208">
            <v>37226</v>
          </cell>
          <cell r="E2208">
            <v>11700</v>
          </cell>
          <cell r="F2208">
            <v>-6216.12</v>
          </cell>
          <cell r="G2208">
            <v>5483.88</v>
          </cell>
        </row>
        <row r="2209">
          <cell r="A2209" t="str">
            <v>14572045</v>
          </cell>
          <cell r="B2209" t="str">
            <v>验钢镜</v>
          </cell>
          <cell r="C2209" t="str">
            <v>00010411</v>
          </cell>
          <cell r="D2209">
            <v>37226</v>
          </cell>
          <cell r="E2209">
            <v>11700</v>
          </cell>
          <cell r="F2209">
            <v>-6216.12</v>
          </cell>
          <cell r="G2209">
            <v>5483.88</v>
          </cell>
        </row>
        <row r="2210">
          <cell r="A2210" t="str">
            <v>14572043</v>
          </cell>
          <cell r="B2210" t="str">
            <v>验钢镜</v>
          </cell>
          <cell r="C2210" t="str">
            <v>00010413</v>
          </cell>
          <cell r="D2210">
            <v>37226</v>
          </cell>
          <cell r="E2210">
            <v>11700</v>
          </cell>
          <cell r="F2210">
            <v>-6216.12</v>
          </cell>
          <cell r="G2210">
            <v>5483.88</v>
          </cell>
        </row>
        <row r="2211">
          <cell r="A2211" t="str">
            <v>17830769</v>
          </cell>
          <cell r="B2211" t="str">
            <v>计算机</v>
          </cell>
          <cell r="C2211" t="str">
            <v>00010721</v>
          </cell>
          <cell r="D2211">
            <v>38078</v>
          </cell>
          <cell r="E2211">
            <v>8294.7999999999993</v>
          </cell>
          <cell r="F2211">
            <v>-2847.38</v>
          </cell>
          <cell r="G2211">
            <v>5447.42</v>
          </cell>
        </row>
        <row r="2212">
          <cell r="A2212" t="str">
            <v>10320343</v>
          </cell>
          <cell r="B2212" t="str">
            <v>内园磨床</v>
          </cell>
          <cell r="C2212" t="str">
            <v>00010003</v>
          </cell>
          <cell r="D2212">
            <v>31898</v>
          </cell>
          <cell r="E2212">
            <v>181230.2</v>
          </cell>
          <cell r="F2212">
            <v>-175793.29</v>
          </cell>
          <cell r="G2212">
            <v>5436.91</v>
          </cell>
        </row>
        <row r="2213">
          <cell r="A2213" t="str">
            <v>10320365</v>
          </cell>
          <cell r="B2213" t="str">
            <v>内圆磨床</v>
          </cell>
          <cell r="C2213" t="str">
            <v>00010003</v>
          </cell>
          <cell r="D2213">
            <v>32264</v>
          </cell>
          <cell r="E2213">
            <v>181230.2</v>
          </cell>
          <cell r="F2213">
            <v>-175793.29</v>
          </cell>
          <cell r="G2213">
            <v>5436.91</v>
          </cell>
        </row>
        <row r="2214">
          <cell r="A2214" t="str">
            <v>15920056</v>
          </cell>
          <cell r="B2214" t="str">
            <v>抛光机</v>
          </cell>
          <cell r="C2214" t="str">
            <v>00010503</v>
          </cell>
          <cell r="D2214">
            <v>37135</v>
          </cell>
          <cell r="E2214">
            <v>9000</v>
          </cell>
          <cell r="F2214">
            <v>-3564.75</v>
          </cell>
          <cell r="G2214">
            <v>5435.25</v>
          </cell>
        </row>
        <row r="2215">
          <cell r="A2215" t="str">
            <v>15920057</v>
          </cell>
          <cell r="B2215" t="str">
            <v>抛光机</v>
          </cell>
          <cell r="C2215" t="str">
            <v>00010503</v>
          </cell>
          <cell r="D2215">
            <v>37135</v>
          </cell>
          <cell r="E2215">
            <v>9000</v>
          </cell>
          <cell r="F2215">
            <v>-3564.75</v>
          </cell>
          <cell r="G2215">
            <v>5435.25</v>
          </cell>
        </row>
        <row r="2216">
          <cell r="A2216" t="str">
            <v>15920058</v>
          </cell>
          <cell r="B2216" t="str">
            <v>抛光机</v>
          </cell>
          <cell r="C2216" t="str">
            <v>00010503</v>
          </cell>
          <cell r="D2216">
            <v>37135</v>
          </cell>
          <cell r="E2216">
            <v>9000</v>
          </cell>
          <cell r="F2216">
            <v>-3564.75</v>
          </cell>
          <cell r="G2216">
            <v>5435.25</v>
          </cell>
        </row>
        <row r="2217">
          <cell r="A2217" t="str">
            <v>15920059</v>
          </cell>
          <cell r="B2217" t="str">
            <v>抛光机</v>
          </cell>
          <cell r="C2217" t="str">
            <v>00010503</v>
          </cell>
          <cell r="D2217">
            <v>37135</v>
          </cell>
          <cell r="E2217">
            <v>9000</v>
          </cell>
          <cell r="F2217">
            <v>-3564.75</v>
          </cell>
          <cell r="G2217">
            <v>5435.25</v>
          </cell>
        </row>
        <row r="2218">
          <cell r="A2218" t="str">
            <v>10170493</v>
          </cell>
          <cell r="B2218" t="str">
            <v>液压车床</v>
          </cell>
          <cell r="C2218" t="str">
            <v>00010003</v>
          </cell>
          <cell r="D2218">
            <v>32478</v>
          </cell>
          <cell r="E2218">
            <v>180000</v>
          </cell>
          <cell r="F2218">
            <v>-174600</v>
          </cell>
          <cell r="G2218">
            <v>5400</v>
          </cell>
        </row>
        <row r="2219">
          <cell r="A2219" t="str">
            <v>10170494</v>
          </cell>
          <cell r="B2219" t="str">
            <v>液压车床</v>
          </cell>
          <cell r="C2219" t="str">
            <v>00010003</v>
          </cell>
          <cell r="D2219">
            <v>32478</v>
          </cell>
          <cell r="E2219">
            <v>180000</v>
          </cell>
          <cell r="F2219">
            <v>-174600</v>
          </cell>
          <cell r="G2219">
            <v>5400</v>
          </cell>
        </row>
        <row r="2220">
          <cell r="A2220" t="str">
            <v>17231144</v>
          </cell>
          <cell r="B2220" t="str">
            <v>动力配电柜</v>
          </cell>
          <cell r="C2220" t="str">
            <v>00010703</v>
          </cell>
          <cell r="D2220">
            <v>38047</v>
          </cell>
          <cell r="E2220">
            <v>6000</v>
          </cell>
          <cell r="F2220">
            <v>-614.48</v>
          </cell>
          <cell r="G2220">
            <v>5385.52</v>
          </cell>
        </row>
        <row r="2221">
          <cell r="A2221" t="str">
            <v>16460004</v>
          </cell>
          <cell r="B2221" t="str">
            <v>冷冻式压缩空气干燥机</v>
          </cell>
          <cell r="C2221" t="str">
            <v>00010603</v>
          </cell>
          <cell r="D2221">
            <v>34881</v>
          </cell>
          <cell r="E2221">
            <v>51100</v>
          </cell>
          <cell r="F2221">
            <v>-45767.21</v>
          </cell>
          <cell r="G2221">
            <v>5332.79</v>
          </cell>
        </row>
        <row r="2222">
          <cell r="A2222" t="str">
            <v>17830616</v>
          </cell>
          <cell r="B2222" t="str">
            <v>防火系统</v>
          </cell>
          <cell r="C2222" t="str">
            <v>00010721</v>
          </cell>
          <cell r="D2222">
            <v>37956</v>
          </cell>
          <cell r="E2222">
            <v>9600</v>
          </cell>
          <cell r="F2222">
            <v>-4268</v>
          </cell>
          <cell r="G2222">
            <v>5332</v>
          </cell>
        </row>
        <row r="2223">
          <cell r="A2223" t="str">
            <v>15960076</v>
          </cell>
          <cell r="B2223" t="str">
            <v>捆扎机</v>
          </cell>
          <cell r="C2223" t="str">
            <v>00010502</v>
          </cell>
          <cell r="D2223">
            <v>35947</v>
          </cell>
          <cell r="E2223">
            <v>18400</v>
          </cell>
          <cell r="F2223">
            <v>-13088.27</v>
          </cell>
          <cell r="G2223">
            <v>5311.73</v>
          </cell>
        </row>
        <row r="2224">
          <cell r="A2224" t="str">
            <v>12400109</v>
          </cell>
          <cell r="B2224" t="str">
            <v>桑塔那</v>
          </cell>
          <cell r="C2224" t="str">
            <v>00010211</v>
          </cell>
          <cell r="D2224">
            <v>36130</v>
          </cell>
          <cell r="E2224">
            <v>176061.6</v>
          </cell>
          <cell r="F2224">
            <v>-170779.75</v>
          </cell>
          <cell r="G2224">
            <v>5281.85</v>
          </cell>
        </row>
        <row r="2225">
          <cell r="A2225" t="str">
            <v>12120082</v>
          </cell>
          <cell r="B2225" t="str">
            <v>单梁吊车</v>
          </cell>
          <cell r="C2225" t="str">
            <v>00010203</v>
          </cell>
          <cell r="D2225">
            <v>28034</v>
          </cell>
          <cell r="E2225">
            <v>62411</v>
          </cell>
          <cell r="F2225">
            <v>-57152.65</v>
          </cell>
          <cell r="G2225">
            <v>5258.35</v>
          </cell>
        </row>
        <row r="2226">
          <cell r="A2226" t="str">
            <v>12130183</v>
          </cell>
          <cell r="B2226" t="str">
            <v>电动葫芦</v>
          </cell>
          <cell r="C2226" t="str">
            <v>00010203</v>
          </cell>
          <cell r="D2226">
            <v>36495</v>
          </cell>
          <cell r="E2226">
            <v>12073</v>
          </cell>
          <cell r="F2226">
            <v>-6831.3</v>
          </cell>
          <cell r="G2226">
            <v>5241.7</v>
          </cell>
        </row>
        <row r="2227">
          <cell r="A2227" t="str">
            <v>10320373</v>
          </cell>
          <cell r="B2227" t="str">
            <v>内圆磨床</v>
          </cell>
          <cell r="C2227" t="str">
            <v>00010003</v>
          </cell>
          <cell r="D2227">
            <v>32264</v>
          </cell>
          <cell r="E2227">
            <v>174543.2</v>
          </cell>
          <cell r="F2227">
            <v>-169306.9</v>
          </cell>
          <cell r="G2227">
            <v>5236.3</v>
          </cell>
        </row>
        <row r="2228">
          <cell r="A2228" t="str">
            <v>17231154</v>
          </cell>
          <cell r="B2228" t="str">
            <v>动力配电柜</v>
          </cell>
          <cell r="C2228" t="str">
            <v>00010703</v>
          </cell>
          <cell r="D2228">
            <v>38472</v>
          </cell>
          <cell r="E2228">
            <v>5400</v>
          </cell>
          <cell r="F2228">
            <v>-174.6</v>
          </cell>
          <cell r="G2228">
            <v>5225.3999999999996</v>
          </cell>
        </row>
        <row r="2229">
          <cell r="A2229" t="str">
            <v>10310356</v>
          </cell>
          <cell r="B2229" t="str">
            <v>无心磨床</v>
          </cell>
          <cell r="C2229" t="str">
            <v>00010003</v>
          </cell>
          <cell r="D2229">
            <v>32112</v>
          </cell>
          <cell r="E2229">
            <v>174178.6</v>
          </cell>
          <cell r="F2229">
            <v>-168953.24</v>
          </cell>
          <cell r="G2229">
            <v>5225.3599999999997</v>
          </cell>
        </row>
        <row r="2230">
          <cell r="A2230" t="str">
            <v>10320158</v>
          </cell>
          <cell r="B2230" t="str">
            <v>内园磨床</v>
          </cell>
          <cell r="C2230" t="str">
            <v>00010003</v>
          </cell>
          <cell r="D2230">
            <v>27426</v>
          </cell>
          <cell r="E2230">
            <v>173600</v>
          </cell>
          <cell r="F2230">
            <v>-168392</v>
          </cell>
          <cell r="G2230">
            <v>5208</v>
          </cell>
        </row>
        <row r="2231">
          <cell r="A2231" t="str">
            <v>10320178</v>
          </cell>
          <cell r="B2231" t="str">
            <v>内园磨床</v>
          </cell>
          <cell r="C2231" t="str">
            <v>00010003</v>
          </cell>
          <cell r="D2231">
            <v>27791</v>
          </cell>
          <cell r="E2231">
            <v>173600</v>
          </cell>
          <cell r="F2231">
            <v>-168392</v>
          </cell>
          <cell r="G2231">
            <v>5208</v>
          </cell>
        </row>
        <row r="2232">
          <cell r="A2232" t="str">
            <v>10320190</v>
          </cell>
          <cell r="B2232" t="str">
            <v>内圆磨床</v>
          </cell>
          <cell r="C2232" t="str">
            <v>00010003</v>
          </cell>
          <cell r="D2232">
            <v>28126</v>
          </cell>
          <cell r="E2232">
            <v>173600</v>
          </cell>
          <cell r="F2232">
            <v>-168392</v>
          </cell>
          <cell r="G2232">
            <v>5208</v>
          </cell>
        </row>
        <row r="2233">
          <cell r="A2233" t="str">
            <v>10320193</v>
          </cell>
          <cell r="B2233" t="str">
            <v>内园磨床</v>
          </cell>
          <cell r="C2233" t="str">
            <v>00010003</v>
          </cell>
          <cell r="D2233">
            <v>28126</v>
          </cell>
          <cell r="E2233">
            <v>173600</v>
          </cell>
          <cell r="F2233">
            <v>-168392</v>
          </cell>
          <cell r="G2233">
            <v>5208</v>
          </cell>
        </row>
        <row r="2234">
          <cell r="A2234" t="str">
            <v>10320196</v>
          </cell>
          <cell r="B2234" t="str">
            <v>内园磨床</v>
          </cell>
          <cell r="C2234" t="str">
            <v>00010003</v>
          </cell>
          <cell r="D2234">
            <v>28126</v>
          </cell>
          <cell r="E2234">
            <v>173600</v>
          </cell>
          <cell r="F2234">
            <v>-168392</v>
          </cell>
          <cell r="G2234">
            <v>5208</v>
          </cell>
        </row>
        <row r="2235">
          <cell r="A2235" t="str">
            <v>17231121</v>
          </cell>
          <cell r="B2235" t="str">
            <v>配电箱</v>
          </cell>
          <cell r="C2235" t="str">
            <v>00010703</v>
          </cell>
          <cell r="D2235">
            <v>37347</v>
          </cell>
          <cell r="E2235">
            <v>6721.6</v>
          </cell>
          <cell r="F2235">
            <v>-1516.3</v>
          </cell>
          <cell r="G2235">
            <v>5205.3</v>
          </cell>
        </row>
        <row r="2236">
          <cell r="A2236" t="str">
            <v>17231122</v>
          </cell>
          <cell r="B2236" t="str">
            <v>配电箱</v>
          </cell>
          <cell r="C2236" t="str">
            <v>00010703</v>
          </cell>
          <cell r="D2236">
            <v>37347</v>
          </cell>
          <cell r="E2236">
            <v>6721.6</v>
          </cell>
          <cell r="F2236">
            <v>-1516.3</v>
          </cell>
          <cell r="G2236">
            <v>5205.3</v>
          </cell>
        </row>
        <row r="2237">
          <cell r="A2237" t="str">
            <v>17231123</v>
          </cell>
          <cell r="B2237" t="str">
            <v>配电箱</v>
          </cell>
          <cell r="C2237" t="str">
            <v>00010703</v>
          </cell>
          <cell r="D2237">
            <v>37347</v>
          </cell>
          <cell r="E2237">
            <v>6721.6</v>
          </cell>
          <cell r="F2237">
            <v>-1516.3</v>
          </cell>
          <cell r="G2237">
            <v>5205.3</v>
          </cell>
        </row>
        <row r="2238">
          <cell r="A2238" t="str">
            <v>16610228</v>
          </cell>
          <cell r="B2238" t="str">
            <v>单级单吸离心泵</v>
          </cell>
          <cell r="C2238" t="str">
            <v>00010603</v>
          </cell>
          <cell r="D2238">
            <v>37773</v>
          </cell>
          <cell r="E2238">
            <v>6538</v>
          </cell>
          <cell r="F2238">
            <v>-1345.34</v>
          </cell>
          <cell r="G2238">
            <v>5192.66</v>
          </cell>
        </row>
        <row r="2239">
          <cell r="A2239" t="str">
            <v>16610229</v>
          </cell>
          <cell r="B2239" t="str">
            <v>单级单吸离心泵</v>
          </cell>
          <cell r="C2239" t="str">
            <v>00010603</v>
          </cell>
          <cell r="D2239">
            <v>37773</v>
          </cell>
          <cell r="E2239">
            <v>6538</v>
          </cell>
          <cell r="F2239">
            <v>-1345.34</v>
          </cell>
          <cell r="G2239">
            <v>5192.66</v>
          </cell>
        </row>
        <row r="2240">
          <cell r="A2240" t="str">
            <v>15960054</v>
          </cell>
          <cell r="B2240" t="str">
            <v>捆扎机</v>
          </cell>
          <cell r="C2240" t="str">
            <v>00010503</v>
          </cell>
          <cell r="D2240">
            <v>34669</v>
          </cell>
          <cell r="E2240">
            <v>16000</v>
          </cell>
          <cell r="F2240">
            <v>-10809.14</v>
          </cell>
          <cell r="G2240">
            <v>5190.8599999999997</v>
          </cell>
        </row>
        <row r="2241">
          <cell r="A2241" t="str">
            <v>19160139</v>
          </cell>
          <cell r="B2241" t="str">
            <v>热风幕</v>
          </cell>
          <cell r="C2241" t="str">
            <v>00010903</v>
          </cell>
          <cell r="D2241">
            <v>37347</v>
          </cell>
          <cell r="E2241">
            <v>7500</v>
          </cell>
          <cell r="F2241">
            <v>-2315.29</v>
          </cell>
          <cell r="G2241">
            <v>5184.71</v>
          </cell>
        </row>
        <row r="2242">
          <cell r="A2242" t="str">
            <v>19160140</v>
          </cell>
          <cell r="B2242" t="str">
            <v>热风幕</v>
          </cell>
          <cell r="C2242" t="str">
            <v>00010903</v>
          </cell>
          <cell r="D2242">
            <v>37347</v>
          </cell>
          <cell r="E2242">
            <v>7500</v>
          </cell>
          <cell r="F2242">
            <v>-2315.29</v>
          </cell>
          <cell r="G2242">
            <v>5184.71</v>
          </cell>
        </row>
        <row r="2243">
          <cell r="A2243" t="str">
            <v>14561076</v>
          </cell>
          <cell r="B2243" t="str">
            <v>洛氏硬度计</v>
          </cell>
          <cell r="C2243" t="str">
            <v>00010413</v>
          </cell>
          <cell r="D2243">
            <v>38595</v>
          </cell>
          <cell r="E2243">
            <v>5299.15</v>
          </cell>
          <cell r="F2243">
            <v>-122.39</v>
          </cell>
          <cell r="G2243">
            <v>5176.76</v>
          </cell>
        </row>
        <row r="2244">
          <cell r="A2244" t="str">
            <v>17830817</v>
          </cell>
          <cell r="B2244" t="str">
            <v>计算机</v>
          </cell>
          <cell r="C2244" t="str">
            <v>00010721</v>
          </cell>
          <cell r="D2244">
            <v>38292</v>
          </cell>
          <cell r="E2244">
            <v>6600</v>
          </cell>
          <cell r="F2244">
            <v>-1467.13</v>
          </cell>
          <cell r="G2244">
            <v>5132.87</v>
          </cell>
        </row>
        <row r="2245">
          <cell r="A2245" t="str">
            <v>17830818</v>
          </cell>
          <cell r="B2245" t="str">
            <v>计算机</v>
          </cell>
          <cell r="C2245" t="str">
            <v>00010721</v>
          </cell>
          <cell r="D2245">
            <v>38292</v>
          </cell>
          <cell r="E2245">
            <v>6600</v>
          </cell>
          <cell r="F2245">
            <v>-1467.13</v>
          </cell>
          <cell r="G2245">
            <v>5132.87</v>
          </cell>
        </row>
        <row r="2246">
          <cell r="A2246" t="str">
            <v>17830819</v>
          </cell>
          <cell r="B2246" t="str">
            <v>计算机</v>
          </cell>
          <cell r="C2246" t="str">
            <v>00010721</v>
          </cell>
          <cell r="D2246">
            <v>38292</v>
          </cell>
          <cell r="E2246">
            <v>6600</v>
          </cell>
          <cell r="F2246">
            <v>-1467.13</v>
          </cell>
          <cell r="G2246">
            <v>5132.87</v>
          </cell>
        </row>
        <row r="2247">
          <cell r="A2247" t="str">
            <v>17830820</v>
          </cell>
          <cell r="B2247" t="str">
            <v>计算机</v>
          </cell>
          <cell r="C2247" t="str">
            <v>00010721</v>
          </cell>
          <cell r="D2247">
            <v>38292</v>
          </cell>
          <cell r="E2247">
            <v>6600</v>
          </cell>
          <cell r="F2247">
            <v>-1467.13</v>
          </cell>
          <cell r="G2247">
            <v>5132.87</v>
          </cell>
        </row>
        <row r="2248">
          <cell r="A2248" t="str">
            <v>17830824</v>
          </cell>
          <cell r="B2248" t="str">
            <v>计算机</v>
          </cell>
          <cell r="C2248" t="str">
            <v>00010721</v>
          </cell>
          <cell r="D2248">
            <v>38292</v>
          </cell>
          <cell r="E2248">
            <v>6600</v>
          </cell>
          <cell r="F2248">
            <v>-1467.13</v>
          </cell>
          <cell r="G2248">
            <v>5132.87</v>
          </cell>
        </row>
        <row r="2249">
          <cell r="A2249" t="str">
            <v>17830828</v>
          </cell>
          <cell r="B2249" t="str">
            <v>计算机</v>
          </cell>
          <cell r="C2249" t="str">
            <v>00010721</v>
          </cell>
          <cell r="D2249">
            <v>38292</v>
          </cell>
          <cell r="E2249">
            <v>6600</v>
          </cell>
          <cell r="F2249">
            <v>-1467.13</v>
          </cell>
          <cell r="G2249">
            <v>5132.87</v>
          </cell>
        </row>
        <row r="2250">
          <cell r="A2250" t="str">
            <v>17830836</v>
          </cell>
          <cell r="B2250" t="str">
            <v>计算机</v>
          </cell>
          <cell r="C2250" t="str">
            <v>00010721</v>
          </cell>
          <cell r="D2250">
            <v>38292</v>
          </cell>
          <cell r="E2250">
            <v>6600</v>
          </cell>
          <cell r="F2250">
            <v>-1467.13</v>
          </cell>
          <cell r="G2250">
            <v>5132.87</v>
          </cell>
        </row>
        <row r="2251">
          <cell r="A2251" t="str">
            <v>17830837</v>
          </cell>
          <cell r="B2251" t="str">
            <v>计算机</v>
          </cell>
          <cell r="C2251" t="str">
            <v>00010721</v>
          </cell>
          <cell r="D2251">
            <v>38292</v>
          </cell>
          <cell r="E2251">
            <v>6600</v>
          </cell>
          <cell r="F2251">
            <v>-1467.13</v>
          </cell>
          <cell r="G2251">
            <v>5132.87</v>
          </cell>
        </row>
        <row r="2252">
          <cell r="A2252" t="str">
            <v>17830838</v>
          </cell>
          <cell r="B2252" t="str">
            <v>计算机</v>
          </cell>
          <cell r="C2252" t="str">
            <v>00010721</v>
          </cell>
          <cell r="D2252">
            <v>38292</v>
          </cell>
          <cell r="E2252">
            <v>6600</v>
          </cell>
          <cell r="F2252">
            <v>-1467.13</v>
          </cell>
          <cell r="G2252">
            <v>5132.87</v>
          </cell>
        </row>
        <row r="2253">
          <cell r="A2253" t="str">
            <v>17830839</v>
          </cell>
          <cell r="B2253" t="str">
            <v>计算机</v>
          </cell>
          <cell r="C2253" t="str">
            <v>00010721</v>
          </cell>
          <cell r="D2253">
            <v>38292</v>
          </cell>
          <cell r="E2253">
            <v>6600</v>
          </cell>
          <cell r="F2253">
            <v>-1467.13</v>
          </cell>
          <cell r="G2253">
            <v>5132.87</v>
          </cell>
        </row>
        <row r="2254">
          <cell r="A2254" t="str">
            <v>17830840</v>
          </cell>
          <cell r="B2254" t="str">
            <v>计算机</v>
          </cell>
          <cell r="C2254" t="str">
            <v>00010721</v>
          </cell>
          <cell r="D2254">
            <v>38292</v>
          </cell>
          <cell r="E2254">
            <v>6600</v>
          </cell>
          <cell r="F2254">
            <v>-1467.13</v>
          </cell>
          <cell r="G2254">
            <v>5132.87</v>
          </cell>
        </row>
        <row r="2255">
          <cell r="A2255" t="str">
            <v>17830841</v>
          </cell>
          <cell r="B2255" t="str">
            <v>计算机</v>
          </cell>
          <cell r="C2255" t="str">
            <v>00010721</v>
          </cell>
          <cell r="D2255">
            <v>38292</v>
          </cell>
          <cell r="E2255">
            <v>6600</v>
          </cell>
          <cell r="F2255">
            <v>-1467.13</v>
          </cell>
          <cell r="G2255">
            <v>5132.87</v>
          </cell>
        </row>
        <row r="2256">
          <cell r="A2256" t="str">
            <v>17830842</v>
          </cell>
          <cell r="B2256" t="str">
            <v>计算机</v>
          </cell>
          <cell r="C2256" t="str">
            <v>00010721</v>
          </cell>
          <cell r="D2256">
            <v>38292</v>
          </cell>
          <cell r="E2256">
            <v>6600</v>
          </cell>
          <cell r="F2256">
            <v>-1467.13</v>
          </cell>
          <cell r="G2256">
            <v>5132.87</v>
          </cell>
        </row>
        <row r="2257">
          <cell r="A2257" t="str">
            <v>17830843</v>
          </cell>
          <cell r="B2257" t="str">
            <v>计算机</v>
          </cell>
          <cell r="C2257" t="str">
            <v>00010721</v>
          </cell>
          <cell r="D2257">
            <v>38292</v>
          </cell>
          <cell r="E2257">
            <v>6600</v>
          </cell>
          <cell r="F2257">
            <v>-1467.13</v>
          </cell>
          <cell r="G2257">
            <v>5132.87</v>
          </cell>
        </row>
        <row r="2258">
          <cell r="A2258" t="str">
            <v>17830863</v>
          </cell>
          <cell r="B2258" t="str">
            <v>计算机</v>
          </cell>
          <cell r="C2258" t="str">
            <v>00010721</v>
          </cell>
          <cell r="D2258">
            <v>38292</v>
          </cell>
          <cell r="E2258">
            <v>6600</v>
          </cell>
          <cell r="F2258">
            <v>-1467.13</v>
          </cell>
          <cell r="G2258">
            <v>5132.87</v>
          </cell>
        </row>
        <row r="2259">
          <cell r="A2259" t="str">
            <v>17830864</v>
          </cell>
          <cell r="B2259" t="str">
            <v>计算机</v>
          </cell>
          <cell r="C2259" t="str">
            <v>00010721</v>
          </cell>
          <cell r="D2259">
            <v>38292</v>
          </cell>
          <cell r="E2259">
            <v>6600</v>
          </cell>
          <cell r="F2259">
            <v>-1467.13</v>
          </cell>
          <cell r="G2259">
            <v>5132.87</v>
          </cell>
        </row>
        <row r="2260">
          <cell r="A2260" t="str">
            <v>17830805</v>
          </cell>
          <cell r="B2260" t="str">
            <v>计算机</v>
          </cell>
          <cell r="C2260" t="str">
            <v>00010722</v>
          </cell>
          <cell r="D2260">
            <v>38292</v>
          </cell>
          <cell r="E2260">
            <v>6600</v>
          </cell>
          <cell r="F2260">
            <v>-1467.13</v>
          </cell>
          <cell r="G2260">
            <v>5132.87</v>
          </cell>
        </row>
        <row r="2261">
          <cell r="A2261" t="str">
            <v>17830806</v>
          </cell>
          <cell r="B2261" t="str">
            <v>计算机</v>
          </cell>
          <cell r="C2261" t="str">
            <v>00010722</v>
          </cell>
          <cell r="D2261">
            <v>38292</v>
          </cell>
          <cell r="E2261">
            <v>6600</v>
          </cell>
          <cell r="F2261">
            <v>-1467.13</v>
          </cell>
          <cell r="G2261">
            <v>5132.87</v>
          </cell>
        </row>
        <row r="2262">
          <cell r="A2262" t="str">
            <v>17830807</v>
          </cell>
          <cell r="B2262" t="str">
            <v>计算机</v>
          </cell>
          <cell r="C2262" t="str">
            <v>00010722</v>
          </cell>
          <cell r="D2262">
            <v>38292</v>
          </cell>
          <cell r="E2262">
            <v>6600</v>
          </cell>
          <cell r="F2262">
            <v>-1467.13</v>
          </cell>
          <cell r="G2262">
            <v>5132.87</v>
          </cell>
        </row>
        <row r="2263">
          <cell r="A2263" t="str">
            <v>17830808</v>
          </cell>
          <cell r="B2263" t="str">
            <v>计算机</v>
          </cell>
          <cell r="C2263" t="str">
            <v>00010722</v>
          </cell>
          <cell r="D2263">
            <v>38292</v>
          </cell>
          <cell r="E2263">
            <v>6600</v>
          </cell>
          <cell r="F2263">
            <v>-1467.13</v>
          </cell>
          <cell r="G2263">
            <v>5132.87</v>
          </cell>
        </row>
        <row r="2264">
          <cell r="A2264" t="str">
            <v>17830810</v>
          </cell>
          <cell r="B2264" t="str">
            <v>计算机</v>
          </cell>
          <cell r="C2264" t="str">
            <v>00010722</v>
          </cell>
          <cell r="D2264">
            <v>38292</v>
          </cell>
          <cell r="E2264">
            <v>6600</v>
          </cell>
          <cell r="F2264">
            <v>-1467.13</v>
          </cell>
          <cell r="G2264">
            <v>5132.87</v>
          </cell>
        </row>
        <row r="2265">
          <cell r="A2265" t="str">
            <v>17830812</v>
          </cell>
          <cell r="B2265" t="str">
            <v>计算机</v>
          </cell>
          <cell r="C2265" t="str">
            <v>00010722</v>
          </cell>
          <cell r="D2265">
            <v>38292</v>
          </cell>
          <cell r="E2265">
            <v>6600</v>
          </cell>
          <cell r="F2265">
            <v>-1467.13</v>
          </cell>
          <cell r="G2265">
            <v>5132.87</v>
          </cell>
        </row>
        <row r="2266">
          <cell r="A2266" t="str">
            <v>17830821</v>
          </cell>
          <cell r="B2266" t="str">
            <v>计算机</v>
          </cell>
          <cell r="C2266" t="str">
            <v>00010722</v>
          </cell>
          <cell r="D2266">
            <v>38292</v>
          </cell>
          <cell r="E2266">
            <v>6600</v>
          </cell>
          <cell r="F2266">
            <v>-1467.13</v>
          </cell>
          <cell r="G2266">
            <v>5132.87</v>
          </cell>
        </row>
        <row r="2267">
          <cell r="A2267" t="str">
            <v>17830857</v>
          </cell>
          <cell r="B2267" t="str">
            <v>计算机</v>
          </cell>
          <cell r="C2267" t="str">
            <v>00010722</v>
          </cell>
          <cell r="D2267">
            <v>38292</v>
          </cell>
          <cell r="E2267">
            <v>6600</v>
          </cell>
          <cell r="F2267">
            <v>-1467.13</v>
          </cell>
          <cell r="G2267">
            <v>5132.87</v>
          </cell>
        </row>
        <row r="2268">
          <cell r="A2268" t="str">
            <v>17830858</v>
          </cell>
          <cell r="B2268" t="str">
            <v>计算机</v>
          </cell>
          <cell r="C2268" t="str">
            <v>00010722</v>
          </cell>
          <cell r="D2268">
            <v>38292</v>
          </cell>
          <cell r="E2268">
            <v>6600</v>
          </cell>
          <cell r="F2268">
            <v>-1467.13</v>
          </cell>
          <cell r="G2268">
            <v>5132.87</v>
          </cell>
        </row>
        <row r="2269">
          <cell r="A2269" t="str">
            <v>17830822</v>
          </cell>
          <cell r="B2269" t="str">
            <v>计算机</v>
          </cell>
          <cell r="C2269" t="str">
            <v>00010723</v>
          </cell>
          <cell r="D2269">
            <v>38292</v>
          </cell>
          <cell r="E2269">
            <v>6600</v>
          </cell>
          <cell r="F2269">
            <v>-1467.13</v>
          </cell>
          <cell r="G2269">
            <v>5132.87</v>
          </cell>
        </row>
        <row r="2270">
          <cell r="A2270" t="str">
            <v>17830827</v>
          </cell>
          <cell r="B2270" t="str">
            <v>计算机</v>
          </cell>
          <cell r="C2270" t="str">
            <v>00010723</v>
          </cell>
          <cell r="D2270">
            <v>38292</v>
          </cell>
          <cell r="E2270">
            <v>6600</v>
          </cell>
          <cell r="F2270">
            <v>-1467.13</v>
          </cell>
          <cell r="G2270">
            <v>5132.87</v>
          </cell>
        </row>
        <row r="2271">
          <cell r="A2271" t="str">
            <v>17830829</v>
          </cell>
          <cell r="B2271" t="str">
            <v>计算机</v>
          </cell>
          <cell r="C2271" t="str">
            <v>00010723</v>
          </cell>
          <cell r="D2271">
            <v>38292</v>
          </cell>
          <cell r="E2271">
            <v>6600</v>
          </cell>
          <cell r="F2271">
            <v>-1467.13</v>
          </cell>
          <cell r="G2271">
            <v>5132.87</v>
          </cell>
        </row>
        <row r="2272">
          <cell r="A2272" t="str">
            <v>17830832</v>
          </cell>
          <cell r="B2272" t="str">
            <v>计算机</v>
          </cell>
          <cell r="C2272" t="str">
            <v>00010723</v>
          </cell>
          <cell r="D2272">
            <v>38292</v>
          </cell>
          <cell r="E2272">
            <v>6600</v>
          </cell>
          <cell r="F2272">
            <v>-1467.13</v>
          </cell>
          <cell r="G2272">
            <v>5132.87</v>
          </cell>
        </row>
        <row r="2273">
          <cell r="A2273" t="str">
            <v>17830833</v>
          </cell>
          <cell r="B2273" t="str">
            <v>计算机</v>
          </cell>
          <cell r="C2273" t="str">
            <v>00010723</v>
          </cell>
          <cell r="D2273">
            <v>38292</v>
          </cell>
          <cell r="E2273">
            <v>6600</v>
          </cell>
          <cell r="F2273">
            <v>-1467.13</v>
          </cell>
          <cell r="G2273">
            <v>5132.87</v>
          </cell>
        </row>
        <row r="2274">
          <cell r="A2274" t="str">
            <v>17830848</v>
          </cell>
          <cell r="B2274" t="str">
            <v>计算机</v>
          </cell>
          <cell r="C2274" t="str">
            <v>00010723</v>
          </cell>
          <cell r="D2274">
            <v>38292</v>
          </cell>
          <cell r="E2274">
            <v>6600</v>
          </cell>
          <cell r="F2274">
            <v>-1467.13</v>
          </cell>
          <cell r="G2274">
            <v>5132.87</v>
          </cell>
        </row>
        <row r="2275">
          <cell r="A2275" t="str">
            <v>17830849</v>
          </cell>
          <cell r="B2275" t="str">
            <v>计算机</v>
          </cell>
          <cell r="C2275" t="str">
            <v>00010723</v>
          </cell>
          <cell r="D2275">
            <v>38292</v>
          </cell>
          <cell r="E2275">
            <v>6600</v>
          </cell>
          <cell r="F2275">
            <v>-1467.13</v>
          </cell>
          <cell r="G2275">
            <v>5132.87</v>
          </cell>
        </row>
        <row r="2276">
          <cell r="A2276" t="str">
            <v>17830855</v>
          </cell>
          <cell r="B2276" t="str">
            <v>计算机</v>
          </cell>
          <cell r="C2276" t="str">
            <v>00010723</v>
          </cell>
          <cell r="D2276">
            <v>38292</v>
          </cell>
          <cell r="E2276">
            <v>6600</v>
          </cell>
          <cell r="F2276">
            <v>-1467.13</v>
          </cell>
          <cell r="G2276">
            <v>5132.87</v>
          </cell>
        </row>
        <row r="2277">
          <cell r="A2277" t="str">
            <v>17830859</v>
          </cell>
          <cell r="B2277" t="str">
            <v>计算机</v>
          </cell>
          <cell r="C2277" t="str">
            <v>00010723</v>
          </cell>
          <cell r="D2277">
            <v>38292</v>
          </cell>
          <cell r="E2277">
            <v>6600</v>
          </cell>
          <cell r="F2277">
            <v>-1467.13</v>
          </cell>
          <cell r="G2277">
            <v>5132.87</v>
          </cell>
        </row>
        <row r="2278">
          <cell r="A2278" t="str">
            <v>17830860</v>
          </cell>
          <cell r="B2278" t="str">
            <v>计算机</v>
          </cell>
          <cell r="C2278" t="str">
            <v>00010723</v>
          </cell>
          <cell r="D2278">
            <v>38292</v>
          </cell>
          <cell r="E2278">
            <v>6600</v>
          </cell>
          <cell r="F2278">
            <v>-1467.13</v>
          </cell>
          <cell r="G2278">
            <v>5132.87</v>
          </cell>
        </row>
        <row r="2279">
          <cell r="A2279" t="str">
            <v>10250041</v>
          </cell>
          <cell r="B2279" t="str">
            <v>摇臂钻床</v>
          </cell>
          <cell r="C2279" t="str">
            <v>00010003</v>
          </cell>
          <cell r="D2279">
            <v>33878</v>
          </cell>
          <cell r="E2279">
            <v>16000.6</v>
          </cell>
          <cell r="F2279">
            <v>-10884.56</v>
          </cell>
          <cell r="G2279">
            <v>5116.04</v>
          </cell>
        </row>
        <row r="2280">
          <cell r="A2280" t="str">
            <v>10340665</v>
          </cell>
          <cell r="B2280" t="str">
            <v>落地磨床</v>
          </cell>
          <cell r="C2280" t="str">
            <v>00010003</v>
          </cell>
          <cell r="D2280">
            <v>33786</v>
          </cell>
          <cell r="E2280">
            <v>170000</v>
          </cell>
          <cell r="F2280">
            <v>-164900</v>
          </cell>
          <cell r="G2280">
            <v>5100</v>
          </cell>
        </row>
        <row r="2281">
          <cell r="A2281" t="str">
            <v>10320292</v>
          </cell>
          <cell r="B2281" t="str">
            <v>内园磨床</v>
          </cell>
          <cell r="C2281" t="str">
            <v>00010003</v>
          </cell>
          <cell r="D2281">
            <v>31382</v>
          </cell>
          <cell r="E2281">
            <v>169291.95</v>
          </cell>
          <cell r="F2281">
            <v>-164213.19</v>
          </cell>
          <cell r="G2281">
            <v>5078.76</v>
          </cell>
        </row>
        <row r="2282">
          <cell r="A2282" t="str">
            <v>15970069</v>
          </cell>
          <cell r="B2282" t="str">
            <v>清洗机</v>
          </cell>
          <cell r="C2282" t="str">
            <v>00010503</v>
          </cell>
          <cell r="D2282">
            <v>34121</v>
          </cell>
          <cell r="E2282">
            <v>31774</v>
          </cell>
          <cell r="F2282">
            <v>-26730.39</v>
          </cell>
          <cell r="G2282">
            <v>5043.6099999999997</v>
          </cell>
        </row>
        <row r="2283">
          <cell r="A2283" t="str">
            <v>10320374</v>
          </cell>
          <cell r="B2283" t="str">
            <v>内圆磨床</v>
          </cell>
          <cell r="C2283" t="str">
            <v>00010003</v>
          </cell>
          <cell r="D2283">
            <v>32325</v>
          </cell>
          <cell r="E2283">
            <v>168000</v>
          </cell>
          <cell r="F2283">
            <v>-162960</v>
          </cell>
          <cell r="G2283">
            <v>5040</v>
          </cell>
        </row>
        <row r="2284">
          <cell r="A2284" t="str">
            <v>18180005</v>
          </cell>
          <cell r="B2284" t="str">
            <v>化铜炉</v>
          </cell>
          <cell r="C2284" t="str">
            <v>00010803</v>
          </cell>
          <cell r="D2284">
            <v>32721</v>
          </cell>
          <cell r="E2284">
            <v>168000</v>
          </cell>
          <cell r="F2284">
            <v>-162960</v>
          </cell>
          <cell r="G2284">
            <v>5040</v>
          </cell>
        </row>
        <row r="2285">
          <cell r="A2285" t="str">
            <v>18180006</v>
          </cell>
          <cell r="B2285" t="str">
            <v>化铜炉</v>
          </cell>
          <cell r="C2285" t="str">
            <v>00010803</v>
          </cell>
          <cell r="D2285">
            <v>32721</v>
          </cell>
          <cell r="E2285">
            <v>168000</v>
          </cell>
          <cell r="F2285">
            <v>-162960</v>
          </cell>
          <cell r="G2285">
            <v>5040</v>
          </cell>
        </row>
        <row r="2286">
          <cell r="A2286" t="str">
            <v>10320372</v>
          </cell>
          <cell r="B2286" t="str">
            <v>内圆磨床</v>
          </cell>
          <cell r="C2286" t="str">
            <v>00010003</v>
          </cell>
          <cell r="D2286">
            <v>32264</v>
          </cell>
          <cell r="E2286">
            <v>167191.45000000001</v>
          </cell>
          <cell r="F2286">
            <v>-162175.71</v>
          </cell>
          <cell r="G2286">
            <v>5015.74</v>
          </cell>
        </row>
        <row r="2287">
          <cell r="A2287" t="str">
            <v>22000070</v>
          </cell>
          <cell r="B2287" t="str">
            <v>冷饮机</v>
          </cell>
          <cell r="C2287" t="str">
            <v>00022002</v>
          </cell>
          <cell r="D2287">
            <v>37347</v>
          </cell>
          <cell r="E2287">
            <v>7601.13</v>
          </cell>
          <cell r="F2287">
            <v>-2597.8200000000002</v>
          </cell>
          <cell r="G2287">
            <v>5003.3100000000004</v>
          </cell>
        </row>
        <row r="2288">
          <cell r="A2288" t="str">
            <v>22000071</v>
          </cell>
          <cell r="B2288" t="str">
            <v>冷饮机</v>
          </cell>
          <cell r="C2288" t="str">
            <v>00022003</v>
          </cell>
          <cell r="D2288">
            <v>37347</v>
          </cell>
          <cell r="E2288">
            <v>7601.13</v>
          </cell>
          <cell r="F2288">
            <v>-2597.8200000000002</v>
          </cell>
          <cell r="G2288">
            <v>5003.3100000000004</v>
          </cell>
        </row>
        <row r="2289">
          <cell r="A2289" t="str">
            <v>22000088</v>
          </cell>
          <cell r="B2289" t="str">
            <v>冷饮机</v>
          </cell>
          <cell r="C2289" t="str">
            <v>00022003</v>
          </cell>
          <cell r="D2289">
            <v>37347</v>
          </cell>
          <cell r="E2289">
            <v>7601.13</v>
          </cell>
          <cell r="F2289">
            <v>-2597.8200000000002</v>
          </cell>
          <cell r="G2289">
            <v>5003.3100000000004</v>
          </cell>
        </row>
        <row r="2290">
          <cell r="A2290" t="str">
            <v>22000089</v>
          </cell>
          <cell r="B2290" t="str">
            <v>冷饮机</v>
          </cell>
          <cell r="C2290" t="str">
            <v>00022003</v>
          </cell>
          <cell r="D2290">
            <v>37347</v>
          </cell>
          <cell r="E2290">
            <v>7601.13</v>
          </cell>
          <cell r="F2290">
            <v>-2597.8200000000002</v>
          </cell>
          <cell r="G2290">
            <v>5003.3100000000004</v>
          </cell>
        </row>
        <row r="2291">
          <cell r="A2291" t="str">
            <v>22000111</v>
          </cell>
          <cell r="B2291" t="str">
            <v>冷饮机</v>
          </cell>
          <cell r="C2291" t="str">
            <v>00022003</v>
          </cell>
          <cell r="D2291">
            <v>37347</v>
          </cell>
          <cell r="E2291">
            <v>7601.13</v>
          </cell>
          <cell r="F2291">
            <v>-2597.8200000000002</v>
          </cell>
          <cell r="G2291">
            <v>5003.3100000000004</v>
          </cell>
        </row>
        <row r="2292">
          <cell r="A2292" t="str">
            <v>10320174</v>
          </cell>
          <cell r="B2292" t="str">
            <v>内园磨床</v>
          </cell>
          <cell r="C2292" t="str">
            <v>00010003</v>
          </cell>
          <cell r="D2292">
            <v>27760</v>
          </cell>
          <cell r="E2292">
            <v>166582.56</v>
          </cell>
          <cell r="F2292">
            <v>-161585.07999999999</v>
          </cell>
          <cell r="G2292">
            <v>4997.4799999999996</v>
          </cell>
        </row>
        <row r="2293">
          <cell r="A2293" t="str">
            <v>10320198</v>
          </cell>
          <cell r="B2293" t="str">
            <v>自动内园磨床</v>
          </cell>
          <cell r="C2293" t="str">
            <v>00010003</v>
          </cell>
          <cell r="D2293">
            <v>28126</v>
          </cell>
          <cell r="E2293">
            <v>166582.56</v>
          </cell>
          <cell r="F2293">
            <v>-161585.07999999999</v>
          </cell>
          <cell r="G2293">
            <v>4997.4799999999996</v>
          </cell>
        </row>
        <row r="2294">
          <cell r="A2294" t="str">
            <v>14561069</v>
          </cell>
          <cell r="B2294" t="str">
            <v>里氏硬度仪</v>
          </cell>
          <cell r="C2294" t="str">
            <v>00010413</v>
          </cell>
          <cell r="D2294">
            <v>37073</v>
          </cell>
          <cell r="E2294">
            <v>12160</v>
          </cell>
          <cell r="F2294">
            <v>-7162.64</v>
          </cell>
          <cell r="G2294">
            <v>4997.3599999999997</v>
          </cell>
        </row>
        <row r="2295">
          <cell r="A2295" t="str">
            <v>17830796</v>
          </cell>
          <cell r="B2295" t="str">
            <v>计算机</v>
          </cell>
          <cell r="C2295" t="str">
            <v>00010721</v>
          </cell>
          <cell r="D2295">
            <v>38078</v>
          </cell>
          <cell r="E2295">
            <v>7590.14</v>
          </cell>
          <cell r="F2295">
            <v>-2605.48</v>
          </cell>
          <cell r="G2295">
            <v>4984.66</v>
          </cell>
        </row>
        <row r="2296">
          <cell r="A2296" t="str">
            <v>10320208</v>
          </cell>
          <cell r="B2296" t="str">
            <v>内园磨床</v>
          </cell>
          <cell r="C2296" t="str">
            <v>00010003</v>
          </cell>
          <cell r="D2296">
            <v>28430</v>
          </cell>
          <cell r="E2296">
            <v>165768.21</v>
          </cell>
          <cell r="F2296">
            <v>-160795.16</v>
          </cell>
          <cell r="G2296">
            <v>4973.05</v>
          </cell>
        </row>
        <row r="2297">
          <cell r="A2297" t="str">
            <v>10320290</v>
          </cell>
          <cell r="B2297" t="str">
            <v>内园磨床</v>
          </cell>
          <cell r="C2297" t="str">
            <v>00010003</v>
          </cell>
          <cell r="D2297">
            <v>31382</v>
          </cell>
          <cell r="E2297">
            <v>165768.21</v>
          </cell>
          <cell r="F2297">
            <v>-160795.16</v>
          </cell>
          <cell r="G2297">
            <v>4973.05</v>
          </cell>
        </row>
        <row r="2298">
          <cell r="A2298" t="str">
            <v>17830539</v>
          </cell>
          <cell r="B2298" t="str">
            <v>笔记本电脑</v>
          </cell>
          <cell r="C2298" t="str">
            <v>00010721</v>
          </cell>
          <cell r="D2298">
            <v>37742</v>
          </cell>
          <cell r="E2298">
            <v>11950</v>
          </cell>
          <cell r="F2298">
            <v>-7003.21</v>
          </cell>
          <cell r="G2298">
            <v>4946.79</v>
          </cell>
        </row>
        <row r="2299">
          <cell r="A2299" t="str">
            <v>17830552</v>
          </cell>
          <cell r="B2299" t="str">
            <v>笔记本电脑</v>
          </cell>
          <cell r="C2299" t="str">
            <v>00010722</v>
          </cell>
          <cell r="D2299">
            <v>37742</v>
          </cell>
          <cell r="E2299">
            <v>11950</v>
          </cell>
          <cell r="F2299">
            <v>-7003.21</v>
          </cell>
          <cell r="G2299">
            <v>4946.79</v>
          </cell>
        </row>
        <row r="2300">
          <cell r="A2300" t="str">
            <v>17830554</v>
          </cell>
          <cell r="B2300" t="str">
            <v>笔记本电脑</v>
          </cell>
          <cell r="C2300" t="str">
            <v>00010722</v>
          </cell>
          <cell r="D2300">
            <v>37742</v>
          </cell>
          <cell r="E2300">
            <v>11950</v>
          </cell>
          <cell r="F2300">
            <v>-7003.21</v>
          </cell>
          <cell r="G2300">
            <v>4946.79</v>
          </cell>
        </row>
        <row r="2301">
          <cell r="A2301" t="str">
            <v>17830559</v>
          </cell>
          <cell r="B2301" t="str">
            <v>笔记本电脑</v>
          </cell>
          <cell r="C2301" t="str">
            <v>00010722</v>
          </cell>
          <cell r="D2301">
            <v>37742</v>
          </cell>
          <cell r="E2301">
            <v>11950</v>
          </cell>
          <cell r="F2301">
            <v>-7003.21</v>
          </cell>
          <cell r="G2301">
            <v>4946.79</v>
          </cell>
        </row>
        <row r="2302">
          <cell r="A2302" t="str">
            <v>22100026</v>
          </cell>
          <cell r="B2302" t="str">
            <v>投影电视机</v>
          </cell>
          <cell r="C2302" t="str">
            <v>00022101</v>
          </cell>
          <cell r="D2302">
            <v>37226</v>
          </cell>
          <cell r="E2302">
            <v>19100</v>
          </cell>
          <cell r="F2302">
            <v>-14203.91</v>
          </cell>
          <cell r="G2302">
            <v>4896.09</v>
          </cell>
        </row>
        <row r="2303">
          <cell r="A2303" t="str">
            <v>15999972</v>
          </cell>
          <cell r="B2303" t="str">
            <v>审计估价</v>
          </cell>
          <cell r="C2303" t="str">
            <v>00010503</v>
          </cell>
          <cell r="D2303">
            <v>37622</v>
          </cell>
          <cell r="E2303">
            <v>6694</v>
          </cell>
          <cell r="F2303">
            <v>-1799.26</v>
          </cell>
          <cell r="G2303">
            <v>4894.74</v>
          </cell>
        </row>
        <row r="2304">
          <cell r="A2304" t="str">
            <v>10340823</v>
          </cell>
          <cell r="B2304" t="str">
            <v>双端面磨床</v>
          </cell>
          <cell r="C2304" t="str">
            <v>00010003</v>
          </cell>
          <cell r="D2304">
            <v>33848</v>
          </cell>
          <cell r="E2304">
            <v>16000</v>
          </cell>
          <cell r="F2304">
            <v>-11122.41</v>
          </cell>
          <cell r="G2304">
            <v>4877.59</v>
          </cell>
        </row>
        <row r="2305">
          <cell r="A2305" t="str">
            <v>17830536</v>
          </cell>
          <cell r="B2305" t="str">
            <v>笔记本电脑</v>
          </cell>
          <cell r="C2305" t="str">
            <v>00010722</v>
          </cell>
          <cell r="D2305">
            <v>37742</v>
          </cell>
          <cell r="E2305">
            <v>11750</v>
          </cell>
          <cell r="F2305">
            <v>-6886.03</v>
          </cell>
          <cell r="G2305">
            <v>4863.97</v>
          </cell>
        </row>
        <row r="2306">
          <cell r="A2306" t="str">
            <v>17231102</v>
          </cell>
          <cell r="B2306" t="str">
            <v>低压配电柜</v>
          </cell>
          <cell r="C2306" t="str">
            <v>00010703</v>
          </cell>
          <cell r="D2306">
            <v>37073</v>
          </cell>
          <cell r="E2306">
            <v>6700</v>
          </cell>
          <cell r="F2306">
            <v>-1841.98</v>
          </cell>
          <cell r="G2306">
            <v>4858.0200000000004</v>
          </cell>
        </row>
        <row r="2307">
          <cell r="A2307" t="str">
            <v>10370053</v>
          </cell>
          <cell r="B2307" t="str">
            <v>立轴平面磨床</v>
          </cell>
          <cell r="C2307" t="str">
            <v>00010003</v>
          </cell>
          <cell r="D2307">
            <v>26877</v>
          </cell>
          <cell r="E2307">
            <v>160000</v>
          </cell>
          <cell r="F2307">
            <v>-155200</v>
          </cell>
          <cell r="G2307">
            <v>4800</v>
          </cell>
        </row>
        <row r="2308">
          <cell r="A2308" t="str">
            <v>10340695</v>
          </cell>
          <cell r="B2308" t="str">
            <v>内滚道磨床</v>
          </cell>
          <cell r="C2308" t="str">
            <v>00010003</v>
          </cell>
          <cell r="D2308">
            <v>34639</v>
          </cell>
          <cell r="E2308">
            <v>160000</v>
          </cell>
          <cell r="F2308">
            <v>-155200</v>
          </cell>
          <cell r="G2308">
            <v>4800</v>
          </cell>
        </row>
        <row r="2309">
          <cell r="A2309" t="str">
            <v>10340696</v>
          </cell>
          <cell r="B2309" t="str">
            <v>内滚道磨床</v>
          </cell>
          <cell r="C2309" t="str">
            <v>00010003</v>
          </cell>
          <cell r="D2309">
            <v>34639</v>
          </cell>
          <cell r="E2309">
            <v>160000</v>
          </cell>
          <cell r="F2309">
            <v>-155200</v>
          </cell>
          <cell r="G2309">
            <v>4800</v>
          </cell>
        </row>
        <row r="2310">
          <cell r="A2310" t="str">
            <v>18360156</v>
          </cell>
          <cell r="B2310" t="str">
            <v>回火炉</v>
          </cell>
          <cell r="C2310" t="str">
            <v>00010803</v>
          </cell>
          <cell r="D2310">
            <v>35735</v>
          </cell>
          <cell r="E2310">
            <v>160000</v>
          </cell>
          <cell r="F2310">
            <v>-155200</v>
          </cell>
          <cell r="G2310">
            <v>4800</v>
          </cell>
        </row>
        <row r="2311">
          <cell r="A2311" t="str">
            <v>14999999</v>
          </cell>
          <cell r="B2311" t="str">
            <v>油封压装机</v>
          </cell>
          <cell r="C2311" t="str">
            <v>00010413</v>
          </cell>
          <cell r="D2311">
            <v>36495</v>
          </cell>
          <cell r="E2311">
            <v>25028</v>
          </cell>
          <cell r="F2311">
            <v>-20234.34</v>
          </cell>
          <cell r="G2311">
            <v>4793.66</v>
          </cell>
        </row>
        <row r="2312">
          <cell r="A2312" t="str">
            <v>14999998</v>
          </cell>
          <cell r="B2312" t="str">
            <v>油封压装机</v>
          </cell>
          <cell r="C2312" t="str">
            <v>00010413</v>
          </cell>
          <cell r="D2312">
            <v>36495</v>
          </cell>
          <cell r="E2312">
            <v>25030</v>
          </cell>
          <cell r="F2312">
            <v>-20236.37</v>
          </cell>
          <cell r="G2312">
            <v>4793.63</v>
          </cell>
        </row>
        <row r="2313">
          <cell r="A2313" t="str">
            <v>17231100</v>
          </cell>
          <cell r="B2313" t="str">
            <v>低压配电柜</v>
          </cell>
          <cell r="C2313" t="str">
            <v>00010703</v>
          </cell>
          <cell r="D2313">
            <v>37073</v>
          </cell>
          <cell r="E2313">
            <v>6600</v>
          </cell>
          <cell r="F2313">
            <v>-1814.86</v>
          </cell>
          <cell r="G2313">
            <v>4785.1400000000003</v>
          </cell>
        </row>
        <row r="2314">
          <cell r="A2314" t="str">
            <v>17231101</v>
          </cell>
          <cell r="B2314" t="str">
            <v>低压配电柜</v>
          </cell>
          <cell r="C2314" t="str">
            <v>00010703</v>
          </cell>
          <cell r="D2314">
            <v>37073</v>
          </cell>
          <cell r="E2314">
            <v>6600</v>
          </cell>
          <cell r="F2314">
            <v>-1814.86</v>
          </cell>
          <cell r="G2314">
            <v>4785.1400000000003</v>
          </cell>
        </row>
        <row r="2315">
          <cell r="A2315" t="str">
            <v>14561070</v>
          </cell>
          <cell r="B2315" t="str">
            <v>布氏硬度计</v>
          </cell>
          <cell r="C2315" t="str">
            <v>00010413</v>
          </cell>
          <cell r="D2315">
            <v>37226</v>
          </cell>
          <cell r="E2315">
            <v>10180</v>
          </cell>
          <cell r="F2315">
            <v>-5408.43</v>
          </cell>
          <cell r="G2315">
            <v>4771.57</v>
          </cell>
        </row>
        <row r="2316">
          <cell r="A2316" t="str">
            <v>22000066</v>
          </cell>
          <cell r="B2316" t="str">
            <v>冷饮机</v>
          </cell>
          <cell r="C2316" t="str">
            <v>00022002</v>
          </cell>
          <cell r="D2316">
            <v>37347</v>
          </cell>
          <cell r="E2316">
            <v>7223.13</v>
          </cell>
          <cell r="F2316">
            <v>-2468.56</v>
          </cell>
          <cell r="G2316">
            <v>4754.57</v>
          </cell>
        </row>
        <row r="2317">
          <cell r="A2317" t="str">
            <v>22000074</v>
          </cell>
          <cell r="B2317" t="str">
            <v>冷饮机</v>
          </cell>
          <cell r="C2317" t="str">
            <v>00022003</v>
          </cell>
          <cell r="D2317">
            <v>37347</v>
          </cell>
          <cell r="E2317">
            <v>7223.13</v>
          </cell>
          <cell r="F2317">
            <v>-2468.56</v>
          </cell>
          <cell r="G2317">
            <v>4754.57</v>
          </cell>
        </row>
        <row r="2318">
          <cell r="A2318" t="str">
            <v>22000075</v>
          </cell>
          <cell r="B2318" t="str">
            <v>冷饮机</v>
          </cell>
          <cell r="C2318" t="str">
            <v>00022003</v>
          </cell>
          <cell r="D2318">
            <v>37347</v>
          </cell>
          <cell r="E2318">
            <v>7223.13</v>
          </cell>
          <cell r="F2318">
            <v>-2468.56</v>
          </cell>
          <cell r="G2318">
            <v>4754.57</v>
          </cell>
        </row>
        <row r="2319">
          <cell r="A2319" t="str">
            <v>22000090</v>
          </cell>
          <cell r="B2319" t="str">
            <v>冷饮机</v>
          </cell>
          <cell r="C2319" t="str">
            <v>00022003</v>
          </cell>
          <cell r="D2319">
            <v>37347</v>
          </cell>
          <cell r="E2319">
            <v>7223.13</v>
          </cell>
          <cell r="F2319">
            <v>-2468.56</v>
          </cell>
          <cell r="G2319">
            <v>4754.57</v>
          </cell>
        </row>
        <row r="2320">
          <cell r="A2320" t="str">
            <v>22000093</v>
          </cell>
          <cell r="B2320" t="str">
            <v>冷饮机</v>
          </cell>
          <cell r="C2320" t="str">
            <v>00022003</v>
          </cell>
          <cell r="D2320">
            <v>37347</v>
          </cell>
          <cell r="E2320">
            <v>7223.13</v>
          </cell>
          <cell r="F2320">
            <v>-2468.56</v>
          </cell>
          <cell r="G2320">
            <v>4754.57</v>
          </cell>
        </row>
        <row r="2321">
          <cell r="A2321" t="str">
            <v>22000102</v>
          </cell>
          <cell r="B2321" t="str">
            <v>冷饮机</v>
          </cell>
          <cell r="C2321" t="str">
            <v>00022003</v>
          </cell>
          <cell r="D2321">
            <v>37347</v>
          </cell>
          <cell r="E2321">
            <v>7223.13</v>
          </cell>
          <cell r="F2321">
            <v>-2468.56</v>
          </cell>
          <cell r="G2321">
            <v>4754.57</v>
          </cell>
        </row>
        <row r="2322">
          <cell r="A2322" t="str">
            <v>22000112</v>
          </cell>
          <cell r="B2322" t="str">
            <v>冷饮机</v>
          </cell>
          <cell r="C2322" t="str">
            <v>00022003</v>
          </cell>
          <cell r="D2322">
            <v>37347</v>
          </cell>
          <cell r="E2322">
            <v>7223.13</v>
          </cell>
          <cell r="F2322">
            <v>-2468.56</v>
          </cell>
          <cell r="G2322">
            <v>4754.57</v>
          </cell>
        </row>
        <row r="2323">
          <cell r="A2323" t="str">
            <v>22000113</v>
          </cell>
          <cell r="B2323" t="str">
            <v>冷饮机</v>
          </cell>
          <cell r="C2323" t="str">
            <v>00022003</v>
          </cell>
          <cell r="D2323">
            <v>37347</v>
          </cell>
          <cell r="E2323">
            <v>7223.13</v>
          </cell>
          <cell r="F2323">
            <v>-2468.56</v>
          </cell>
          <cell r="G2323">
            <v>4754.57</v>
          </cell>
        </row>
        <row r="2324">
          <cell r="A2324" t="str">
            <v>22000114</v>
          </cell>
          <cell r="B2324" t="str">
            <v>冷饮机</v>
          </cell>
          <cell r="C2324" t="str">
            <v>00022003</v>
          </cell>
          <cell r="D2324">
            <v>37347</v>
          </cell>
          <cell r="E2324">
            <v>7223.13</v>
          </cell>
          <cell r="F2324">
            <v>-2468.56</v>
          </cell>
          <cell r="G2324">
            <v>4754.57</v>
          </cell>
        </row>
        <row r="2325">
          <cell r="A2325" t="str">
            <v>22000122</v>
          </cell>
          <cell r="B2325" t="str">
            <v>冷饮机</v>
          </cell>
          <cell r="C2325" t="str">
            <v>00022003</v>
          </cell>
          <cell r="D2325">
            <v>37347</v>
          </cell>
          <cell r="E2325">
            <v>7223.13</v>
          </cell>
          <cell r="F2325">
            <v>-2468.56</v>
          </cell>
          <cell r="G2325">
            <v>4754.57</v>
          </cell>
        </row>
        <row r="2326">
          <cell r="A2326" t="str">
            <v>22000123</v>
          </cell>
          <cell r="B2326" t="str">
            <v>冷饮机</v>
          </cell>
          <cell r="C2326" t="str">
            <v>00022003</v>
          </cell>
          <cell r="D2326">
            <v>37347</v>
          </cell>
          <cell r="E2326">
            <v>7223.13</v>
          </cell>
          <cell r="F2326">
            <v>-2468.56</v>
          </cell>
          <cell r="G2326">
            <v>4754.57</v>
          </cell>
        </row>
        <row r="2327">
          <cell r="A2327" t="str">
            <v>22000126</v>
          </cell>
          <cell r="B2327" t="str">
            <v>冷饮机</v>
          </cell>
          <cell r="C2327" t="str">
            <v>00022003</v>
          </cell>
          <cell r="D2327">
            <v>37347</v>
          </cell>
          <cell r="E2327">
            <v>7223.13</v>
          </cell>
          <cell r="F2327">
            <v>-2468.56</v>
          </cell>
          <cell r="G2327">
            <v>4754.57</v>
          </cell>
        </row>
        <row r="2328">
          <cell r="A2328" t="str">
            <v>10170606</v>
          </cell>
          <cell r="B2328" t="str">
            <v>车床</v>
          </cell>
          <cell r="C2328" t="str">
            <v>00010003</v>
          </cell>
          <cell r="D2328">
            <v>35400</v>
          </cell>
          <cell r="E2328">
            <v>30000</v>
          </cell>
          <cell r="F2328">
            <v>-25260</v>
          </cell>
          <cell r="G2328">
            <v>4740</v>
          </cell>
        </row>
        <row r="2329">
          <cell r="A2329" t="str">
            <v>16410099</v>
          </cell>
          <cell r="B2329" t="str">
            <v>空气压缩机</v>
          </cell>
          <cell r="C2329" t="str">
            <v>00010603</v>
          </cell>
          <cell r="D2329">
            <v>38047</v>
          </cell>
          <cell r="E2329">
            <v>5500</v>
          </cell>
          <cell r="F2329">
            <v>-768.04</v>
          </cell>
          <cell r="G2329">
            <v>4731.96</v>
          </cell>
        </row>
        <row r="2330">
          <cell r="A2330" t="str">
            <v>16410100</v>
          </cell>
          <cell r="B2330" t="str">
            <v>空气压缩机</v>
          </cell>
          <cell r="C2330" t="str">
            <v>00010603</v>
          </cell>
          <cell r="D2330">
            <v>38047</v>
          </cell>
          <cell r="E2330">
            <v>5500</v>
          </cell>
          <cell r="F2330">
            <v>-768.04</v>
          </cell>
          <cell r="G2330">
            <v>4731.96</v>
          </cell>
        </row>
        <row r="2331">
          <cell r="A2331" t="str">
            <v>17220321</v>
          </cell>
          <cell r="B2331" t="str">
            <v>晶闸管交流电子开关柜</v>
          </cell>
          <cell r="C2331" t="str">
            <v>00010703</v>
          </cell>
          <cell r="D2331">
            <v>34304</v>
          </cell>
          <cell r="E2331">
            <v>20000</v>
          </cell>
          <cell r="F2331">
            <v>-15273.03</v>
          </cell>
          <cell r="G2331">
            <v>4726.97</v>
          </cell>
        </row>
        <row r="2332">
          <cell r="A2332" t="str">
            <v>17220325</v>
          </cell>
          <cell r="B2332" t="str">
            <v>低压配电屏</v>
          </cell>
          <cell r="C2332" t="str">
            <v>00010703</v>
          </cell>
          <cell r="D2332">
            <v>34304</v>
          </cell>
          <cell r="E2332">
            <v>20000</v>
          </cell>
          <cell r="F2332">
            <v>-15273.03</v>
          </cell>
          <cell r="G2332">
            <v>4726.97</v>
          </cell>
        </row>
        <row r="2333">
          <cell r="A2333" t="str">
            <v>10320432</v>
          </cell>
          <cell r="B2333" t="str">
            <v>自动内元磨床</v>
          </cell>
          <cell r="C2333" t="str">
            <v>00010003</v>
          </cell>
          <cell r="D2333">
            <v>34274</v>
          </cell>
          <cell r="E2333">
            <v>157500</v>
          </cell>
          <cell r="F2333">
            <v>-152775</v>
          </cell>
          <cell r="G2333">
            <v>4725</v>
          </cell>
        </row>
        <row r="2334">
          <cell r="A2334" t="str">
            <v>15960062</v>
          </cell>
          <cell r="B2334" t="str">
            <v>捆扎机</v>
          </cell>
          <cell r="C2334" t="str">
            <v>00010503</v>
          </cell>
          <cell r="D2334">
            <v>35643</v>
          </cell>
          <cell r="E2334">
            <v>21799.32</v>
          </cell>
          <cell r="F2334">
            <v>-17077.84</v>
          </cell>
          <cell r="G2334">
            <v>4721.4799999999996</v>
          </cell>
        </row>
        <row r="2335">
          <cell r="A2335" t="str">
            <v>15960065</v>
          </cell>
          <cell r="B2335" t="str">
            <v>捆扎机</v>
          </cell>
          <cell r="C2335" t="str">
            <v>00010503</v>
          </cell>
          <cell r="D2335">
            <v>35643</v>
          </cell>
          <cell r="E2335">
            <v>21799.32</v>
          </cell>
          <cell r="F2335">
            <v>-17077.84</v>
          </cell>
          <cell r="G2335">
            <v>4721.4799999999996</v>
          </cell>
        </row>
        <row r="2336">
          <cell r="A2336" t="str">
            <v>15960068</v>
          </cell>
          <cell r="B2336" t="str">
            <v>捆扎机</v>
          </cell>
          <cell r="C2336" t="str">
            <v>00010503</v>
          </cell>
          <cell r="D2336">
            <v>35643</v>
          </cell>
          <cell r="E2336">
            <v>21799.32</v>
          </cell>
          <cell r="F2336">
            <v>-17077.84</v>
          </cell>
          <cell r="G2336">
            <v>4721.4799999999996</v>
          </cell>
        </row>
        <row r="2337">
          <cell r="A2337" t="str">
            <v>10370118</v>
          </cell>
          <cell r="B2337" t="str">
            <v>立轴平面磨床</v>
          </cell>
          <cell r="C2337" t="str">
            <v>00010003</v>
          </cell>
          <cell r="D2337">
            <v>32295</v>
          </cell>
          <cell r="E2337">
            <v>156187.20000000001</v>
          </cell>
          <cell r="F2337">
            <v>-151501.57999999999</v>
          </cell>
          <cell r="G2337">
            <v>4685.62</v>
          </cell>
        </row>
        <row r="2338">
          <cell r="A2338" t="str">
            <v>10320169</v>
          </cell>
          <cell r="B2338" t="str">
            <v>内园磨床</v>
          </cell>
          <cell r="C2338" t="str">
            <v>00010003</v>
          </cell>
          <cell r="D2338">
            <v>27729</v>
          </cell>
          <cell r="E2338">
            <v>155768.21</v>
          </cell>
          <cell r="F2338">
            <v>-151095.16</v>
          </cell>
          <cell r="G2338">
            <v>4673.05</v>
          </cell>
        </row>
        <row r="2339">
          <cell r="A2339" t="str">
            <v>10320195</v>
          </cell>
          <cell r="B2339" t="str">
            <v>内园磨床</v>
          </cell>
          <cell r="C2339" t="str">
            <v>00010003</v>
          </cell>
          <cell r="D2339">
            <v>28126</v>
          </cell>
          <cell r="E2339">
            <v>155768.21</v>
          </cell>
          <cell r="F2339">
            <v>-151095.16</v>
          </cell>
          <cell r="G2339">
            <v>4673.05</v>
          </cell>
        </row>
        <row r="2340">
          <cell r="A2340" t="str">
            <v>17231143</v>
          </cell>
          <cell r="B2340" t="str">
            <v>动力配电柜</v>
          </cell>
          <cell r="C2340" t="str">
            <v>00010703</v>
          </cell>
          <cell r="D2340">
            <v>38047</v>
          </cell>
          <cell r="E2340">
            <v>5190</v>
          </cell>
          <cell r="F2340">
            <v>-531.5</v>
          </cell>
          <cell r="G2340">
            <v>4658.5</v>
          </cell>
        </row>
        <row r="2341">
          <cell r="A2341" t="str">
            <v>17231145</v>
          </cell>
          <cell r="B2341" t="str">
            <v>动力配电柜</v>
          </cell>
          <cell r="C2341" t="str">
            <v>00010703</v>
          </cell>
          <cell r="D2341">
            <v>38047</v>
          </cell>
          <cell r="E2341">
            <v>5190</v>
          </cell>
          <cell r="F2341">
            <v>-531.5</v>
          </cell>
          <cell r="G2341">
            <v>4658.5</v>
          </cell>
        </row>
        <row r="2342">
          <cell r="A2342" t="str">
            <v>17231146</v>
          </cell>
          <cell r="B2342" t="str">
            <v>动力配电柜</v>
          </cell>
          <cell r="C2342" t="str">
            <v>00010703</v>
          </cell>
          <cell r="D2342">
            <v>38047</v>
          </cell>
          <cell r="E2342">
            <v>5190</v>
          </cell>
          <cell r="F2342">
            <v>-531.5</v>
          </cell>
          <cell r="G2342">
            <v>4658.5</v>
          </cell>
        </row>
        <row r="2343">
          <cell r="A2343" t="str">
            <v>10370093</v>
          </cell>
          <cell r="B2343" t="str">
            <v>立轴平面磨床</v>
          </cell>
          <cell r="C2343" t="str">
            <v>00010003</v>
          </cell>
          <cell r="D2343">
            <v>31382</v>
          </cell>
          <cell r="E2343">
            <v>154995.79999999999</v>
          </cell>
          <cell r="F2343">
            <v>-150345.93</v>
          </cell>
          <cell r="G2343">
            <v>4649.87</v>
          </cell>
        </row>
        <row r="2344">
          <cell r="A2344" t="str">
            <v>10370117</v>
          </cell>
          <cell r="B2344" t="str">
            <v>立轴平面磨床</v>
          </cell>
          <cell r="C2344" t="str">
            <v>00010003</v>
          </cell>
          <cell r="D2344">
            <v>32051</v>
          </cell>
          <cell r="E2344">
            <v>154995.79999999999</v>
          </cell>
          <cell r="F2344">
            <v>-150345.93</v>
          </cell>
          <cell r="G2344">
            <v>4649.87</v>
          </cell>
        </row>
        <row r="2345">
          <cell r="A2345" t="str">
            <v>19520023</v>
          </cell>
          <cell r="B2345" t="str">
            <v>除尘器</v>
          </cell>
          <cell r="C2345" t="str">
            <v>00010903</v>
          </cell>
          <cell r="D2345">
            <v>37043</v>
          </cell>
          <cell r="E2345">
            <v>7517.1</v>
          </cell>
          <cell r="F2345">
            <v>-2872.89</v>
          </cell>
          <cell r="G2345">
            <v>4644.21</v>
          </cell>
        </row>
        <row r="2346">
          <cell r="A2346" t="str">
            <v>15999981</v>
          </cell>
          <cell r="B2346" t="str">
            <v>审计估价</v>
          </cell>
          <cell r="C2346" t="str">
            <v>00010503</v>
          </cell>
          <cell r="D2346">
            <v>37622</v>
          </cell>
          <cell r="E2346">
            <v>6294.55</v>
          </cell>
          <cell r="F2346">
            <v>-1691.87</v>
          </cell>
          <cell r="G2346">
            <v>4602.68</v>
          </cell>
        </row>
        <row r="2347">
          <cell r="A2347" t="str">
            <v>14563007</v>
          </cell>
          <cell r="B2347" t="str">
            <v>涂层测厚仪</v>
          </cell>
          <cell r="C2347" t="str">
            <v>00010413</v>
          </cell>
          <cell r="D2347">
            <v>36495</v>
          </cell>
          <cell r="E2347">
            <v>24000</v>
          </cell>
          <cell r="F2347">
            <v>-19403.43</v>
          </cell>
          <cell r="G2347">
            <v>4596.57</v>
          </cell>
        </row>
        <row r="2348">
          <cell r="A2348" t="str">
            <v>17520110</v>
          </cell>
          <cell r="B2348" t="str">
            <v>电焊机</v>
          </cell>
          <cell r="C2348" t="str">
            <v>00010713</v>
          </cell>
          <cell r="D2348">
            <v>37530</v>
          </cell>
          <cell r="E2348">
            <v>6784.62</v>
          </cell>
          <cell r="F2348">
            <v>-2191.6999999999998</v>
          </cell>
          <cell r="G2348">
            <v>4592.92</v>
          </cell>
        </row>
        <row r="2349">
          <cell r="A2349" t="str">
            <v>17231149</v>
          </cell>
          <cell r="B2349" t="str">
            <v>动力配垫柜</v>
          </cell>
          <cell r="C2349" t="str">
            <v>00010703</v>
          </cell>
          <cell r="D2349">
            <v>38472</v>
          </cell>
          <cell r="E2349">
            <v>4730</v>
          </cell>
          <cell r="F2349">
            <v>-152.94</v>
          </cell>
          <cell r="G2349">
            <v>4577.0600000000004</v>
          </cell>
        </row>
        <row r="2350">
          <cell r="A2350" t="str">
            <v>22000099</v>
          </cell>
          <cell r="B2350" t="str">
            <v>热水器</v>
          </cell>
          <cell r="C2350" t="str">
            <v>00022001</v>
          </cell>
          <cell r="D2350">
            <v>37347</v>
          </cell>
          <cell r="E2350">
            <v>6947.23</v>
          </cell>
          <cell r="F2350">
            <v>-2374.2399999999998</v>
          </cell>
          <cell r="G2350">
            <v>4572.99</v>
          </cell>
        </row>
        <row r="2351">
          <cell r="A2351" t="str">
            <v>22000100</v>
          </cell>
          <cell r="B2351" t="str">
            <v>热水器</v>
          </cell>
          <cell r="C2351" t="str">
            <v>00022001</v>
          </cell>
          <cell r="D2351">
            <v>37347</v>
          </cell>
          <cell r="E2351">
            <v>6947.23</v>
          </cell>
          <cell r="F2351">
            <v>-2374.2399999999998</v>
          </cell>
          <cell r="G2351">
            <v>4572.99</v>
          </cell>
        </row>
        <row r="2352">
          <cell r="A2352" t="str">
            <v>22000069</v>
          </cell>
          <cell r="B2352" t="str">
            <v>热水器</v>
          </cell>
          <cell r="C2352" t="str">
            <v>00022001</v>
          </cell>
          <cell r="D2352">
            <v>37347</v>
          </cell>
          <cell r="E2352">
            <v>6947.13</v>
          </cell>
          <cell r="F2352">
            <v>-2374.2199999999998</v>
          </cell>
          <cell r="G2352">
            <v>4572.91</v>
          </cell>
        </row>
        <row r="2353">
          <cell r="A2353" t="str">
            <v>22000076</v>
          </cell>
          <cell r="B2353" t="str">
            <v>热水器</v>
          </cell>
          <cell r="C2353" t="str">
            <v>00022001</v>
          </cell>
          <cell r="D2353">
            <v>37347</v>
          </cell>
          <cell r="E2353">
            <v>6947.13</v>
          </cell>
          <cell r="F2353">
            <v>-2374.2199999999998</v>
          </cell>
          <cell r="G2353">
            <v>4572.91</v>
          </cell>
        </row>
        <row r="2354">
          <cell r="A2354" t="str">
            <v>22000101</v>
          </cell>
          <cell r="B2354" t="str">
            <v>热水器</v>
          </cell>
          <cell r="C2354" t="str">
            <v>00022001</v>
          </cell>
          <cell r="D2354">
            <v>37347</v>
          </cell>
          <cell r="E2354">
            <v>6947.13</v>
          </cell>
          <cell r="F2354">
            <v>-2374.2199999999998</v>
          </cell>
          <cell r="G2354">
            <v>4572.91</v>
          </cell>
        </row>
        <row r="2355">
          <cell r="A2355" t="str">
            <v>22000128</v>
          </cell>
          <cell r="B2355" t="str">
            <v>热水器</v>
          </cell>
          <cell r="C2355" t="str">
            <v>00022001</v>
          </cell>
          <cell r="D2355">
            <v>37347</v>
          </cell>
          <cell r="E2355">
            <v>6947.13</v>
          </cell>
          <cell r="F2355">
            <v>-2374.2199999999998</v>
          </cell>
          <cell r="G2355">
            <v>4572.91</v>
          </cell>
        </row>
        <row r="2356">
          <cell r="A2356" t="str">
            <v>22000067</v>
          </cell>
          <cell r="B2356" t="str">
            <v>热水器</v>
          </cell>
          <cell r="C2356" t="str">
            <v>00022002</v>
          </cell>
          <cell r="D2356">
            <v>37347</v>
          </cell>
          <cell r="E2356">
            <v>6947.13</v>
          </cell>
          <cell r="F2356">
            <v>-2374.2199999999998</v>
          </cell>
          <cell r="G2356">
            <v>4572.91</v>
          </cell>
        </row>
        <row r="2357">
          <cell r="A2357" t="str">
            <v>22000129</v>
          </cell>
          <cell r="B2357" t="str">
            <v>热水器</v>
          </cell>
          <cell r="C2357" t="str">
            <v>00022003</v>
          </cell>
          <cell r="D2357">
            <v>37347</v>
          </cell>
          <cell r="E2357">
            <v>6947.13</v>
          </cell>
          <cell r="F2357">
            <v>-2374.2199999999998</v>
          </cell>
          <cell r="G2357">
            <v>4572.91</v>
          </cell>
        </row>
        <row r="2358">
          <cell r="A2358" t="str">
            <v>10310480</v>
          </cell>
          <cell r="B2358" t="str">
            <v>无心磨床</v>
          </cell>
          <cell r="C2358" t="str">
            <v>00010003</v>
          </cell>
          <cell r="D2358">
            <v>33604</v>
          </cell>
          <cell r="E2358">
            <v>15000</v>
          </cell>
          <cell r="F2358">
            <v>-10427.5</v>
          </cell>
          <cell r="G2358">
            <v>4572.5</v>
          </cell>
        </row>
        <row r="2359">
          <cell r="A2359" t="str">
            <v>17830711</v>
          </cell>
          <cell r="B2359" t="str">
            <v>计算机</v>
          </cell>
          <cell r="C2359" t="str">
            <v>00010721</v>
          </cell>
          <cell r="D2359">
            <v>38078</v>
          </cell>
          <cell r="E2359">
            <v>6945.89</v>
          </cell>
          <cell r="F2359">
            <v>-2384.33</v>
          </cell>
          <cell r="G2359">
            <v>4561.5600000000004</v>
          </cell>
        </row>
        <row r="2360">
          <cell r="A2360" t="str">
            <v>17830712</v>
          </cell>
          <cell r="B2360" t="str">
            <v>计算机</v>
          </cell>
          <cell r="C2360" t="str">
            <v>00010721</v>
          </cell>
          <cell r="D2360">
            <v>38078</v>
          </cell>
          <cell r="E2360">
            <v>6945.89</v>
          </cell>
          <cell r="F2360">
            <v>-2384.33</v>
          </cell>
          <cell r="G2360">
            <v>4561.5600000000004</v>
          </cell>
        </row>
        <row r="2361">
          <cell r="A2361" t="str">
            <v>17830730</v>
          </cell>
          <cell r="B2361" t="str">
            <v>计算机</v>
          </cell>
          <cell r="C2361" t="str">
            <v>00010721</v>
          </cell>
          <cell r="D2361">
            <v>38078</v>
          </cell>
          <cell r="E2361">
            <v>6945.89</v>
          </cell>
          <cell r="F2361">
            <v>-2384.33</v>
          </cell>
          <cell r="G2361">
            <v>4561.5600000000004</v>
          </cell>
        </row>
        <row r="2362">
          <cell r="A2362" t="str">
            <v>17830731</v>
          </cell>
          <cell r="B2362" t="str">
            <v>计算机</v>
          </cell>
          <cell r="C2362" t="str">
            <v>00010721</v>
          </cell>
          <cell r="D2362">
            <v>38078</v>
          </cell>
          <cell r="E2362">
            <v>6945.89</v>
          </cell>
          <cell r="F2362">
            <v>-2384.33</v>
          </cell>
          <cell r="G2362">
            <v>4561.5600000000004</v>
          </cell>
        </row>
        <row r="2363">
          <cell r="A2363" t="str">
            <v>17830732</v>
          </cell>
          <cell r="B2363" t="str">
            <v>计算机</v>
          </cell>
          <cell r="C2363" t="str">
            <v>00010721</v>
          </cell>
          <cell r="D2363">
            <v>38078</v>
          </cell>
          <cell r="E2363">
            <v>6945.89</v>
          </cell>
          <cell r="F2363">
            <v>-2384.33</v>
          </cell>
          <cell r="G2363">
            <v>4561.5600000000004</v>
          </cell>
        </row>
        <row r="2364">
          <cell r="A2364" t="str">
            <v>17830733</v>
          </cell>
          <cell r="B2364" t="str">
            <v>计算机</v>
          </cell>
          <cell r="C2364" t="str">
            <v>00010721</v>
          </cell>
          <cell r="D2364">
            <v>38078</v>
          </cell>
          <cell r="E2364">
            <v>6945.89</v>
          </cell>
          <cell r="F2364">
            <v>-2384.33</v>
          </cell>
          <cell r="G2364">
            <v>4561.5600000000004</v>
          </cell>
        </row>
        <row r="2365">
          <cell r="A2365" t="str">
            <v>17830734</v>
          </cell>
          <cell r="B2365" t="str">
            <v>计算机</v>
          </cell>
          <cell r="C2365" t="str">
            <v>00010721</v>
          </cell>
          <cell r="D2365">
            <v>38078</v>
          </cell>
          <cell r="E2365">
            <v>6945.89</v>
          </cell>
          <cell r="F2365">
            <v>-2384.33</v>
          </cell>
          <cell r="G2365">
            <v>4561.5600000000004</v>
          </cell>
        </row>
        <row r="2366">
          <cell r="A2366" t="str">
            <v>17830735</v>
          </cell>
          <cell r="B2366" t="str">
            <v>计算机</v>
          </cell>
          <cell r="C2366" t="str">
            <v>00010721</v>
          </cell>
          <cell r="D2366">
            <v>38078</v>
          </cell>
          <cell r="E2366">
            <v>6945.89</v>
          </cell>
          <cell r="F2366">
            <v>-2384.33</v>
          </cell>
          <cell r="G2366">
            <v>4561.5600000000004</v>
          </cell>
        </row>
        <row r="2367">
          <cell r="A2367" t="str">
            <v>17830736</v>
          </cell>
          <cell r="B2367" t="str">
            <v>计算机</v>
          </cell>
          <cell r="C2367" t="str">
            <v>00010721</v>
          </cell>
          <cell r="D2367">
            <v>38078</v>
          </cell>
          <cell r="E2367">
            <v>6945.89</v>
          </cell>
          <cell r="F2367">
            <v>-2384.33</v>
          </cell>
          <cell r="G2367">
            <v>4561.5600000000004</v>
          </cell>
        </row>
        <row r="2368">
          <cell r="A2368" t="str">
            <v>17830737</v>
          </cell>
          <cell r="B2368" t="str">
            <v>计算机</v>
          </cell>
          <cell r="C2368" t="str">
            <v>00010721</v>
          </cell>
          <cell r="D2368">
            <v>38078</v>
          </cell>
          <cell r="E2368">
            <v>6945.89</v>
          </cell>
          <cell r="F2368">
            <v>-2384.33</v>
          </cell>
          <cell r="G2368">
            <v>4561.5600000000004</v>
          </cell>
        </row>
        <row r="2369">
          <cell r="A2369" t="str">
            <v>17830738</v>
          </cell>
          <cell r="B2369" t="str">
            <v>计算机</v>
          </cell>
          <cell r="C2369" t="str">
            <v>00010721</v>
          </cell>
          <cell r="D2369">
            <v>38078</v>
          </cell>
          <cell r="E2369">
            <v>6945.89</v>
          </cell>
          <cell r="F2369">
            <v>-2384.33</v>
          </cell>
          <cell r="G2369">
            <v>4561.5600000000004</v>
          </cell>
        </row>
        <row r="2370">
          <cell r="A2370" t="str">
            <v>17830749</v>
          </cell>
          <cell r="B2370" t="str">
            <v>计算机</v>
          </cell>
          <cell r="C2370" t="str">
            <v>00010721</v>
          </cell>
          <cell r="D2370">
            <v>38078</v>
          </cell>
          <cell r="E2370">
            <v>6945.89</v>
          </cell>
          <cell r="F2370">
            <v>-2384.33</v>
          </cell>
          <cell r="G2370">
            <v>4561.5600000000004</v>
          </cell>
        </row>
        <row r="2371">
          <cell r="A2371" t="str">
            <v>17830750</v>
          </cell>
          <cell r="B2371" t="str">
            <v>计算机</v>
          </cell>
          <cell r="C2371" t="str">
            <v>00010721</v>
          </cell>
          <cell r="D2371">
            <v>38078</v>
          </cell>
          <cell r="E2371">
            <v>6945.89</v>
          </cell>
          <cell r="F2371">
            <v>-2384.33</v>
          </cell>
          <cell r="G2371">
            <v>4561.5600000000004</v>
          </cell>
        </row>
        <row r="2372">
          <cell r="A2372" t="str">
            <v>17830751</v>
          </cell>
          <cell r="B2372" t="str">
            <v>计算机</v>
          </cell>
          <cell r="C2372" t="str">
            <v>00010721</v>
          </cell>
          <cell r="D2372">
            <v>38078</v>
          </cell>
          <cell r="E2372">
            <v>6945.89</v>
          </cell>
          <cell r="F2372">
            <v>-2384.33</v>
          </cell>
          <cell r="G2372">
            <v>4561.5600000000004</v>
          </cell>
        </row>
        <row r="2373">
          <cell r="A2373" t="str">
            <v>17830752</v>
          </cell>
          <cell r="B2373" t="str">
            <v>计算机</v>
          </cell>
          <cell r="C2373" t="str">
            <v>00010721</v>
          </cell>
          <cell r="D2373">
            <v>38078</v>
          </cell>
          <cell r="E2373">
            <v>6945.89</v>
          </cell>
          <cell r="F2373">
            <v>-2384.33</v>
          </cell>
          <cell r="G2373">
            <v>4561.5600000000004</v>
          </cell>
        </row>
        <row r="2374">
          <cell r="A2374" t="str">
            <v>17830786</v>
          </cell>
          <cell r="B2374" t="str">
            <v>计算机</v>
          </cell>
          <cell r="C2374" t="str">
            <v>00010721</v>
          </cell>
          <cell r="D2374">
            <v>38078</v>
          </cell>
          <cell r="E2374">
            <v>6945.89</v>
          </cell>
          <cell r="F2374">
            <v>-2384.33</v>
          </cell>
          <cell r="G2374">
            <v>4561.5600000000004</v>
          </cell>
        </row>
        <row r="2375">
          <cell r="A2375" t="str">
            <v>17830739</v>
          </cell>
          <cell r="B2375" t="str">
            <v>计算机</v>
          </cell>
          <cell r="C2375" t="str">
            <v>00010722</v>
          </cell>
          <cell r="D2375">
            <v>38078</v>
          </cell>
          <cell r="E2375">
            <v>6945.89</v>
          </cell>
          <cell r="F2375">
            <v>-2384.33</v>
          </cell>
          <cell r="G2375">
            <v>4561.5600000000004</v>
          </cell>
        </row>
        <row r="2376">
          <cell r="A2376" t="str">
            <v>17830740</v>
          </cell>
          <cell r="B2376" t="str">
            <v>计算机</v>
          </cell>
          <cell r="C2376" t="str">
            <v>00010722</v>
          </cell>
          <cell r="D2376">
            <v>38078</v>
          </cell>
          <cell r="E2376">
            <v>6945.89</v>
          </cell>
          <cell r="F2376">
            <v>-2384.33</v>
          </cell>
          <cell r="G2376">
            <v>4561.5600000000004</v>
          </cell>
        </row>
        <row r="2377">
          <cell r="A2377" t="str">
            <v>17830741</v>
          </cell>
          <cell r="B2377" t="str">
            <v>计算机</v>
          </cell>
          <cell r="C2377" t="str">
            <v>00010722</v>
          </cell>
          <cell r="D2377">
            <v>38078</v>
          </cell>
          <cell r="E2377">
            <v>6945.89</v>
          </cell>
          <cell r="F2377">
            <v>-2384.33</v>
          </cell>
          <cell r="G2377">
            <v>4561.5600000000004</v>
          </cell>
        </row>
        <row r="2378">
          <cell r="A2378" t="str">
            <v>17830746</v>
          </cell>
          <cell r="B2378" t="str">
            <v>计算机</v>
          </cell>
          <cell r="C2378" t="str">
            <v>00010722</v>
          </cell>
          <cell r="D2378">
            <v>38078</v>
          </cell>
          <cell r="E2378">
            <v>6945.89</v>
          </cell>
          <cell r="F2378">
            <v>-2384.33</v>
          </cell>
          <cell r="G2378">
            <v>4561.5600000000004</v>
          </cell>
        </row>
        <row r="2379">
          <cell r="A2379" t="str">
            <v>17830747</v>
          </cell>
          <cell r="B2379" t="str">
            <v>计算机</v>
          </cell>
          <cell r="C2379" t="str">
            <v>00010722</v>
          </cell>
          <cell r="D2379">
            <v>38078</v>
          </cell>
          <cell r="E2379">
            <v>6945.89</v>
          </cell>
          <cell r="F2379">
            <v>-2384.33</v>
          </cell>
          <cell r="G2379">
            <v>4561.5600000000004</v>
          </cell>
        </row>
        <row r="2380">
          <cell r="A2380" t="str">
            <v>17830770</v>
          </cell>
          <cell r="B2380" t="str">
            <v>计算机</v>
          </cell>
          <cell r="C2380" t="str">
            <v>00010722</v>
          </cell>
          <cell r="D2380">
            <v>38078</v>
          </cell>
          <cell r="E2380">
            <v>6945.89</v>
          </cell>
          <cell r="F2380">
            <v>-2384.33</v>
          </cell>
          <cell r="G2380">
            <v>4561.5600000000004</v>
          </cell>
        </row>
        <row r="2381">
          <cell r="A2381" t="str">
            <v>17830771</v>
          </cell>
          <cell r="B2381" t="str">
            <v>计算机</v>
          </cell>
          <cell r="C2381" t="str">
            <v>00010722</v>
          </cell>
          <cell r="D2381">
            <v>38078</v>
          </cell>
          <cell r="E2381">
            <v>6945.89</v>
          </cell>
          <cell r="F2381">
            <v>-2384.33</v>
          </cell>
          <cell r="G2381">
            <v>4561.5600000000004</v>
          </cell>
        </row>
        <row r="2382">
          <cell r="A2382" t="str">
            <v>17830772</v>
          </cell>
          <cell r="B2382" t="str">
            <v>计算机</v>
          </cell>
          <cell r="C2382" t="str">
            <v>00010722</v>
          </cell>
          <cell r="D2382">
            <v>38078</v>
          </cell>
          <cell r="E2382">
            <v>6945.89</v>
          </cell>
          <cell r="F2382">
            <v>-2384.33</v>
          </cell>
          <cell r="G2382">
            <v>4561.5600000000004</v>
          </cell>
        </row>
        <row r="2383">
          <cell r="A2383" t="str">
            <v>17830773</v>
          </cell>
          <cell r="B2383" t="str">
            <v>计算机</v>
          </cell>
          <cell r="C2383" t="str">
            <v>00010722</v>
          </cell>
          <cell r="D2383">
            <v>38078</v>
          </cell>
          <cell r="E2383">
            <v>6945.89</v>
          </cell>
          <cell r="F2383">
            <v>-2384.33</v>
          </cell>
          <cell r="G2383">
            <v>4561.5600000000004</v>
          </cell>
        </row>
        <row r="2384">
          <cell r="A2384" t="str">
            <v>17830774</v>
          </cell>
          <cell r="B2384" t="str">
            <v>计算机</v>
          </cell>
          <cell r="C2384" t="str">
            <v>00010722</v>
          </cell>
          <cell r="D2384">
            <v>38078</v>
          </cell>
          <cell r="E2384">
            <v>6945.89</v>
          </cell>
          <cell r="F2384">
            <v>-2384.33</v>
          </cell>
          <cell r="G2384">
            <v>4561.5600000000004</v>
          </cell>
        </row>
        <row r="2385">
          <cell r="A2385" t="str">
            <v>17830775</v>
          </cell>
          <cell r="B2385" t="str">
            <v>计算机</v>
          </cell>
          <cell r="C2385" t="str">
            <v>00010722</v>
          </cell>
          <cell r="D2385">
            <v>38078</v>
          </cell>
          <cell r="E2385">
            <v>6945.89</v>
          </cell>
          <cell r="F2385">
            <v>-2384.33</v>
          </cell>
          <cell r="G2385">
            <v>4561.5600000000004</v>
          </cell>
        </row>
        <row r="2386">
          <cell r="A2386" t="str">
            <v>17830784</v>
          </cell>
          <cell r="B2386" t="str">
            <v>计算机</v>
          </cell>
          <cell r="C2386" t="str">
            <v>00010722</v>
          </cell>
          <cell r="D2386">
            <v>38078</v>
          </cell>
          <cell r="E2386">
            <v>6945.89</v>
          </cell>
          <cell r="F2386">
            <v>-2384.33</v>
          </cell>
          <cell r="G2386">
            <v>4561.5600000000004</v>
          </cell>
        </row>
        <row r="2387">
          <cell r="A2387" t="str">
            <v>17830785</v>
          </cell>
          <cell r="B2387" t="str">
            <v>计算机</v>
          </cell>
          <cell r="C2387" t="str">
            <v>00010722</v>
          </cell>
          <cell r="D2387">
            <v>38078</v>
          </cell>
          <cell r="E2387">
            <v>6945.89</v>
          </cell>
          <cell r="F2387">
            <v>-2384.33</v>
          </cell>
          <cell r="G2387">
            <v>4561.5600000000004</v>
          </cell>
        </row>
        <row r="2388">
          <cell r="A2388" t="str">
            <v>17830713</v>
          </cell>
          <cell r="B2388" t="str">
            <v>计算机</v>
          </cell>
          <cell r="C2388" t="str">
            <v>00010723</v>
          </cell>
          <cell r="D2388">
            <v>38078</v>
          </cell>
          <cell r="E2388">
            <v>6945.89</v>
          </cell>
          <cell r="F2388">
            <v>-2384.33</v>
          </cell>
          <cell r="G2388">
            <v>4561.5600000000004</v>
          </cell>
        </row>
        <row r="2389">
          <cell r="A2389" t="str">
            <v>17830714</v>
          </cell>
          <cell r="B2389" t="str">
            <v>计算机</v>
          </cell>
          <cell r="C2389" t="str">
            <v>00010723</v>
          </cell>
          <cell r="D2389">
            <v>38078</v>
          </cell>
          <cell r="E2389">
            <v>6945.89</v>
          </cell>
          <cell r="F2389">
            <v>-2384.33</v>
          </cell>
          <cell r="G2389">
            <v>4561.5600000000004</v>
          </cell>
        </row>
        <row r="2390">
          <cell r="A2390" t="str">
            <v>17830715</v>
          </cell>
          <cell r="B2390" t="str">
            <v>计算机</v>
          </cell>
          <cell r="C2390" t="str">
            <v>00010723</v>
          </cell>
          <cell r="D2390">
            <v>38078</v>
          </cell>
          <cell r="E2390">
            <v>6945.89</v>
          </cell>
          <cell r="F2390">
            <v>-2384.33</v>
          </cell>
          <cell r="G2390">
            <v>4561.5600000000004</v>
          </cell>
        </row>
        <row r="2391">
          <cell r="A2391" t="str">
            <v>17830716</v>
          </cell>
          <cell r="B2391" t="str">
            <v>计算机</v>
          </cell>
          <cell r="C2391" t="str">
            <v>00010723</v>
          </cell>
          <cell r="D2391">
            <v>38078</v>
          </cell>
          <cell r="E2391">
            <v>6945.89</v>
          </cell>
          <cell r="F2391">
            <v>-2384.33</v>
          </cell>
          <cell r="G2391">
            <v>4561.5600000000004</v>
          </cell>
        </row>
        <row r="2392">
          <cell r="A2392" t="str">
            <v>17830728</v>
          </cell>
          <cell r="B2392" t="str">
            <v>计算机</v>
          </cell>
          <cell r="C2392" t="str">
            <v>00010723</v>
          </cell>
          <cell r="D2392">
            <v>38078</v>
          </cell>
          <cell r="E2392">
            <v>6945.89</v>
          </cell>
          <cell r="F2392">
            <v>-2384.33</v>
          </cell>
          <cell r="G2392">
            <v>4561.5600000000004</v>
          </cell>
        </row>
        <row r="2393">
          <cell r="A2393" t="str">
            <v>17830729</v>
          </cell>
          <cell r="B2393" t="str">
            <v>计算机</v>
          </cell>
          <cell r="C2393" t="str">
            <v>00010723</v>
          </cell>
          <cell r="D2393">
            <v>38078</v>
          </cell>
          <cell r="E2393">
            <v>6945.89</v>
          </cell>
          <cell r="F2393">
            <v>-2384.33</v>
          </cell>
          <cell r="G2393">
            <v>4561.5600000000004</v>
          </cell>
        </row>
        <row r="2394">
          <cell r="A2394" t="str">
            <v>17830742</v>
          </cell>
          <cell r="B2394" t="str">
            <v>计算机</v>
          </cell>
          <cell r="C2394" t="str">
            <v>00010723</v>
          </cell>
          <cell r="D2394">
            <v>38078</v>
          </cell>
          <cell r="E2394">
            <v>6945.89</v>
          </cell>
          <cell r="F2394">
            <v>-2384.33</v>
          </cell>
          <cell r="G2394">
            <v>4561.5600000000004</v>
          </cell>
        </row>
        <row r="2395">
          <cell r="A2395" t="str">
            <v>17830743</v>
          </cell>
          <cell r="B2395" t="str">
            <v>计算机</v>
          </cell>
          <cell r="C2395" t="str">
            <v>00010723</v>
          </cell>
          <cell r="D2395">
            <v>38078</v>
          </cell>
          <cell r="E2395">
            <v>6945.89</v>
          </cell>
          <cell r="F2395">
            <v>-2384.33</v>
          </cell>
          <cell r="G2395">
            <v>4561.5600000000004</v>
          </cell>
        </row>
        <row r="2396">
          <cell r="A2396" t="str">
            <v>17830744</v>
          </cell>
          <cell r="B2396" t="str">
            <v>计算机</v>
          </cell>
          <cell r="C2396" t="str">
            <v>00010723</v>
          </cell>
          <cell r="D2396">
            <v>38078</v>
          </cell>
          <cell r="E2396">
            <v>6945.89</v>
          </cell>
          <cell r="F2396">
            <v>-2384.33</v>
          </cell>
          <cell r="G2396">
            <v>4561.5600000000004</v>
          </cell>
        </row>
        <row r="2397">
          <cell r="A2397" t="str">
            <v>17830745</v>
          </cell>
          <cell r="B2397" t="str">
            <v>计算机</v>
          </cell>
          <cell r="C2397" t="str">
            <v>00010723</v>
          </cell>
          <cell r="D2397">
            <v>38078</v>
          </cell>
          <cell r="E2397">
            <v>6945.89</v>
          </cell>
          <cell r="F2397">
            <v>-2384.33</v>
          </cell>
          <cell r="G2397">
            <v>4561.5600000000004</v>
          </cell>
        </row>
        <row r="2398">
          <cell r="A2398" t="str">
            <v>17830748</v>
          </cell>
          <cell r="B2398" t="str">
            <v>计算机</v>
          </cell>
          <cell r="C2398" t="str">
            <v>00010723</v>
          </cell>
          <cell r="D2398">
            <v>38078</v>
          </cell>
          <cell r="E2398">
            <v>6945.89</v>
          </cell>
          <cell r="F2398">
            <v>-2384.33</v>
          </cell>
          <cell r="G2398">
            <v>4561.5600000000004</v>
          </cell>
        </row>
        <row r="2399">
          <cell r="A2399" t="str">
            <v>17830780</v>
          </cell>
          <cell r="B2399" t="str">
            <v>计算机</v>
          </cell>
          <cell r="C2399" t="str">
            <v>00010723</v>
          </cell>
          <cell r="D2399">
            <v>38078</v>
          </cell>
          <cell r="E2399">
            <v>6945.89</v>
          </cell>
          <cell r="F2399">
            <v>-2384.33</v>
          </cell>
          <cell r="G2399">
            <v>4561.5600000000004</v>
          </cell>
        </row>
        <row r="2400">
          <cell r="A2400" t="str">
            <v>17830781</v>
          </cell>
          <cell r="B2400" t="str">
            <v>计算机</v>
          </cell>
          <cell r="C2400" t="str">
            <v>00010723</v>
          </cell>
          <cell r="D2400">
            <v>38078</v>
          </cell>
          <cell r="E2400">
            <v>6945.89</v>
          </cell>
          <cell r="F2400">
            <v>-2384.33</v>
          </cell>
          <cell r="G2400">
            <v>4561.5600000000004</v>
          </cell>
        </row>
        <row r="2401">
          <cell r="A2401" t="str">
            <v>17830804</v>
          </cell>
          <cell r="B2401" t="str">
            <v>计算机</v>
          </cell>
          <cell r="C2401" t="str">
            <v>00010723</v>
          </cell>
          <cell r="D2401">
            <v>38078</v>
          </cell>
          <cell r="E2401">
            <v>6945.89</v>
          </cell>
          <cell r="F2401">
            <v>-2384.33</v>
          </cell>
          <cell r="G2401">
            <v>4561.5600000000004</v>
          </cell>
        </row>
        <row r="2402">
          <cell r="A2402" t="str">
            <v>17231124</v>
          </cell>
          <cell r="B2402" t="str">
            <v>配电箱</v>
          </cell>
          <cell r="C2402" t="str">
            <v>00010703</v>
          </cell>
          <cell r="D2402">
            <v>37347</v>
          </cell>
          <cell r="E2402">
            <v>5881.4</v>
          </cell>
          <cell r="F2402">
            <v>-1326.78</v>
          </cell>
          <cell r="G2402">
            <v>4554.62</v>
          </cell>
        </row>
        <row r="2403">
          <cell r="A2403" t="str">
            <v>16410097</v>
          </cell>
          <cell r="B2403" t="str">
            <v>空压机</v>
          </cell>
          <cell r="C2403" t="str">
            <v>00010603</v>
          </cell>
          <cell r="D2403">
            <v>37803</v>
          </cell>
          <cell r="E2403">
            <v>5670</v>
          </cell>
          <cell r="F2403">
            <v>-1125.05</v>
          </cell>
          <cell r="G2403">
            <v>4544.95</v>
          </cell>
        </row>
        <row r="2404">
          <cell r="A2404" t="str">
            <v>16410098</v>
          </cell>
          <cell r="B2404" t="str">
            <v>空压机</v>
          </cell>
          <cell r="C2404" t="str">
            <v>00010603</v>
          </cell>
          <cell r="D2404">
            <v>37803</v>
          </cell>
          <cell r="E2404">
            <v>5670</v>
          </cell>
          <cell r="F2404">
            <v>-1125.05</v>
          </cell>
          <cell r="G2404">
            <v>4544.95</v>
          </cell>
        </row>
        <row r="2405">
          <cell r="A2405" t="str">
            <v>17220340</v>
          </cell>
          <cell r="B2405" t="str">
            <v>低压配电屏</v>
          </cell>
          <cell r="C2405" t="str">
            <v>00010703</v>
          </cell>
          <cell r="D2405">
            <v>34881</v>
          </cell>
          <cell r="E2405">
            <v>15300</v>
          </cell>
          <cell r="F2405">
            <v>-10764.84</v>
          </cell>
          <cell r="G2405">
            <v>4535.16</v>
          </cell>
        </row>
        <row r="2406">
          <cell r="A2406" t="str">
            <v>17220341</v>
          </cell>
          <cell r="B2406" t="str">
            <v>低压配电屏</v>
          </cell>
          <cell r="C2406" t="str">
            <v>00010703</v>
          </cell>
          <cell r="D2406">
            <v>34881</v>
          </cell>
          <cell r="E2406">
            <v>15300</v>
          </cell>
          <cell r="F2406">
            <v>-10764.84</v>
          </cell>
          <cell r="G2406">
            <v>4535.16</v>
          </cell>
        </row>
        <row r="2407">
          <cell r="A2407" t="str">
            <v>17220342</v>
          </cell>
          <cell r="B2407" t="str">
            <v>低压配电屏</v>
          </cell>
          <cell r="C2407" t="str">
            <v>00010703</v>
          </cell>
          <cell r="D2407">
            <v>34881</v>
          </cell>
          <cell r="E2407">
            <v>15300</v>
          </cell>
          <cell r="F2407">
            <v>-10764.84</v>
          </cell>
          <cell r="G2407">
            <v>4535.16</v>
          </cell>
        </row>
        <row r="2408">
          <cell r="A2408" t="str">
            <v>14790049</v>
          </cell>
          <cell r="B2408" t="str">
            <v>润滑脂测定仪</v>
          </cell>
          <cell r="C2408" t="str">
            <v>00010411</v>
          </cell>
          <cell r="D2408">
            <v>37073</v>
          </cell>
          <cell r="E2408">
            <v>11000</v>
          </cell>
          <cell r="F2408">
            <v>-6479.29</v>
          </cell>
          <cell r="G2408">
            <v>4520.71</v>
          </cell>
        </row>
        <row r="2409">
          <cell r="A2409" t="str">
            <v>17830779</v>
          </cell>
          <cell r="B2409" t="str">
            <v>计算机</v>
          </cell>
          <cell r="C2409" t="str">
            <v>00010722</v>
          </cell>
          <cell r="D2409">
            <v>38078</v>
          </cell>
          <cell r="E2409">
            <v>6886</v>
          </cell>
          <cell r="F2409">
            <v>-2365.6</v>
          </cell>
          <cell r="G2409">
            <v>4520.3999999999996</v>
          </cell>
        </row>
        <row r="2410">
          <cell r="A2410" t="str">
            <v>10380247</v>
          </cell>
          <cell r="B2410" t="str">
            <v>外沟超精机</v>
          </cell>
          <cell r="C2410" t="str">
            <v>00010003</v>
          </cell>
          <cell r="D2410">
            <v>31809</v>
          </cell>
          <cell r="E2410">
            <v>150000</v>
          </cell>
          <cell r="F2410">
            <v>-145500</v>
          </cell>
          <cell r="G2410">
            <v>4500</v>
          </cell>
        </row>
        <row r="2411">
          <cell r="A2411" t="str">
            <v>16410038</v>
          </cell>
          <cell r="B2411" t="str">
            <v>空压机</v>
          </cell>
          <cell r="C2411" t="str">
            <v>00010603</v>
          </cell>
          <cell r="D2411">
            <v>32112</v>
          </cell>
          <cell r="E2411">
            <v>150000</v>
          </cell>
          <cell r="F2411">
            <v>-145500</v>
          </cell>
          <cell r="G2411">
            <v>4500</v>
          </cell>
        </row>
        <row r="2412">
          <cell r="A2412" t="str">
            <v>16410039</v>
          </cell>
          <cell r="B2412" t="str">
            <v>空压机</v>
          </cell>
          <cell r="C2412" t="str">
            <v>00010603</v>
          </cell>
          <cell r="D2412">
            <v>32112</v>
          </cell>
          <cell r="E2412">
            <v>150000</v>
          </cell>
          <cell r="F2412">
            <v>-145500</v>
          </cell>
          <cell r="G2412">
            <v>4500</v>
          </cell>
        </row>
        <row r="2413">
          <cell r="A2413" t="str">
            <v>10340590</v>
          </cell>
          <cell r="B2413" t="str">
            <v>沟道磨床</v>
          </cell>
          <cell r="C2413" t="str">
            <v>00010003</v>
          </cell>
          <cell r="D2413">
            <v>32356</v>
          </cell>
          <cell r="E2413">
            <v>150000</v>
          </cell>
          <cell r="F2413">
            <v>-145500</v>
          </cell>
          <cell r="G2413">
            <v>4500</v>
          </cell>
        </row>
        <row r="2414">
          <cell r="A2414" t="str">
            <v>11230173</v>
          </cell>
          <cell r="B2414" t="str">
            <v>多工位压力机</v>
          </cell>
          <cell r="C2414" t="str">
            <v>00010103</v>
          </cell>
          <cell r="D2414">
            <v>32721</v>
          </cell>
          <cell r="E2414">
            <v>150000</v>
          </cell>
          <cell r="F2414">
            <v>-145500</v>
          </cell>
          <cell r="G2414">
            <v>4500</v>
          </cell>
        </row>
        <row r="2415">
          <cell r="A2415" t="str">
            <v>11230174</v>
          </cell>
          <cell r="B2415" t="str">
            <v>多工位压力机</v>
          </cell>
          <cell r="C2415" t="str">
            <v>00010103</v>
          </cell>
          <cell r="D2415">
            <v>32721</v>
          </cell>
          <cell r="E2415">
            <v>150000</v>
          </cell>
          <cell r="F2415">
            <v>-145500</v>
          </cell>
          <cell r="G2415">
            <v>4500</v>
          </cell>
        </row>
        <row r="2416">
          <cell r="A2416" t="str">
            <v>11510030</v>
          </cell>
          <cell r="B2416" t="str">
            <v>冷墩机</v>
          </cell>
          <cell r="C2416" t="str">
            <v>00010103</v>
          </cell>
          <cell r="D2416">
            <v>32813</v>
          </cell>
          <cell r="E2416">
            <v>150000</v>
          </cell>
          <cell r="F2416">
            <v>-145500</v>
          </cell>
          <cell r="G2416">
            <v>4500</v>
          </cell>
        </row>
        <row r="2417">
          <cell r="A2417" t="str">
            <v>11510032</v>
          </cell>
          <cell r="B2417" t="str">
            <v>冷墩机</v>
          </cell>
          <cell r="C2417" t="str">
            <v>00010103</v>
          </cell>
          <cell r="D2417">
            <v>32843</v>
          </cell>
          <cell r="E2417">
            <v>150000</v>
          </cell>
          <cell r="F2417">
            <v>-145500</v>
          </cell>
          <cell r="G2417">
            <v>4500</v>
          </cell>
        </row>
        <row r="2418">
          <cell r="A2418" t="str">
            <v>16410062</v>
          </cell>
          <cell r="B2418" t="str">
            <v>空气压缩机</v>
          </cell>
          <cell r="C2418" t="str">
            <v>00010603</v>
          </cell>
          <cell r="D2418">
            <v>33512</v>
          </cell>
          <cell r="E2418">
            <v>150000</v>
          </cell>
          <cell r="F2418">
            <v>-145500</v>
          </cell>
          <cell r="G2418">
            <v>4500</v>
          </cell>
        </row>
        <row r="2419">
          <cell r="A2419" t="str">
            <v>11490077</v>
          </cell>
          <cell r="B2419" t="str">
            <v>精密矫直机</v>
          </cell>
          <cell r="C2419" t="str">
            <v>00010103</v>
          </cell>
          <cell r="D2419">
            <v>33573</v>
          </cell>
          <cell r="E2419">
            <v>150000</v>
          </cell>
          <cell r="F2419">
            <v>-145500</v>
          </cell>
          <cell r="G2419">
            <v>4500</v>
          </cell>
        </row>
        <row r="2420">
          <cell r="A2420" t="str">
            <v>10170605</v>
          </cell>
          <cell r="B2420" t="str">
            <v>车床</v>
          </cell>
          <cell r="C2420" t="str">
            <v>00010003</v>
          </cell>
          <cell r="D2420">
            <v>35400</v>
          </cell>
          <cell r="E2420">
            <v>30000</v>
          </cell>
          <cell r="F2420">
            <v>-25502.5</v>
          </cell>
          <cell r="G2420">
            <v>4497.5</v>
          </cell>
        </row>
        <row r="2421">
          <cell r="A2421" t="str">
            <v>19160145</v>
          </cell>
          <cell r="B2421" t="str">
            <v>贯流式空气幕</v>
          </cell>
          <cell r="C2421" t="str">
            <v>00010903</v>
          </cell>
          <cell r="D2421">
            <v>38047</v>
          </cell>
          <cell r="E2421">
            <v>5225</v>
          </cell>
          <cell r="F2421">
            <v>-729.56</v>
          </cell>
          <cell r="G2421">
            <v>4495.4399999999996</v>
          </cell>
        </row>
        <row r="2422">
          <cell r="A2422" t="str">
            <v>19160146</v>
          </cell>
          <cell r="B2422" t="str">
            <v>贯流式空气幕</v>
          </cell>
          <cell r="C2422" t="str">
            <v>00010903</v>
          </cell>
          <cell r="D2422">
            <v>38047</v>
          </cell>
          <cell r="E2422">
            <v>5225</v>
          </cell>
          <cell r="F2422">
            <v>-729.56</v>
          </cell>
          <cell r="G2422">
            <v>4495.4399999999996</v>
          </cell>
        </row>
        <row r="2423">
          <cell r="A2423" t="str">
            <v>10370134</v>
          </cell>
          <cell r="B2423" t="str">
            <v>立轴圆台平面磨床</v>
          </cell>
          <cell r="C2423" t="str">
            <v>00010003</v>
          </cell>
          <cell r="D2423">
            <v>34274</v>
          </cell>
          <cell r="E2423">
            <v>111025</v>
          </cell>
          <cell r="F2423">
            <v>-106536.48</v>
          </cell>
          <cell r="G2423">
            <v>4488.5200000000004</v>
          </cell>
        </row>
        <row r="2424">
          <cell r="A2424" t="str">
            <v>10170342</v>
          </cell>
          <cell r="B2424" t="str">
            <v>仿形液压车床</v>
          </cell>
          <cell r="C2424" t="str">
            <v>00010003</v>
          </cell>
          <cell r="D2424">
            <v>30864</v>
          </cell>
          <cell r="E2424">
            <v>149400</v>
          </cell>
          <cell r="F2424">
            <v>-144918</v>
          </cell>
          <cell r="G2424">
            <v>4482</v>
          </cell>
        </row>
        <row r="2425">
          <cell r="A2425" t="str">
            <v>19160130</v>
          </cell>
          <cell r="B2425" t="str">
            <v>热风幕</v>
          </cell>
          <cell r="C2425" t="str">
            <v>00010903</v>
          </cell>
          <cell r="D2425">
            <v>36678</v>
          </cell>
          <cell r="E2425">
            <v>8417.5</v>
          </cell>
          <cell r="F2425">
            <v>-3959.54</v>
          </cell>
          <cell r="G2425">
            <v>4457.96</v>
          </cell>
        </row>
        <row r="2426">
          <cell r="A2426" t="str">
            <v>19160131</v>
          </cell>
          <cell r="B2426" t="str">
            <v>热风幕</v>
          </cell>
          <cell r="C2426" t="str">
            <v>00010903</v>
          </cell>
          <cell r="D2426">
            <v>36678</v>
          </cell>
          <cell r="E2426">
            <v>8417.5</v>
          </cell>
          <cell r="F2426">
            <v>-3959.54</v>
          </cell>
          <cell r="G2426">
            <v>4457.96</v>
          </cell>
        </row>
        <row r="2427">
          <cell r="A2427" t="str">
            <v>19160132</v>
          </cell>
          <cell r="B2427" t="str">
            <v>热风幕</v>
          </cell>
          <cell r="C2427" t="str">
            <v>00010903</v>
          </cell>
          <cell r="D2427">
            <v>36678</v>
          </cell>
          <cell r="E2427">
            <v>8417.5</v>
          </cell>
          <cell r="F2427">
            <v>-3959.54</v>
          </cell>
          <cell r="G2427">
            <v>4457.96</v>
          </cell>
        </row>
        <row r="2428">
          <cell r="A2428" t="str">
            <v>19160133</v>
          </cell>
          <cell r="B2428" t="str">
            <v>热风幕</v>
          </cell>
          <cell r="C2428" t="str">
            <v>00010903</v>
          </cell>
          <cell r="D2428">
            <v>36678</v>
          </cell>
          <cell r="E2428">
            <v>8417.5</v>
          </cell>
          <cell r="F2428">
            <v>-3959.54</v>
          </cell>
          <cell r="G2428">
            <v>4457.96</v>
          </cell>
        </row>
        <row r="2429">
          <cell r="A2429" t="str">
            <v>15999857</v>
          </cell>
          <cell r="B2429" t="str">
            <v>审计估价</v>
          </cell>
          <cell r="C2429" t="str">
            <v>00010503</v>
          </cell>
          <cell r="D2429">
            <v>37622</v>
          </cell>
          <cell r="E2429">
            <v>6080</v>
          </cell>
          <cell r="F2429">
            <v>-1634.29</v>
          </cell>
          <cell r="G2429">
            <v>4445.71</v>
          </cell>
        </row>
        <row r="2430">
          <cell r="A2430" t="str">
            <v>15960071</v>
          </cell>
          <cell r="B2430" t="str">
            <v>捆扎机</v>
          </cell>
          <cell r="C2430" t="str">
            <v>00010503</v>
          </cell>
          <cell r="D2430">
            <v>35735</v>
          </cell>
          <cell r="E2430">
            <v>18400</v>
          </cell>
          <cell r="F2430">
            <v>-13954.58</v>
          </cell>
          <cell r="G2430">
            <v>4445.42</v>
          </cell>
        </row>
        <row r="2431">
          <cell r="A2431" t="str">
            <v>17220353</v>
          </cell>
          <cell r="B2431" t="str">
            <v>低压开关柜</v>
          </cell>
          <cell r="C2431" t="str">
            <v>00010703</v>
          </cell>
          <cell r="D2431">
            <v>34851</v>
          </cell>
          <cell r="E2431">
            <v>14000</v>
          </cell>
          <cell r="F2431">
            <v>-9571.0400000000009</v>
          </cell>
          <cell r="G2431">
            <v>4428.96</v>
          </cell>
        </row>
        <row r="2432">
          <cell r="A2432" t="str">
            <v>19110025</v>
          </cell>
          <cell r="B2432" t="str">
            <v>离心风机</v>
          </cell>
          <cell r="C2432" t="str">
            <v>00010903</v>
          </cell>
          <cell r="D2432">
            <v>28095</v>
          </cell>
          <cell r="E2432">
            <v>10600</v>
          </cell>
          <cell r="F2432">
            <v>-6194.15</v>
          </cell>
          <cell r="G2432">
            <v>4405.8500000000004</v>
          </cell>
        </row>
        <row r="2433">
          <cell r="A2433" t="str">
            <v>17830582</v>
          </cell>
          <cell r="B2433" t="str">
            <v>计算机</v>
          </cell>
          <cell r="C2433" t="str">
            <v>00010723</v>
          </cell>
          <cell r="D2433">
            <v>37956</v>
          </cell>
          <cell r="E2433">
            <v>7920</v>
          </cell>
          <cell r="F2433">
            <v>-3521.1</v>
          </cell>
          <cell r="G2433">
            <v>4398.8999999999996</v>
          </cell>
        </row>
        <row r="2434">
          <cell r="A2434" t="str">
            <v>14880020</v>
          </cell>
          <cell r="B2434" t="str">
            <v>元度仪</v>
          </cell>
          <cell r="C2434" t="str">
            <v>00010413</v>
          </cell>
          <cell r="D2434">
            <v>31533</v>
          </cell>
          <cell r="E2434">
            <v>146000</v>
          </cell>
          <cell r="F2434">
            <v>-141620</v>
          </cell>
          <cell r="G2434">
            <v>4380</v>
          </cell>
        </row>
        <row r="2435">
          <cell r="A2435" t="str">
            <v>19160141</v>
          </cell>
          <cell r="B2435" t="str">
            <v>热风幕</v>
          </cell>
          <cell r="C2435" t="str">
            <v>00010903</v>
          </cell>
          <cell r="D2435">
            <v>37712</v>
          </cell>
          <cell r="E2435">
            <v>5611.6</v>
          </cell>
          <cell r="F2435">
            <v>-1237.3699999999999</v>
          </cell>
          <cell r="G2435">
            <v>4374.2299999999996</v>
          </cell>
        </row>
        <row r="2436">
          <cell r="A2436" t="str">
            <v>19160142</v>
          </cell>
          <cell r="B2436" t="str">
            <v>热风幕</v>
          </cell>
          <cell r="C2436" t="str">
            <v>00010903</v>
          </cell>
          <cell r="D2436">
            <v>37712</v>
          </cell>
          <cell r="E2436">
            <v>5611.6</v>
          </cell>
          <cell r="F2436">
            <v>-1237.3699999999999</v>
          </cell>
          <cell r="G2436">
            <v>4374.2299999999996</v>
          </cell>
        </row>
        <row r="2437">
          <cell r="A2437" t="str">
            <v>19160143</v>
          </cell>
          <cell r="B2437" t="str">
            <v>热风幕</v>
          </cell>
          <cell r="C2437" t="str">
            <v>00010903</v>
          </cell>
          <cell r="D2437">
            <v>37712</v>
          </cell>
          <cell r="E2437">
            <v>5611.6</v>
          </cell>
          <cell r="F2437">
            <v>-1237.3699999999999</v>
          </cell>
          <cell r="G2437">
            <v>4374.2299999999996</v>
          </cell>
        </row>
        <row r="2438">
          <cell r="A2438" t="str">
            <v>19160144</v>
          </cell>
          <cell r="B2438" t="str">
            <v>热风幕</v>
          </cell>
          <cell r="C2438" t="str">
            <v>00010903</v>
          </cell>
          <cell r="D2438">
            <v>37712</v>
          </cell>
          <cell r="E2438">
            <v>5611.3</v>
          </cell>
          <cell r="F2438">
            <v>-1237.1400000000001</v>
          </cell>
          <cell r="G2438">
            <v>4374.16</v>
          </cell>
        </row>
        <row r="2439">
          <cell r="A2439" t="str">
            <v>17830762</v>
          </cell>
          <cell r="B2439" t="str">
            <v>计算机</v>
          </cell>
          <cell r="C2439" t="str">
            <v>00010721</v>
          </cell>
          <cell r="D2439">
            <v>38078</v>
          </cell>
          <cell r="E2439">
            <v>6643.89</v>
          </cell>
          <cell r="F2439">
            <v>-2280.6799999999998</v>
          </cell>
          <cell r="G2439">
            <v>4363.21</v>
          </cell>
        </row>
        <row r="2440">
          <cell r="A2440" t="str">
            <v>17830763</v>
          </cell>
          <cell r="B2440" t="str">
            <v>计算机</v>
          </cell>
          <cell r="C2440" t="str">
            <v>00010721</v>
          </cell>
          <cell r="D2440">
            <v>38078</v>
          </cell>
          <cell r="E2440">
            <v>6643.89</v>
          </cell>
          <cell r="F2440">
            <v>-2280.6799999999998</v>
          </cell>
          <cell r="G2440">
            <v>4363.21</v>
          </cell>
        </row>
        <row r="2441">
          <cell r="A2441" t="str">
            <v>17830764</v>
          </cell>
          <cell r="B2441" t="str">
            <v>计算机</v>
          </cell>
          <cell r="C2441" t="str">
            <v>00010721</v>
          </cell>
          <cell r="D2441">
            <v>38078</v>
          </cell>
          <cell r="E2441">
            <v>6643.89</v>
          </cell>
          <cell r="F2441">
            <v>-2280.6799999999998</v>
          </cell>
          <cell r="G2441">
            <v>4363.21</v>
          </cell>
        </row>
        <row r="2442">
          <cell r="A2442" t="str">
            <v>17830765</v>
          </cell>
          <cell r="B2442" t="str">
            <v>计算机</v>
          </cell>
          <cell r="C2442" t="str">
            <v>00010722</v>
          </cell>
          <cell r="D2442">
            <v>38078</v>
          </cell>
          <cell r="E2442">
            <v>6643.89</v>
          </cell>
          <cell r="F2442">
            <v>-2280.6799999999998</v>
          </cell>
          <cell r="G2442">
            <v>4363.21</v>
          </cell>
        </row>
        <row r="2443">
          <cell r="A2443" t="str">
            <v>17830766</v>
          </cell>
          <cell r="B2443" t="str">
            <v>计算机</v>
          </cell>
          <cell r="C2443" t="str">
            <v>00010722</v>
          </cell>
          <cell r="D2443">
            <v>38078</v>
          </cell>
          <cell r="E2443">
            <v>6643.89</v>
          </cell>
          <cell r="F2443">
            <v>-2280.6799999999998</v>
          </cell>
          <cell r="G2443">
            <v>4363.21</v>
          </cell>
        </row>
        <row r="2444">
          <cell r="A2444" t="str">
            <v>17830767</v>
          </cell>
          <cell r="B2444" t="str">
            <v>计算机</v>
          </cell>
          <cell r="C2444" t="str">
            <v>00010722</v>
          </cell>
          <cell r="D2444">
            <v>38078</v>
          </cell>
          <cell r="E2444">
            <v>6643.89</v>
          </cell>
          <cell r="F2444">
            <v>-2280.6799999999998</v>
          </cell>
          <cell r="G2444">
            <v>4363.21</v>
          </cell>
        </row>
        <row r="2445">
          <cell r="A2445" t="str">
            <v>17830757</v>
          </cell>
          <cell r="B2445" t="str">
            <v>计算机</v>
          </cell>
          <cell r="C2445" t="str">
            <v>00010723</v>
          </cell>
          <cell r="D2445">
            <v>38078</v>
          </cell>
          <cell r="E2445">
            <v>6643.89</v>
          </cell>
          <cell r="F2445">
            <v>-2280.6799999999998</v>
          </cell>
          <cell r="G2445">
            <v>4363.21</v>
          </cell>
        </row>
        <row r="2446">
          <cell r="A2446" t="str">
            <v>17830758</v>
          </cell>
          <cell r="B2446" t="str">
            <v>计算机</v>
          </cell>
          <cell r="C2446" t="str">
            <v>00010723</v>
          </cell>
          <cell r="D2446">
            <v>38078</v>
          </cell>
          <cell r="E2446">
            <v>6643.89</v>
          </cell>
          <cell r="F2446">
            <v>-2280.6799999999998</v>
          </cell>
          <cell r="G2446">
            <v>4363.21</v>
          </cell>
        </row>
        <row r="2447">
          <cell r="A2447" t="str">
            <v>22000080</v>
          </cell>
          <cell r="B2447" t="str">
            <v>冷饮机</v>
          </cell>
          <cell r="C2447" t="str">
            <v>00022003</v>
          </cell>
          <cell r="D2447">
            <v>37347</v>
          </cell>
          <cell r="E2447">
            <v>6601.07</v>
          </cell>
          <cell r="F2447">
            <v>-2256.08</v>
          </cell>
          <cell r="G2447">
            <v>4344.99</v>
          </cell>
        </row>
        <row r="2448">
          <cell r="A2448" t="str">
            <v>22000078</v>
          </cell>
          <cell r="B2448" t="str">
            <v>冷饮机</v>
          </cell>
          <cell r="C2448" t="str">
            <v>00022003</v>
          </cell>
          <cell r="D2448">
            <v>37347</v>
          </cell>
          <cell r="E2448">
            <v>6600.76</v>
          </cell>
          <cell r="F2448">
            <v>-2256.02</v>
          </cell>
          <cell r="G2448">
            <v>4344.74</v>
          </cell>
        </row>
        <row r="2449">
          <cell r="A2449" t="str">
            <v>22000079</v>
          </cell>
          <cell r="B2449" t="str">
            <v>冷饮机</v>
          </cell>
          <cell r="C2449" t="str">
            <v>00022003</v>
          </cell>
          <cell r="D2449">
            <v>37347</v>
          </cell>
          <cell r="E2449">
            <v>6600.76</v>
          </cell>
          <cell r="F2449">
            <v>-2256.02</v>
          </cell>
          <cell r="G2449">
            <v>4344.74</v>
          </cell>
        </row>
        <row r="2450">
          <cell r="A2450" t="str">
            <v>15960061</v>
          </cell>
          <cell r="B2450" t="str">
            <v>捆扎机</v>
          </cell>
          <cell r="C2450" t="str">
            <v>00010503</v>
          </cell>
          <cell r="D2450">
            <v>35643</v>
          </cell>
          <cell r="E2450">
            <v>20047.36</v>
          </cell>
          <cell r="F2450">
            <v>-15705.46</v>
          </cell>
          <cell r="G2450">
            <v>4341.8999999999996</v>
          </cell>
        </row>
        <row r="2451">
          <cell r="A2451" t="str">
            <v>15960063</v>
          </cell>
          <cell r="B2451" t="str">
            <v>捆扎机</v>
          </cell>
          <cell r="C2451" t="str">
            <v>00010503</v>
          </cell>
          <cell r="D2451">
            <v>35643</v>
          </cell>
          <cell r="E2451">
            <v>20047.36</v>
          </cell>
          <cell r="F2451">
            <v>-15705.46</v>
          </cell>
          <cell r="G2451">
            <v>4341.8999999999996</v>
          </cell>
        </row>
        <row r="2452">
          <cell r="A2452" t="str">
            <v>15960064</v>
          </cell>
          <cell r="B2452" t="str">
            <v>捆扎机</v>
          </cell>
          <cell r="C2452" t="str">
            <v>00010503</v>
          </cell>
          <cell r="D2452">
            <v>35643</v>
          </cell>
          <cell r="E2452">
            <v>20047.36</v>
          </cell>
          <cell r="F2452">
            <v>-15705.46</v>
          </cell>
          <cell r="G2452">
            <v>4341.8999999999996</v>
          </cell>
        </row>
        <row r="2453">
          <cell r="A2453" t="str">
            <v>15960066</v>
          </cell>
          <cell r="B2453" t="str">
            <v>捆扎机</v>
          </cell>
          <cell r="C2453" t="str">
            <v>00010503</v>
          </cell>
          <cell r="D2453">
            <v>35643</v>
          </cell>
          <cell r="E2453">
            <v>20047.36</v>
          </cell>
          <cell r="F2453">
            <v>-15705.46</v>
          </cell>
          <cell r="G2453">
            <v>4341.8999999999996</v>
          </cell>
        </row>
        <row r="2454">
          <cell r="A2454" t="str">
            <v>14340034</v>
          </cell>
          <cell r="B2454" t="str">
            <v>磨球机</v>
          </cell>
          <cell r="C2454" t="str">
            <v>00010403</v>
          </cell>
          <cell r="D2454">
            <v>25781</v>
          </cell>
          <cell r="E2454">
            <v>144329.9</v>
          </cell>
          <cell r="F2454">
            <v>-140000</v>
          </cell>
          <cell r="G2454">
            <v>4329.8999999999996</v>
          </cell>
        </row>
        <row r="2455">
          <cell r="A2455" t="str">
            <v>16440015</v>
          </cell>
          <cell r="B2455" t="str">
            <v>储气罐</v>
          </cell>
          <cell r="C2455" t="str">
            <v>00010603</v>
          </cell>
          <cell r="D2455">
            <v>36495</v>
          </cell>
          <cell r="E2455">
            <v>8900</v>
          </cell>
          <cell r="F2455">
            <v>-4579.22</v>
          </cell>
          <cell r="G2455">
            <v>4320.78</v>
          </cell>
        </row>
        <row r="2456">
          <cell r="A2456" t="str">
            <v>10340379</v>
          </cell>
          <cell r="B2456" t="str">
            <v>沟道磨床</v>
          </cell>
          <cell r="C2456" t="str">
            <v>00010003</v>
          </cell>
          <cell r="D2456">
            <v>30286</v>
          </cell>
          <cell r="E2456">
            <v>143230.20000000001</v>
          </cell>
          <cell r="F2456">
            <v>-138933.29</v>
          </cell>
          <cell r="G2456">
            <v>4296.91</v>
          </cell>
        </row>
        <row r="2457">
          <cell r="A2457" t="str">
            <v>10340609</v>
          </cell>
          <cell r="B2457" t="str">
            <v>内沟磨床</v>
          </cell>
          <cell r="C2457" t="str">
            <v>00010003</v>
          </cell>
          <cell r="D2457">
            <v>32629</v>
          </cell>
          <cell r="E2457">
            <v>143230.20000000001</v>
          </cell>
          <cell r="F2457">
            <v>-138933.29</v>
          </cell>
          <cell r="G2457">
            <v>4296.91</v>
          </cell>
        </row>
        <row r="2458">
          <cell r="A2458" t="str">
            <v>10320312</v>
          </cell>
          <cell r="B2458" t="str">
            <v>全自动内园磨床</v>
          </cell>
          <cell r="C2458" t="str">
            <v>00010003</v>
          </cell>
          <cell r="D2458">
            <v>31656</v>
          </cell>
          <cell r="E2458">
            <v>142700</v>
          </cell>
          <cell r="F2458">
            <v>-138419</v>
          </cell>
          <cell r="G2458">
            <v>4281</v>
          </cell>
        </row>
        <row r="2459">
          <cell r="A2459" t="str">
            <v>10320337</v>
          </cell>
          <cell r="B2459" t="str">
            <v>全自动内园磨床</v>
          </cell>
          <cell r="C2459" t="str">
            <v>00010003</v>
          </cell>
          <cell r="D2459">
            <v>31809</v>
          </cell>
          <cell r="E2459">
            <v>142700</v>
          </cell>
          <cell r="F2459">
            <v>-138419</v>
          </cell>
          <cell r="G2459">
            <v>4281</v>
          </cell>
        </row>
        <row r="2460">
          <cell r="A2460" t="str">
            <v>10320338</v>
          </cell>
          <cell r="B2460" t="str">
            <v>全自动内园磨床</v>
          </cell>
          <cell r="C2460" t="str">
            <v>00010003</v>
          </cell>
          <cell r="D2460">
            <v>31809</v>
          </cell>
          <cell r="E2460">
            <v>142700</v>
          </cell>
          <cell r="F2460">
            <v>-138419</v>
          </cell>
          <cell r="G2460">
            <v>4281</v>
          </cell>
        </row>
        <row r="2461">
          <cell r="A2461" t="str">
            <v>17830571</v>
          </cell>
          <cell r="B2461" t="str">
            <v>计算机</v>
          </cell>
          <cell r="C2461" t="str">
            <v>00010721</v>
          </cell>
          <cell r="D2461">
            <v>37956</v>
          </cell>
          <cell r="E2461">
            <v>7695</v>
          </cell>
          <cell r="F2461">
            <v>-3421.03</v>
          </cell>
          <cell r="G2461">
            <v>4273.97</v>
          </cell>
        </row>
        <row r="2462">
          <cell r="A2462" t="str">
            <v>15781083</v>
          </cell>
          <cell r="B2462" t="str">
            <v>退磁机</v>
          </cell>
          <cell r="C2462" t="str">
            <v>00010503</v>
          </cell>
          <cell r="D2462">
            <v>36342</v>
          </cell>
          <cell r="E2462">
            <v>7940</v>
          </cell>
          <cell r="F2462">
            <v>-3666.61</v>
          </cell>
          <cell r="G2462">
            <v>4273.3900000000003</v>
          </cell>
        </row>
        <row r="2463">
          <cell r="A2463" t="str">
            <v>15781084</v>
          </cell>
          <cell r="B2463" t="str">
            <v>退磁机</v>
          </cell>
          <cell r="C2463" t="str">
            <v>00010503</v>
          </cell>
          <cell r="D2463">
            <v>36342</v>
          </cell>
          <cell r="E2463">
            <v>7940</v>
          </cell>
          <cell r="F2463">
            <v>-3666.61</v>
          </cell>
          <cell r="G2463">
            <v>4273.3900000000003</v>
          </cell>
        </row>
        <row r="2464">
          <cell r="A2464" t="str">
            <v>17830570</v>
          </cell>
          <cell r="B2464" t="str">
            <v>计算机</v>
          </cell>
          <cell r="C2464" t="str">
            <v>00010721</v>
          </cell>
          <cell r="D2464">
            <v>37956</v>
          </cell>
          <cell r="E2464">
            <v>7690</v>
          </cell>
          <cell r="F2464">
            <v>-3418.83</v>
          </cell>
          <cell r="G2464">
            <v>4271.17</v>
          </cell>
        </row>
        <row r="2465">
          <cell r="A2465" t="str">
            <v>17830577</v>
          </cell>
          <cell r="B2465" t="str">
            <v>计算机</v>
          </cell>
          <cell r="C2465" t="str">
            <v>00010722</v>
          </cell>
          <cell r="D2465">
            <v>37956</v>
          </cell>
          <cell r="E2465">
            <v>7690</v>
          </cell>
          <cell r="F2465">
            <v>-3418.83</v>
          </cell>
          <cell r="G2465">
            <v>4271.17</v>
          </cell>
        </row>
        <row r="2466">
          <cell r="A2466" t="str">
            <v>19520021</v>
          </cell>
          <cell r="B2466" t="str">
            <v>除尘器</v>
          </cell>
          <cell r="C2466" t="str">
            <v>00010903</v>
          </cell>
          <cell r="D2466">
            <v>35855</v>
          </cell>
          <cell r="E2466">
            <v>10723</v>
          </cell>
          <cell r="F2466">
            <v>-6462.3</v>
          </cell>
          <cell r="G2466">
            <v>4260.7</v>
          </cell>
        </row>
        <row r="2467">
          <cell r="A2467" t="str">
            <v>19160137</v>
          </cell>
          <cell r="B2467" t="str">
            <v>热风幕</v>
          </cell>
          <cell r="C2467" t="str">
            <v>00010903</v>
          </cell>
          <cell r="D2467">
            <v>37073</v>
          </cell>
          <cell r="E2467">
            <v>6800</v>
          </cell>
          <cell r="F2467">
            <v>-2548.88</v>
          </cell>
          <cell r="G2467">
            <v>4251.12</v>
          </cell>
        </row>
        <row r="2468">
          <cell r="A2468" t="str">
            <v>19160138</v>
          </cell>
          <cell r="B2468" t="str">
            <v>热风幕</v>
          </cell>
          <cell r="C2468" t="str">
            <v>00010903</v>
          </cell>
          <cell r="D2468">
            <v>37073</v>
          </cell>
          <cell r="E2468">
            <v>6800</v>
          </cell>
          <cell r="F2468">
            <v>-2548.88</v>
          </cell>
          <cell r="G2468">
            <v>4251.12</v>
          </cell>
        </row>
        <row r="2469">
          <cell r="A2469" t="str">
            <v>10340719</v>
          </cell>
          <cell r="B2469" t="str">
            <v>挡边磨床</v>
          </cell>
          <cell r="C2469" t="str">
            <v>00010003</v>
          </cell>
          <cell r="D2469">
            <v>35004</v>
          </cell>
          <cell r="E2469">
            <v>141700</v>
          </cell>
          <cell r="F2469">
            <v>-137449</v>
          </cell>
          <cell r="G2469">
            <v>4251</v>
          </cell>
        </row>
        <row r="2470">
          <cell r="A2470" t="str">
            <v>10340720</v>
          </cell>
          <cell r="B2470" t="str">
            <v>挡边磨床</v>
          </cell>
          <cell r="C2470" t="str">
            <v>00010003</v>
          </cell>
          <cell r="D2470">
            <v>35004</v>
          </cell>
          <cell r="E2470">
            <v>141700</v>
          </cell>
          <cell r="F2470">
            <v>-137449</v>
          </cell>
          <cell r="G2470">
            <v>4251</v>
          </cell>
        </row>
        <row r="2471">
          <cell r="A2471" t="str">
            <v>19200106</v>
          </cell>
          <cell r="B2471" t="str">
            <v>空调器</v>
          </cell>
          <cell r="C2471" t="str">
            <v>00010913</v>
          </cell>
          <cell r="D2471">
            <v>36192</v>
          </cell>
          <cell r="E2471">
            <v>9800</v>
          </cell>
          <cell r="F2471">
            <v>-5570.21</v>
          </cell>
          <cell r="G2471">
            <v>4229.79</v>
          </cell>
        </row>
        <row r="2472">
          <cell r="A2472" t="str">
            <v>19200107</v>
          </cell>
          <cell r="B2472" t="str">
            <v>空调器</v>
          </cell>
          <cell r="C2472" t="str">
            <v>00010913</v>
          </cell>
          <cell r="D2472">
            <v>36192</v>
          </cell>
          <cell r="E2472">
            <v>9800</v>
          </cell>
          <cell r="F2472">
            <v>-5570.21</v>
          </cell>
          <cell r="G2472">
            <v>4229.79</v>
          </cell>
        </row>
        <row r="2473">
          <cell r="A2473" t="str">
            <v>19200108</v>
          </cell>
          <cell r="B2473" t="str">
            <v>空调器</v>
          </cell>
          <cell r="C2473" t="str">
            <v>00010913</v>
          </cell>
          <cell r="D2473">
            <v>36192</v>
          </cell>
          <cell r="E2473">
            <v>9800</v>
          </cell>
          <cell r="F2473">
            <v>-5570.21</v>
          </cell>
          <cell r="G2473">
            <v>4229.79</v>
          </cell>
        </row>
        <row r="2474">
          <cell r="A2474" t="str">
            <v>19200109</v>
          </cell>
          <cell r="B2474" t="str">
            <v>空调器</v>
          </cell>
          <cell r="C2474" t="str">
            <v>00010913</v>
          </cell>
          <cell r="D2474">
            <v>36192</v>
          </cell>
          <cell r="E2474">
            <v>9800</v>
          </cell>
          <cell r="F2474">
            <v>-5570.21</v>
          </cell>
          <cell r="G2474">
            <v>4229.79</v>
          </cell>
        </row>
        <row r="2475">
          <cell r="A2475" t="str">
            <v>19200110</v>
          </cell>
          <cell r="B2475" t="str">
            <v>空调器</v>
          </cell>
          <cell r="C2475" t="str">
            <v>00010913</v>
          </cell>
          <cell r="D2475">
            <v>36192</v>
          </cell>
          <cell r="E2475">
            <v>9800</v>
          </cell>
          <cell r="F2475">
            <v>-5570.21</v>
          </cell>
          <cell r="G2475">
            <v>4229.79</v>
          </cell>
        </row>
        <row r="2476">
          <cell r="A2476" t="str">
            <v>15960041</v>
          </cell>
          <cell r="B2476" t="str">
            <v>捆扎机</v>
          </cell>
          <cell r="C2476" t="str">
            <v>00010503</v>
          </cell>
          <cell r="D2476">
            <v>33420</v>
          </cell>
          <cell r="E2476">
            <v>20000</v>
          </cell>
          <cell r="F2476">
            <v>-15771.82</v>
          </cell>
          <cell r="G2476">
            <v>4228.18</v>
          </cell>
        </row>
        <row r="2477">
          <cell r="A2477" t="str">
            <v>19200125</v>
          </cell>
          <cell r="B2477" t="str">
            <v>空调</v>
          </cell>
          <cell r="C2477" t="str">
            <v>00010913</v>
          </cell>
          <cell r="D2477">
            <v>36861</v>
          </cell>
          <cell r="E2477">
            <v>7100</v>
          </cell>
          <cell r="F2477">
            <v>-2887.73</v>
          </cell>
          <cell r="G2477">
            <v>4212.2700000000004</v>
          </cell>
        </row>
        <row r="2478">
          <cell r="A2478" t="str">
            <v>17231137</v>
          </cell>
          <cell r="B2478" t="str">
            <v>配电箱</v>
          </cell>
          <cell r="C2478" t="str">
            <v>00010703</v>
          </cell>
          <cell r="D2478">
            <v>37500</v>
          </cell>
          <cell r="E2478">
            <v>5251.25</v>
          </cell>
          <cell r="F2478">
            <v>-1045.73</v>
          </cell>
          <cell r="G2478">
            <v>4205.5200000000004</v>
          </cell>
        </row>
        <row r="2479">
          <cell r="A2479" t="str">
            <v>10320447</v>
          </cell>
          <cell r="B2479" t="str">
            <v>内园磨床</v>
          </cell>
          <cell r="C2479" t="str">
            <v>00010003</v>
          </cell>
          <cell r="D2479">
            <v>34943</v>
          </cell>
          <cell r="E2479">
            <v>83600</v>
          </cell>
          <cell r="F2479">
            <v>-79395.34</v>
          </cell>
          <cell r="G2479">
            <v>4204.66</v>
          </cell>
        </row>
        <row r="2480">
          <cell r="A2480" t="str">
            <v>10150028</v>
          </cell>
          <cell r="B2480" t="str">
            <v>立式车床</v>
          </cell>
          <cell r="C2480" t="str">
            <v>00010003</v>
          </cell>
          <cell r="D2480">
            <v>31564</v>
          </cell>
          <cell r="E2480">
            <v>140000</v>
          </cell>
          <cell r="F2480">
            <v>-135800</v>
          </cell>
          <cell r="G2480">
            <v>4200</v>
          </cell>
        </row>
        <row r="2481">
          <cell r="A2481" t="str">
            <v>10150033</v>
          </cell>
          <cell r="B2481" t="str">
            <v>单柱立式车床</v>
          </cell>
          <cell r="C2481" t="str">
            <v>00010003</v>
          </cell>
          <cell r="D2481">
            <v>32843</v>
          </cell>
          <cell r="E2481">
            <v>140000</v>
          </cell>
          <cell r="F2481">
            <v>-135800</v>
          </cell>
          <cell r="G2481">
            <v>4200</v>
          </cell>
        </row>
        <row r="2482">
          <cell r="A2482" t="str">
            <v>10150034</v>
          </cell>
          <cell r="B2482" t="str">
            <v>单柱立式车床</v>
          </cell>
          <cell r="C2482" t="str">
            <v>00010003</v>
          </cell>
          <cell r="D2482">
            <v>32964</v>
          </cell>
          <cell r="E2482">
            <v>140000</v>
          </cell>
          <cell r="F2482">
            <v>-135800</v>
          </cell>
          <cell r="G2482">
            <v>4200</v>
          </cell>
        </row>
        <row r="2483">
          <cell r="A2483" t="str">
            <v>10150035</v>
          </cell>
          <cell r="B2483" t="str">
            <v>单柱立式车床</v>
          </cell>
          <cell r="C2483" t="str">
            <v>00010003</v>
          </cell>
          <cell r="D2483">
            <v>32964</v>
          </cell>
          <cell r="E2483">
            <v>140000</v>
          </cell>
          <cell r="F2483">
            <v>-135800</v>
          </cell>
          <cell r="G2483">
            <v>4200</v>
          </cell>
        </row>
        <row r="2484">
          <cell r="A2484" t="str">
            <v>22000098</v>
          </cell>
          <cell r="B2484" t="str">
            <v>冷饮机</v>
          </cell>
          <cell r="C2484" t="str">
            <v>00022001</v>
          </cell>
          <cell r="D2484">
            <v>37347</v>
          </cell>
          <cell r="E2484">
            <v>6373.23</v>
          </cell>
          <cell r="F2484">
            <v>-2178.3200000000002</v>
          </cell>
          <cell r="G2484">
            <v>4194.91</v>
          </cell>
        </row>
        <row r="2485">
          <cell r="A2485" t="str">
            <v>22000068</v>
          </cell>
          <cell r="B2485" t="str">
            <v>冷饮机</v>
          </cell>
          <cell r="C2485" t="str">
            <v>00022001</v>
          </cell>
          <cell r="D2485">
            <v>37347</v>
          </cell>
          <cell r="E2485">
            <v>6373.13</v>
          </cell>
          <cell r="F2485">
            <v>-2178.3000000000002</v>
          </cell>
          <cell r="G2485">
            <v>4194.83</v>
          </cell>
        </row>
        <row r="2486">
          <cell r="A2486" t="str">
            <v>22000097</v>
          </cell>
          <cell r="B2486" t="str">
            <v>冷饮机</v>
          </cell>
          <cell r="C2486" t="str">
            <v>00022001</v>
          </cell>
          <cell r="D2486">
            <v>37347</v>
          </cell>
          <cell r="E2486">
            <v>6373.13</v>
          </cell>
          <cell r="F2486">
            <v>-2178.3000000000002</v>
          </cell>
          <cell r="G2486">
            <v>4194.83</v>
          </cell>
        </row>
        <row r="2487">
          <cell r="A2487" t="str">
            <v>22000073</v>
          </cell>
          <cell r="B2487" t="str">
            <v>冷饮机</v>
          </cell>
          <cell r="C2487" t="str">
            <v>00022003</v>
          </cell>
          <cell r="D2487">
            <v>37347</v>
          </cell>
          <cell r="E2487">
            <v>6373.13</v>
          </cell>
          <cell r="F2487">
            <v>-2178.3000000000002</v>
          </cell>
          <cell r="G2487">
            <v>4194.83</v>
          </cell>
        </row>
        <row r="2488">
          <cell r="A2488" t="str">
            <v>22000091</v>
          </cell>
          <cell r="B2488" t="str">
            <v>冷饮机</v>
          </cell>
          <cell r="C2488" t="str">
            <v>00022003</v>
          </cell>
          <cell r="D2488">
            <v>37347</v>
          </cell>
          <cell r="E2488">
            <v>6373.13</v>
          </cell>
          <cell r="F2488">
            <v>-2178.3000000000002</v>
          </cell>
          <cell r="G2488">
            <v>4194.83</v>
          </cell>
        </row>
        <row r="2489">
          <cell r="A2489" t="str">
            <v>22000092</v>
          </cell>
          <cell r="B2489" t="str">
            <v>冷饮机</v>
          </cell>
          <cell r="C2489" t="str">
            <v>00022003</v>
          </cell>
          <cell r="D2489">
            <v>37347</v>
          </cell>
          <cell r="E2489">
            <v>6373.13</v>
          </cell>
          <cell r="F2489">
            <v>-2178.3000000000002</v>
          </cell>
          <cell r="G2489">
            <v>4194.83</v>
          </cell>
        </row>
        <row r="2490">
          <cell r="A2490" t="str">
            <v>22000103</v>
          </cell>
          <cell r="B2490" t="str">
            <v>冷饮机</v>
          </cell>
          <cell r="C2490" t="str">
            <v>00022003</v>
          </cell>
          <cell r="D2490">
            <v>37347</v>
          </cell>
          <cell r="E2490">
            <v>6373.13</v>
          </cell>
          <cell r="F2490">
            <v>-2178.3000000000002</v>
          </cell>
          <cell r="G2490">
            <v>4194.83</v>
          </cell>
        </row>
        <row r="2491">
          <cell r="A2491" t="str">
            <v>22000104</v>
          </cell>
          <cell r="B2491" t="str">
            <v>冷饮机</v>
          </cell>
          <cell r="C2491" t="str">
            <v>00022003</v>
          </cell>
          <cell r="D2491">
            <v>37347</v>
          </cell>
          <cell r="E2491">
            <v>6373.13</v>
          </cell>
          <cell r="F2491">
            <v>-2178.3000000000002</v>
          </cell>
          <cell r="G2491">
            <v>4194.83</v>
          </cell>
        </row>
        <row r="2492">
          <cell r="A2492" t="str">
            <v>22000120</v>
          </cell>
          <cell r="B2492" t="str">
            <v>冷饮机</v>
          </cell>
          <cell r="C2492" t="str">
            <v>00022003</v>
          </cell>
          <cell r="D2492">
            <v>37347</v>
          </cell>
          <cell r="E2492">
            <v>6373.13</v>
          </cell>
          <cell r="F2492">
            <v>-2178.3000000000002</v>
          </cell>
          <cell r="G2492">
            <v>4194.83</v>
          </cell>
        </row>
        <row r="2493">
          <cell r="A2493" t="str">
            <v>22000121</v>
          </cell>
          <cell r="B2493" t="str">
            <v>冷饮机</v>
          </cell>
          <cell r="C2493" t="str">
            <v>00022003</v>
          </cell>
          <cell r="D2493">
            <v>37347</v>
          </cell>
          <cell r="E2493">
            <v>6373.13</v>
          </cell>
          <cell r="F2493">
            <v>-2178.3000000000002</v>
          </cell>
          <cell r="G2493">
            <v>4194.83</v>
          </cell>
        </row>
        <row r="2494">
          <cell r="A2494" t="str">
            <v>22000127</v>
          </cell>
          <cell r="B2494" t="str">
            <v>冷饮机</v>
          </cell>
          <cell r="C2494" t="str">
            <v>00022003</v>
          </cell>
          <cell r="D2494">
            <v>37347</v>
          </cell>
          <cell r="E2494">
            <v>6373.13</v>
          </cell>
          <cell r="F2494">
            <v>-2178.3000000000002</v>
          </cell>
          <cell r="G2494">
            <v>4194.83</v>
          </cell>
        </row>
        <row r="2495">
          <cell r="A2495" t="str">
            <v>21100019</v>
          </cell>
          <cell r="B2495" t="str">
            <v>库房</v>
          </cell>
          <cell r="C2495" t="str">
            <v>00021101</v>
          </cell>
          <cell r="D2495">
            <v>23224</v>
          </cell>
          <cell r="E2495">
            <v>322047</v>
          </cell>
          <cell r="F2495">
            <v>-317874.45</v>
          </cell>
          <cell r="G2495">
            <v>4172.55</v>
          </cell>
        </row>
        <row r="2496">
          <cell r="A2496" t="str">
            <v>12120110</v>
          </cell>
          <cell r="B2496" t="str">
            <v>单梁吊车</v>
          </cell>
          <cell r="C2496" t="str">
            <v>00010203</v>
          </cell>
          <cell r="D2496">
            <v>32478</v>
          </cell>
          <cell r="E2496">
            <v>139063</v>
          </cell>
          <cell r="F2496">
            <v>-134891.10999999999</v>
          </cell>
          <cell r="G2496">
            <v>4171.8900000000003</v>
          </cell>
        </row>
        <row r="2497">
          <cell r="A2497" t="str">
            <v>19200099</v>
          </cell>
          <cell r="B2497" t="str">
            <v>空调器</v>
          </cell>
          <cell r="C2497" t="str">
            <v>00010913</v>
          </cell>
          <cell r="D2497">
            <v>36130</v>
          </cell>
          <cell r="E2497">
            <v>10000</v>
          </cell>
          <cell r="F2497">
            <v>-5830.89</v>
          </cell>
          <cell r="G2497">
            <v>4169.1099999999997</v>
          </cell>
        </row>
        <row r="2498">
          <cell r="A2498" t="str">
            <v>19200100</v>
          </cell>
          <cell r="B2498" t="str">
            <v>空调器</v>
          </cell>
          <cell r="C2498" t="str">
            <v>00010913</v>
          </cell>
          <cell r="D2498">
            <v>36130</v>
          </cell>
          <cell r="E2498">
            <v>10000</v>
          </cell>
          <cell r="F2498">
            <v>-5830.89</v>
          </cell>
          <cell r="G2498">
            <v>4169.1099999999997</v>
          </cell>
        </row>
        <row r="2499">
          <cell r="A2499" t="str">
            <v>19200101</v>
          </cell>
          <cell r="B2499" t="str">
            <v>空调器</v>
          </cell>
          <cell r="C2499" t="str">
            <v>00010913</v>
          </cell>
          <cell r="D2499">
            <v>36130</v>
          </cell>
          <cell r="E2499">
            <v>10000</v>
          </cell>
          <cell r="F2499">
            <v>-5830.89</v>
          </cell>
          <cell r="G2499">
            <v>4169.1099999999997</v>
          </cell>
        </row>
        <row r="2500">
          <cell r="A2500" t="str">
            <v>19200104</v>
          </cell>
          <cell r="B2500" t="str">
            <v>空调器</v>
          </cell>
          <cell r="C2500" t="str">
            <v>00010913</v>
          </cell>
          <cell r="D2500">
            <v>36130</v>
          </cell>
          <cell r="E2500">
            <v>10000</v>
          </cell>
          <cell r="F2500">
            <v>-5830.89</v>
          </cell>
          <cell r="G2500">
            <v>4169.1099999999997</v>
          </cell>
        </row>
        <row r="2501">
          <cell r="A2501" t="str">
            <v>19200105</v>
          </cell>
          <cell r="B2501" t="str">
            <v>空调器</v>
          </cell>
          <cell r="C2501" t="str">
            <v>00010913</v>
          </cell>
          <cell r="D2501">
            <v>36130</v>
          </cell>
          <cell r="E2501">
            <v>10000</v>
          </cell>
          <cell r="F2501">
            <v>-5830.89</v>
          </cell>
          <cell r="G2501">
            <v>4169.1099999999997</v>
          </cell>
        </row>
        <row r="2502">
          <cell r="A2502" t="str">
            <v>19200080</v>
          </cell>
          <cell r="B2502" t="str">
            <v>空调</v>
          </cell>
          <cell r="C2502" t="str">
            <v>00010912</v>
          </cell>
          <cell r="D2502">
            <v>34669</v>
          </cell>
          <cell r="E2502">
            <v>27000</v>
          </cell>
          <cell r="F2502">
            <v>-22843.07</v>
          </cell>
          <cell r="G2502">
            <v>4156.93</v>
          </cell>
        </row>
        <row r="2503">
          <cell r="A2503" t="str">
            <v>10170594</v>
          </cell>
          <cell r="B2503" t="str">
            <v>普通车床</v>
          </cell>
          <cell r="C2503" t="str">
            <v>00010003</v>
          </cell>
          <cell r="D2503">
            <v>35339</v>
          </cell>
          <cell r="E2503">
            <v>138300</v>
          </cell>
          <cell r="F2503">
            <v>-134151</v>
          </cell>
          <cell r="G2503">
            <v>4149</v>
          </cell>
        </row>
        <row r="2504">
          <cell r="A2504" t="str">
            <v>11230142</v>
          </cell>
          <cell r="B2504" t="str">
            <v>闭式曲轴压力机</v>
          </cell>
          <cell r="C2504" t="str">
            <v>00010103</v>
          </cell>
          <cell r="D2504">
            <v>31017</v>
          </cell>
          <cell r="E2504">
            <v>137500</v>
          </cell>
          <cell r="F2504">
            <v>-133375</v>
          </cell>
          <cell r="G2504">
            <v>4125</v>
          </cell>
        </row>
        <row r="2505">
          <cell r="A2505" t="str">
            <v>11230183</v>
          </cell>
          <cell r="B2505" t="str">
            <v>闭式单点压力机</v>
          </cell>
          <cell r="C2505" t="str">
            <v>00010103</v>
          </cell>
          <cell r="D2505">
            <v>34121</v>
          </cell>
          <cell r="E2505">
            <v>137500</v>
          </cell>
          <cell r="F2505">
            <v>-133375</v>
          </cell>
          <cell r="G2505">
            <v>4125</v>
          </cell>
        </row>
        <row r="2506">
          <cell r="A2506" t="str">
            <v>11230185</v>
          </cell>
          <cell r="B2506" t="str">
            <v>闭式单点压力机</v>
          </cell>
          <cell r="C2506" t="str">
            <v>00010103</v>
          </cell>
          <cell r="D2506">
            <v>34274</v>
          </cell>
          <cell r="E2506">
            <v>137500</v>
          </cell>
          <cell r="F2506">
            <v>-133375</v>
          </cell>
          <cell r="G2506">
            <v>4125</v>
          </cell>
        </row>
        <row r="2507">
          <cell r="A2507" t="str">
            <v>10340721</v>
          </cell>
          <cell r="B2507" t="str">
            <v>内滚道磨床</v>
          </cell>
          <cell r="C2507" t="str">
            <v>00010003</v>
          </cell>
          <cell r="D2507">
            <v>35004</v>
          </cell>
          <cell r="E2507">
            <v>137400</v>
          </cell>
          <cell r="F2507">
            <v>-133278</v>
          </cell>
          <cell r="G2507">
            <v>4122</v>
          </cell>
        </row>
        <row r="2508">
          <cell r="A2508" t="str">
            <v>10320209</v>
          </cell>
          <cell r="B2508" t="str">
            <v>内园磨床</v>
          </cell>
          <cell r="C2508" t="str">
            <v>00010003</v>
          </cell>
          <cell r="D2508">
            <v>25569</v>
          </cell>
          <cell r="E2508">
            <v>136600</v>
          </cell>
          <cell r="F2508">
            <v>-132502</v>
          </cell>
          <cell r="G2508">
            <v>4098</v>
          </cell>
        </row>
        <row r="2509">
          <cell r="A2509" t="str">
            <v>10320213</v>
          </cell>
          <cell r="B2509" t="str">
            <v>内园磨床</v>
          </cell>
          <cell r="C2509" t="str">
            <v>00010003</v>
          </cell>
          <cell r="D2509">
            <v>28734</v>
          </cell>
          <cell r="E2509">
            <v>136600</v>
          </cell>
          <cell r="F2509">
            <v>-132502</v>
          </cell>
          <cell r="G2509">
            <v>4098</v>
          </cell>
        </row>
        <row r="2510">
          <cell r="A2510" t="str">
            <v>17231063</v>
          </cell>
          <cell r="B2510" t="str">
            <v>配电柜</v>
          </cell>
          <cell r="C2510" t="str">
            <v>00010703</v>
          </cell>
          <cell r="D2510">
            <v>36770</v>
          </cell>
          <cell r="E2510">
            <v>6100</v>
          </cell>
          <cell r="F2510">
            <v>-2006.12</v>
          </cell>
          <cell r="G2510">
            <v>4093.88</v>
          </cell>
        </row>
        <row r="2511">
          <cell r="A2511" t="str">
            <v>17231064</v>
          </cell>
          <cell r="B2511" t="str">
            <v>配电柜</v>
          </cell>
          <cell r="C2511" t="str">
            <v>00010703</v>
          </cell>
          <cell r="D2511">
            <v>36770</v>
          </cell>
          <cell r="E2511">
            <v>6100</v>
          </cell>
          <cell r="F2511">
            <v>-2006.12</v>
          </cell>
          <cell r="G2511">
            <v>4093.88</v>
          </cell>
        </row>
        <row r="2512">
          <cell r="A2512" t="str">
            <v>10340523</v>
          </cell>
          <cell r="B2512" t="str">
            <v>沟道磨床</v>
          </cell>
          <cell r="C2512" t="str">
            <v>00010003</v>
          </cell>
          <cell r="D2512">
            <v>31564</v>
          </cell>
          <cell r="E2512">
            <v>135800</v>
          </cell>
          <cell r="F2512">
            <v>-131726</v>
          </cell>
          <cell r="G2512">
            <v>4074</v>
          </cell>
        </row>
        <row r="2513">
          <cell r="A2513" t="str">
            <v>10340524</v>
          </cell>
          <cell r="B2513" t="str">
            <v>内环滚道磨床</v>
          </cell>
          <cell r="C2513" t="str">
            <v>00010003</v>
          </cell>
          <cell r="D2513">
            <v>31564</v>
          </cell>
          <cell r="E2513">
            <v>135800</v>
          </cell>
          <cell r="F2513">
            <v>-131726</v>
          </cell>
          <cell r="G2513">
            <v>4074</v>
          </cell>
        </row>
        <row r="2514">
          <cell r="A2514" t="str">
            <v>10340525</v>
          </cell>
          <cell r="B2514" t="str">
            <v>沟道磨床</v>
          </cell>
          <cell r="C2514" t="str">
            <v>00010003</v>
          </cell>
          <cell r="D2514">
            <v>31564</v>
          </cell>
          <cell r="E2514">
            <v>135800</v>
          </cell>
          <cell r="F2514">
            <v>-131726</v>
          </cell>
          <cell r="G2514">
            <v>4074</v>
          </cell>
        </row>
        <row r="2515">
          <cell r="A2515" t="str">
            <v>10340555</v>
          </cell>
          <cell r="B2515" t="str">
            <v>滚道磨床</v>
          </cell>
          <cell r="C2515" t="str">
            <v>00010003</v>
          </cell>
          <cell r="D2515">
            <v>31898</v>
          </cell>
          <cell r="E2515">
            <v>135800</v>
          </cell>
          <cell r="F2515">
            <v>-131726</v>
          </cell>
          <cell r="G2515">
            <v>4074</v>
          </cell>
        </row>
        <row r="2516">
          <cell r="A2516" t="str">
            <v>10340575</v>
          </cell>
          <cell r="B2516" t="str">
            <v>内滚道磨床</v>
          </cell>
          <cell r="C2516" t="str">
            <v>00010003</v>
          </cell>
          <cell r="D2516">
            <v>32112</v>
          </cell>
          <cell r="E2516">
            <v>135800</v>
          </cell>
          <cell r="F2516">
            <v>-131726</v>
          </cell>
          <cell r="G2516">
            <v>4074</v>
          </cell>
        </row>
        <row r="2517">
          <cell r="A2517" t="str">
            <v>10340578</v>
          </cell>
          <cell r="B2517" t="str">
            <v>沟道磨床</v>
          </cell>
          <cell r="C2517" t="str">
            <v>00010003</v>
          </cell>
          <cell r="D2517">
            <v>32112</v>
          </cell>
          <cell r="E2517">
            <v>135800</v>
          </cell>
          <cell r="F2517">
            <v>-131726</v>
          </cell>
          <cell r="G2517">
            <v>4074</v>
          </cell>
        </row>
        <row r="2518">
          <cell r="A2518" t="str">
            <v>10340582</v>
          </cell>
          <cell r="B2518" t="str">
            <v>沟道磨床</v>
          </cell>
          <cell r="C2518" t="str">
            <v>00010003</v>
          </cell>
          <cell r="D2518">
            <v>32112</v>
          </cell>
          <cell r="E2518">
            <v>135800</v>
          </cell>
          <cell r="F2518">
            <v>-131726</v>
          </cell>
          <cell r="G2518">
            <v>4074</v>
          </cell>
        </row>
        <row r="2519">
          <cell r="A2519" t="str">
            <v>10340615</v>
          </cell>
          <cell r="B2519" t="str">
            <v>沟道磨床</v>
          </cell>
          <cell r="C2519" t="str">
            <v>00010003</v>
          </cell>
          <cell r="D2519">
            <v>32721</v>
          </cell>
          <cell r="E2519">
            <v>135800</v>
          </cell>
          <cell r="F2519">
            <v>-131726</v>
          </cell>
          <cell r="G2519">
            <v>4074</v>
          </cell>
        </row>
        <row r="2520">
          <cell r="A2520" t="str">
            <v>10340632</v>
          </cell>
          <cell r="B2520" t="str">
            <v>内沟磨床</v>
          </cell>
          <cell r="C2520" t="str">
            <v>00010003</v>
          </cell>
          <cell r="D2520">
            <v>33086</v>
          </cell>
          <cell r="E2520">
            <v>135800</v>
          </cell>
          <cell r="F2520">
            <v>-131726</v>
          </cell>
          <cell r="G2520">
            <v>4074</v>
          </cell>
        </row>
        <row r="2521">
          <cell r="A2521" t="str">
            <v>10340633</v>
          </cell>
          <cell r="B2521" t="str">
            <v>沟道磨床</v>
          </cell>
          <cell r="C2521" t="str">
            <v>00010003</v>
          </cell>
          <cell r="D2521">
            <v>33178</v>
          </cell>
          <cell r="E2521">
            <v>135800</v>
          </cell>
          <cell r="F2521">
            <v>-131726</v>
          </cell>
          <cell r="G2521">
            <v>4074</v>
          </cell>
        </row>
        <row r="2522">
          <cell r="A2522" t="str">
            <v>10340649</v>
          </cell>
          <cell r="B2522" t="str">
            <v>沟道磨床</v>
          </cell>
          <cell r="C2522" t="str">
            <v>00010003</v>
          </cell>
          <cell r="D2522">
            <v>33451</v>
          </cell>
          <cell r="E2522">
            <v>135800</v>
          </cell>
          <cell r="F2522">
            <v>-131726</v>
          </cell>
          <cell r="G2522">
            <v>4074</v>
          </cell>
        </row>
        <row r="2523">
          <cell r="A2523" t="str">
            <v>10340656</v>
          </cell>
          <cell r="B2523" t="str">
            <v>沟道磨床</v>
          </cell>
          <cell r="C2523" t="str">
            <v>00010003</v>
          </cell>
          <cell r="D2523">
            <v>33573</v>
          </cell>
          <cell r="E2523">
            <v>135800</v>
          </cell>
          <cell r="F2523">
            <v>-131726</v>
          </cell>
          <cell r="G2523">
            <v>4074</v>
          </cell>
        </row>
        <row r="2524">
          <cell r="A2524" t="str">
            <v>17220318</v>
          </cell>
          <cell r="B2524" t="str">
            <v>低压开关柜</v>
          </cell>
          <cell r="C2524" t="str">
            <v>00010703</v>
          </cell>
          <cell r="D2524">
            <v>34304</v>
          </cell>
          <cell r="E2524">
            <v>17000</v>
          </cell>
          <cell r="F2524">
            <v>-12982.38</v>
          </cell>
          <cell r="G2524">
            <v>4017.62</v>
          </cell>
        </row>
        <row r="2525">
          <cell r="A2525" t="str">
            <v>10170450</v>
          </cell>
          <cell r="B2525" t="str">
            <v>液压卡盘仿型车床</v>
          </cell>
          <cell r="C2525" t="str">
            <v>00010003</v>
          </cell>
          <cell r="D2525">
            <v>31747</v>
          </cell>
          <cell r="E2525">
            <v>133750</v>
          </cell>
          <cell r="F2525">
            <v>-129737.5</v>
          </cell>
          <cell r="G2525">
            <v>4012.5</v>
          </cell>
        </row>
        <row r="2526">
          <cell r="A2526" t="str">
            <v>15780014</v>
          </cell>
          <cell r="B2526" t="str">
            <v>钾酸罐</v>
          </cell>
          <cell r="C2526" t="str">
            <v>00010501</v>
          </cell>
          <cell r="D2526">
            <v>26665</v>
          </cell>
          <cell r="E2526">
            <v>8750</v>
          </cell>
          <cell r="F2526">
            <v>-4738.8999999999996</v>
          </cell>
          <cell r="G2526">
            <v>4011.1</v>
          </cell>
        </row>
        <row r="2527">
          <cell r="A2527" t="str">
            <v>10170560</v>
          </cell>
          <cell r="B2527" t="str">
            <v>多刀车床</v>
          </cell>
          <cell r="C2527" t="str">
            <v>00010003</v>
          </cell>
          <cell r="D2527">
            <v>34121</v>
          </cell>
          <cell r="E2527">
            <v>133000</v>
          </cell>
          <cell r="F2527">
            <v>-129010</v>
          </cell>
          <cell r="G2527">
            <v>3990</v>
          </cell>
        </row>
        <row r="2528">
          <cell r="A2528" t="str">
            <v>10170570</v>
          </cell>
          <cell r="B2528" t="str">
            <v>普通车床</v>
          </cell>
          <cell r="C2528" t="str">
            <v>00010003</v>
          </cell>
          <cell r="D2528">
            <v>34669</v>
          </cell>
          <cell r="E2528">
            <v>133000</v>
          </cell>
          <cell r="F2528">
            <v>-129010</v>
          </cell>
          <cell r="G2528">
            <v>3990</v>
          </cell>
        </row>
        <row r="2529">
          <cell r="A2529" t="str">
            <v>19200053</v>
          </cell>
          <cell r="B2529" t="str">
            <v>空调器</v>
          </cell>
          <cell r="C2529" t="str">
            <v>00010911</v>
          </cell>
          <cell r="D2529">
            <v>33909</v>
          </cell>
          <cell r="E2529">
            <v>12000</v>
          </cell>
          <cell r="F2529">
            <v>-8015.25</v>
          </cell>
          <cell r="G2529">
            <v>3984.75</v>
          </cell>
        </row>
        <row r="2530">
          <cell r="A2530" t="str">
            <v>19200054</v>
          </cell>
          <cell r="B2530" t="str">
            <v>空调器</v>
          </cell>
          <cell r="C2530" t="str">
            <v>00010911</v>
          </cell>
          <cell r="D2530">
            <v>33909</v>
          </cell>
          <cell r="E2530">
            <v>12000</v>
          </cell>
          <cell r="F2530">
            <v>-8015.25</v>
          </cell>
          <cell r="G2530">
            <v>3984.75</v>
          </cell>
        </row>
        <row r="2531">
          <cell r="A2531" t="str">
            <v>19200055</v>
          </cell>
          <cell r="B2531" t="str">
            <v>空调器</v>
          </cell>
          <cell r="C2531" t="str">
            <v>00010911</v>
          </cell>
          <cell r="D2531">
            <v>33909</v>
          </cell>
          <cell r="E2531">
            <v>12000</v>
          </cell>
          <cell r="F2531">
            <v>-8015.25</v>
          </cell>
          <cell r="G2531">
            <v>3984.75</v>
          </cell>
        </row>
        <row r="2532">
          <cell r="A2532" t="str">
            <v>19200056</v>
          </cell>
          <cell r="B2532" t="str">
            <v>空调器</v>
          </cell>
          <cell r="C2532" t="str">
            <v>00010911</v>
          </cell>
          <cell r="D2532">
            <v>33909</v>
          </cell>
          <cell r="E2532">
            <v>12000</v>
          </cell>
          <cell r="F2532">
            <v>-8015.25</v>
          </cell>
          <cell r="G2532">
            <v>3984.75</v>
          </cell>
        </row>
        <row r="2533">
          <cell r="A2533" t="str">
            <v>10380314</v>
          </cell>
          <cell r="B2533" t="str">
            <v>半自动双盘研磨机</v>
          </cell>
          <cell r="C2533" t="str">
            <v>00010003</v>
          </cell>
          <cell r="D2533">
            <v>33909</v>
          </cell>
          <cell r="E2533">
            <v>88881.88</v>
          </cell>
          <cell r="F2533">
            <v>-84917.26</v>
          </cell>
          <cell r="G2533">
            <v>3964.62</v>
          </cell>
        </row>
        <row r="2534">
          <cell r="A2534" t="str">
            <v>17830285</v>
          </cell>
          <cell r="B2534" t="str">
            <v>服务器</v>
          </cell>
          <cell r="C2534" t="str">
            <v>00010721</v>
          </cell>
          <cell r="D2534">
            <v>35612</v>
          </cell>
          <cell r="E2534">
            <v>132100</v>
          </cell>
          <cell r="F2534">
            <v>-128137</v>
          </cell>
          <cell r="G2534">
            <v>3963</v>
          </cell>
        </row>
        <row r="2535">
          <cell r="A2535" t="str">
            <v>10370059</v>
          </cell>
          <cell r="B2535" t="str">
            <v>立轴平面磨床</v>
          </cell>
          <cell r="C2535" t="str">
            <v>00010003</v>
          </cell>
          <cell r="D2535">
            <v>26877</v>
          </cell>
          <cell r="E2535">
            <v>132025</v>
          </cell>
          <cell r="F2535">
            <v>-128064.25</v>
          </cell>
          <cell r="G2535">
            <v>3960.75</v>
          </cell>
        </row>
        <row r="2536">
          <cell r="A2536" t="str">
            <v>19610025</v>
          </cell>
          <cell r="B2536" t="str">
            <v>酸性气体通风装置</v>
          </cell>
          <cell r="C2536" t="str">
            <v>00010903</v>
          </cell>
          <cell r="D2536">
            <v>34669</v>
          </cell>
          <cell r="E2536">
            <v>128000</v>
          </cell>
          <cell r="F2536">
            <v>-124061</v>
          </cell>
          <cell r="G2536">
            <v>3939</v>
          </cell>
        </row>
        <row r="2537">
          <cell r="A2537" t="str">
            <v>17830200</v>
          </cell>
          <cell r="B2537" t="str">
            <v>笔记本电脑</v>
          </cell>
          <cell r="C2537" t="str">
            <v>00010721</v>
          </cell>
          <cell r="D2537">
            <v>37591</v>
          </cell>
          <cell r="E2537">
            <v>12550.49</v>
          </cell>
          <cell r="F2537">
            <v>-8623.1299999999992</v>
          </cell>
          <cell r="G2537">
            <v>3927.36</v>
          </cell>
        </row>
        <row r="2538">
          <cell r="A2538" t="str">
            <v>17830201</v>
          </cell>
          <cell r="B2538" t="str">
            <v>笔记本电脑</v>
          </cell>
          <cell r="C2538" t="str">
            <v>00010721</v>
          </cell>
          <cell r="D2538">
            <v>37591</v>
          </cell>
          <cell r="E2538">
            <v>12550.49</v>
          </cell>
          <cell r="F2538">
            <v>-8623.1299999999992</v>
          </cell>
          <cell r="G2538">
            <v>3927.36</v>
          </cell>
        </row>
        <row r="2539">
          <cell r="A2539" t="str">
            <v>17830202</v>
          </cell>
          <cell r="B2539" t="str">
            <v>笔记本电脑</v>
          </cell>
          <cell r="C2539" t="str">
            <v>00010721</v>
          </cell>
          <cell r="D2539">
            <v>37591</v>
          </cell>
          <cell r="E2539">
            <v>12550.49</v>
          </cell>
          <cell r="F2539">
            <v>-8623.1299999999992</v>
          </cell>
          <cell r="G2539">
            <v>3927.36</v>
          </cell>
        </row>
        <row r="2540">
          <cell r="A2540" t="str">
            <v>17830198</v>
          </cell>
          <cell r="B2540" t="str">
            <v>笔记本电脑</v>
          </cell>
          <cell r="C2540" t="str">
            <v>00010722</v>
          </cell>
          <cell r="D2540">
            <v>37591</v>
          </cell>
          <cell r="E2540">
            <v>12550.49</v>
          </cell>
          <cell r="F2540">
            <v>-8623.1299999999992</v>
          </cell>
          <cell r="G2540">
            <v>3927.36</v>
          </cell>
        </row>
        <row r="2541">
          <cell r="A2541" t="str">
            <v>17830205</v>
          </cell>
          <cell r="B2541" t="str">
            <v>笔记本电脑</v>
          </cell>
          <cell r="C2541" t="str">
            <v>00010722</v>
          </cell>
          <cell r="D2541">
            <v>37591</v>
          </cell>
          <cell r="E2541">
            <v>12550.49</v>
          </cell>
          <cell r="F2541">
            <v>-8623.1299999999992</v>
          </cell>
          <cell r="G2541">
            <v>3927.36</v>
          </cell>
        </row>
        <row r="2542">
          <cell r="A2542" t="str">
            <v>17830527</v>
          </cell>
          <cell r="B2542" t="str">
            <v>笔记本电脑</v>
          </cell>
          <cell r="C2542" t="str">
            <v>00010722</v>
          </cell>
          <cell r="D2542">
            <v>37591</v>
          </cell>
          <cell r="E2542">
            <v>12550.49</v>
          </cell>
          <cell r="F2542">
            <v>-8623.1299999999992</v>
          </cell>
          <cell r="G2542">
            <v>3927.36</v>
          </cell>
        </row>
        <row r="2543">
          <cell r="A2543" t="str">
            <v>17830528</v>
          </cell>
          <cell r="B2543" t="str">
            <v>笔记本电脑</v>
          </cell>
          <cell r="C2543" t="str">
            <v>00010722</v>
          </cell>
          <cell r="D2543">
            <v>37591</v>
          </cell>
          <cell r="E2543">
            <v>12550.49</v>
          </cell>
          <cell r="F2543">
            <v>-8623.1299999999992</v>
          </cell>
          <cell r="G2543">
            <v>3927.36</v>
          </cell>
        </row>
        <row r="2544">
          <cell r="A2544" t="str">
            <v>17830529</v>
          </cell>
          <cell r="B2544" t="str">
            <v>笔记本电脑</v>
          </cell>
          <cell r="C2544" t="str">
            <v>00010722</v>
          </cell>
          <cell r="D2544">
            <v>37591</v>
          </cell>
          <cell r="E2544">
            <v>12550.49</v>
          </cell>
          <cell r="F2544">
            <v>-8623.1299999999992</v>
          </cell>
          <cell r="G2544">
            <v>3927.36</v>
          </cell>
        </row>
        <row r="2545">
          <cell r="A2545" t="str">
            <v>17830530</v>
          </cell>
          <cell r="B2545" t="str">
            <v>笔记本电脑</v>
          </cell>
          <cell r="C2545" t="str">
            <v>00010722</v>
          </cell>
          <cell r="D2545">
            <v>37591</v>
          </cell>
          <cell r="E2545">
            <v>12550.49</v>
          </cell>
          <cell r="F2545">
            <v>-8623.1299999999992</v>
          </cell>
          <cell r="G2545">
            <v>3927.36</v>
          </cell>
        </row>
        <row r="2546">
          <cell r="A2546" t="str">
            <v>17830531</v>
          </cell>
          <cell r="B2546" t="str">
            <v>笔记本电脑</v>
          </cell>
          <cell r="C2546" t="str">
            <v>00010722</v>
          </cell>
          <cell r="D2546">
            <v>37591</v>
          </cell>
          <cell r="E2546">
            <v>12550.49</v>
          </cell>
          <cell r="F2546">
            <v>-8623.1299999999992</v>
          </cell>
          <cell r="G2546">
            <v>3927.36</v>
          </cell>
        </row>
        <row r="2547">
          <cell r="A2547" t="str">
            <v>17830532</v>
          </cell>
          <cell r="B2547" t="str">
            <v>笔记本电脑</v>
          </cell>
          <cell r="C2547" t="str">
            <v>00010722</v>
          </cell>
          <cell r="D2547">
            <v>37591</v>
          </cell>
          <cell r="E2547">
            <v>12550.49</v>
          </cell>
          <cell r="F2547">
            <v>-8623.1299999999992</v>
          </cell>
          <cell r="G2547">
            <v>3927.36</v>
          </cell>
        </row>
        <row r="2548">
          <cell r="A2548" t="str">
            <v>17830533</v>
          </cell>
          <cell r="B2548" t="str">
            <v>笔记本电脑</v>
          </cell>
          <cell r="C2548" t="str">
            <v>00010722</v>
          </cell>
          <cell r="D2548">
            <v>37591</v>
          </cell>
          <cell r="E2548">
            <v>12550.49</v>
          </cell>
          <cell r="F2548">
            <v>-8623.1299999999992</v>
          </cell>
          <cell r="G2548">
            <v>3927.36</v>
          </cell>
        </row>
        <row r="2549">
          <cell r="A2549" t="str">
            <v>17830534</v>
          </cell>
          <cell r="B2549" t="str">
            <v>笔记本电脑</v>
          </cell>
          <cell r="C2549" t="str">
            <v>00010722</v>
          </cell>
          <cell r="D2549">
            <v>37591</v>
          </cell>
          <cell r="E2549">
            <v>12550.49</v>
          </cell>
          <cell r="F2549">
            <v>-8623.1299999999992</v>
          </cell>
          <cell r="G2549">
            <v>3927.36</v>
          </cell>
        </row>
        <row r="2550">
          <cell r="A2550" t="str">
            <v>17830273</v>
          </cell>
          <cell r="B2550" t="str">
            <v>笔记本电脑</v>
          </cell>
          <cell r="C2550" t="str">
            <v>00010723</v>
          </cell>
          <cell r="D2550">
            <v>37591</v>
          </cell>
          <cell r="E2550">
            <v>12550.49</v>
          </cell>
          <cell r="F2550">
            <v>-8623.1299999999992</v>
          </cell>
          <cell r="G2550">
            <v>3927.36</v>
          </cell>
        </row>
        <row r="2551">
          <cell r="A2551" t="str">
            <v>22100018</v>
          </cell>
          <cell r="B2551" t="str">
            <v>复印机</v>
          </cell>
          <cell r="C2551" t="str">
            <v>00022102</v>
          </cell>
          <cell r="D2551">
            <v>37165</v>
          </cell>
          <cell r="E2551">
            <v>17500</v>
          </cell>
          <cell r="F2551">
            <v>-13580.13</v>
          </cell>
          <cell r="G2551">
            <v>3919.87</v>
          </cell>
        </row>
        <row r="2552">
          <cell r="A2552" t="str">
            <v>17220136</v>
          </cell>
          <cell r="B2552" t="str">
            <v>低压开关柜</v>
          </cell>
          <cell r="C2552" t="str">
            <v>00010703</v>
          </cell>
          <cell r="D2552">
            <v>32478</v>
          </cell>
          <cell r="E2552">
            <v>8000</v>
          </cell>
          <cell r="F2552">
            <v>-4091.04</v>
          </cell>
          <cell r="G2552">
            <v>3908.96</v>
          </cell>
        </row>
        <row r="2553">
          <cell r="A2553" t="str">
            <v>12120159</v>
          </cell>
          <cell r="B2553" t="str">
            <v>单梁悬掛起重机</v>
          </cell>
          <cell r="C2553" t="str">
            <v>00010203</v>
          </cell>
          <cell r="D2553">
            <v>31413</v>
          </cell>
          <cell r="E2553">
            <v>5000</v>
          </cell>
          <cell r="F2553">
            <v>-1091.3399999999999</v>
          </cell>
          <cell r="G2553">
            <v>3908.66</v>
          </cell>
        </row>
        <row r="2554">
          <cell r="A2554" t="str">
            <v>15999984</v>
          </cell>
          <cell r="B2554" t="str">
            <v>审计估价</v>
          </cell>
          <cell r="C2554" t="str">
            <v>00010503</v>
          </cell>
          <cell r="D2554">
            <v>37622</v>
          </cell>
          <cell r="E2554">
            <v>5335.2</v>
          </cell>
          <cell r="F2554">
            <v>-1434.1</v>
          </cell>
          <cell r="G2554">
            <v>3901.1</v>
          </cell>
        </row>
        <row r="2555">
          <cell r="A2555" t="str">
            <v>10170174</v>
          </cell>
          <cell r="B2555" t="str">
            <v>仿型液压车</v>
          </cell>
          <cell r="C2555" t="str">
            <v>00010003</v>
          </cell>
          <cell r="D2555">
            <v>26724</v>
          </cell>
          <cell r="E2555">
            <v>130000</v>
          </cell>
          <cell r="F2555">
            <v>-126100</v>
          </cell>
          <cell r="G2555">
            <v>3900</v>
          </cell>
        </row>
        <row r="2556">
          <cell r="A2556" t="str">
            <v>10320243</v>
          </cell>
          <cell r="B2556" t="str">
            <v>内园磨床</v>
          </cell>
          <cell r="C2556" t="str">
            <v>00010003</v>
          </cell>
          <cell r="D2556">
            <v>30164</v>
          </cell>
          <cell r="E2556">
            <v>130000</v>
          </cell>
          <cell r="F2556">
            <v>-126100</v>
          </cell>
          <cell r="G2556">
            <v>3900</v>
          </cell>
        </row>
        <row r="2557">
          <cell r="A2557" t="str">
            <v>10320239</v>
          </cell>
          <cell r="B2557" t="str">
            <v>内园磨床</v>
          </cell>
          <cell r="C2557" t="str">
            <v>00010003</v>
          </cell>
          <cell r="D2557">
            <v>30195</v>
          </cell>
          <cell r="E2557">
            <v>130000</v>
          </cell>
          <cell r="F2557">
            <v>-126100</v>
          </cell>
          <cell r="G2557">
            <v>3900</v>
          </cell>
        </row>
        <row r="2558">
          <cell r="A2558" t="str">
            <v>10320289</v>
          </cell>
          <cell r="B2558" t="str">
            <v>内园磨床</v>
          </cell>
          <cell r="C2558" t="str">
            <v>00010003</v>
          </cell>
          <cell r="D2558">
            <v>31382</v>
          </cell>
          <cell r="E2558">
            <v>130000</v>
          </cell>
          <cell r="F2558">
            <v>-126100</v>
          </cell>
          <cell r="G2558">
            <v>3900</v>
          </cell>
        </row>
        <row r="2559">
          <cell r="A2559" t="str">
            <v>10320329</v>
          </cell>
          <cell r="B2559" t="str">
            <v>内园磨床</v>
          </cell>
          <cell r="C2559" t="str">
            <v>00010003</v>
          </cell>
          <cell r="D2559">
            <v>31747</v>
          </cell>
          <cell r="E2559">
            <v>130000</v>
          </cell>
          <cell r="F2559">
            <v>-126100</v>
          </cell>
          <cell r="G2559">
            <v>3900</v>
          </cell>
        </row>
        <row r="2560">
          <cell r="A2560" t="str">
            <v>10320330</v>
          </cell>
          <cell r="B2560" t="str">
            <v>内园磨床</v>
          </cell>
          <cell r="C2560" t="str">
            <v>00010003</v>
          </cell>
          <cell r="D2560">
            <v>31747</v>
          </cell>
          <cell r="E2560">
            <v>130000</v>
          </cell>
          <cell r="F2560">
            <v>-126100</v>
          </cell>
          <cell r="G2560">
            <v>3900</v>
          </cell>
        </row>
        <row r="2561">
          <cell r="A2561" t="str">
            <v>10320331</v>
          </cell>
          <cell r="B2561" t="str">
            <v>全自动内园磨床</v>
          </cell>
          <cell r="C2561" t="str">
            <v>00010003</v>
          </cell>
          <cell r="D2561">
            <v>31747</v>
          </cell>
          <cell r="E2561">
            <v>130000</v>
          </cell>
          <cell r="F2561">
            <v>-126100</v>
          </cell>
          <cell r="G2561">
            <v>3900</v>
          </cell>
        </row>
        <row r="2562">
          <cell r="A2562" t="str">
            <v>10320332</v>
          </cell>
          <cell r="B2562" t="str">
            <v>内园磨床</v>
          </cell>
          <cell r="C2562" t="str">
            <v>00010003</v>
          </cell>
          <cell r="D2562">
            <v>31747</v>
          </cell>
          <cell r="E2562">
            <v>130000</v>
          </cell>
          <cell r="F2562">
            <v>-126100</v>
          </cell>
          <cell r="G2562">
            <v>3900</v>
          </cell>
        </row>
        <row r="2563">
          <cell r="A2563" t="str">
            <v>10320355</v>
          </cell>
          <cell r="B2563" t="str">
            <v>内圆磨床</v>
          </cell>
          <cell r="C2563" t="str">
            <v>00010003</v>
          </cell>
          <cell r="D2563">
            <v>32112</v>
          </cell>
          <cell r="E2563">
            <v>130000</v>
          </cell>
          <cell r="F2563">
            <v>-126100</v>
          </cell>
          <cell r="G2563">
            <v>3900</v>
          </cell>
        </row>
        <row r="2564">
          <cell r="A2564" t="str">
            <v>10320356</v>
          </cell>
          <cell r="B2564" t="str">
            <v>内圆磨床</v>
          </cell>
          <cell r="C2564" t="str">
            <v>00010003</v>
          </cell>
          <cell r="D2564">
            <v>32112</v>
          </cell>
          <cell r="E2564">
            <v>130000</v>
          </cell>
          <cell r="F2564">
            <v>-126100</v>
          </cell>
          <cell r="G2564">
            <v>3900</v>
          </cell>
        </row>
        <row r="2565">
          <cell r="A2565" t="str">
            <v>10320357</v>
          </cell>
          <cell r="B2565" t="str">
            <v>内圆磨床</v>
          </cell>
          <cell r="C2565" t="str">
            <v>00010003</v>
          </cell>
          <cell r="D2565">
            <v>32112</v>
          </cell>
          <cell r="E2565">
            <v>130000</v>
          </cell>
          <cell r="F2565">
            <v>-126100</v>
          </cell>
          <cell r="G2565">
            <v>3900</v>
          </cell>
        </row>
        <row r="2566">
          <cell r="A2566" t="str">
            <v>10320359</v>
          </cell>
          <cell r="B2566" t="str">
            <v>内圆磨床</v>
          </cell>
          <cell r="C2566" t="str">
            <v>00010003</v>
          </cell>
          <cell r="D2566">
            <v>32112</v>
          </cell>
          <cell r="E2566">
            <v>130000</v>
          </cell>
          <cell r="F2566">
            <v>-126100</v>
          </cell>
          <cell r="G2566">
            <v>3900</v>
          </cell>
        </row>
        <row r="2567">
          <cell r="A2567" t="str">
            <v>10320360</v>
          </cell>
          <cell r="B2567" t="str">
            <v>内圆磨床</v>
          </cell>
          <cell r="C2567" t="str">
            <v>00010003</v>
          </cell>
          <cell r="D2567">
            <v>32112</v>
          </cell>
          <cell r="E2567">
            <v>130000</v>
          </cell>
          <cell r="F2567">
            <v>-126100</v>
          </cell>
          <cell r="G2567">
            <v>3900</v>
          </cell>
        </row>
        <row r="2568">
          <cell r="A2568" t="str">
            <v>10320361</v>
          </cell>
          <cell r="B2568" t="str">
            <v>内园磨床</v>
          </cell>
          <cell r="C2568" t="str">
            <v>00010003</v>
          </cell>
          <cell r="D2568">
            <v>32112</v>
          </cell>
          <cell r="E2568">
            <v>130000</v>
          </cell>
          <cell r="F2568">
            <v>-126100</v>
          </cell>
          <cell r="G2568">
            <v>3900</v>
          </cell>
        </row>
        <row r="2569">
          <cell r="A2569" t="str">
            <v>10320375</v>
          </cell>
          <cell r="B2569" t="str">
            <v>内圆磨床</v>
          </cell>
          <cell r="C2569" t="str">
            <v>00010003</v>
          </cell>
          <cell r="D2569">
            <v>32660</v>
          </cell>
          <cell r="E2569">
            <v>130000</v>
          </cell>
          <cell r="F2569">
            <v>-126100</v>
          </cell>
          <cell r="G2569">
            <v>3900</v>
          </cell>
        </row>
        <row r="2570">
          <cell r="A2570" t="str">
            <v>10320377</v>
          </cell>
          <cell r="B2570" t="str">
            <v>内圆磨床</v>
          </cell>
          <cell r="C2570" t="str">
            <v>00010003</v>
          </cell>
          <cell r="D2570">
            <v>32660</v>
          </cell>
          <cell r="E2570">
            <v>130000</v>
          </cell>
          <cell r="F2570">
            <v>-126100</v>
          </cell>
          <cell r="G2570">
            <v>3900</v>
          </cell>
        </row>
        <row r="2571">
          <cell r="A2571" t="str">
            <v>10320380</v>
          </cell>
          <cell r="B2571" t="str">
            <v>内园磨床</v>
          </cell>
          <cell r="C2571" t="str">
            <v>00010003</v>
          </cell>
          <cell r="D2571">
            <v>32843</v>
          </cell>
          <cell r="E2571">
            <v>130000</v>
          </cell>
          <cell r="F2571">
            <v>-126100</v>
          </cell>
          <cell r="G2571">
            <v>3900</v>
          </cell>
        </row>
        <row r="2572">
          <cell r="A2572" t="str">
            <v>10320381</v>
          </cell>
          <cell r="B2572" t="str">
            <v>内园磨床</v>
          </cell>
          <cell r="C2572" t="str">
            <v>00010003</v>
          </cell>
          <cell r="D2572">
            <v>32843</v>
          </cell>
          <cell r="E2572">
            <v>130000</v>
          </cell>
          <cell r="F2572">
            <v>-126100</v>
          </cell>
          <cell r="G2572">
            <v>3900</v>
          </cell>
        </row>
        <row r="2573">
          <cell r="A2573" t="str">
            <v>12470005</v>
          </cell>
          <cell r="B2573" t="str">
            <v>小机车</v>
          </cell>
          <cell r="C2573" t="str">
            <v>00010211</v>
          </cell>
          <cell r="D2573">
            <v>34090</v>
          </cell>
          <cell r="E2573">
            <v>130000</v>
          </cell>
          <cell r="F2573">
            <v>-126100</v>
          </cell>
          <cell r="G2573">
            <v>3900</v>
          </cell>
        </row>
        <row r="2574">
          <cell r="A2574" t="str">
            <v>10170562</v>
          </cell>
          <cell r="B2574" t="str">
            <v>仿型车床</v>
          </cell>
          <cell r="C2574" t="str">
            <v>00010003</v>
          </cell>
          <cell r="D2574">
            <v>34274</v>
          </cell>
          <cell r="E2574">
            <v>130000</v>
          </cell>
          <cell r="F2574">
            <v>-126100</v>
          </cell>
          <cell r="G2574">
            <v>3900</v>
          </cell>
        </row>
        <row r="2575">
          <cell r="A2575" t="str">
            <v>12920056</v>
          </cell>
          <cell r="B2575" t="str">
            <v>叉车</v>
          </cell>
          <cell r="C2575" t="str">
            <v>00010213</v>
          </cell>
          <cell r="D2575">
            <v>35339</v>
          </cell>
          <cell r="E2575">
            <v>130000</v>
          </cell>
          <cell r="F2575">
            <v>-126100</v>
          </cell>
          <cell r="G2575">
            <v>3900</v>
          </cell>
        </row>
        <row r="2576">
          <cell r="A2576" t="str">
            <v>19200145</v>
          </cell>
          <cell r="B2576" t="str">
            <v>格兰式空调</v>
          </cell>
          <cell r="C2576" t="str">
            <v>00010911</v>
          </cell>
          <cell r="D2576">
            <v>38322</v>
          </cell>
          <cell r="E2576">
            <v>4100</v>
          </cell>
          <cell r="F2576">
            <v>-220.94</v>
          </cell>
          <cell r="G2576">
            <v>3879.06</v>
          </cell>
        </row>
        <row r="2577">
          <cell r="A2577" t="str">
            <v>10180119</v>
          </cell>
          <cell r="B2577" t="str">
            <v>车床</v>
          </cell>
          <cell r="C2577" t="str">
            <v>00010003</v>
          </cell>
          <cell r="D2577">
            <v>35004</v>
          </cell>
          <cell r="E2577">
            <v>128700</v>
          </cell>
          <cell r="F2577">
            <v>-124839</v>
          </cell>
          <cell r="G2577">
            <v>3861</v>
          </cell>
        </row>
        <row r="2578">
          <cell r="A2578" t="str">
            <v>10180120</v>
          </cell>
          <cell r="B2578" t="str">
            <v>车床</v>
          </cell>
          <cell r="C2578" t="str">
            <v>00010003</v>
          </cell>
          <cell r="D2578">
            <v>35004</v>
          </cell>
          <cell r="E2578">
            <v>128700</v>
          </cell>
          <cell r="F2578">
            <v>-124839</v>
          </cell>
          <cell r="G2578">
            <v>3861</v>
          </cell>
        </row>
        <row r="2579">
          <cell r="A2579" t="str">
            <v>10180121</v>
          </cell>
          <cell r="B2579" t="str">
            <v>车床</v>
          </cell>
          <cell r="C2579" t="str">
            <v>00010003</v>
          </cell>
          <cell r="D2579">
            <v>35004</v>
          </cell>
          <cell r="E2579">
            <v>128700</v>
          </cell>
          <cell r="F2579">
            <v>-124839</v>
          </cell>
          <cell r="G2579">
            <v>3861</v>
          </cell>
        </row>
        <row r="2580">
          <cell r="A2580" t="str">
            <v>10180122</v>
          </cell>
          <cell r="B2580" t="str">
            <v>车床</v>
          </cell>
          <cell r="C2580" t="str">
            <v>00010003</v>
          </cell>
          <cell r="D2580">
            <v>35004</v>
          </cell>
          <cell r="E2580">
            <v>128700</v>
          </cell>
          <cell r="F2580">
            <v>-124839</v>
          </cell>
          <cell r="G2580">
            <v>3861</v>
          </cell>
        </row>
        <row r="2581">
          <cell r="A2581" t="str">
            <v>10370123</v>
          </cell>
          <cell r="B2581" t="str">
            <v>立轴平面磨床</v>
          </cell>
          <cell r="C2581" t="str">
            <v>00010003</v>
          </cell>
          <cell r="D2581">
            <v>32478</v>
          </cell>
          <cell r="E2581">
            <v>127810</v>
          </cell>
          <cell r="F2581">
            <v>-123975.7</v>
          </cell>
          <cell r="G2581">
            <v>3834.3</v>
          </cell>
        </row>
        <row r="2582">
          <cell r="A2582" t="str">
            <v>17830633</v>
          </cell>
          <cell r="B2582" t="str">
            <v>计算机</v>
          </cell>
          <cell r="C2582" t="str">
            <v>00010721</v>
          </cell>
          <cell r="D2582">
            <v>37956</v>
          </cell>
          <cell r="E2582">
            <v>6900</v>
          </cell>
          <cell r="F2582">
            <v>-3067.66</v>
          </cell>
          <cell r="G2582">
            <v>3832.34</v>
          </cell>
        </row>
        <row r="2583">
          <cell r="A2583" t="str">
            <v>17830635</v>
          </cell>
          <cell r="B2583" t="str">
            <v>计算机</v>
          </cell>
          <cell r="C2583" t="str">
            <v>00010721</v>
          </cell>
          <cell r="D2583">
            <v>37956</v>
          </cell>
          <cell r="E2583">
            <v>6900</v>
          </cell>
          <cell r="F2583">
            <v>-3067.66</v>
          </cell>
          <cell r="G2583">
            <v>3832.34</v>
          </cell>
        </row>
        <row r="2584">
          <cell r="A2584" t="str">
            <v>17830638</v>
          </cell>
          <cell r="B2584" t="str">
            <v>计算机</v>
          </cell>
          <cell r="C2584" t="str">
            <v>00010721</v>
          </cell>
          <cell r="D2584">
            <v>37956</v>
          </cell>
          <cell r="E2584">
            <v>6900</v>
          </cell>
          <cell r="F2584">
            <v>-3067.66</v>
          </cell>
          <cell r="G2584">
            <v>3832.34</v>
          </cell>
        </row>
        <row r="2585">
          <cell r="A2585" t="str">
            <v>17830647</v>
          </cell>
          <cell r="B2585" t="str">
            <v>计算机</v>
          </cell>
          <cell r="C2585" t="str">
            <v>00010721</v>
          </cell>
          <cell r="D2585">
            <v>37956</v>
          </cell>
          <cell r="E2585">
            <v>6900</v>
          </cell>
          <cell r="F2585">
            <v>-3067.66</v>
          </cell>
          <cell r="G2585">
            <v>3832.34</v>
          </cell>
        </row>
        <row r="2586">
          <cell r="A2586" t="str">
            <v>17830648</v>
          </cell>
          <cell r="B2586" t="str">
            <v>计算机</v>
          </cell>
          <cell r="C2586" t="str">
            <v>00010721</v>
          </cell>
          <cell r="D2586">
            <v>37956</v>
          </cell>
          <cell r="E2586">
            <v>6900</v>
          </cell>
          <cell r="F2586">
            <v>-3067.66</v>
          </cell>
          <cell r="G2586">
            <v>3832.34</v>
          </cell>
        </row>
        <row r="2587">
          <cell r="A2587" t="str">
            <v>17830650</v>
          </cell>
          <cell r="B2587" t="str">
            <v>计算机</v>
          </cell>
          <cell r="C2587" t="str">
            <v>00010721</v>
          </cell>
          <cell r="D2587">
            <v>37956</v>
          </cell>
          <cell r="E2587">
            <v>6900</v>
          </cell>
          <cell r="F2587">
            <v>-3067.66</v>
          </cell>
          <cell r="G2587">
            <v>3832.34</v>
          </cell>
        </row>
        <row r="2588">
          <cell r="A2588" t="str">
            <v>17830651</v>
          </cell>
          <cell r="B2588" t="str">
            <v>计算机</v>
          </cell>
          <cell r="C2588" t="str">
            <v>00010721</v>
          </cell>
          <cell r="D2588">
            <v>37956</v>
          </cell>
          <cell r="E2588">
            <v>6900</v>
          </cell>
          <cell r="F2588">
            <v>-3067.66</v>
          </cell>
          <cell r="G2588">
            <v>3832.34</v>
          </cell>
        </row>
        <row r="2589">
          <cell r="A2589" t="str">
            <v>17830656</v>
          </cell>
          <cell r="B2589" t="str">
            <v>计算机</v>
          </cell>
          <cell r="C2589" t="str">
            <v>00010721</v>
          </cell>
          <cell r="D2589">
            <v>37956</v>
          </cell>
          <cell r="E2589">
            <v>6900</v>
          </cell>
          <cell r="F2589">
            <v>-3067.66</v>
          </cell>
          <cell r="G2589">
            <v>3832.34</v>
          </cell>
        </row>
        <row r="2590">
          <cell r="A2590" t="str">
            <v>17830657</v>
          </cell>
          <cell r="B2590" t="str">
            <v>计算机</v>
          </cell>
          <cell r="C2590" t="str">
            <v>00010721</v>
          </cell>
          <cell r="D2590">
            <v>37956</v>
          </cell>
          <cell r="E2590">
            <v>6900</v>
          </cell>
          <cell r="F2590">
            <v>-3067.66</v>
          </cell>
          <cell r="G2590">
            <v>3832.34</v>
          </cell>
        </row>
        <row r="2591">
          <cell r="A2591" t="str">
            <v>17830658</v>
          </cell>
          <cell r="B2591" t="str">
            <v>计算机</v>
          </cell>
          <cell r="C2591" t="str">
            <v>00010721</v>
          </cell>
          <cell r="D2591">
            <v>37956</v>
          </cell>
          <cell r="E2591">
            <v>6900</v>
          </cell>
          <cell r="F2591">
            <v>-3067.66</v>
          </cell>
          <cell r="G2591">
            <v>3832.34</v>
          </cell>
        </row>
        <row r="2592">
          <cell r="A2592" t="str">
            <v>17830659</v>
          </cell>
          <cell r="B2592" t="str">
            <v>计算机</v>
          </cell>
          <cell r="C2592" t="str">
            <v>00010721</v>
          </cell>
          <cell r="D2592">
            <v>37956</v>
          </cell>
          <cell r="E2592">
            <v>6900</v>
          </cell>
          <cell r="F2592">
            <v>-3067.66</v>
          </cell>
          <cell r="G2592">
            <v>3832.34</v>
          </cell>
        </row>
        <row r="2593">
          <cell r="A2593" t="str">
            <v>17830660</v>
          </cell>
          <cell r="B2593" t="str">
            <v>计算机</v>
          </cell>
          <cell r="C2593" t="str">
            <v>00010721</v>
          </cell>
          <cell r="D2593">
            <v>37956</v>
          </cell>
          <cell r="E2593">
            <v>6900</v>
          </cell>
          <cell r="F2593">
            <v>-3067.66</v>
          </cell>
          <cell r="G2593">
            <v>3832.34</v>
          </cell>
        </row>
        <row r="2594">
          <cell r="A2594" t="str">
            <v>17830667</v>
          </cell>
          <cell r="B2594" t="str">
            <v>计算机</v>
          </cell>
          <cell r="C2594" t="str">
            <v>00010721</v>
          </cell>
          <cell r="D2594">
            <v>37956</v>
          </cell>
          <cell r="E2594">
            <v>6900</v>
          </cell>
          <cell r="F2594">
            <v>-3067.66</v>
          </cell>
          <cell r="G2594">
            <v>3832.34</v>
          </cell>
        </row>
        <row r="2595">
          <cell r="A2595" t="str">
            <v>17830668</v>
          </cell>
          <cell r="B2595" t="str">
            <v>计算机</v>
          </cell>
          <cell r="C2595" t="str">
            <v>00010721</v>
          </cell>
          <cell r="D2595">
            <v>37956</v>
          </cell>
          <cell r="E2595">
            <v>6900</v>
          </cell>
          <cell r="F2595">
            <v>-3067.66</v>
          </cell>
          <cell r="G2595">
            <v>3832.34</v>
          </cell>
        </row>
        <row r="2596">
          <cell r="A2596" t="str">
            <v>17830669</v>
          </cell>
          <cell r="B2596" t="str">
            <v>计算机</v>
          </cell>
          <cell r="C2596" t="str">
            <v>00010721</v>
          </cell>
          <cell r="D2596">
            <v>37956</v>
          </cell>
          <cell r="E2596">
            <v>6900</v>
          </cell>
          <cell r="F2596">
            <v>-3067.66</v>
          </cell>
          <cell r="G2596">
            <v>3832.34</v>
          </cell>
        </row>
        <row r="2597">
          <cell r="A2597" t="str">
            <v>17830670</v>
          </cell>
          <cell r="B2597" t="str">
            <v>计算机</v>
          </cell>
          <cell r="C2597" t="str">
            <v>00010721</v>
          </cell>
          <cell r="D2597">
            <v>37956</v>
          </cell>
          <cell r="E2597">
            <v>6900</v>
          </cell>
          <cell r="F2597">
            <v>-3067.66</v>
          </cell>
          <cell r="G2597">
            <v>3832.34</v>
          </cell>
        </row>
        <row r="2598">
          <cell r="A2598" t="str">
            <v>17830671</v>
          </cell>
          <cell r="B2598" t="str">
            <v>计算机</v>
          </cell>
          <cell r="C2598" t="str">
            <v>00010721</v>
          </cell>
          <cell r="D2598">
            <v>37956</v>
          </cell>
          <cell r="E2598">
            <v>6900</v>
          </cell>
          <cell r="F2598">
            <v>-3067.66</v>
          </cell>
          <cell r="G2598">
            <v>3832.34</v>
          </cell>
        </row>
        <row r="2599">
          <cell r="A2599" t="str">
            <v>17830672</v>
          </cell>
          <cell r="B2599" t="str">
            <v>计算机</v>
          </cell>
          <cell r="C2599" t="str">
            <v>00010721</v>
          </cell>
          <cell r="D2599">
            <v>37956</v>
          </cell>
          <cell r="E2599">
            <v>6900</v>
          </cell>
          <cell r="F2599">
            <v>-3067.66</v>
          </cell>
          <cell r="G2599">
            <v>3832.34</v>
          </cell>
        </row>
        <row r="2600">
          <cell r="A2600" t="str">
            <v>17830673</v>
          </cell>
          <cell r="B2600" t="str">
            <v>计算机</v>
          </cell>
          <cell r="C2600" t="str">
            <v>00010721</v>
          </cell>
          <cell r="D2600">
            <v>37956</v>
          </cell>
          <cell r="E2600">
            <v>6900</v>
          </cell>
          <cell r="F2600">
            <v>-3067.66</v>
          </cell>
          <cell r="G2600">
            <v>3832.34</v>
          </cell>
        </row>
        <row r="2601">
          <cell r="A2601" t="str">
            <v>17830674</v>
          </cell>
          <cell r="B2601" t="str">
            <v>计算机</v>
          </cell>
          <cell r="C2601" t="str">
            <v>00010721</v>
          </cell>
          <cell r="D2601">
            <v>37956</v>
          </cell>
          <cell r="E2601">
            <v>6900</v>
          </cell>
          <cell r="F2601">
            <v>-3067.66</v>
          </cell>
          <cell r="G2601">
            <v>3832.34</v>
          </cell>
        </row>
        <row r="2602">
          <cell r="A2602" t="str">
            <v>17830675</v>
          </cell>
          <cell r="B2602" t="str">
            <v>计算机</v>
          </cell>
          <cell r="C2602" t="str">
            <v>00010721</v>
          </cell>
          <cell r="D2602">
            <v>37956</v>
          </cell>
          <cell r="E2602">
            <v>6900</v>
          </cell>
          <cell r="F2602">
            <v>-3067.66</v>
          </cell>
          <cell r="G2602">
            <v>3832.34</v>
          </cell>
        </row>
        <row r="2603">
          <cell r="A2603" t="str">
            <v>17830676</v>
          </cell>
          <cell r="B2603" t="str">
            <v>计算机</v>
          </cell>
          <cell r="C2603" t="str">
            <v>00010721</v>
          </cell>
          <cell r="D2603">
            <v>37956</v>
          </cell>
          <cell r="E2603">
            <v>6900</v>
          </cell>
          <cell r="F2603">
            <v>-3067.66</v>
          </cell>
          <cell r="G2603">
            <v>3832.34</v>
          </cell>
        </row>
        <row r="2604">
          <cell r="A2604" t="str">
            <v>17830689</v>
          </cell>
          <cell r="B2604" t="str">
            <v>计算机</v>
          </cell>
          <cell r="C2604" t="str">
            <v>00010721</v>
          </cell>
          <cell r="D2604">
            <v>37956</v>
          </cell>
          <cell r="E2604">
            <v>6900</v>
          </cell>
          <cell r="F2604">
            <v>-3067.66</v>
          </cell>
          <cell r="G2604">
            <v>3832.34</v>
          </cell>
        </row>
        <row r="2605">
          <cell r="A2605" t="str">
            <v>17830693</v>
          </cell>
          <cell r="B2605" t="str">
            <v>计算机</v>
          </cell>
          <cell r="C2605" t="str">
            <v>00010721</v>
          </cell>
          <cell r="D2605">
            <v>37956</v>
          </cell>
          <cell r="E2605">
            <v>6900</v>
          </cell>
          <cell r="F2605">
            <v>-3067.66</v>
          </cell>
          <cell r="G2605">
            <v>3832.34</v>
          </cell>
        </row>
        <row r="2606">
          <cell r="A2606" t="str">
            <v>17830634</v>
          </cell>
          <cell r="B2606" t="str">
            <v>计算机</v>
          </cell>
          <cell r="C2606" t="str">
            <v>00010722</v>
          </cell>
          <cell r="D2606">
            <v>37956</v>
          </cell>
          <cell r="E2606">
            <v>6900</v>
          </cell>
          <cell r="F2606">
            <v>-3067.66</v>
          </cell>
          <cell r="G2606">
            <v>3832.34</v>
          </cell>
        </row>
        <row r="2607">
          <cell r="A2607" t="str">
            <v>17830649</v>
          </cell>
          <cell r="B2607" t="str">
            <v>计算机</v>
          </cell>
          <cell r="C2607" t="str">
            <v>00010722</v>
          </cell>
          <cell r="D2607">
            <v>37956</v>
          </cell>
          <cell r="E2607">
            <v>6900</v>
          </cell>
          <cell r="F2607">
            <v>-3067.66</v>
          </cell>
          <cell r="G2607">
            <v>3832.34</v>
          </cell>
        </row>
        <row r="2608">
          <cell r="A2608" t="str">
            <v>17830661</v>
          </cell>
          <cell r="B2608" t="str">
            <v>计算机</v>
          </cell>
          <cell r="C2608" t="str">
            <v>00010722</v>
          </cell>
          <cell r="D2608">
            <v>37956</v>
          </cell>
          <cell r="E2608">
            <v>6900</v>
          </cell>
          <cell r="F2608">
            <v>-3067.66</v>
          </cell>
          <cell r="G2608">
            <v>3832.34</v>
          </cell>
        </row>
        <row r="2609">
          <cell r="A2609" t="str">
            <v>17830662</v>
          </cell>
          <cell r="B2609" t="str">
            <v>计算机</v>
          </cell>
          <cell r="C2609" t="str">
            <v>00010722</v>
          </cell>
          <cell r="D2609">
            <v>37956</v>
          </cell>
          <cell r="E2609">
            <v>6900</v>
          </cell>
          <cell r="F2609">
            <v>-3067.66</v>
          </cell>
          <cell r="G2609">
            <v>3832.34</v>
          </cell>
        </row>
        <row r="2610">
          <cell r="A2610" t="str">
            <v>17830663</v>
          </cell>
          <cell r="B2610" t="str">
            <v>计算机</v>
          </cell>
          <cell r="C2610" t="str">
            <v>00010722</v>
          </cell>
          <cell r="D2610">
            <v>37956</v>
          </cell>
          <cell r="E2610">
            <v>6900</v>
          </cell>
          <cell r="F2610">
            <v>-3067.66</v>
          </cell>
          <cell r="G2610">
            <v>3832.34</v>
          </cell>
        </row>
        <row r="2611">
          <cell r="A2611" t="str">
            <v>17830664</v>
          </cell>
          <cell r="B2611" t="str">
            <v>计算机</v>
          </cell>
          <cell r="C2611" t="str">
            <v>00010722</v>
          </cell>
          <cell r="D2611">
            <v>37956</v>
          </cell>
          <cell r="E2611">
            <v>6900</v>
          </cell>
          <cell r="F2611">
            <v>-3067.66</v>
          </cell>
          <cell r="G2611">
            <v>3832.34</v>
          </cell>
        </row>
        <row r="2612">
          <cell r="A2612" t="str">
            <v>17830665</v>
          </cell>
          <cell r="B2612" t="str">
            <v>计算机</v>
          </cell>
          <cell r="C2612" t="str">
            <v>00010722</v>
          </cell>
          <cell r="D2612">
            <v>37956</v>
          </cell>
          <cell r="E2612">
            <v>6900</v>
          </cell>
          <cell r="F2612">
            <v>-3067.66</v>
          </cell>
          <cell r="G2612">
            <v>3832.34</v>
          </cell>
        </row>
        <row r="2613">
          <cell r="A2613" t="str">
            <v>17830700</v>
          </cell>
          <cell r="B2613" t="str">
            <v>计算机</v>
          </cell>
          <cell r="C2613" t="str">
            <v>00010722</v>
          </cell>
          <cell r="D2613">
            <v>37956</v>
          </cell>
          <cell r="E2613">
            <v>6900</v>
          </cell>
          <cell r="F2613">
            <v>-3067.66</v>
          </cell>
          <cell r="G2613">
            <v>3832.34</v>
          </cell>
        </row>
        <row r="2614">
          <cell r="A2614" t="str">
            <v>17830701</v>
          </cell>
          <cell r="B2614" t="str">
            <v>计算机</v>
          </cell>
          <cell r="C2614" t="str">
            <v>00010722</v>
          </cell>
          <cell r="D2614">
            <v>37956</v>
          </cell>
          <cell r="E2614">
            <v>6900</v>
          </cell>
          <cell r="F2614">
            <v>-3067.66</v>
          </cell>
          <cell r="G2614">
            <v>3832.34</v>
          </cell>
        </row>
        <row r="2615">
          <cell r="A2615" t="str">
            <v>17830702</v>
          </cell>
          <cell r="B2615" t="str">
            <v>计算机</v>
          </cell>
          <cell r="C2615" t="str">
            <v>00010722</v>
          </cell>
          <cell r="D2615">
            <v>37956</v>
          </cell>
          <cell r="E2615">
            <v>6900</v>
          </cell>
          <cell r="F2615">
            <v>-3067.66</v>
          </cell>
          <cell r="G2615">
            <v>3832.34</v>
          </cell>
        </row>
        <row r="2616">
          <cell r="A2616" t="str">
            <v>17830703</v>
          </cell>
          <cell r="B2616" t="str">
            <v>计算机</v>
          </cell>
          <cell r="C2616" t="str">
            <v>00010722</v>
          </cell>
          <cell r="D2616">
            <v>37956</v>
          </cell>
          <cell r="E2616">
            <v>6900</v>
          </cell>
          <cell r="F2616">
            <v>-3067.66</v>
          </cell>
          <cell r="G2616">
            <v>3832.34</v>
          </cell>
        </row>
        <row r="2617">
          <cell r="A2617" t="str">
            <v>17830704</v>
          </cell>
          <cell r="B2617" t="str">
            <v>计算机</v>
          </cell>
          <cell r="C2617" t="str">
            <v>00010722</v>
          </cell>
          <cell r="D2617">
            <v>37956</v>
          </cell>
          <cell r="E2617">
            <v>6900</v>
          </cell>
          <cell r="F2617">
            <v>-3067.66</v>
          </cell>
          <cell r="G2617">
            <v>3832.34</v>
          </cell>
        </row>
        <row r="2618">
          <cell r="A2618" t="str">
            <v>17830705</v>
          </cell>
          <cell r="B2618" t="str">
            <v>计算机</v>
          </cell>
          <cell r="C2618" t="str">
            <v>00010722</v>
          </cell>
          <cell r="D2618">
            <v>37956</v>
          </cell>
          <cell r="E2618">
            <v>6900</v>
          </cell>
          <cell r="F2618">
            <v>-3067.66</v>
          </cell>
          <cell r="G2618">
            <v>3832.34</v>
          </cell>
        </row>
        <row r="2619">
          <cell r="A2619" t="str">
            <v>17830706</v>
          </cell>
          <cell r="B2619" t="str">
            <v>计算机</v>
          </cell>
          <cell r="C2619" t="str">
            <v>00010722</v>
          </cell>
          <cell r="D2619">
            <v>37956</v>
          </cell>
          <cell r="E2619">
            <v>6900</v>
          </cell>
          <cell r="F2619">
            <v>-3067.66</v>
          </cell>
          <cell r="G2619">
            <v>3832.34</v>
          </cell>
        </row>
        <row r="2620">
          <cell r="A2620" t="str">
            <v>17830707</v>
          </cell>
          <cell r="B2620" t="str">
            <v>计算机</v>
          </cell>
          <cell r="C2620" t="str">
            <v>00010722</v>
          </cell>
          <cell r="D2620">
            <v>37956</v>
          </cell>
          <cell r="E2620">
            <v>6900</v>
          </cell>
          <cell r="F2620">
            <v>-3067.66</v>
          </cell>
          <cell r="G2620">
            <v>3832.34</v>
          </cell>
        </row>
        <row r="2621">
          <cell r="A2621" t="str">
            <v>17830708</v>
          </cell>
          <cell r="B2621" t="str">
            <v>计算机</v>
          </cell>
          <cell r="C2621" t="str">
            <v>00010722</v>
          </cell>
          <cell r="D2621">
            <v>37956</v>
          </cell>
          <cell r="E2621">
            <v>6900</v>
          </cell>
          <cell r="F2621">
            <v>-3067.66</v>
          </cell>
          <cell r="G2621">
            <v>3832.34</v>
          </cell>
        </row>
        <row r="2622">
          <cell r="A2622" t="str">
            <v>17830636</v>
          </cell>
          <cell r="B2622" t="str">
            <v>计算机</v>
          </cell>
          <cell r="C2622" t="str">
            <v>00010723</v>
          </cell>
          <cell r="D2622">
            <v>37956</v>
          </cell>
          <cell r="E2622">
            <v>6900</v>
          </cell>
          <cell r="F2622">
            <v>-3067.66</v>
          </cell>
          <cell r="G2622">
            <v>3832.34</v>
          </cell>
        </row>
        <row r="2623">
          <cell r="A2623" t="str">
            <v>17830637</v>
          </cell>
          <cell r="B2623" t="str">
            <v>计算机</v>
          </cell>
          <cell r="C2623" t="str">
            <v>00010723</v>
          </cell>
          <cell r="D2623">
            <v>37956</v>
          </cell>
          <cell r="E2623">
            <v>6900</v>
          </cell>
          <cell r="F2623">
            <v>-3067.66</v>
          </cell>
          <cell r="G2623">
            <v>3832.34</v>
          </cell>
        </row>
        <row r="2624">
          <cell r="A2624" t="str">
            <v>17830639</v>
          </cell>
          <cell r="B2624" t="str">
            <v>计算机</v>
          </cell>
          <cell r="C2624" t="str">
            <v>00010723</v>
          </cell>
          <cell r="D2624">
            <v>37956</v>
          </cell>
          <cell r="E2624">
            <v>6900</v>
          </cell>
          <cell r="F2624">
            <v>-3067.66</v>
          </cell>
          <cell r="G2624">
            <v>3832.34</v>
          </cell>
        </row>
        <row r="2625">
          <cell r="A2625" t="str">
            <v>17830640</v>
          </cell>
          <cell r="B2625" t="str">
            <v>计算机</v>
          </cell>
          <cell r="C2625" t="str">
            <v>00010723</v>
          </cell>
          <cell r="D2625">
            <v>37956</v>
          </cell>
          <cell r="E2625">
            <v>6900</v>
          </cell>
          <cell r="F2625">
            <v>-3067.66</v>
          </cell>
          <cell r="G2625">
            <v>3832.34</v>
          </cell>
        </row>
        <row r="2626">
          <cell r="A2626" t="str">
            <v>17830641</v>
          </cell>
          <cell r="B2626" t="str">
            <v>计算机</v>
          </cell>
          <cell r="C2626" t="str">
            <v>00010723</v>
          </cell>
          <cell r="D2626">
            <v>37956</v>
          </cell>
          <cell r="E2626">
            <v>6900</v>
          </cell>
          <cell r="F2626">
            <v>-3067.66</v>
          </cell>
          <cell r="G2626">
            <v>3832.34</v>
          </cell>
        </row>
        <row r="2627">
          <cell r="A2627" t="str">
            <v>17830642</v>
          </cell>
          <cell r="B2627" t="str">
            <v>计算机</v>
          </cell>
          <cell r="C2627" t="str">
            <v>00010723</v>
          </cell>
          <cell r="D2627">
            <v>37956</v>
          </cell>
          <cell r="E2627">
            <v>6900</v>
          </cell>
          <cell r="F2627">
            <v>-3067.66</v>
          </cell>
          <cell r="G2627">
            <v>3832.34</v>
          </cell>
        </row>
        <row r="2628">
          <cell r="A2628" t="str">
            <v>17830643</v>
          </cell>
          <cell r="B2628" t="str">
            <v>计算机</v>
          </cell>
          <cell r="C2628" t="str">
            <v>00010723</v>
          </cell>
          <cell r="D2628">
            <v>37956</v>
          </cell>
          <cell r="E2628">
            <v>6900</v>
          </cell>
          <cell r="F2628">
            <v>-3067.66</v>
          </cell>
          <cell r="G2628">
            <v>3832.34</v>
          </cell>
        </row>
        <row r="2629">
          <cell r="A2629" t="str">
            <v>17830644</v>
          </cell>
          <cell r="B2629" t="str">
            <v>计算机</v>
          </cell>
          <cell r="C2629" t="str">
            <v>00010723</v>
          </cell>
          <cell r="D2629">
            <v>37956</v>
          </cell>
          <cell r="E2629">
            <v>6900</v>
          </cell>
          <cell r="F2629">
            <v>-3067.66</v>
          </cell>
          <cell r="G2629">
            <v>3832.34</v>
          </cell>
        </row>
        <row r="2630">
          <cell r="A2630" t="str">
            <v>17830645</v>
          </cell>
          <cell r="B2630" t="str">
            <v>计算机</v>
          </cell>
          <cell r="C2630" t="str">
            <v>00010723</v>
          </cell>
          <cell r="D2630">
            <v>37956</v>
          </cell>
          <cell r="E2630">
            <v>6900</v>
          </cell>
          <cell r="F2630">
            <v>-3067.66</v>
          </cell>
          <cell r="G2630">
            <v>3832.34</v>
          </cell>
        </row>
        <row r="2631">
          <cell r="A2631" t="str">
            <v>17830646</v>
          </cell>
          <cell r="B2631" t="str">
            <v>计算机</v>
          </cell>
          <cell r="C2631" t="str">
            <v>00010723</v>
          </cell>
          <cell r="D2631">
            <v>37956</v>
          </cell>
          <cell r="E2631">
            <v>6900</v>
          </cell>
          <cell r="F2631">
            <v>-3067.66</v>
          </cell>
          <cell r="G2631">
            <v>3832.34</v>
          </cell>
        </row>
        <row r="2632">
          <cell r="A2632" t="str">
            <v>17830652</v>
          </cell>
          <cell r="B2632" t="str">
            <v>计算机</v>
          </cell>
          <cell r="C2632" t="str">
            <v>00010723</v>
          </cell>
          <cell r="D2632">
            <v>37956</v>
          </cell>
          <cell r="E2632">
            <v>6900</v>
          </cell>
          <cell r="F2632">
            <v>-3067.66</v>
          </cell>
          <cell r="G2632">
            <v>3832.34</v>
          </cell>
        </row>
        <row r="2633">
          <cell r="A2633" t="str">
            <v>17830653</v>
          </cell>
          <cell r="B2633" t="str">
            <v>计算机</v>
          </cell>
          <cell r="C2633" t="str">
            <v>00010723</v>
          </cell>
          <cell r="D2633">
            <v>37956</v>
          </cell>
          <cell r="E2633">
            <v>6900</v>
          </cell>
          <cell r="F2633">
            <v>-3067.66</v>
          </cell>
          <cell r="G2633">
            <v>3832.34</v>
          </cell>
        </row>
        <row r="2634">
          <cell r="A2634" t="str">
            <v>17830654</v>
          </cell>
          <cell r="B2634" t="str">
            <v>计算机</v>
          </cell>
          <cell r="C2634" t="str">
            <v>00010723</v>
          </cell>
          <cell r="D2634">
            <v>37956</v>
          </cell>
          <cell r="E2634">
            <v>6900</v>
          </cell>
          <cell r="F2634">
            <v>-3067.66</v>
          </cell>
          <cell r="G2634">
            <v>3832.34</v>
          </cell>
        </row>
        <row r="2635">
          <cell r="A2635" t="str">
            <v>17830655</v>
          </cell>
          <cell r="B2635" t="str">
            <v>计算机</v>
          </cell>
          <cell r="C2635" t="str">
            <v>00010723</v>
          </cell>
          <cell r="D2635">
            <v>37956</v>
          </cell>
          <cell r="E2635">
            <v>6900</v>
          </cell>
          <cell r="F2635">
            <v>-3067.66</v>
          </cell>
          <cell r="G2635">
            <v>3832.34</v>
          </cell>
        </row>
        <row r="2636">
          <cell r="A2636" t="str">
            <v>17830666</v>
          </cell>
          <cell r="B2636" t="str">
            <v>计算机</v>
          </cell>
          <cell r="C2636" t="str">
            <v>00010723</v>
          </cell>
          <cell r="D2636">
            <v>37956</v>
          </cell>
          <cell r="E2636">
            <v>6900</v>
          </cell>
          <cell r="F2636">
            <v>-3067.66</v>
          </cell>
          <cell r="G2636">
            <v>3832.34</v>
          </cell>
        </row>
        <row r="2637">
          <cell r="A2637" t="str">
            <v>17830677</v>
          </cell>
          <cell r="B2637" t="str">
            <v>计算机</v>
          </cell>
          <cell r="C2637" t="str">
            <v>00010723</v>
          </cell>
          <cell r="D2637">
            <v>37956</v>
          </cell>
          <cell r="E2637">
            <v>6900</v>
          </cell>
          <cell r="F2637">
            <v>-3067.66</v>
          </cell>
          <cell r="G2637">
            <v>3832.34</v>
          </cell>
        </row>
        <row r="2638">
          <cell r="A2638" t="str">
            <v>17830678</v>
          </cell>
          <cell r="B2638" t="str">
            <v>计算机</v>
          </cell>
          <cell r="C2638" t="str">
            <v>00010723</v>
          </cell>
          <cell r="D2638">
            <v>37956</v>
          </cell>
          <cell r="E2638">
            <v>6900</v>
          </cell>
          <cell r="F2638">
            <v>-3067.66</v>
          </cell>
          <cell r="G2638">
            <v>3832.34</v>
          </cell>
        </row>
        <row r="2639">
          <cell r="A2639" t="str">
            <v>17830679</v>
          </cell>
          <cell r="B2639" t="str">
            <v>计算机</v>
          </cell>
          <cell r="C2639" t="str">
            <v>00010723</v>
          </cell>
          <cell r="D2639">
            <v>37956</v>
          </cell>
          <cell r="E2639">
            <v>6900</v>
          </cell>
          <cell r="F2639">
            <v>-3067.66</v>
          </cell>
          <cell r="G2639">
            <v>3832.34</v>
          </cell>
        </row>
        <row r="2640">
          <cell r="A2640" t="str">
            <v>17830680</v>
          </cell>
          <cell r="B2640" t="str">
            <v>计算机</v>
          </cell>
          <cell r="C2640" t="str">
            <v>00010723</v>
          </cell>
          <cell r="D2640">
            <v>37956</v>
          </cell>
          <cell r="E2640">
            <v>6900</v>
          </cell>
          <cell r="F2640">
            <v>-3067.66</v>
          </cell>
          <cell r="G2640">
            <v>3832.34</v>
          </cell>
        </row>
        <row r="2641">
          <cell r="A2641" t="str">
            <v>17830681</v>
          </cell>
          <cell r="B2641" t="str">
            <v>计算机</v>
          </cell>
          <cell r="C2641" t="str">
            <v>00010723</v>
          </cell>
          <cell r="D2641">
            <v>37956</v>
          </cell>
          <cell r="E2641">
            <v>6900</v>
          </cell>
          <cell r="F2641">
            <v>-3067.66</v>
          </cell>
          <cell r="G2641">
            <v>3832.34</v>
          </cell>
        </row>
        <row r="2642">
          <cell r="A2642" t="str">
            <v>17830682</v>
          </cell>
          <cell r="B2642" t="str">
            <v>计算机</v>
          </cell>
          <cell r="C2642" t="str">
            <v>00010723</v>
          </cell>
          <cell r="D2642">
            <v>37956</v>
          </cell>
          <cell r="E2642">
            <v>6900</v>
          </cell>
          <cell r="F2642">
            <v>-3067.66</v>
          </cell>
          <cell r="G2642">
            <v>3832.34</v>
          </cell>
        </row>
        <row r="2643">
          <cell r="A2643" t="str">
            <v>17830683</v>
          </cell>
          <cell r="B2643" t="str">
            <v>计算机</v>
          </cell>
          <cell r="C2643" t="str">
            <v>00010723</v>
          </cell>
          <cell r="D2643">
            <v>37956</v>
          </cell>
          <cell r="E2643">
            <v>6900</v>
          </cell>
          <cell r="F2643">
            <v>-3067.66</v>
          </cell>
          <cell r="G2643">
            <v>3832.34</v>
          </cell>
        </row>
        <row r="2644">
          <cell r="A2644" t="str">
            <v>17830684</v>
          </cell>
          <cell r="B2644" t="str">
            <v>计算机</v>
          </cell>
          <cell r="C2644" t="str">
            <v>00010723</v>
          </cell>
          <cell r="D2644">
            <v>37956</v>
          </cell>
          <cell r="E2644">
            <v>6900</v>
          </cell>
          <cell r="F2644">
            <v>-3067.66</v>
          </cell>
          <cell r="G2644">
            <v>3832.34</v>
          </cell>
        </row>
        <row r="2645">
          <cell r="A2645" t="str">
            <v>17830685</v>
          </cell>
          <cell r="B2645" t="str">
            <v>计算机</v>
          </cell>
          <cell r="C2645" t="str">
            <v>00010723</v>
          </cell>
          <cell r="D2645">
            <v>37956</v>
          </cell>
          <cell r="E2645">
            <v>6900</v>
          </cell>
          <cell r="F2645">
            <v>-3067.66</v>
          </cell>
          <cell r="G2645">
            <v>3832.34</v>
          </cell>
        </row>
        <row r="2646">
          <cell r="A2646" t="str">
            <v>17830686</v>
          </cell>
          <cell r="B2646" t="str">
            <v>计算机</v>
          </cell>
          <cell r="C2646" t="str">
            <v>00010723</v>
          </cell>
          <cell r="D2646">
            <v>37956</v>
          </cell>
          <cell r="E2646">
            <v>6900</v>
          </cell>
          <cell r="F2646">
            <v>-3067.66</v>
          </cell>
          <cell r="G2646">
            <v>3832.34</v>
          </cell>
        </row>
        <row r="2647">
          <cell r="A2647" t="str">
            <v>17830687</v>
          </cell>
          <cell r="B2647" t="str">
            <v>计算机</v>
          </cell>
          <cell r="C2647" t="str">
            <v>00010723</v>
          </cell>
          <cell r="D2647">
            <v>37956</v>
          </cell>
          <cell r="E2647">
            <v>6900</v>
          </cell>
          <cell r="F2647">
            <v>-3067.66</v>
          </cell>
          <cell r="G2647">
            <v>3832.34</v>
          </cell>
        </row>
        <row r="2648">
          <cell r="A2648" t="str">
            <v>17830688</v>
          </cell>
          <cell r="B2648" t="str">
            <v>计算机</v>
          </cell>
          <cell r="C2648" t="str">
            <v>00010723</v>
          </cell>
          <cell r="D2648">
            <v>37956</v>
          </cell>
          <cell r="E2648">
            <v>6900</v>
          </cell>
          <cell r="F2648">
            <v>-3067.66</v>
          </cell>
          <cell r="G2648">
            <v>3832.34</v>
          </cell>
        </row>
        <row r="2649">
          <cell r="A2649" t="str">
            <v>17830690</v>
          </cell>
          <cell r="B2649" t="str">
            <v>计算机</v>
          </cell>
          <cell r="C2649" t="str">
            <v>00010723</v>
          </cell>
          <cell r="D2649">
            <v>37956</v>
          </cell>
          <cell r="E2649">
            <v>6900</v>
          </cell>
          <cell r="F2649">
            <v>-3067.66</v>
          </cell>
          <cell r="G2649">
            <v>3832.34</v>
          </cell>
        </row>
        <row r="2650">
          <cell r="A2650" t="str">
            <v>17830691</v>
          </cell>
          <cell r="B2650" t="str">
            <v>计算机</v>
          </cell>
          <cell r="C2650" t="str">
            <v>00010723</v>
          </cell>
          <cell r="D2650">
            <v>37956</v>
          </cell>
          <cell r="E2650">
            <v>6900</v>
          </cell>
          <cell r="F2650">
            <v>-3067.66</v>
          </cell>
          <cell r="G2650">
            <v>3832.34</v>
          </cell>
        </row>
        <row r="2651">
          <cell r="A2651" t="str">
            <v>17830692</v>
          </cell>
          <cell r="B2651" t="str">
            <v>计算机</v>
          </cell>
          <cell r="C2651" t="str">
            <v>00010723</v>
          </cell>
          <cell r="D2651">
            <v>37956</v>
          </cell>
          <cell r="E2651">
            <v>6900</v>
          </cell>
          <cell r="F2651">
            <v>-3067.66</v>
          </cell>
          <cell r="G2651">
            <v>3832.34</v>
          </cell>
        </row>
        <row r="2652">
          <cell r="A2652" t="str">
            <v>17830694</v>
          </cell>
          <cell r="B2652" t="str">
            <v>计算机</v>
          </cell>
          <cell r="C2652" t="str">
            <v>00010723</v>
          </cell>
          <cell r="D2652">
            <v>37956</v>
          </cell>
          <cell r="E2652">
            <v>6900</v>
          </cell>
          <cell r="F2652">
            <v>-3067.66</v>
          </cell>
          <cell r="G2652">
            <v>3832.34</v>
          </cell>
        </row>
        <row r="2653">
          <cell r="A2653" t="str">
            <v>17830695</v>
          </cell>
          <cell r="B2653" t="str">
            <v>计算机</v>
          </cell>
          <cell r="C2653" t="str">
            <v>00010723</v>
          </cell>
          <cell r="D2653">
            <v>37956</v>
          </cell>
          <cell r="E2653">
            <v>6900</v>
          </cell>
          <cell r="F2653">
            <v>-3067.66</v>
          </cell>
          <cell r="G2653">
            <v>3832.34</v>
          </cell>
        </row>
        <row r="2654">
          <cell r="A2654" t="str">
            <v>17830696</v>
          </cell>
          <cell r="B2654" t="str">
            <v>计算机</v>
          </cell>
          <cell r="C2654" t="str">
            <v>00010723</v>
          </cell>
          <cell r="D2654">
            <v>37956</v>
          </cell>
          <cell r="E2654">
            <v>6900</v>
          </cell>
          <cell r="F2654">
            <v>-3067.66</v>
          </cell>
          <cell r="G2654">
            <v>3832.34</v>
          </cell>
        </row>
        <row r="2655">
          <cell r="A2655" t="str">
            <v>17830697</v>
          </cell>
          <cell r="B2655" t="str">
            <v>计算机</v>
          </cell>
          <cell r="C2655" t="str">
            <v>00010723</v>
          </cell>
          <cell r="D2655">
            <v>37956</v>
          </cell>
          <cell r="E2655">
            <v>6900</v>
          </cell>
          <cell r="F2655">
            <v>-3067.66</v>
          </cell>
          <cell r="G2655">
            <v>3832.34</v>
          </cell>
        </row>
        <row r="2656">
          <cell r="A2656" t="str">
            <v>17830698</v>
          </cell>
          <cell r="B2656" t="str">
            <v>计算机</v>
          </cell>
          <cell r="C2656" t="str">
            <v>00010723</v>
          </cell>
          <cell r="D2656">
            <v>37956</v>
          </cell>
          <cell r="E2656">
            <v>6900</v>
          </cell>
          <cell r="F2656">
            <v>-3067.66</v>
          </cell>
          <cell r="G2656">
            <v>3832.34</v>
          </cell>
        </row>
        <row r="2657">
          <cell r="A2657" t="str">
            <v>17830699</v>
          </cell>
          <cell r="B2657" t="str">
            <v>计算机</v>
          </cell>
          <cell r="C2657" t="str">
            <v>00010723</v>
          </cell>
          <cell r="D2657">
            <v>37956</v>
          </cell>
          <cell r="E2657">
            <v>6900</v>
          </cell>
          <cell r="F2657">
            <v>-3067.66</v>
          </cell>
          <cell r="G2657">
            <v>3832.34</v>
          </cell>
        </row>
        <row r="2658">
          <cell r="A2658" t="str">
            <v>17830710</v>
          </cell>
          <cell r="B2658" t="str">
            <v>计算机</v>
          </cell>
          <cell r="C2658" t="str">
            <v>00010723</v>
          </cell>
          <cell r="D2658">
            <v>37956</v>
          </cell>
          <cell r="E2658">
            <v>6900</v>
          </cell>
          <cell r="F2658">
            <v>-3067.66</v>
          </cell>
          <cell r="G2658">
            <v>3832.34</v>
          </cell>
        </row>
        <row r="2659">
          <cell r="A2659" t="str">
            <v>17830572</v>
          </cell>
          <cell r="B2659" t="str">
            <v>计算机</v>
          </cell>
          <cell r="C2659" t="str">
            <v>00010721</v>
          </cell>
          <cell r="D2659">
            <v>37956</v>
          </cell>
          <cell r="E2659">
            <v>6882</v>
          </cell>
          <cell r="F2659">
            <v>-3059.58</v>
          </cell>
          <cell r="G2659">
            <v>3822.42</v>
          </cell>
        </row>
        <row r="2660">
          <cell r="A2660" t="str">
            <v>17830573</v>
          </cell>
          <cell r="B2660" t="str">
            <v>计算机</v>
          </cell>
          <cell r="C2660" t="str">
            <v>00010721</v>
          </cell>
          <cell r="D2660">
            <v>37956</v>
          </cell>
          <cell r="E2660">
            <v>6882</v>
          </cell>
          <cell r="F2660">
            <v>-3059.58</v>
          </cell>
          <cell r="G2660">
            <v>3822.42</v>
          </cell>
        </row>
        <row r="2661">
          <cell r="A2661" t="str">
            <v>17830574</v>
          </cell>
          <cell r="B2661" t="str">
            <v>计算机</v>
          </cell>
          <cell r="C2661" t="str">
            <v>00010721</v>
          </cell>
          <cell r="D2661">
            <v>37956</v>
          </cell>
          <cell r="E2661">
            <v>6882</v>
          </cell>
          <cell r="F2661">
            <v>-3059.58</v>
          </cell>
          <cell r="G2661">
            <v>3822.42</v>
          </cell>
        </row>
        <row r="2662">
          <cell r="A2662" t="str">
            <v>17830575</v>
          </cell>
          <cell r="B2662" t="str">
            <v>计算机</v>
          </cell>
          <cell r="C2662" t="str">
            <v>00010721</v>
          </cell>
          <cell r="D2662">
            <v>37956</v>
          </cell>
          <cell r="E2662">
            <v>6882</v>
          </cell>
          <cell r="F2662">
            <v>-3059.58</v>
          </cell>
          <cell r="G2662">
            <v>3822.42</v>
          </cell>
        </row>
        <row r="2663">
          <cell r="A2663" t="str">
            <v>17830578</v>
          </cell>
          <cell r="B2663" t="str">
            <v>计算机</v>
          </cell>
          <cell r="C2663" t="str">
            <v>00010722</v>
          </cell>
          <cell r="D2663">
            <v>37956</v>
          </cell>
          <cell r="E2663">
            <v>6882</v>
          </cell>
          <cell r="F2663">
            <v>-3059.58</v>
          </cell>
          <cell r="G2663">
            <v>3822.42</v>
          </cell>
        </row>
        <row r="2664">
          <cell r="A2664" t="str">
            <v>17830579</v>
          </cell>
          <cell r="B2664" t="str">
            <v>计算机</v>
          </cell>
          <cell r="C2664" t="str">
            <v>00010722</v>
          </cell>
          <cell r="D2664">
            <v>37956</v>
          </cell>
          <cell r="E2664">
            <v>6882</v>
          </cell>
          <cell r="F2664">
            <v>-3059.58</v>
          </cell>
          <cell r="G2664">
            <v>3822.42</v>
          </cell>
        </row>
        <row r="2665">
          <cell r="A2665" t="str">
            <v>17830580</v>
          </cell>
          <cell r="B2665" t="str">
            <v>计算机</v>
          </cell>
          <cell r="C2665" t="str">
            <v>00010722</v>
          </cell>
          <cell r="D2665">
            <v>37956</v>
          </cell>
          <cell r="E2665">
            <v>6882</v>
          </cell>
          <cell r="F2665">
            <v>-3059.58</v>
          </cell>
          <cell r="G2665">
            <v>3822.42</v>
          </cell>
        </row>
        <row r="2666">
          <cell r="A2666" t="str">
            <v>17830583</v>
          </cell>
          <cell r="B2666" t="str">
            <v>计算机</v>
          </cell>
          <cell r="C2666" t="str">
            <v>00010722</v>
          </cell>
          <cell r="D2666">
            <v>37956</v>
          </cell>
          <cell r="E2666">
            <v>6882</v>
          </cell>
          <cell r="F2666">
            <v>-3059.58</v>
          </cell>
          <cell r="G2666">
            <v>3822.42</v>
          </cell>
        </row>
        <row r="2667">
          <cell r="A2667" t="str">
            <v>17830584</v>
          </cell>
          <cell r="B2667" t="str">
            <v>计算机</v>
          </cell>
          <cell r="C2667" t="str">
            <v>00010722</v>
          </cell>
          <cell r="D2667">
            <v>37956</v>
          </cell>
          <cell r="E2667">
            <v>6882</v>
          </cell>
          <cell r="F2667">
            <v>-3059.58</v>
          </cell>
          <cell r="G2667">
            <v>3822.42</v>
          </cell>
        </row>
        <row r="2668">
          <cell r="A2668" t="str">
            <v>17830585</v>
          </cell>
          <cell r="B2668" t="str">
            <v>计算机</v>
          </cell>
          <cell r="C2668" t="str">
            <v>00010722</v>
          </cell>
          <cell r="D2668">
            <v>37956</v>
          </cell>
          <cell r="E2668">
            <v>6882</v>
          </cell>
          <cell r="F2668">
            <v>-3059.58</v>
          </cell>
          <cell r="G2668">
            <v>3822.42</v>
          </cell>
        </row>
        <row r="2669">
          <cell r="A2669" t="str">
            <v>17830586</v>
          </cell>
          <cell r="B2669" t="str">
            <v>计算机</v>
          </cell>
          <cell r="C2669" t="str">
            <v>00010722</v>
          </cell>
          <cell r="D2669">
            <v>37956</v>
          </cell>
          <cell r="E2669">
            <v>6882</v>
          </cell>
          <cell r="F2669">
            <v>-3059.58</v>
          </cell>
          <cell r="G2669">
            <v>3822.42</v>
          </cell>
        </row>
        <row r="2670">
          <cell r="A2670" t="str">
            <v>17830587</v>
          </cell>
          <cell r="B2670" t="str">
            <v>计算机</v>
          </cell>
          <cell r="C2670" t="str">
            <v>00010722</v>
          </cell>
          <cell r="D2670">
            <v>37956</v>
          </cell>
          <cell r="E2670">
            <v>6882</v>
          </cell>
          <cell r="F2670">
            <v>-3059.58</v>
          </cell>
          <cell r="G2670">
            <v>3822.42</v>
          </cell>
        </row>
        <row r="2671">
          <cell r="A2671" t="str">
            <v>17830709</v>
          </cell>
          <cell r="B2671" t="str">
            <v>计算机</v>
          </cell>
          <cell r="C2671" t="str">
            <v>00010722</v>
          </cell>
          <cell r="D2671">
            <v>37956</v>
          </cell>
          <cell r="E2671">
            <v>6882</v>
          </cell>
          <cell r="F2671">
            <v>-3059.58</v>
          </cell>
          <cell r="G2671">
            <v>3822.42</v>
          </cell>
        </row>
        <row r="2672">
          <cell r="A2672" t="str">
            <v>17830567</v>
          </cell>
          <cell r="B2672" t="str">
            <v>计算机</v>
          </cell>
          <cell r="C2672" t="str">
            <v>00010723</v>
          </cell>
          <cell r="D2672">
            <v>37956</v>
          </cell>
          <cell r="E2672">
            <v>6882</v>
          </cell>
          <cell r="F2672">
            <v>-3059.58</v>
          </cell>
          <cell r="G2672">
            <v>3822.42</v>
          </cell>
        </row>
        <row r="2673">
          <cell r="A2673" t="str">
            <v>17830569</v>
          </cell>
          <cell r="B2673" t="str">
            <v>计算机</v>
          </cell>
          <cell r="C2673" t="str">
            <v>00010723</v>
          </cell>
          <cell r="D2673">
            <v>37956</v>
          </cell>
          <cell r="E2673">
            <v>6882</v>
          </cell>
          <cell r="F2673">
            <v>-3059.58</v>
          </cell>
          <cell r="G2673">
            <v>3822.42</v>
          </cell>
        </row>
        <row r="2674">
          <cell r="A2674" t="str">
            <v>17830576</v>
          </cell>
          <cell r="B2674" t="str">
            <v>计算机</v>
          </cell>
          <cell r="C2674" t="str">
            <v>00010723</v>
          </cell>
          <cell r="D2674">
            <v>37956</v>
          </cell>
          <cell r="E2674">
            <v>6882</v>
          </cell>
          <cell r="F2674">
            <v>-3059.58</v>
          </cell>
          <cell r="G2674">
            <v>3822.42</v>
          </cell>
        </row>
        <row r="2675">
          <cell r="A2675" t="str">
            <v>17830581</v>
          </cell>
          <cell r="B2675" t="str">
            <v>计算机</v>
          </cell>
          <cell r="C2675" t="str">
            <v>00010723</v>
          </cell>
          <cell r="D2675">
            <v>37956</v>
          </cell>
          <cell r="E2675">
            <v>6882</v>
          </cell>
          <cell r="F2675">
            <v>-3059.58</v>
          </cell>
          <cell r="G2675">
            <v>3822.42</v>
          </cell>
        </row>
        <row r="2676">
          <cell r="A2676" t="str">
            <v>10320205</v>
          </cell>
          <cell r="B2676" t="str">
            <v>内园磨床</v>
          </cell>
          <cell r="C2676" t="str">
            <v>00010003</v>
          </cell>
          <cell r="D2676">
            <v>28246</v>
          </cell>
          <cell r="E2676">
            <v>126800</v>
          </cell>
          <cell r="F2676">
            <v>-122996</v>
          </cell>
          <cell r="G2676">
            <v>3804</v>
          </cell>
        </row>
        <row r="2677">
          <cell r="A2677" t="str">
            <v>12920051</v>
          </cell>
          <cell r="B2677" t="str">
            <v>叉车</v>
          </cell>
          <cell r="C2677" t="str">
            <v>00010213</v>
          </cell>
          <cell r="D2677">
            <v>34943</v>
          </cell>
          <cell r="E2677">
            <v>126000</v>
          </cell>
          <cell r="F2677">
            <v>-122220</v>
          </cell>
          <cell r="G2677">
            <v>3780</v>
          </cell>
        </row>
        <row r="2678">
          <cell r="A2678" t="str">
            <v>17830276</v>
          </cell>
          <cell r="B2678" t="str">
            <v>笔记本电脑</v>
          </cell>
          <cell r="C2678" t="str">
            <v>00010721</v>
          </cell>
          <cell r="D2678">
            <v>37591</v>
          </cell>
          <cell r="E2678">
            <v>12021.16</v>
          </cell>
          <cell r="F2678">
            <v>-8259.6</v>
          </cell>
          <cell r="G2678">
            <v>3761.56</v>
          </cell>
        </row>
        <row r="2679">
          <cell r="A2679" t="str">
            <v>17830277</v>
          </cell>
          <cell r="B2679" t="str">
            <v>笔记本电脑</v>
          </cell>
          <cell r="C2679" t="str">
            <v>00010723</v>
          </cell>
          <cell r="D2679">
            <v>37591</v>
          </cell>
          <cell r="E2679">
            <v>12021.16</v>
          </cell>
          <cell r="F2679">
            <v>-8259.6</v>
          </cell>
          <cell r="G2679">
            <v>3761.56</v>
          </cell>
        </row>
        <row r="2680">
          <cell r="A2680" t="str">
            <v>14790044</v>
          </cell>
          <cell r="B2680" t="str">
            <v>润滑脂抗水测定仪</v>
          </cell>
          <cell r="C2680" t="str">
            <v>00010411</v>
          </cell>
          <cell r="D2680">
            <v>37073</v>
          </cell>
          <cell r="E2680">
            <v>9100</v>
          </cell>
          <cell r="F2680">
            <v>-5360.34</v>
          </cell>
          <cell r="G2680">
            <v>3739.66</v>
          </cell>
        </row>
        <row r="2681">
          <cell r="A2681" t="str">
            <v>10310305</v>
          </cell>
          <cell r="B2681" t="str">
            <v>无心磨床</v>
          </cell>
          <cell r="C2681" t="str">
            <v>00010003</v>
          </cell>
          <cell r="D2681">
            <v>30864</v>
          </cell>
          <cell r="E2681">
            <v>124439.98</v>
          </cell>
          <cell r="F2681">
            <v>-120706.78</v>
          </cell>
          <cell r="G2681">
            <v>3733.2</v>
          </cell>
        </row>
        <row r="2682">
          <cell r="A2682" t="str">
            <v>10310424</v>
          </cell>
          <cell r="B2682" t="str">
            <v>滚子无心磨床</v>
          </cell>
          <cell r="C2682" t="str">
            <v>00010003</v>
          </cell>
          <cell r="D2682">
            <v>34851</v>
          </cell>
          <cell r="E2682">
            <v>123600</v>
          </cell>
          <cell r="F2682">
            <v>-119892</v>
          </cell>
          <cell r="G2682">
            <v>3708</v>
          </cell>
        </row>
        <row r="2683">
          <cell r="A2683" t="str">
            <v>10310425</v>
          </cell>
          <cell r="B2683" t="str">
            <v>滚子无心磨床</v>
          </cell>
          <cell r="C2683" t="str">
            <v>00010003</v>
          </cell>
          <cell r="D2683">
            <v>34851</v>
          </cell>
          <cell r="E2683">
            <v>123600</v>
          </cell>
          <cell r="F2683">
            <v>-119892</v>
          </cell>
          <cell r="G2683">
            <v>3708</v>
          </cell>
        </row>
        <row r="2684">
          <cell r="A2684" t="str">
            <v>10310426</v>
          </cell>
          <cell r="B2684" t="str">
            <v>滚子无心磨床</v>
          </cell>
          <cell r="C2684" t="str">
            <v>00010003</v>
          </cell>
          <cell r="D2684">
            <v>34851</v>
          </cell>
          <cell r="E2684">
            <v>123600</v>
          </cell>
          <cell r="F2684">
            <v>-119892</v>
          </cell>
          <cell r="G2684">
            <v>3708</v>
          </cell>
        </row>
        <row r="2685">
          <cell r="A2685" t="str">
            <v>10310427</v>
          </cell>
          <cell r="B2685" t="str">
            <v>滚子无心磨床</v>
          </cell>
          <cell r="C2685" t="str">
            <v>00010003</v>
          </cell>
          <cell r="D2685">
            <v>34851</v>
          </cell>
          <cell r="E2685">
            <v>123600</v>
          </cell>
          <cell r="F2685">
            <v>-119892</v>
          </cell>
          <cell r="G2685">
            <v>3708</v>
          </cell>
        </row>
        <row r="2686">
          <cell r="A2686" t="str">
            <v>10310428</v>
          </cell>
          <cell r="B2686" t="str">
            <v>滚子无心磨床</v>
          </cell>
          <cell r="C2686" t="str">
            <v>00010003</v>
          </cell>
          <cell r="D2686">
            <v>34851</v>
          </cell>
          <cell r="E2686">
            <v>123600</v>
          </cell>
          <cell r="F2686">
            <v>-119892</v>
          </cell>
          <cell r="G2686">
            <v>3708</v>
          </cell>
        </row>
        <row r="2687">
          <cell r="A2687" t="str">
            <v>10310419</v>
          </cell>
          <cell r="B2687" t="str">
            <v>滚子无心磨床</v>
          </cell>
          <cell r="C2687" t="str">
            <v>00010003</v>
          </cell>
          <cell r="D2687">
            <v>34851</v>
          </cell>
          <cell r="E2687">
            <v>123535</v>
          </cell>
          <cell r="F2687">
            <v>-119828.95</v>
          </cell>
          <cell r="G2687">
            <v>3706.05</v>
          </cell>
        </row>
        <row r="2688">
          <cell r="A2688" t="str">
            <v>21100089</v>
          </cell>
          <cell r="B2688" t="str">
            <v>厕所</v>
          </cell>
          <cell r="C2688" t="str">
            <v>00021103</v>
          </cell>
          <cell r="D2688">
            <v>31352</v>
          </cell>
          <cell r="E2688">
            <v>4640.7</v>
          </cell>
          <cell r="F2688">
            <v>-940.35</v>
          </cell>
          <cell r="G2688">
            <v>3700.35</v>
          </cell>
        </row>
        <row r="2689">
          <cell r="A2689" t="str">
            <v>14790046</v>
          </cell>
          <cell r="B2689" t="str">
            <v>石油密度测定仪</v>
          </cell>
          <cell r="C2689" t="str">
            <v>00010411</v>
          </cell>
          <cell r="D2689">
            <v>37073</v>
          </cell>
          <cell r="E2689">
            <v>9000</v>
          </cell>
          <cell r="F2689">
            <v>-5301.23</v>
          </cell>
          <cell r="G2689">
            <v>3698.77</v>
          </cell>
        </row>
        <row r="2690">
          <cell r="A2690" t="str">
            <v>10170340</v>
          </cell>
          <cell r="B2690" t="str">
            <v>仿形液压车床</v>
          </cell>
          <cell r="C2690" t="str">
            <v>00010003</v>
          </cell>
          <cell r="D2690">
            <v>30651</v>
          </cell>
          <cell r="E2690">
            <v>123194</v>
          </cell>
          <cell r="F2690">
            <v>-119498.18</v>
          </cell>
          <cell r="G2690">
            <v>3695.82</v>
          </cell>
        </row>
        <row r="2691">
          <cell r="A2691" t="str">
            <v>17830507</v>
          </cell>
          <cell r="B2691" t="str">
            <v>服务器</v>
          </cell>
          <cell r="C2691" t="str">
            <v>00010721</v>
          </cell>
          <cell r="D2691">
            <v>35551</v>
          </cell>
          <cell r="E2691">
            <v>122300</v>
          </cell>
          <cell r="F2691">
            <v>-118631</v>
          </cell>
          <cell r="G2691">
            <v>3669</v>
          </cell>
        </row>
        <row r="2692">
          <cell r="A2692" t="str">
            <v>10340607</v>
          </cell>
          <cell r="B2692" t="str">
            <v>双端面磨床</v>
          </cell>
          <cell r="C2692" t="str">
            <v>00010003</v>
          </cell>
          <cell r="D2692">
            <v>32478</v>
          </cell>
          <cell r="E2692">
            <v>122000</v>
          </cell>
          <cell r="F2692">
            <v>-118340</v>
          </cell>
          <cell r="G2692">
            <v>3660</v>
          </cell>
        </row>
        <row r="2693">
          <cell r="A2693" t="str">
            <v>12920074</v>
          </cell>
          <cell r="B2693" t="str">
            <v>叉车</v>
          </cell>
          <cell r="C2693" t="str">
            <v>00010213</v>
          </cell>
          <cell r="D2693">
            <v>36100</v>
          </cell>
          <cell r="E2693">
            <v>122000</v>
          </cell>
          <cell r="F2693">
            <v>-118340</v>
          </cell>
          <cell r="G2693">
            <v>3660</v>
          </cell>
        </row>
        <row r="2694">
          <cell r="A2694" t="str">
            <v>10310463</v>
          </cell>
          <cell r="B2694" t="str">
            <v>无心磨床</v>
          </cell>
          <cell r="C2694" t="str">
            <v>00010003</v>
          </cell>
          <cell r="D2694">
            <v>30895</v>
          </cell>
          <cell r="E2694">
            <v>12000</v>
          </cell>
          <cell r="F2694">
            <v>-8342</v>
          </cell>
          <cell r="G2694">
            <v>3658</v>
          </cell>
        </row>
        <row r="2695">
          <cell r="A2695" t="str">
            <v>10310464</v>
          </cell>
          <cell r="B2695" t="str">
            <v>无心磨床</v>
          </cell>
          <cell r="C2695" t="str">
            <v>00010003</v>
          </cell>
          <cell r="D2695">
            <v>30895</v>
          </cell>
          <cell r="E2695">
            <v>12000</v>
          </cell>
          <cell r="F2695">
            <v>-8342</v>
          </cell>
          <cell r="G2695">
            <v>3658</v>
          </cell>
        </row>
        <row r="2696">
          <cell r="A2696" t="str">
            <v>19200136</v>
          </cell>
          <cell r="B2696" t="str">
            <v>空调</v>
          </cell>
          <cell r="C2696" t="str">
            <v>00010911</v>
          </cell>
          <cell r="D2696">
            <v>37135</v>
          </cell>
          <cell r="E2696">
            <v>5500</v>
          </cell>
          <cell r="F2696">
            <v>-1873.16</v>
          </cell>
          <cell r="G2696">
            <v>3626.84</v>
          </cell>
        </row>
        <row r="2697">
          <cell r="A2697" t="str">
            <v>17830506</v>
          </cell>
          <cell r="B2697" t="str">
            <v>服务器</v>
          </cell>
          <cell r="C2697" t="str">
            <v>00010721</v>
          </cell>
          <cell r="D2697">
            <v>35551</v>
          </cell>
          <cell r="E2697">
            <v>120200</v>
          </cell>
          <cell r="F2697">
            <v>-116594</v>
          </cell>
          <cell r="G2697">
            <v>3606</v>
          </cell>
        </row>
        <row r="2698">
          <cell r="A2698" t="str">
            <v>14572012</v>
          </cell>
          <cell r="B2698" t="str">
            <v>显微镜</v>
          </cell>
          <cell r="C2698" t="str">
            <v>00010411</v>
          </cell>
          <cell r="D2698">
            <v>30742</v>
          </cell>
          <cell r="E2698">
            <v>120000</v>
          </cell>
          <cell r="F2698">
            <v>-116400</v>
          </cell>
          <cell r="G2698">
            <v>3600</v>
          </cell>
        </row>
        <row r="2699">
          <cell r="A2699" t="str">
            <v>10380213</v>
          </cell>
          <cell r="B2699" t="str">
            <v>超精机</v>
          </cell>
          <cell r="C2699" t="str">
            <v>00010003</v>
          </cell>
          <cell r="D2699">
            <v>31229</v>
          </cell>
          <cell r="E2699">
            <v>120000</v>
          </cell>
          <cell r="F2699">
            <v>-116400</v>
          </cell>
          <cell r="G2699">
            <v>3600</v>
          </cell>
        </row>
        <row r="2700">
          <cell r="A2700" t="str">
            <v>10380214</v>
          </cell>
          <cell r="B2700" t="str">
            <v>超精机</v>
          </cell>
          <cell r="C2700" t="str">
            <v>00010003</v>
          </cell>
          <cell r="D2700">
            <v>31229</v>
          </cell>
          <cell r="E2700">
            <v>120000</v>
          </cell>
          <cell r="F2700">
            <v>-116400</v>
          </cell>
          <cell r="G2700">
            <v>3600</v>
          </cell>
        </row>
        <row r="2701">
          <cell r="A2701" t="str">
            <v>10380217</v>
          </cell>
          <cell r="B2701" t="str">
            <v>超精机</v>
          </cell>
          <cell r="C2701" t="str">
            <v>00010003</v>
          </cell>
          <cell r="D2701">
            <v>31229</v>
          </cell>
          <cell r="E2701">
            <v>120000</v>
          </cell>
          <cell r="F2701">
            <v>-116400</v>
          </cell>
          <cell r="G2701">
            <v>3600</v>
          </cell>
        </row>
        <row r="2702">
          <cell r="A2702" t="str">
            <v>10380218</v>
          </cell>
          <cell r="B2702" t="str">
            <v>超精机</v>
          </cell>
          <cell r="C2702" t="str">
            <v>00010003</v>
          </cell>
          <cell r="D2702">
            <v>31229</v>
          </cell>
          <cell r="E2702">
            <v>120000</v>
          </cell>
          <cell r="F2702">
            <v>-116400</v>
          </cell>
          <cell r="G2702">
            <v>3600</v>
          </cell>
        </row>
        <row r="2703">
          <cell r="A2703" t="str">
            <v>10380219</v>
          </cell>
          <cell r="B2703" t="str">
            <v>超精机</v>
          </cell>
          <cell r="C2703" t="str">
            <v>00010003</v>
          </cell>
          <cell r="D2703">
            <v>31229</v>
          </cell>
          <cell r="E2703">
            <v>120000</v>
          </cell>
          <cell r="F2703">
            <v>-116400</v>
          </cell>
          <cell r="G2703">
            <v>3600</v>
          </cell>
        </row>
        <row r="2704">
          <cell r="A2704" t="str">
            <v>10170444</v>
          </cell>
          <cell r="B2704" t="str">
            <v>滚子车床</v>
          </cell>
          <cell r="C2704" t="str">
            <v>00010003</v>
          </cell>
          <cell r="D2704">
            <v>31747</v>
          </cell>
          <cell r="E2704">
            <v>120000</v>
          </cell>
          <cell r="F2704">
            <v>-116400</v>
          </cell>
          <cell r="G2704">
            <v>3600</v>
          </cell>
        </row>
        <row r="2705">
          <cell r="A2705" t="str">
            <v>10170445</v>
          </cell>
          <cell r="B2705" t="str">
            <v>滚子车床</v>
          </cell>
          <cell r="C2705" t="str">
            <v>00010003</v>
          </cell>
          <cell r="D2705">
            <v>31747</v>
          </cell>
          <cell r="E2705">
            <v>120000</v>
          </cell>
          <cell r="F2705">
            <v>-116400</v>
          </cell>
          <cell r="G2705">
            <v>3600</v>
          </cell>
        </row>
        <row r="2706">
          <cell r="A2706" t="str">
            <v>10170446</v>
          </cell>
          <cell r="B2706" t="str">
            <v>滚子车床</v>
          </cell>
          <cell r="C2706" t="str">
            <v>00010003</v>
          </cell>
          <cell r="D2706">
            <v>31747</v>
          </cell>
          <cell r="E2706">
            <v>120000</v>
          </cell>
          <cell r="F2706">
            <v>-116400</v>
          </cell>
          <cell r="G2706">
            <v>3600</v>
          </cell>
        </row>
        <row r="2707">
          <cell r="A2707" t="str">
            <v>10170447</v>
          </cell>
          <cell r="B2707" t="str">
            <v>滚子车床</v>
          </cell>
          <cell r="C2707" t="str">
            <v>00010003</v>
          </cell>
          <cell r="D2707">
            <v>31747</v>
          </cell>
          <cell r="E2707">
            <v>120000</v>
          </cell>
          <cell r="F2707">
            <v>-116400</v>
          </cell>
          <cell r="G2707">
            <v>3600</v>
          </cell>
        </row>
        <row r="2708">
          <cell r="A2708" t="str">
            <v>10320313</v>
          </cell>
          <cell r="B2708" t="str">
            <v>内园磨床</v>
          </cell>
          <cell r="C2708" t="str">
            <v>00010003</v>
          </cell>
          <cell r="D2708">
            <v>31747</v>
          </cell>
          <cell r="E2708">
            <v>120000</v>
          </cell>
          <cell r="F2708">
            <v>-116400</v>
          </cell>
          <cell r="G2708">
            <v>3600</v>
          </cell>
        </row>
        <row r="2709">
          <cell r="A2709" t="str">
            <v>10320314</v>
          </cell>
          <cell r="B2709" t="str">
            <v>内园磨床</v>
          </cell>
          <cell r="C2709" t="str">
            <v>00010003</v>
          </cell>
          <cell r="D2709">
            <v>31747</v>
          </cell>
          <cell r="E2709">
            <v>120000</v>
          </cell>
          <cell r="F2709">
            <v>-116400</v>
          </cell>
          <cell r="G2709">
            <v>3600</v>
          </cell>
        </row>
        <row r="2710">
          <cell r="A2710" t="str">
            <v>10340551</v>
          </cell>
          <cell r="B2710" t="str">
            <v>外沟磨床</v>
          </cell>
          <cell r="C2710" t="str">
            <v>00010003</v>
          </cell>
          <cell r="D2710">
            <v>31809</v>
          </cell>
          <cell r="E2710">
            <v>120000</v>
          </cell>
          <cell r="F2710">
            <v>-116400</v>
          </cell>
          <cell r="G2710">
            <v>3600</v>
          </cell>
        </row>
        <row r="2711">
          <cell r="A2711" t="str">
            <v>10340552</v>
          </cell>
          <cell r="B2711" t="str">
            <v>外沟磨床</v>
          </cell>
          <cell r="C2711" t="str">
            <v>00010003</v>
          </cell>
          <cell r="D2711">
            <v>31809</v>
          </cell>
          <cell r="E2711">
            <v>120000</v>
          </cell>
          <cell r="F2711">
            <v>-116400</v>
          </cell>
          <cell r="G2711">
            <v>3600</v>
          </cell>
        </row>
        <row r="2712">
          <cell r="A2712" t="str">
            <v>10380304</v>
          </cell>
          <cell r="B2712" t="str">
            <v>超精机</v>
          </cell>
          <cell r="C2712" t="str">
            <v>00010003</v>
          </cell>
          <cell r="D2712">
            <v>32478</v>
          </cell>
          <cell r="E2712">
            <v>120000</v>
          </cell>
          <cell r="F2712">
            <v>-116400</v>
          </cell>
          <cell r="G2712">
            <v>3600</v>
          </cell>
        </row>
        <row r="2713">
          <cell r="A2713" t="str">
            <v>10380306</v>
          </cell>
          <cell r="B2713" t="str">
            <v>超精机</v>
          </cell>
          <cell r="C2713" t="str">
            <v>00010003</v>
          </cell>
          <cell r="D2713">
            <v>32478</v>
          </cell>
          <cell r="E2713">
            <v>120000</v>
          </cell>
          <cell r="F2713">
            <v>-116400</v>
          </cell>
          <cell r="G2713">
            <v>3600</v>
          </cell>
        </row>
        <row r="2714">
          <cell r="A2714" t="str">
            <v>10340617</v>
          </cell>
          <cell r="B2714" t="str">
            <v>沟道磨床</v>
          </cell>
          <cell r="C2714" t="str">
            <v>00010003</v>
          </cell>
          <cell r="D2714">
            <v>32813</v>
          </cell>
          <cell r="E2714">
            <v>120000</v>
          </cell>
          <cell r="F2714">
            <v>-116400</v>
          </cell>
          <cell r="G2714">
            <v>3600</v>
          </cell>
        </row>
        <row r="2715">
          <cell r="A2715" t="str">
            <v>10340627</v>
          </cell>
          <cell r="B2715" t="str">
            <v>内沟道磨床</v>
          </cell>
          <cell r="C2715" t="str">
            <v>00010003</v>
          </cell>
          <cell r="D2715">
            <v>33055</v>
          </cell>
          <cell r="E2715">
            <v>120000</v>
          </cell>
          <cell r="F2715">
            <v>-116400</v>
          </cell>
          <cell r="G2715">
            <v>3600</v>
          </cell>
        </row>
        <row r="2716">
          <cell r="A2716" t="str">
            <v>10320395</v>
          </cell>
          <cell r="B2716" t="str">
            <v>内园磨床</v>
          </cell>
          <cell r="C2716" t="str">
            <v>00010003</v>
          </cell>
          <cell r="D2716">
            <v>33359</v>
          </cell>
          <cell r="E2716">
            <v>120000</v>
          </cell>
          <cell r="F2716">
            <v>-116400</v>
          </cell>
          <cell r="G2716">
            <v>3600</v>
          </cell>
        </row>
        <row r="2717">
          <cell r="A2717" t="str">
            <v>10340661</v>
          </cell>
          <cell r="B2717" t="str">
            <v>球面外沟道磨床</v>
          </cell>
          <cell r="C2717" t="str">
            <v>00010003</v>
          </cell>
          <cell r="D2717">
            <v>33695</v>
          </cell>
          <cell r="E2717">
            <v>120000</v>
          </cell>
          <cell r="F2717">
            <v>-116400</v>
          </cell>
          <cell r="G2717">
            <v>3600</v>
          </cell>
        </row>
        <row r="2718">
          <cell r="A2718" t="str">
            <v>10320415</v>
          </cell>
          <cell r="B2718" t="str">
            <v>内元磨床</v>
          </cell>
          <cell r="C2718" t="str">
            <v>00010003</v>
          </cell>
          <cell r="D2718">
            <v>34090</v>
          </cell>
          <cell r="E2718">
            <v>120000</v>
          </cell>
          <cell r="F2718">
            <v>-116400</v>
          </cell>
          <cell r="G2718">
            <v>3600</v>
          </cell>
        </row>
        <row r="2719">
          <cell r="A2719" t="str">
            <v>10340676</v>
          </cell>
          <cell r="B2719" t="str">
            <v>自动球轴承内圈沟磨床</v>
          </cell>
          <cell r="C2719" t="str">
            <v>00010003</v>
          </cell>
          <cell r="D2719">
            <v>34121</v>
          </cell>
          <cell r="E2719">
            <v>120000</v>
          </cell>
          <cell r="F2719">
            <v>-116400</v>
          </cell>
          <cell r="G2719">
            <v>3600</v>
          </cell>
        </row>
        <row r="2720">
          <cell r="A2720" t="str">
            <v>10320417</v>
          </cell>
          <cell r="B2720" t="str">
            <v>内圆磨床</v>
          </cell>
          <cell r="C2720" t="str">
            <v>00010003</v>
          </cell>
          <cell r="D2720">
            <v>34274</v>
          </cell>
          <cell r="E2720">
            <v>120000</v>
          </cell>
          <cell r="F2720">
            <v>-116400</v>
          </cell>
          <cell r="G2720">
            <v>3600</v>
          </cell>
        </row>
        <row r="2721">
          <cell r="A2721" t="str">
            <v>10320418</v>
          </cell>
          <cell r="B2721" t="str">
            <v>内圆磨床</v>
          </cell>
          <cell r="C2721" t="str">
            <v>00010003</v>
          </cell>
          <cell r="D2721">
            <v>34274</v>
          </cell>
          <cell r="E2721">
            <v>120000</v>
          </cell>
          <cell r="F2721">
            <v>-116400</v>
          </cell>
          <cell r="G2721">
            <v>3600</v>
          </cell>
        </row>
        <row r="2722">
          <cell r="A2722" t="str">
            <v>10340691</v>
          </cell>
          <cell r="B2722" t="str">
            <v>自动球轴承内圈沟磨床</v>
          </cell>
          <cell r="C2722" t="str">
            <v>00010003</v>
          </cell>
          <cell r="D2722">
            <v>34608</v>
          </cell>
          <cell r="E2722">
            <v>120000</v>
          </cell>
          <cell r="F2722">
            <v>-116400</v>
          </cell>
          <cell r="G2722">
            <v>3600</v>
          </cell>
        </row>
        <row r="2723">
          <cell r="A2723" t="str">
            <v>12440223</v>
          </cell>
          <cell r="B2723" t="str">
            <v>汽车</v>
          </cell>
          <cell r="C2723" t="str">
            <v>00010213</v>
          </cell>
          <cell r="D2723">
            <v>35735</v>
          </cell>
          <cell r="E2723">
            <v>119766</v>
          </cell>
          <cell r="F2723">
            <v>-116173.02</v>
          </cell>
          <cell r="G2723">
            <v>3592.98</v>
          </cell>
        </row>
        <row r="2724">
          <cell r="A2724" t="str">
            <v>17231104</v>
          </cell>
          <cell r="B2724" t="str">
            <v>配电箱</v>
          </cell>
          <cell r="C2724" t="str">
            <v>00010703</v>
          </cell>
          <cell r="D2724">
            <v>37347</v>
          </cell>
          <cell r="E2724">
            <v>4621.1000000000004</v>
          </cell>
          <cell r="F2724">
            <v>-1042.6300000000001</v>
          </cell>
          <cell r="G2724">
            <v>3578.47</v>
          </cell>
        </row>
        <row r="2725">
          <cell r="A2725" t="str">
            <v>17231126</v>
          </cell>
          <cell r="B2725" t="str">
            <v>配电箱</v>
          </cell>
          <cell r="C2725" t="str">
            <v>00010703</v>
          </cell>
          <cell r="D2725">
            <v>37347</v>
          </cell>
          <cell r="E2725">
            <v>4621.1000000000004</v>
          </cell>
          <cell r="F2725">
            <v>-1042.6300000000001</v>
          </cell>
          <cell r="G2725">
            <v>3578.47</v>
          </cell>
        </row>
        <row r="2726">
          <cell r="A2726" t="str">
            <v>22000131</v>
          </cell>
          <cell r="B2726" t="str">
            <v>热水器</v>
          </cell>
          <cell r="C2726" t="str">
            <v>00022003</v>
          </cell>
          <cell r="D2726">
            <v>37347</v>
          </cell>
          <cell r="E2726">
            <v>4706</v>
          </cell>
          <cell r="F2726">
            <v>-1151.98</v>
          </cell>
          <cell r="G2726">
            <v>3554.02</v>
          </cell>
        </row>
        <row r="2727">
          <cell r="A2727" t="str">
            <v>22000132</v>
          </cell>
          <cell r="B2727" t="str">
            <v>热水器</v>
          </cell>
          <cell r="C2727" t="str">
            <v>00022003</v>
          </cell>
          <cell r="D2727">
            <v>37347</v>
          </cell>
          <cell r="E2727">
            <v>4706</v>
          </cell>
          <cell r="F2727">
            <v>-1151.98</v>
          </cell>
          <cell r="G2727">
            <v>3554.02</v>
          </cell>
        </row>
        <row r="2728">
          <cell r="A2728" t="str">
            <v>19520022</v>
          </cell>
          <cell r="B2728" t="str">
            <v>除尘器</v>
          </cell>
          <cell r="C2728" t="str">
            <v>00010903</v>
          </cell>
          <cell r="D2728">
            <v>35855</v>
          </cell>
          <cell r="E2728">
            <v>10723</v>
          </cell>
          <cell r="F2728">
            <v>-7171.59</v>
          </cell>
          <cell r="G2728">
            <v>3551.41</v>
          </cell>
        </row>
        <row r="2729">
          <cell r="A2729" t="str">
            <v>10320325</v>
          </cell>
          <cell r="B2729" t="str">
            <v>内园磨床</v>
          </cell>
          <cell r="C2729" t="str">
            <v>00010003</v>
          </cell>
          <cell r="D2729">
            <v>31747</v>
          </cell>
          <cell r="E2729">
            <v>118200</v>
          </cell>
          <cell r="F2729">
            <v>-114654</v>
          </cell>
          <cell r="G2729">
            <v>3546</v>
          </cell>
        </row>
        <row r="2730">
          <cell r="A2730" t="str">
            <v>16410080</v>
          </cell>
          <cell r="B2730" t="str">
            <v>空压机</v>
          </cell>
          <cell r="C2730" t="str">
            <v>00010603</v>
          </cell>
          <cell r="D2730">
            <v>35370</v>
          </cell>
          <cell r="E2730">
            <v>23750</v>
          </cell>
          <cell r="F2730">
            <v>-20212.98</v>
          </cell>
          <cell r="G2730">
            <v>3537.02</v>
          </cell>
        </row>
        <row r="2731">
          <cell r="A2731" t="str">
            <v>14561064</v>
          </cell>
          <cell r="B2731" t="str">
            <v>硬度计</v>
          </cell>
          <cell r="C2731" t="str">
            <v>00010411</v>
          </cell>
          <cell r="D2731">
            <v>36708</v>
          </cell>
          <cell r="E2731">
            <v>12900</v>
          </cell>
          <cell r="F2731">
            <v>-9386.64</v>
          </cell>
          <cell r="G2731">
            <v>3513.36</v>
          </cell>
        </row>
        <row r="2732">
          <cell r="A2732" t="str">
            <v>10310420</v>
          </cell>
          <cell r="B2732" t="str">
            <v>滚子无心磨床</v>
          </cell>
          <cell r="C2732" t="str">
            <v>00010003</v>
          </cell>
          <cell r="D2732">
            <v>34851</v>
          </cell>
          <cell r="E2732">
            <v>117000</v>
          </cell>
          <cell r="F2732">
            <v>-113490</v>
          </cell>
          <cell r="G2732">
            <v>3510</v>
          </cell>
        </row>
        <row r="2733">
          <cell r="A2733" t="str">
            <v>10310421</v>
          </cell>
          <cell r="B2733" t="str">
            <v>滚子无心磨床</v>
          </cell>
          <cell r="C2733" t="str">
            <v>00010003</v>
          </cell>
          <cell r="D2733">
            <v>34851</v>
          </cell>
          <cell r="E2733">
            <v>117000</v>
          </cell>
          <cell r="F2733">
            <v>-113490</v>
          </cell>
          <cell r="G2733">
            <v>3510</v>
          </cell>
        </row>
        <row r="2734">
          <cell r="A2734" t="str">
            <v>10310422</v>
          </cell>
          <cell r="B2734" t="str">
            <v>滚子无心磨床</v>
          </cell>
          <cell r="C2734" t="str">
            <v>00010003</v>
          </cell>
          <cell r="D2734">
            <v>34851</v>
          </cell>
          <cell r="E2734">
            <v>117000</v>
          </cell>
          <cell r="F2734">
            <v>-113490</v>
          </cell>
          <cell r="G2734">
            <v>3510</v>
          </cell>
        </row>
        <row r="2735">
          <cell r="A2735" t="str">
            <v>10310423</v>
          </cell>
          <cell r="B2735" t="str">
            <v>滚子无心磨床</v>
          </cell>
          <cell r="C2735" t="str">
            <v>00010003</v>
          </cell>
          <cell r="D2735">
            <v>34851</v>
          </cell>
          <cell r="E2735">
            <v>117000</v>
          </cell>
          <cell r="F2735">
            <v>-113490</v>
          </cell>
          <cell r="G2735">
            <v>3510</v>
          </cell>
        </row>
        <row r="2736">
          <cell r="A2736" t="str">
            <v>12130157</v>
          </cell>
          <cell r="B2736" t="str">
            <v>电动葫芦</v>
          </cell>
          <cell r="C2736" t="str">
            <v>00010201</v>
          </cell>
          <cell r="D2736">
            <v>33208</v>
          </cell>
          <cell r="E2736">
            <v>7000</v>
          </cell>
          <cell r="F2736">
            <v>-3498.48</v>
          </cell>
          <cell r="G2736">
            <v>3501.52</v>
          </cell>
        </row>
        <row r="2737">
          <cell r="A2737" t="str">
            <v>15193011</v>
          </cell>
          <cell r="B2737" t="str">
            <v>压盖压磨机</v>
          </cell>
          <cell r="C2737" t="str">
            <v>00010503</v>
          </cell>
          <cell r="D2737">
            <v>35034</v>
          </cell>
          <cell r="E2737">
            <v>116200</v>
          </cell>
          <cell r="F2737">
            <v>-112714</v>
          </cell>
          <cell r="G2737">
            <v>3486</v>
          </cell>
        </row>
        <row r="2738">
          <cell r="A2738" t="str">
            <v>10170591</v>
          </cell>
          <cell r="B2738" t="str">
            <v>车床</v>
          </cell>
          <cell r="C2738" t="str">
            <v>00010003</v>
          </cell>
          <cell r="D2738">
            <v>35217</v>
          </cell>
          <cell r="E2738">
            <v>116000</v>
          </cell>
          <cell r="F2738">
            <v>-112520</v>
          </cell>
          <cell r="G2738">
            <v>3480</v>
          </cell>
        </row>
        <row r="2739">
          <cell r="A2739" t="str">
            <v>10170592</v>
          </cell>
          <cell r="B2739" t="str">
            <v>车床</v>
          </cell>
          <cell r="C2739" t="str">
            <v>00010003</v>
          </cell>
          <cell r="D2739">
            <v>35217</v>
          </cell>
          <cell r="E2739">
            <v>116000</v>
          </cell>
          <cell r="F2739">
            <v>-112520</v>
          </cell>
          <cell r="G2739">
            <v>3480</v>
          </cell>
        </row>
        <row r="2740">
          <cell r="A2740" t="str">
            <v>19110089</v>
          </cell>
          <cell r="B2740" t="str">
            <v>轴流风机</v>
          </cell>
          <cell r="C2740" t="str">
            <v>00010903</v>
          </cell>
          <cell r="D2740">
            <v>38322</v>
          </cell>
          <cell r="E2740">
            <v>3750</v>
          </cell>
          <cell r="F2740">
            <v>-275.57</v>
          </cell>
          <cell r="G2740">
            <v>3474.43</v>
          </cell>
        </row>
        <row r="2741">
          <cell r="A2741" t="str">
            <v>10310328</v>
          </cell>
          <cell r="B2741" t="str">
            <v>无心磨床</v>
          </cell>
          <cell r="C2741" t="str">
            <v>00010003</v>
          </cell>
          <cell r="D2741">
            <v>31564</v>
          </cell>
          <cell r="E2741">
            <v>115800</v>
          </cell>
          <cell r="F2741">
            <v>-112326</v>
          </cell>
          <cell r="G2741">
            <v>3474</v>
          </cell>
        </row>
        <row r="2742">
          <cell r="A2742" t="str">
            <v>10310365</v>
          </cell>
          <cell r="B2742" t="str">
            <v>无心磨床</v>
          </cell>
          <cell r="C2742" t="str">
            <v>00010003</v>
          </cell>
          <cell r="D2742">
            <v>32295</v>
          </cell>
          <cell r="E2742">
            <v>115800</v>
          </cell>
          <cell r="F2742">
            <v>-112326</v>
          </cell>
          <cell r="G2742">
            <v>3474</v>
          </cell>
        </row>
        <row r="2743">
          <cell r="A2743" t="str">
            <v>10310398</v>
          </cell>
          <cell r="B2743" t="str">
            <v>无心磨床</v>
          </cell>
          <cell r="C2743" t="str">
            <v>00010003</v>
          </cell>
          <cell r="D2743">
            <v>33512</v>
          </cell>
          <cell r="E2743">
            <v>115800</v>
          </cell>
          <cell r="F2743">
            <v>-112326</v>
          </cell>
          <cell r="G2743">
            <v>3474</v>
          </cell>
        </row>
        <row r="2744">
          <cell r="A2744" t="str">
            <v>10310404</v>
          </cell>
          <cell r="B2744" t="str">
            <v>无心磨床</v>
          </cell>
          <cell r="C2744" t="str">
            <v>00010003</v>
          </cell>
          <cell r="D2744">
            <v>33909</v>
          </cell>
          <cell r="E2744">
            <v>115800</v>
          </cell>
          <cell r="F2744">
            <v>-112326</v>
          </cell>
          <cell r="G2744">
            <v>3474</v>
          </cell>
        </row>
        <row r="2745">
          <cell r="A2745" t="str">
            <v>10310409</v>
          </cell>
          <cell r="B2745" t="str">
            <v>无心磨床</v>
          </cell>
          <cell r="C2745" t="str">
            <v>00010003</v>
          </cell>
          <cell r="D2745">
            <v>34274</v>
          </cell>
          <cell r="E2745">
            <v>115800</v>
          </cell>
          <cell r="F2745">
            <v>-112326</v>
          </cell>
          <cell r="G2745">
            <v>3474</v>
          </cell>
        </row>
        <row r="2746">
          <cell r="A2746" t="str">
            <v>15162010</v>
          </cell>
          <cell r="B2746" t="str">
            <v>剪板机</v>
          </cell>
          <cell r="C2746" t="str">
            <v>00010503</v>
          </cell>
          <cell r="D2746">
            <v>26999</v>
          </cell>
          <cell r="E2746">
            <v>115500</v>
          </cell>
          <cell r="F2746">
            <v>-112035</v>
          </cell>
          <cell r="G2746">
            <v>3465</v>
          </cell>
        </row>
        <row r="2747">
          <cell r="A2747" t="str">
            <v>10170499</v>
          </cell>
          <cell r="B2747" t="str">
            <v>仿型液压车床</v>
          </cell>
          <cell r="C2747" t="str">
            <v>00010003</v>
          </cell>
          <cell r="D2747">
            <v>32721</v>
          </cell>
          <cell r="E2747">
            <v>115000</v>
          </cell>
          <cell r="F2747">
            <v>-111550</v>
          </cell>
          <cell r="G2747">
            <v>3450</v>
          </cell>
        </row>
        <row r="2748">
          <cell r="A2748" t="str">
            <v>10170593</v>
          </cell>
          <cell r="B2748" t="str">
            <v>普通车床</v>
          </cell>
          <cell r="C2748" t="str">
            <v>00010003</v>
          </cell>
          <cell r="D2748">
            <v>35217</v>
          </cell>
          <cell r="E2748">
            <v>115000</v>
          </cell>
          <cell r="F2748">
            <v>-111550</v>
          </cell>
          <cell r="G2748">
            <v>3450</v>
          </cell>
        </row>
        <row r="2749">
          <cell r="A2749" t="str">
            <v>10380236</v>
          </cell>
          <cell r="B2749" t="str">
            <v>无心式超精加工机床</v>
          </cell>
          <cell r="C2749" t="str">
            <v>00010003</v>
          </cell>
          <cell r="D2749">
            <v>31564</v>
          </cell>
          <cell r="E2749">
            <v>114881.88</v>
          </cell>
          <cell r="F2749">
            <v>-111435.42</v>
          </cell>
          <cell r="G2749">
            <v>3446.46</v>
          </cell>
        </row>
        <row r="2750">
          <cell r="A2750" t="str">
            <v>22100001</v>
          </cell>
          <cell r="B2750" t="str">
            <v>制版机</v>
          </cell>
          <cell r="C2750" t="str">
            <v>00022101</v>
          </cell>
          <cell r="D2750">
            <v>33025</v>
          </cell>
          <cell r="E2750">
            <v>29000</v>
          </cell>
          <cell r="F2750">
            <v>-25555.79</v>
          </cell>
          <cell r="G2750">
            <v>3444.21</v>
          </cell>
        </row>
        <row r="2751">
          <cell r="A2751" t="str">
            <v>10170341</v>
          </cell>
          <cell r="B2751" t="str">
            <v>仿形液压车床</v>
          </cell>
          <cell r="C2751" t="str">
            <v>00010003</v>
          </cell>
          <cell r="D2751">
            <v>30864</v>
          </cell>
          <cell r="E2751">
            <v>114000</v>
          </cell>
          <cell r="F2751">
            <v>-110580</v>
          </cell>
          <cell r="G2751">
            <v>3420</v>
          </cell>
        </row>
        <row r="2752">
          <cell r="A2752" t="str">
            <v>10170422</v>
          </cell>
          <cell r="B2752" t="str">
            <v>液压仿形车床</v>
          </cell>
          <cell r="C2752" t="str">
            <v>00010003</v>
          </cell>
          <cell r="D2752">
            <v>31382</v>
          </cell>
          <cell r="E2752">
            <v>114000</v>
          </cell>
          <cell r="F2752">
            <v>-110580</v>
          </cell>
          <cell r="G2752">
            <v>3420</v>
          </cell>
        </row>
        <row r="2753">
          <cell r="A2753" t="str">
            <v>10170423</v>
          </cell>
          <cell r="B2753" t="str">
            <v>液压仿形车床</v>
          </cell>
          <cell r="C2753" t="str">
            <v>00010003</v>
          </cell>
          <cell r="D2753">
            <v>31382</v>
          </cell>
          <cell r="E2753">
            <v>114000</v>
          </cell>
          <cell r="F2753">
            <v>-110580</v>
          </cell>
          <cell r="G2753">
            <v>3420</v>
          </cell>
        </row>
        <row r="2754">
          <cell r="A2754" t="str">
            <v>10170441</v>
          </cell>
          <cell r="B2754" t="str">
            <v>仿型液压车</v>
          </cell>
          <cell r="C2754" t="str">
            <v>00010003</v>
          </cell>
          <cell r="D2754">
            <v>31564</v>
          </cell>
          <cell r="E2754">
            <v>114000</v>
          </cell>
          <cell r="F2754">
            <v>-110580</v>
          </cell>
          <cell r="G2754">
            <v>3420</v>
          </cell>
        </row>
        <row r="2755">
          <cell r="A2755" t="str">
            <v>10170448</v>
          </cell>
          <cell r="B2755" t="str">
            <v>液压卡盘仿型车床</v>
          </cell>
          <cell r="C2755" t="str">
            <v>00010003</v>
          </cell>
          <cell r="D2755">
            <v>31747</v>
          </cell>
          <cell r="E2755">
            <v>114000</v>
          </cell>
          <cell r="F2755">
            <v>-110580</v>
          </cell>
          <cell r="G2755">
            <v>3420</v>
          </cell>
        </row>
        <row r="2756">
          <cell r="A2756" t="str">
            <v>10170456</v>
          </cell>
          <cell r="B2756" t="str">
            <v>仿型液压车床</v>
          </cell>
          <cell r="C2756" t="str">
            <v>00010003</v>
          </cell>
          <cell r="D2756">
            <v>31898</v>
          </cell>
          <cell r="E2756">
            <v>114000</v>
          </cell>
          <cell r="F2756">
            <v>-110580</v>
          </cell>
          <cell r="G2756">
            <v>3420</v>
          </cell>
        </row>
        <row r="2757">
          <cell r="A2757" t="str">
            <v>10170457</v>
          </cell>
          <cell r="B2757" t="str">
            <v>仿型液压车床</v>
          </cell>
          <cell r="C2757" t="str">
            <v>00010003</v>
          </cell>
          <cell r="D2757">
            <v>31898</v>
          </cell>
          <cell r="E2757">
            <v>114000</v>
          </cell>
          <cell r="F2757">
            <v>-110580</v>
          </cell>
          <cell r="G2757">
            <v>3420</v>
          </cell>
        </row>
        <row r="2758">
          <cell r="A2758" t="str">
            <v>10170458</v>
          </cell>
          <cell r="B2758" t="str">
            <v>仿型液压车床</v>
          </cell>
          <cell r="C2758" t="str">
            <v>00010003</v>
          </cell>
          <cell r="D2758">
            <v>31898</v>
          </cell>
          <cell r="E2758">
            <v>114000</v>
          </cell>
          <cell r="F2758">
            <v>-110580</v>
          </cell>
          <cell r="G2758">
            <v>3420</v>
          </cell>
        </row>
        <row r="2759">
          <cell r="A2759" t="str">
            <v>10170464</v>
          </cell>
          <cell r="B2759" t="str">
            <v>卡盘多刀半自动车床</v>
          </cell>
          <cell r="C2759" t="str">
            <v>00010003</v>
          </cell>
          <cell r="D2759">
            <v>32021</v>
          </cell>
          <cell r="E2759">
            <v>114000</v>
          </cell>
          <cell r="F2759">
            <v>-110580</v>
          </cell>
          <cell r="G2759">
            <v>3420</v>
          </cell>
        </row>
        <row r="2760">
          <cell r="A2760" t="str">
            <v>10170465</v>
          </cell>
          <cell r="B2760" t="str">
            <v>卡盘多刀半自动车床</v>
          </cell>
          <cell r="C2760" t="str">
            <v>00010003</v>
          </cell>
          <cell r="D2760">
            <v>32021</v>
          </cell>
          <cell r="E2760">
            <v>114000</v>
          </cell>
          <cell r="F2760">
            <v>-110580</v>
          </cell>
          <cell r="G2760">
            <v>3420</v>
          </cell>
        </row>
        <row r="2761">
          <cell r="A2761" t="str">
            <v>10170467</v>
          </cell>
          <cell r="B2761" t="str">
            <v>卡盘多刀半自动车床</v>
          </cell>
          <cell r="C2761" t="str">
            <v>00010003</v>
          </cell>
          <cell r="D2761">
            <v>32021</v>
          </cell>
          <cell r="E2761">
            <v>114000</v>
          </cell>
          <cell r="F2761">
            <v>-110580</v>
          </cell>
          <cell r="G2761">
            <v>3420</v>
          </cell>
        </row>
        <row r="2762">
          <cell r="A2762" t="str">
            <v>10170477</v>
          </cell>
          <cell r="B2762" t="str">
            <v>仿型车床</v>
          </cell>
          <cell r="C2762" t="str">
            <v>00010003</v>
          </cell>
          <cell r="D2762">
            <v>32021</v>
          </cell>
          <cell r="E2762">
            <v>114000</v>
          </cell>
          <cell r="F2762">
            <v>-110580</v>
          </cell>
          <cell r="G2762">
            <v>3420</v>
          </cell>
        </row>
        <row r="2763">
          <cell r="A2763" t="str">
            <v>10170470</v>
          </cell>
          <cell r="B2763" t="str">
            <v>仿形车床</v>
          </cell>
          <cell r="C2763" t="str">
            <v>00010003</v>
          </cell>
          <cell r="D2763">
            <v>32051</v>
          </cell>
          <cell r="E2763">
            <v>114000</v>
          </cell>
          <cell r="F2763">
            <v>-110580</v>
          </cell>
          <cell r="G2763">
            <v>3420</v>
          </cell>
        </row>
        <row r="2764">
          <cell r="A2764" t="str">
            <v>10170473</v>
          </cell>
          <cell r="B2764" t="str">
            <v>仿形车床</v>
          </cell>
          <cell r="C2764" t="str">
            <v>00010003</v>
          </cell>
          <cell r="D2764">
            <v>32051</v>
          </cell>
          <cell r="E2764">
            <v>114000</v>
          </cell>
          <cell r="F2764">
            <v>-110580</v>
          </cell>
          <cell r="G2764">
            <v>3420</v>
          </cell>
        </row>
        <row r="2765">
          <cell r="A2765" t="str">
            <v>10170476</v>
          </cell>
          <cell r="B2765" t="str">
            <v>仿形车床</v>
          </cell>
          <cell r="C2765" t="str">
            <v>00010003</v>
          </cell>
          <cell r="D2765">
            <v>32051</v>
          </cell>
          <cell r="E2765">
            <v>114000</v>
          </cell>
          <cell r="F2765">
            <v>-110580</v>
          </cell>
          <cell r="G2765">
            <v>3420</v>
          </cell>
        </row>
        <row r="2766">
          <cell r="A2766" t="str">
            <v>10170478</v>
          </cell>
          <cell r="B2766" t="str">
            <v>仿形车床</v>
          </cell>
          <cell r="C2766" t="str">
            <v>00010003</v>
          </cell>
          <cell r="D2766">
            <v>32051</v>
          </cell>
          <cell r="E2766">
            <v>114000</v>
          </cell>
          <cell r="F2766">
            <v>-110580</v>
          </cell>
          <cell r="G2766">
            <v>3420</v>
          </cell>
        </row>
        <row r="2767">
          <cell r="A2767" t="str">
            <v>10170563</v>
          </cell>
          <cell r="B2767" t="str">
            <v>液压卡盘仿型车床</v>
          </cell>
          <cell r="C2767" t="str">
            <v>00010003</v>
          </cell>
          <cell r="D2767">
            <v>34274</v>
          </cell>
          <cell r="E2767">
            <v>114000</v>
          </cell>
          <cell r="F2767">
            <v>-110580</v>
          </cell>
          <cell r="G2767">
            <v>3420</v>
          </cell>
        </row>
        <row r="2768">
          <cell r="A2768" t="str">
            <v>10170572</v>
          </cell>
          <cell r="B2768" t="str">
            <v>仿形车床</v>
          </cell>
          <cell r="C2768" t="str">
            <v>00010003</v>
          </cell>
          <cell r="D2768">
            <v>35034</v>
          </cell>
          <cell r="E2768">
            <v>114000</v>
          </cell>
          <cell r="F2768">
            <v>-110580</v>
          </cell>
          <cell r="G2768">
            <v>3420</v>
          </cell>
        </row>
        <row r="2769">
          <cell r="A2769" t="str">
            <v>10160501</v>
          </cell>
          <cell r="B2769" t="str">
            <v>普通车床</v>
          </cell>
          <cell r="C2769" t="str">
            <v>00010003</v>
          </cell>
          <cell r="D2769">
            <v>32051</v>
          </cell>
          <cell r="E2769">
            <v>113861.52</v>
          </cell>
          <cell r="F2769">
            <v>-110445.67</v>
          </cell>
          <cell r="G2769">
            <v>3415.85</v>
          </cell>
        </row>
        <row r="2770">
          <cell r="A2770" t="str">
            <v>10160504</v>
          </cell>
          <cell r="B2770" t="str">
            <v>普通车床</v>
          </cell>
          <cell r="C2770" t="str">
            <v>00010003</v>
          </cell>
          <cell r="D2770">
            <v>32051</v>
          </cell>
          <cell r="E2770">
            <v>113861.52</v>
          </cell>
          <cell r="F2770">
            <v>-110445.67</v>
          </cell>
          <cell r="G2770">
            <v>3415.85</v>
          </cell>
        </row>
        <row r="2771">
          <cell r="A2771" t="str">
            <v>10310290</v>
          </cell>
          <cell r="B2771" t="str">
            <v>滚子无心磨床</v>
          </cell>
          <cell r="C2771" t="str">
            <v>00010003</v>
          </cell>
          <cell r="D2771">
            <v>29891</v>
          </cell>
          <cell r="E2771">
            <v>113293.67</v>
          </cell>
          <cell r="F2771">
            <v>-109894.86</v>
          </cell>
          <cell r="G2771">
            <v>3398.81</v>
          </cell>
        </row>
        <row r="2772">
          <cell r="A2772" t="str">
            <v>10310308</v>
          </cell>
          <cell r="B2772" t="str">
            <v>无心磨床</v>
          </cell>
          <cell r="C2772" t="str">
            <v>00010003</v>
          </cell>
          <cell r="D2772">
            <v>30895</v>
          </cell>
          <cell r="E2772">
            <v>113026.67</v>
          </cell>
          <cell r="F2772">
            <v>-109635.87</v>
          </cell>
          <cell r="G2772">
            <v>3390.8</v>
          </cell>
        </row>
        <row r="2773">
          <cell r="A2773" t="str">
            <v>10310318</v>
          </cell>
          <cell r="B2773" t="str">
            <v>无心磨床</v>
          </cell>
          <cell r="C2773" t="str">
            <v>00010003</v>
          </cell>
          <cell r="D2773">
            <v>31017</v>
          </cell>
          <cell r="E2773">
            <v>113026.67</v>
          </cell>
          <cell r="F2773">
            <v>-109635.87</v>
          </cell>
          <cell r="G2773">
            <v>3390.8</v>
          </cell>
        </row>
        <row r="2774">
          <cell r="A2774" t="str">
            <v>10310322</v>
          </cell>
          <cell r="B2774" t="str">
            <v>无心磨床</v>
          </cell>
          <cell r="C2774" t="str">
            <v>00010003</v>
          </cell>
          <cell r="D2774">
            <v>31168</v>
          </cell>
          <cell r="E2774">
            <v>113026.67</v>
          </cell>
          <cell r="F2774">
            <v>-109635.87</v>
          </cell>
          <cell r="G2774">
            <v>3390.8</v>
          </cell>
        </row>
        <row r="2775">
          <cell r="A2775" t="str">
            <v>10320271</v>
          </cell>
          <cell r="B2775" t="str">
            <v>内园磨床</v>
          </cell>
          <cell r="C2775" t="str">
            <v>00010003</v>
          </cell>
          <cell r="D2775">
            <v>30987</v>
          </cell>
          <cell r="E2775">
            <v>112690</v>
          </cell>
          <cell r="F2775">
            <v>-109309.3</v>
          </cell>
          <cell r="G2775">
            <v>3380.7</v>
          </cell>
        </row>
        <row r="2776">
          <cell r="A2776" t="str">
            <v>19200111</v>
          </cell>
          <cell r="B2776" t="str">
            <v>空调器</v>
          </cell>
          <cell r="C2776" t="str">
            <v>00010903</v>
          </cell>
          <cell r="D2776">
            <v>36373</v>
          </cell>
          <cell r="E2776">
            <v>5800</v>
          </cell>
          <cell r="F2776">
            <v>-2427.4899999999998</v>
          </cell>
          <cell r="G2776">
            <v>3372.51</v>
          </cell>
        </row>
        <row r="2777">
          <cell r="A2777" t="str">
            <v>11240070</v>
          </cell>
          <cell r="B2777" t="str">
            <v>压力机</v>
          </cell>
          <cell r="C2777" t="str">
            <v>00010103</v>
          </cell>
          <cell r="D2777">
            <v>21186</v>
          </cell>
          <cell r="E2777">
            <v>11045.89</v>
          </cell>
          <cell r="F2777">
            <v>-7678.92</v>
          </cell>
          <cell r="G2777">
            <v>3366.97</v>
          </cell>
        </row>
        <row r="2778">
          <cell r="A2778" t="str">
            <v>14880011</v>
          </cell>
          <cell r="B2778" t="str">
            <v>浓度仪</v>
          </cell>
          <cell r="C2778" t="str">
            <v>00010411</v>
          </cell>
          <cell r="D2778">
            <v>33909</v>
          </cell>
          <cell r="E2778">
            <v>112000</v>
          </cell>
          <cell r="F2778">
            <v>-108640</v>
          </cell>
          <cell r="G2778">
            <v>3360</v>
          </cell>
        </row>
        <row r="2779">
          <cell r="A2779" t="str">
            <v>10340425</v>
          </cell>
          <cell r="B2779" t="str">
            <v>端面磨床</v>
          </cell>
          <cell r="C2779" t="str">
            <v>00010003</v>
          </cell>
          <cell r="D2779">
            <v>28095</v>
          </cell>
          <cell r="E2779">
            <v>354563.38</v>
          </cell>
          <cell r="F2779">
            <v>-351227.49</v>
          </cell>
          <cell r="G2779">
            <v>3335.89</v>
          </cell>
        </row>
        <row r="2780">
          <cell r="A2780" t="str">
            <v>17830406</v>
          </cell>
          <cell r="B2780" t="str">
            <v>交换机</v>
          </cell>
          <cell r="C2780" t="str">
            <v>00010721</v>
          </cell>
          <cell r="D2780">
            <v>37591</v>
          </cell>
          <cell r="E2780">
            <v>10660.04</v>
          </cell>
          <cell r="F2780">
            <v>-7324.3</v>
          </cell>
          <cell r="G2780">
            <v>3335.74</v>
          </cell>
        </row>
        <row r="2781">
          <cell r="A2781" t="str">
            <v>10170574</v>
          </cell>
          <cell r="B2781" t="str">
            <v>仿形车床</v>
          </cell>
          <cell r="C2781" t="str">
            <v>00010003</v>
          </cell>
          <cell r="D2781">
            <v>35034</v>
          </cell>
          <cell r="E2781">
            <v>110900</v>
          </cell>
          <cell r="F2781">
            <v>-107573</v>
          </cell>
          <cell r="G2781">
            <v>3327</v>
          </cell>
        </row>
        <row r="2782">
          <cell r="A2782" t="str">
            <v>10380235</v>
          </cell>
          <cell r="B2782" t="str">
            <v>超精机</v>
          </cell>
          <cell r="C2782" t="str">
            <v>00010003</v>
          </cell>
          <cell r="D2782">
            <v>31564</v>
          </cell>
          <cell r="E2782">
            <v>110400</v>
          </cell>
          <cell r="F2782">
            <v>-107088</v>
          </cell>
          <cell r="G2782">
            <v>3312</v>
          </cell>
        </row>
        <row r="2783">
          <cell r="A2783" t="str">
            <v>17231105</v>
          </cell>
          <cell r="B2783" t="str">
            <v>动力配电柜</v>
          </cell>
          <cell r="C2783" t="str">
            <v>00010703</v>
          </cell>
          <cell r="D2783">
            <v>37347</v>
          </cell>
          <cell r="E2783">
            <v>4266.6400000000003</v>
          </cell>
          <cell r="F2783">
            <v>-962.41</v>
          </cell>
          <cell r="G2783">
            <v>3304.23</v>
          </cell>
        </row>
        <row r="2784">
          <cell r="A2784" t="str">
            <v>17231106</v>
          </cell>
          <cell r="B2784" t="str">
            <v>动力配电柜</v>
          </cell>
          <cell r="C2784" t="str">
            <v>00010703</v>
          </cell>
          <cell r="D2784">
            <v>37347</v>
          </cell>
          <cell r="E2784">
            <v>4266.6400000000003</v>
          </cell>
          <cell r="F2784">
            <v>-962.41</v>
          </cell>
          <cell r="G2784">
            <v>3304.23</v>
          </cell>
        </row>
        <row r="2785">
          <cell r="A2785" t="str">
            <v>17231107</v>
          </cell>
          <cell r="B2785" t="str">
            <v>动力配电柜</v>
          </cell>
          <cell r="C2785" t="str">
            <v>00010703</v>
          </cell>
          <cell r="D2785">
            <v>37347</v>
          </cell>
          <cell r="E2785">
            <v>4266.6400000000003</v>
          </cell>
          <cell r="F2785">
            <v>-962.41</v>
          </cell>
          <cell r="G2785">
            <v>3304.23</v>
          </cell>
        </row>
        <row r="2786">
          <cell r="A2786" t="str">
            <v>17231108</v>
          </cell>
          <cell r="B2786" t="str">
            <v>动力配电柜</v>
          </cell>
          <cell r="C2786" t="str">
            <v>00010703</v>
          </cell>
          <cell r="D2786">
            <v>37347</v>
          </cell>
          <cell r="E2786">
            <v>4266.6400000000003</v>
          </cell>
          <cell r="F2786">
            <v>-962.41</v>
          </cell>
          <cell r="G2786">
            <v>3304.23</v>
          </cell>
        </row>
        <row r="2787">
          <cell r="A2787" t="str">
            <v>17231109</v>
          </cell>
          <cell r="B2787" t="str">
            <v>动力配电柜</v>
          </cell>
          <cell r="C2787" t="str">
            <v>00010703</v>
          </cell>
          <cell r="D2787">
            <v>37347</v>
          </cell>
          <cell r="E2787">
            <v>4266.6400000000003</v>
          </cell>
          <cell r="F2787">
            <v>-962.41</v>
          </cell>
          <cell r="G2787">
            <v>3304.23</v>
          </cell>
        </row>
        <row r="2788">
          <cell r="A2788" t="str">
            <v>17231110</v>
          </cell>
          <cell r="B2788" t="str">
            <v>动力配电柜</v>
          </cell>
          <cell r="C2788" t="str">
            <v>00010703</v>
          </cell>
          <cell r="D2788">
            <v>37347</v>
          </cell>
          <cell r="E2788">
            <v>4266.6400000000003</v>
          </cell>
          <cell r="F2788">
            <v>-962.41</v>
          </cell>
          <cell r="G2788">
            <v>3304.23</v>
          </cell>
        </row>
        <row r="2789">
          <cell r="A2789" t="str">
            <v>17231111</v>
          </cell>
          <cell r="B2789" t="str">
            <v>动力配电柜</v>
          </cell>
          <cell r="C2789" t="str">
            <v>00010703</v>
          </cell>
          <cell r="D2789">
            <v>37347</v>
          </cell>
          <cell r="E2789">
            <v>4266.6400000000003</v>
          </cell>
          <cell r="F2789">
            <v>-962.41</v>
          </cell>
          <cell r="G2789">
            <v>3304.23</v>
          </cell>
        </row>
        <row r="2790">
          <cell r="A2790" t="str">
            <v>17231112</v>
          </cell>
          <cell r="B2790" t="str">
            <v>动力配电柜</v>
          </cell>
          <cell r="C2790" t="str">
            <v>00010703</v>
          </cell>
          <cell r="D2790">
            <v>37347</v>
          </cell>
          <cell r="E2790">
            <v>4266.6400000000003</v>
          </cell>
          <cell r="F2790">
            <v>-962.41</v>
          </cell>
          <cell r="G2790">
            <v>3304.23</v>
          </cell>
        </row>
        <row r="2791">
          <cell r="A2791" t="str">
            <v>17231113</v>
          </cell>
          <cell r="B2791" t="str">
            <v>动力配电柜</v>
          </cell>
          <cell r="C2791" t="str">
            <v>00010703</v>
          </cell>
          <cell r="D2791">
            <v>37347</v>
          </cell>
          <cell r="E2791">
            <v>4266.6400000000003</v>
          </cell>
          <cell r="F2791">
            <v>-962.41</v>
          </cell>
          <cell r="G2791">
            <v>3304.23</v>
          </cell>
        </row>
        <row r="2792">
          <cell r="A2792" t="str">
            <v>17231114</v>
          </cell>
          <cell r="B2792" t="str">
            <v>动力配电柜</v>
          </cell>
          <cell r="C2792" t="str">
            <v>00010703</v>
          </cell>
          <cell r="D2792">
            <v>37347</v>
          </cell>
          <cell r="E2792">
            <v>4266.6400000000003</v>
          </cell>
          <cell r="F2792">
            <v>-962.41</v>
          </cell>
          <cell r="G2792">
            <v>3304.23</v>
          </cell>
        </row>
        <row r="2793">
          <cell r="A2793" t="str">
            <v>17231115</v>
          </cell>
          <cell r="B2793" t="str">
            <v>动力配电柜</v>
          </cell>
          <cell r="C2793" t="str">
            <v>00010703</v>
          </cell>
          <cell r="D2793">
            <v>37347</v>
          </cell>
          <cell r="E2793">
            <v>4266.6400000000003</v>
          </cell>
          <cell r="F2793">
            <v>-962.41</v>
          </cell>
          <cell r="G2793">
            <v>3304.23</v>
          </cell>
        </row>
        <row r="2794">
          <cell r="A2794" t="str">
            <v>17231116</v>
          </cell>
          <cell r="B2794" t="str">
            <v>动力配电柜</v>
          </cell>
          <cell r="C2794" t="str">
            <v>00010703</v>
          </cell>
          <cell r="D2794">
            <v>37347</v>
          </cell>
          <cell r="E2794">
            <v>4266.6400000000003</v>
          </cell>
          <cell r="F2794">
            <v>-962.41</v>
          </cell>
          <cell r="G2794">
            <v>3304.23</v>
          </cell>
        </row>
        <row r="2795">
          <cell r="A2795" t="str">
            <v>17231117</v>
          </cell>
          <cell r="B2795" t="str">
            <v>动力配电柜</v>
          </cell>
          <cell r="C2795" t="str">
            <v>00010703</v>
          </cell>
          <cell r="D2795">
            <v>37347</v>
          </cell>
          <cell r="E2795">
            <v>4266.6400000000003</v>
          </cell>
          <cell r="F2795">
            <v>-962.41</v>
          </cell>
          <cell r="G2795">
            <v>3304.23</v>
          </cell>
        </row>
        <row r="2796">
          <cell r="A2796" t="str">
            <v>17231118</v>
          </cell>
          <cell r="B2796" t="str">
            <v>动力配电柜</v>
          </cell>
          <cell r="C2796" t="str">
            <v>00010703</v>
          </cell>
          <cell r="D2796">
            <v>37347</v>
          </cell>
          <cell r="E2796">
            <v>4266.6400000000003</v>
          </cell>
          <cell r="F2796">
            <v>-962.41</v>
          </cell>
          <cell r="G2796">
            <v>3304.23</v>
          </cell>
        </row>
        <row r="2797">
          <cell r="A2797" t="str">
            <v>17231119</v>
          </cell>
          <cell r="B2797" t="str">
            <v>动力配电柜</v>
          </cell>
          <cell r="C2797" t="str">
            <v>00010703</v>
          </cell>
          <cell r="D2797">
            <v>37347</v>
          </cell>
          <cell r="E2797">
            <v>4266.6400000000003</v>
          </cell>
          <cell r="F2797">
            <v>-962.41</v>
          </cell>
          <cell r="G2797">
            <v>3304.23</v>
          </cell>
        </row>
        <row r="2798">
          <cell r="A2798" t="str">
            <v>17231120</v>
          </cell>
          <cell r="B2798" t="str">
            <v>动力配电柜</v>
          </cell>
          <cell r="C2798" t="str">
            <v>00010703</v>
          </cell>
          <cell r="D2798">
            <v>37347</v>
          </cell>
          <cell r="E2798">
            <v>4266.6400000000003</v>
          </cell>
          <cell r="F2798">
            <v>-962.41</v>
          </cell>
          <cell r="G2798">
            <v>3304.23</v>
          </cell>
        </row>
        <row r="2799">
          <cell r="A2799" t="str">
            <v>10340276</v>
          </cell>
          <cell r="B2799" t="str">
            <v>范成法磨床(沟道)</v>
          </cell>
          <cell r="C2799" t="str">
            <v>00010003</v>
          </cell>
          <cell r="D2799">
            <v>27607</v>
          </cell>
          <cell r="E2799">
            <v>110000</v>
          </cell>
          <cell r="F2799">
            <v>-106700</v>
          </cell>
          <cell r="G2799">
            <v>3300</v>
          </cell>
        </row>
        <row r="2800">
          <cell r="A2800" t="str">
            <v>10380208</v>
          </cell>
          <cell r="B2800" t="str">
            <v>超精机</v>
          </cell>
          <cell r="C2800" t="str">
            <v>00010003</v>
          </cell>
          <cell r="D2800">
            <v>31168</v>
          </cell>
          <cell r="E2800">
            <v>110000</v>
          </cell>
          <cell r="F2800">
            <v>-106700</v>
          </cell>
          <cell r="G2800">
            <v>3300</v>
          </cell>
        </row>
        <row r="2801">
          <cell r="A2801" t="str">
            <v>10170449</v>
          </cell>
          <cell r="B2801" t="str">
            <v>液压卡盘仿型车床</v>
          </cell>
          <cell r="C2801" t="str">
            <v>00010003</v>
          </cell>
          <cell r="D2801">
            <v>31747</v>
          </cell>
          <cell r="E2801">
            <v>110000</v>
          </cell>
          <cell r="F2801">
            <v>-106700</v>
          </cell>
          <cell r="G2801">
            <v>3300</v>
          </cell>
        </row>
        <row r="2802">
          <cell r="A2802" t="str">
            <v>14999983</v>
          </cell>
          <cell r="B2802" t="str">
            <v>红外线分析仪</v>
          </cell>
          <cell r="C2802" t="str">
            <v>00010413</v>
          </cell>
          <cell r="D2802">
            <v>32417</v>
          </cell>
          <cell r="E2802">
            <v>22000</v>
          </cell>
          <cell r="F2802">
            <v>-18700</v>
          </cell>
          <cell r="G2802">
            <v>3300</v>
          </cell>
        </row>
        <row r="2803">
          <cell r="A2803" t="str">
            <v>14999984</v>
          </cell>
          <cell r="B2803" t="str">
            <v>红外线分析仪</v>
          </cell>
          <cell r="C2803" t="str">
            <v>00010413</v>
          </cell>
          <cell r="D2803">
            <v>32478</v>
          </cell>
          <cell r="E2803">
            <v>22000</v>
          </cell>
          <cell r="F2803">
            <v>-18700</v>
          </cell>
          <cell r="G2803">
            <v>3300</v>
          </cell>
        </row>
        <row r="2804">
          <cell r="A2804" t="str">
            <v>14999985</v>
          </cell>
          <cell r="B2804" t="str">
            <v>红外线分析仪</v>
          </cell>
          <cell r="C2804" t="str">
            <v>00010413</v>
          </cell>
          <cell r="D2804">
            <v>32478</v>
          </cell>
          <cell r="E2804">
            <v>22000</v>
          </cell>
          <cell r="F2804">
            <v>-18700</v>
          </cell>
          <cell r="G2804">
            <v>3300</v>
          </cell>
        </row>
        <row r="2805">
          <cell r="A2805" t="str">
            <v>14999986</v>
          </cell>
          <cell r="B2805" t="str">
            <v>红外线分析仪</v>
          </cell>
          <cell r="C2805" t="str">
            <v>00010413</v>
          </cell>
          <cell r="D2805">
            <v>32478</v>
          </cell>
          <cell r="E2805">
            <v>22000</v>
          </cell>
          <cell r="F2805">
            <v>-18700</v>
          </cell>
          <cell r="G2805">
            <v>3300</v>
          </cell>
        </row>
        <row r="2806">
          <cell r="A2806" t="str">
            <v>10320430</v>
          </cell>
          <cell r="B2806" t="str">
            <v>自动内元磨床</v>
          </cell>
          <cell r="C2806" t="str">
            <v>00010003</v>
          </cell>
          <cell r="D2806">
            <v>34274</v>
          </cell>
          <cell r="E2806">
            <v>110000</v>
          </cell>
          <cell r="F2806">
            <v>-106700</v>
          </cell>
          <cell r="G2806">
            <v>3300</v>
          </cell>
        </row>
        <row r="2807">
          <cell r="A2807" t="str">
            <v>17830355</v>
          </cell>
          <cell r="B2807" t="str">
            <v>软件</v>
          </cell>
          <cell r="C2807" t="str">
            <v>00010721</v>
          </cell>
          <cell r="D2807">
            <v>37622</v>
          </cell>
          <cell r="E2807">
            <v>110000</v>
          </cell>
          <cell r="F2807">
            <v>-106700</v>
          </cell>
          <cell r="G2807">
            <v>3300</v>
          </cell>
        </row>
        <row r="2808">
          <cell r="A2808" t="str">
            <v>21100025</v>
          </cell>
          <cell r="B2808" t="str">
            <v>汽油库泵房</v>
          </cell>
          <cell r="C2808" t="str">
            <v>00021101</v>
          </cell>
          <cell r="D2808">
            <v>26969</v>
          </cell>
          <cell r="E2808">
            <v>18084</v>
          </cell>
          <cell r="F2808">
            <v>-14793.53</v>
          </cell>
          <cell r="G2808">
            <v>3290.47</v>
          </cell>
        </row>
        <row r="2809">
          <cell r="A2809" t="str">
            <v>16440019</v>
          </cell>
          <cell r="B2809" t="str">
            <v>储气罐</v>
          </cell>
          <cell r="C2809" t="str">
            <v>00010603</v>
          </cell>
          <cell r="D2809">
            <v>38322</v>
          </cell>
          <cell r="E2809">
            <v>3531.92</v>
          </cell>
          <cell r="F2809">
            <v>-259.54000000000002</v>
          </cell>
          <cell r="G2809">
            <v>3272.38</v>
          </cell>
        </row>
        <row r="2810">
          <cell r="A2810" t="str">
            <v>12920082</v>
          </cell>
          <cell r="B2810" t="str">
            <v>叉车</v>
          </cell>
          <cell r="C2810" t="str">
            <v>00010213</v>
          </cell>
          <cell r="D2810">
            <v>36373</v>
          </cell>
          <cell r="E2810">
            <v>108365.4</v>
          </cell>
          <cell r="F2810">
            <v>-105114.44</v>
          </cell>
          <cell r="G2810">
            <v>3250.96</v>
          </cell>
        </row>
        <row r="2811">
          <cell r="A2811" t="str">
            <v>16440018</v>
          </cell>
          <cell r="B2811" t="str">
            <v>储气罐</v>
          </cell>
          <cell r="C2811" t="str">
            <v>00010603</v>
          </cell>
          <cell r="D2811">
            <v>38322</v>
          </cell>
          <cell r="E2811">
            <v>3500</v>
          </cell>
          <cell r="F2811">
            <v>-257.2</v>
          </cell>
          <cell r="G2811">
            <v>3242.8</v>
          </cell>
        </row>
        <row r="2812">
          <cell r="A2812" t="str">
            <v>10160519</v>
          </cell>
          <cell r="B2812" t="str">
            <v>普通车床</v>
          </cell>
          <cell r="C2812" t="str">
            <v>00010003</v>
          </cell>
          <cell r="D2812">
            <v>32843</v>
          </cell>
          <cell r="E2812">
            <v>107933</v>
          </cell>
          <cell r="F2812">
            <v>-104695.01</v>
          </cell>
          <cell r="G2812">
            <v>3237.99</v>
          </cell>
        </row>
        <row r="2813">
          <cell r="A2813" t="str">
            <v>14560031</v>
          </cell>
          <cell r="B2813" t="str">
            <v>探伤机</v>
          </cell>
          <cell r="C2813" t="str">
            <v>00010413</v>
          </cell>
          <cell r="D2813">
            <v>36069</v>
          </cell>
          <cell r="E2813">
            <v>105392.5</v>
          </cell>
          <cell r="F2813">
            <v>-102164.75</v>
          </cell>
          <cell r="G2813">
            <v>3227.75</v>
          </cell>
        </row>
        <row r="2814">
          <cell r="A2814" t="str">
            <v>14560032</v>
          </cell>
          <cell r="B2814" t="str">
            <v>探伤机</v>
          </cell>
          <cell r="C2814" t="str">
            <v>00010413</v>
          </cell>
          <cell r="D2814">
            <v>36069</v>
          </cell>
          <cell r="E2814">
            <v>105392.5</v>
          </cell>
          <cell r="F2814">
            <v>-102164.75</v>
          </cell>
          <cell r="G2814">
            <v>3227.75</v>
          </cell>
        </row>
        <row r="2815">
          <cell r="A2815" t="str">
            <v>10340624</v>
          </cell>
          <cell r="B2815" t="str">
            <v>外沟道磨床</v>
          </cell>
          <cell r="C2815" t="str">
            <v>00010003</v>
          </cell>
          <cell r="D2815">
            <v>32964</v>
          </cell>
          <cell r="E2815">
            <v>107500</v>
          </cell>
          <cell r="F2815">
            <v>-104275</v>
          </cell>
          <cell r="G2815">
            <v>3225</v>
          </cell>
        </row>
        <row r="2816">
          <cell r="A2816" t="str">
            <v>15780037</v>
          </cell>
          <cell r="B2816" t="str">
            <v>玻璃酸罐</v>
          </cell>
          <cell r="C2816" t="str">
            <v>00010501</v>
          </cell>
          <cell r="D2816">
            <v>28491</v>
          </cell>
          <cell r="E2816">
            <v>7000</v>
          </cell>
          <cell r="F2816">
            <v>-3790.89</v>
          </cell>
          <cell r="G2816">
            <v>3209.11</v>
          </cell>
        </row>
        <row r="2817">
          <cell r="A2817" t="str">
            <v>10170533</v>
          </cell>
          <cell r="B2817" t="str">
            <v>卡盘车床</v>
          </cell>
          <cell r="C2817" t="str">
            <v>00010003</v>
          </cell>
          <cell r="D2817">
            <v>33086</v>
          </cell>
          <cell r="E2817">
            <v>105000</v>
          </cell>
          <cell r="F2817">
            <v>-101850</v>
          </cell>
          <cell r="G2817">
            <v>3150</v>
          </cell>
        </row>
        <row r="2818">
          <cell r="A2818" t="str">
            <v>10370057</v>
          </cell>
          <cell r="B2818" t="str">
            <v>立轴平面磨床</v>
          </cell>
          <cell r="C2818" t="str">
            <v>00010003</v>
          </cell>
          <cell r="D2818">
            <v>26877</v>
          </cell>
          <cell r="E2818">
            <v>104900</v>
          </cell>
          <cell r="F2818">
            <v>-101753</v>
          </cell>
          <cell r="G2818">
            <v>3147</v>
          </cell>
        </row>
        <row r="2819">
          <cell r="A2819" t="str">
            <v>10320149</v>
          </cell>
          <cell r="B2819" t="str">
            <v>内园磨床</v>
          </cell>
          <cell r="C2819" t="str">
            <v>00010003</v>
          </cell>
          <cell r="D2819">
            <v>27150</v>
          </cell>
          <cell r="E2819">
            <v>104900</v>
          </cell>
          <cell r="F2819">
            <v>-101753</v>
          </cell>
          <cell r="G2819">
            <v>3147</v>
          </cell>
        </row>
        <row r="2820">
          <cell r="A2820" t="str">
            <v>10160399</v>
          </cell>
          <cell r="B2820" t="str">
            <v>普通车床</v>
          </cell>
          <cell r="C2820" t="str">
            <v>00010003</v>
          </cell>
          <cell r="D2820">
            <v>30651</v>
          </cell>
          <cell r="E2820">
            <v>104300</v>
          </cell>
          <cell r="F2820">
            <v>-101171</v>
          </cell>
          <cell r="G2820">
            <v>3129</v>
          </cell>
        </row>
        <row r="2821">
          <cell r="A2821" t="str">
            <v>10340716</v>
          </cell>
          <cell r="B2821" t="str">
            <v>外沟磨床</v>
          </cell>
          <cell r="C2821" t="str">
            <v>00010003</v>
          </cell>
          <cell r="D2821">
            <v>34943</v>
          </cell>
          <cell r="E2821">
            <v>104220</v>
          </cell>
          <cell r="F2821">
            <v>-101093.4</v>
          </cell>
          <cell r="G2821">
            <v>3126.6</v>
          </cell>
        </row>
        <row r="2822">
          <cell r="A2822" t="str">
            <v>10370056</v>
          </cell>
          <cell r="B2822" t="str">
            <v>立轴平面磨床</v>
          </cell>
          <cell r="C2822" t="str">
            <v>00010003</v>
          </cell>
          <cell r="D2822">
            <v>26877</v>
          </cell>
          <cell r="E2822">
            <v>104088</v>
          </cell>
          <cell r="F2822">
            <v>-100965.36</v>
          </cell>
          <cell r="G2822">
            <v>3122.64</v>
          </cell>
        </row>
        <row r="2823">
          <cell r="A2823" t="str">
            <v>10370087</v>
          </cell>
          <cell r="B2823" t="str">
            <v>立轴平面磨床</v>
          </cell>
          <cell r="C2823" t="str">
            <v>00010003</v>
          </cell>
          <cell r="D2823">
            <v>31168</v>
          </cell>
          <cell r="E2823">
            <v>104000</v>
          </cell>
          <cell r="F2823">
            <v>-100880</v>
          </cell>
          <cell r="G2823">
            <v>3120</v>
          </cell>
        </row>
        <row r="2824">
          <cell r="A2824" t="str">
            <v>10170571</v>
          </cell>
          <cell r="B2824" t="str">
            <v>液压仿形车床</v>
          </cell>
          <cell r="C2824" t="str">
            <v>00010003</v>
          </cell>
          <cell r="D2824">
            <v>34851</v>
          </cell>
          <cell r="E2824">
            <v>104000</v>
          </cell>
          <cell r="F2824">
            <v>-100880</v>
          </cell>
          <cell r="G2824">
            <v>3120</v>
          </cell>
        </row>
        <row r="2825">
          <cell r="A2825" t="str">
            <v>16620007</v>
          </cell>
          <cell r="B2825" t="str">
            <v>潜污泵</v>
          </cell>
          <cell r="C2825" t="str">
            <v>00010603</v>
          </cell>
          <cell r="D2825">
            <v>37591</v>
          </cell>
          <cell r="E2825">
            <v>4148.49</v>
          </cell>
          <cell r="F2825">
            <v>-1036.57</v>
          </cell>
          <cell r="G2825">
            <v>3111.92</v>
          </cell>
        </row>
        <row r="2826">
          <cell r="A2826" t="str">
            <v>14561065</v>
          </cell>
          <cell r="B2826" t="str">
            <v>里氏硬度计</v>
          </cell>
          <cell r="C2826" t="str">
            <v>00010411</v>
          </cell>
          <cell r="D2826">
            <v>36708</v>
          </cell>
          <cell r="E2826">
            <v>11400</v>
          </cell>
          <cell r="F2826">
            <v>-8294.94</v>
          </cell>
          <cell r="G2826">
            <v>3105.06</v>
          </cell>
        </row>
        <row r="2827">
          <cell r="A2827" t="str">
            <v>10310146</v>
          </cell>
          <cell r="B2827" t="str">
            <v>无心磨床</v>
          </cell>
          <cell r="C2827" t="str">
            <v>00010003</v>
          </cell>
          <cell r="D2827">
            <v>26420</v>
          </cell>
          <cell r="E2827">
            <v>103356.75</v>
          </cell>
          <cell r="F2827">
            <v>-100256.05</v>
          </cell>
          <cell r="G2827">
            <v>3100.7</v>
          </cell>
        </row>
        <row r="2828">
          <cell r="A2828" t="str">
            <v>10310147</v>
          </cell>
          <cell r="B2828" t="str">
            <v>无心磨床</v>
          </cell>
          <cell r="C2828" t="str">
            <v>00010003</v>
          </cell>
          <cell r="D2828">
            <v>26420</v>
          </cell>
          <cell r="E2828">
            <v>103356.75</v>
          </cell>
          <cell r="F2828">
            <v>-100256.05</v>
          </cell>
          <cell r="G2828">
            <v>3100.7</v>
          </cell>
        </row>
        <row r="2829">
          <cell r="A2829" t="str">
            <v>10310154</v>
          </cell>
          <cell r="B2829" t="str">
            <v>无心磨床</v>
          </cell>
          <cell r="C2829" t="str">
            <v>00010003</v>
          </cell>
          <cell r="D2829">
            <v>26451</v>
          </cell>
          <cell r="E2829">
            <v>103356.75</v>
          </cell>
          <cell r="F2829">
            <v>-100256.05</v>
          </cell>
          <cell r="G2829">
            <v>3100.7</v>
          </cell>
        </row>
        <row r="2830">
          <cell r="A2830" t="str">
            <v>17830726</v>
          </cell>
          <cell r="B2830" t="str">
            <v>打印机</v>
          </cell>
          <cell r="C2830" t="str">
            <v>00010722</v>
          </cell>
          <cell r="D2830">
            <v>38078</v>
          </cell>
          <cell r="E2830">
            <v>4680.92</v>
          </cell>
          <cell r="F2830">
            <v>-1606.82</v>
          </cell>
          <cell r="G2830">
            <v>3074.1</v>
          </cell>
        </row>
        <row r="2831">
          <cell r="A2831" t="str">
            <v>19200149</v>
          </cell>
          <cell r="B2831" t="str">
            <v>空调</v>
          </cell>
          <cell r="C2831" t="str">
            <v>00010913</v>
          </cell>
          <cell r="D2831">
            <v>38472</v>
          </cell>
          <cell r="E2831">
            <v>3173.08</v>
          </cell>
          <cell r="F2831">
            <v>-102.6</v>
          </cell>
          <cell r="G2831">
            <v>3070.48</v>
          </cell>
        </row>
        <row r="2832">
          <cell r="A2832" t="str">
            <v>17830606</v>
          </cell>
          <cell r="B2832" t="str">
            <v>计算机</v>
          </cell>
          <cell r="C2832" t="str">
            <v>00010721</v>
          </cell>
          <cell r="D2832">
            <v>37956</v>
          </cell>
          <cell r="E2832">
            <v>5516</v>
          </cell>
          <cell r="F2832">
            <v>-2452.33</v>
          </cell>
          <cell r="G2832">
            <v>3063.67</v>
          </cell>
        </row>
        <row r="2833">
          <cell r="A2833" t="str">
            <v>17830607</v>
          </cell>
          <cell r="B2833" t="str">
            <v>计算机</v>
          </cell>
          <cell r="C2833" t="str">
            <v>00010721</v>
          </cell>
          <cell r="D2833">
            <v>37956</v>
          </cell>
          <cell r="E2833">
            <v>5516</v>
          </cell>
          <cell r="F2833">
            <v>-2452.33</v>
          </cell>
          <cell r="G2833">
            <v>3063.67</v>
          </cell>
        </row>
        <row r="2834">
          <cell r="A2834" t="str">
            <v>17830608</v>
          </cell>
          <cell r="B2834" t="str">
            <v>计算机</v>
          </cell>
          <cell r="C2834" t="str">
            <v>00010721</v>
          </cell>
          <cell r="D2834">
            <v>37956</v>
          </cell>
          <cell r="E2834">
            <v>5516</v>
          </cell>
          <cell r="F2834">
            <v>-2452.33</v>
          </cell>
          <cell r="G2834">
            <v>3063.67</v>
          </cell>
        </row>
        <row r="2835">
          <cell r="A2835" t="str">
            <v>17830601</v>
          </cell>
          <cell r="B2835" t="str">
            <v>计算机</v>
          </cell>
          <cell r="C2835" t="str">
            <v>00010722</v>
          </cell>
          <cell r="D2835">
            <v>37956</v>
          </cell>
          <cell r="E2835">
            <v>5516</v>
          </cell>
          <cell r="F2835">
            <v>-2452.33</v>
          </cell>
          <cell r="G2835">
            <v>3063.67</v>
          </cell>
        </row>
        <row r="2836">
          <cell r="A2836" t="str">
            <v>17830602</v>
          </cell>
          <cell r="B2836" t="str">
            <v>计算机</v>
          </cell>
          <cell r="C2836" t="str">
            <v>00010722</v>
          </cell>
          <cell r="D2836">
            <v>37956</v>
          </cell>
          <cell r="E2836">
            <v>5516</v>
          </cell>
          <cell r="F2836">
            <v>-2452.33</v>
          </cell>
          <cell r="G2836">
            <v>3063.67</v>
          </cell>
        </row>
        <row r="2837">
          <cell r="A2837" t="str">
            <v>17830603</v>
          </cell>
          <cell r="B2837" t="str">
            <v>计算机</v>
          </cell>
          <cell r="C2837" t="str">
            <v>00010722</v>
          </cell>
          <cell r="D2837">
            <v>37956</v>
          </cell>
          <cell r="E2837">
            <v>5516</v>
          </cell>
          <cell r="F2837">
            <v>-2452.33</v>
          </cell>
          <cell r="G2837">
            <v>3063.67</v>
          </cell>
        </row>
        <row r="2838">
          <cell r="A2838" t="str">
            <v>17830604</v>
          </cell>
          <cell r="B2838" t="str">
            <v>计算机</v>
          </cell>
          <cell r="C2838" t="str">
            <v>00010722</v>
          </cell>
          <cell r="D2838">
            <v>37956</v>
          </cell>
          <cell r="E2838">
            <v>5516</v>
          </cell>
          <cell r="F2838">
            <v>-2452.33</v>
          </cell>
          <cell r="G2838">
            <v>3063.67</v>
          </cell>
        </row>
        <row r="2839">
          <cell r="A2839" t="str">
            <v>17830605</v>
          </cell>
          <cell r="B2839" t="str">
            <v>计算机</v>
          </cell>
          <cell r="C2839" t="str">
            <v>00010722</v>
          </cell>
          <cell r="D2839">
            <v>37956</v>
          </cell>
          <cell r="E2839">
            <v>5516</v>
          </cell>
          <cell r="F2839">
            <v>-2452.33</v>
          </cell>
          <cell r="G2839">
            <v>3063.67</v>
          </cell>
        </row>
        <row r="2840">
          <cell r="A2840" t="str">
            <v>17830543</v>
          </cell>
          <cell r="B2840" t="str">
            <v>微机</v>
          </cell>
          <cell r="C2840" t="str">
            <v>00010722</v>
          </cell>
          <cell r="D2840">
            <v>37742</v>
          </cell>
          <cell r="E2840">
            <v>7400</v>
          </cell>
          <cell r="F2840">
            <v>-4336.68</v>
          </cell>
          <cell r="G2840">
            <v>3063.32</v>
          </cell>
        </row>
        <row r="2841">
          <cell r="A2841" t="str">
            <v>17830544</v>
          </cell>
          <cell r="B2841" t="str">
            <v>微机</v>
          </cell>
          <cell r="C2841" t="str">
            <v>00010722</v>
          </cell>
          <cell r="D2841">
            <v>37742</v>
          </cell>
          <cell r="E2841">
            <v>7400</v>
          </cell>
          <cell r="F2841">
            <v>-4336.68</v>
          </cell>
          <cell r="G2841">
            <v>3063.32</v>
          </cell>
        </row>
        <row r="2842">
          <cell r="A2842" t="str">
            <v>17830545</v>
          </cell>
          <cell r="B2842" t="str">
            <v>微机</v>
          </cell>
          <cell r="C2842" t="str">
            <v>00010722</v>
          </cell>
          <cell r="D2842">
            <v>37742</v>
          </cell>
          <cell r="E2842">
            <v>7400</v>
          </cell>
          <cell r="F2842">
            <v>-4336.68</v>
          </cell>
          <cell r="G2842">
            <v>3063.32</v>
          </cell>
        </row>
        <row r="2843">
          <cell r="A2843" t="str">
            <v>17830548</v>
          </cell>
          <cell r="B2843" t="str">
            <v>微机</v>
          </cell>
          <cell r="C2843" t="str">
            <v>00010722</v>
          </cell>
          <cell r="D2843">
            <v>37742</v>
          </cell>
          <cell r="E2843">
            <v>7400</v>
          </cell>
          <cell r="F2843">
            <v>-4336.68</v>
          </cell>
          <cell r="G2843">
            <v>3063.32</v>
          </cell>
        </row>
        <row r="2844">
          <cell r="A2844" t="str">
            <v>17830550</v>
          </cell>
          <cell r="B2844" t="str">
            <v>微机</v>
          </cell>
          <cell r="C2844" t="str">
            <v>00010722</v>
          </cell>
          <cell r="D2844">
            <v>37742</v>
          </cell>
          <cell r="E2844">
            <v>7400</v>
          </cell>
          <cell r="F2844">
            <v>-4336.68</v>
          </cell>
          <cell r="G2844">
            <v>3063.32</v>
          </cell>
        </row>
        <row r="2845">
          <cell r="A2845" t="str">
            <v>17830553</v>
          </cell>
          <cell r="B2845" t="str">
            <v>微机</v>
          </cell>
          <cell r="C2845" t="str">
            <v>00010722</v>
          </cell>
          <cell r="D2845">
            <v>37742</v>
          </cell>
          <cell r="E2845">
            <v>7400</v>
          </cell>
          <cell r="F2845">
            <v>-4336.68</v>
          </cell>
          <cell r="G2845">
            <v>3063.32</v>
          </cell>
        </row>
        <row r="2846">
          <cell r="A2846" t="str">
            <v>17830555</v>
          </cell>
          <cell r="B2846" t="str">
            <v>微机</v>
          </cell>
          <cell r="C2846" t="str">
            <v>00010722</v>
          </cell>
          <cell r="D2846">
            <v>37742</v>
          </cell>
          <cell r="E2846">
            <v>7400</v>
          </cell>
          <cell r="F2846">
            <v>-4336.68</v>
          </cell>
          <cell r="G2846">
            <v>3063.32</v>
          </cell>
        </row>
        <row r="2847">
          <cell r="A2847" t="str">
            <v>17830558</v>
          </cell>
          <cell r="B2847" t="str">
            <v>微机</v>
          </cell>
          <cell r="C2847" t="str">
            <v>00010722</v>
          </cell>
          <cell r="D2847">
            <v>37742</v>
          </cell>
          <cell r="E2847">
            <v>7400</v>
          </cell>
          <cell r="F2847">
            <v>-4336.68</v>
          </cell>
          <cell r="G2847">
            <v>3063.32</v>
          </cell>
        </row>
        <row r="2848">
          <cell r="A2848" t="str">
            <v>21400018</v>
          </cell>
          <cell r="B2848" t="str">
            <v>玻璃钢冷却塔</v>
          </cell>
          <cell r="C2848" t="str">
            <v>00021403</v>
          </cell>
          <cell r="D2848">
            <v>34274</v>
          </cell>
          <cell r="E2848">
            <v>13000</v>
          </cell>
          <cell r="F2848">
            <v>-9949.18</v>
          </cell>
          <cell r="G2848">
            <v>3050.82</v>
          </cell>
        </row>
        <row r="2849">
          <cell r="A2849" t="str">
            <v>21400019</v>
          </cell>
          <cell r="B2849" t="str">
            <v>玻璃钢冷却塔</v>
          </cell>
          <cell r="C2849" t="str">
            <v>00021403</v>
          </cell>
          <cell r="D2849">
            <v>34274</v>
          </cell>
          <cell r="E2849">
            <v>13000</v>
          </cell>
          <cell r="F2849">
            <v>-9949.18</v>
          </cell>
          <cell r="G2849">
            <v>3050.82</v>
          </cell>
        </row>
        <row r="2850">
          <cell r="A2850" t="str">
            <v>17830283</v>
          </cell>
          <cell r="B2850" t="str">
            <v>服务器</v>
          </cell>
          <cell r="C2850" t="str">
            <v>00010721</v>
          </cell>
          <cell r="D2850">
            <v>36800</v>
          </cell>
          <cell r="E2850">
            <v>101668</v>
          </cell>
          <cell r="F2850">
            <v>-98617.96</v>
          </cell>
          <cell r="G2850">
            <v>3050.04</v>
          </cell>
        </row>
        <row r="2851">
          <cell r="A2851" t="str">
            <v>10310474</v>
          </cell>
          <cell r="B2851" t="str">
            <v>无心磨床</v>
          </cell>
          <cell r="C2851" t="str">
            <v>00010003</v>
          </cell>
          <cell r="D2851">
            <v>31017</v>
          </cell>
          <cell r="E2851">
            <v>10000</v>
          </cell>
          <cell r="F2851">
            <v>-6951.41</v>
          </cell>
          <cell r="G2851">
            <v>3048.59</v>
          </cell>
        </row>
        <row r="2852">
          <cell r="A2852" t="str">
            <v>10340824</v>
          </cell>
          <cell r="B2852" t="str">
            <v>球基面磨床</v>
          </cell>
          <cell r="C2852" t="str">
            <v>00010003</v>
          </cell>
          <cell r="D2852">
            <v>33604</v>
          </cell>
          <cell r="E2852">
            <v>10000</v>
          </cell>
          <cell r="F2852">
            <v>-6951.41</v>
          </cell>
          <cell r="G2852">
            <v>3048.59</v>
          </cell>
        </row>
        <row r="2853">
          <cell r="A2853" t="str">
            <v>10340825</v>
          </cell>
          <cell r="B2853" t="str">
            <v>球基面磨床</v>
          </cell>
          <cell r="C2853" t="str">
            <v>00010003</v>
          </cell>
          <cell r="D2853">
            <v>33970</v>
          </cell>
          <cell r="E2853">
            <v>10000</v>
          </cell>
          <cell r="F2853">
            <v>-6951.56</v>
          </cell>
          <cell r="G2853">
            <v>3048.44</v>
          </cell>
        </row>
        <row r="2854">
          <cell r="A2854" t="str">
            <v>12930020</v>
          </cell>
          <cell r="B2854" t="str">
            <v>电瓶叉车</v>
          </cell>
          <cell r="C2854" t="str">
            <v>00010213</v>
          </cell>
          <cell r="D2854">
            <v>35339</v>
          </cell>
          <cell r="E2854">
            <v>101500</v>
          </cell>
          <cell r="F2854">
            <v>-98455</v>
          </cell>
          <cell r="G2854">
            <v>3045</v>
          </cell>
        </row>
        <row r="2855">
          <cell r="A2855" t="str">
            <v>12930021</v>
          </cell>
          <cell r="B2855" t="str">
            <v>电瓶叉车</v>
          </cell>
          <cell r="C2855" t="str">
            <v>00010213</v>
          </cell>
          <cell r="D2855">
            <v>35339</v>
          </cell>
          <cell r="E2855">
            <v>101500</v>
          </cell>
          <cell r="F2855">
            <v>-98455</v>
          </cell>
          <cell r="G2855">
            <v>3045</v>
          </cell>
        </row>
        <row r="2856">
          <cell r="A2856" t="str">
            <v>11680004</v>
          </cell>
          <cell r="B2856" t="str">
            <v>切纸机</v>
          </cell>
          <cell r="C2856" t="str">
            <v>00010103</v>
          </cell>
          <cell r="D2856">
            <v>30011</v>
          </cell>
          <cell r="E2856">
            <v>25000</v>
          </cell>
          <cell r="F2856">
            <v>-21987.439999999999</v>
          </cell>
          <cell r="G2856">
            <v>3012.56</v>
          </cell>
        </row>
        <row r="2857">
          <cell r="A2857" t="str">
            <v>10370034</v>
          </cell>
          <cell r="B2857" t="str">
            <v>立轴平面磨床</v>
          </cell>
          <cell r="C2857" t="str">
            <v>00010003</v>
          </cell>
          <cell r="D2857">
            <v>23621</v>
          </cell>
          <cell r="E2857">
            <v>100000</v>
          </cell>
          <cell r="F2857">
            <v>-97000</v>
          </cell>
          <cell r="G2857">
            <v>3000</v>
          </cell>
        </row>
        <row r="2858">
          <cell r="A2858" t="str">
            <v>10380085</v>
          </cell>
          <cell r="B2858" t="str">
            <v>95MM万能研磨机</v>
          </cell>
          <cell r="C2858" t="str">
            <v>00010003</v>
          </cell>
          <cell r="D2858">
            <v>23712</v>
          </cell>
          <cell r="E2858">
            <v>100000</v>
          </cell>
          <cell r="F2858">
            <v>-97000</v>
          </cell>
          <cell r="G2858">
            <v>3000</v>
          </cell>
        </row>
        <row r="2859">
          <cell r="A2859" t="str">
            <v>10170179</v>
          </cell>
          <cell r="B2859" t="str">
            <v>卡盘多刀半自动车</v>
          </cell>
          <cell r="C2859" t="str">
            <v>00010003</v>
          </cell>
          <cell r="D2859">
            <v>27273</v>
          </cell>
          <cell r="E2859">
            <v>100000</v>
          </cell>
          <cell r="F2859">
            <v>-97000</v>
          </cell>
          <cell r="G2859">
            <v>3000</v>
          </cell>
        </row>
        <row r="2860">
          <cell r="A2860" t="str">
            <v>10170188</v>
          </cell>
          <cell r="B2860" t="str">
            <v>卡盘多刀半自动车</v>
          </cell>
          <cell r="C2860" t="str">
            <v>00010003</v>
          </cell>
          <cell r="D2860">
            <v>27334</v>
          </cell>
          <cell r="E2860">
            <v>100000</v>
          </cell>
          <cell r="F2860">
            <v>-97000</v>
          </cell>
          <cell r="G2860">
            <v>3000</v>
          </cell>
        </row>
        <row r="2861">
          <cell r="A2861" t="str">
            <v>10170189</v>
          </cell>
          <cell r="B2861" t="str">
            <v>卡盘多刀半自动车</v>
          </cell>
          <cell r="C2861" t="str">
            <v>00010003</v>
          </cell>
          <cell r="D2861">
            <v>27334</v>
          </cell>
          <cell r="E2861">
            <v>100000</v>
          </cell>
          <cell r="F2861">
            <v>-97000</v>
          </cell>
          <cell r="G2861">
            <v>3000</v>
          </cell>
        </row>
        <row r="2862">
          <cell r="A2862" t="str">
            <v>10340288</v>
          </cell>
          <cell r="B2862" t="str">
            <v>轴承双磨床(沟道)</v>
          </cell>
          <cell r="C2862" t="str">
            <v>00010003</v>
          </cell>
          <cell r="D2862">
            <v>27791</v>
          </cell>
          <cell r="E2862">
            <v>100000</v>
          </cell>
          <cell r="F2862">
            <v>-97000</v>
          </cell>
          <cell r="G2862">
            <v>3000</v>
          </cell>
        </row>
        <row r="2863">
          <cell r="A2863" t="str">
            <v>10170201</v>
          </cell>
          <cell r="B2863" t="str">
            <v>卡盘多刀半自动车</v>
          </cell>
          <cell r="C2863" t="str">
            <v>00010003</v>
          </cell>
          <cell r="D2863">
            <v>27851</v>
          </cell>
          <cell r="E2863">
            <v>100000</v>
          </cell>
          <cell r="F2863">
            <v>-97000</v>
          </cell>
          <cell r="G2863">
            <v>3000</v>
          </cell>
        </row>
        <row r="2864">
          <cell r="A2864" t="str">
            <v>10170239</v>
          </cell>
          <cell r="B2864" t="str">
            <v>卡盘多刀半自动车床</v>
          </cell>
          <cell r="C2864" t="str">
            <v>00010003</v>
          </cell>
          <cell r="D2864">
            <v>28126</v>
          </cell>
          <cell r="E2864">
            <v>100000</v>
          </cell>
          <cell r="F2864">
            <v>-97000</v>
          </cell>
          <cell r="G2864">
            <v>3000</v>
          </cell>
        </row>
        <row r="2865">
          <cell r="A2865" t="str">
            <v>10170280</v>
          </cell>
          <cell r="B2865" t="str">
            <v>卡盘多刀半自动车</v>
          </cell>
          <cell r="C2865" t="str">
            <v>00010003</v>
          </cell>
          <cell r="D2865">
            <v>28795</v>
          </cell>
          <cell r="E2865">
            <v>100000</v>
          </cell>
          <cell r="F2865">
            <v>-97000</v>
          </cell>
          <cell r="G2865">
            <v>3000</v>
          </cell>
        </row>
        <row r="2866">
          <cell r="A2866" t="str">
            <v>10170284</v>
          </cell>
          <cell r="B2866" t="str">
            <v>卡盘多刀半自动车</v>
          </cell>
          <cell r="C2866" t="str">
            <v>00010003</v>
          </cell>
          <cell r="D2866">
            <v>29007</v>
          </cell>
          <cell r="E2866">
            <v>100000</v>
          </cell>
          <cell r="F2866">
            <v>-97000</v>
          </cell>
          <cell r="G2866">
            <v>3000</v>
          </cell>
        </row>
        <row r="2867">
          <cell r="A2867" t="str">
            <v>10170285</v>
          </cell>
          <cell r="B2867" t="str">
            <v>卡盘多刀半自动车</v>
          </cell>
          <cell r="C2867" t="str">
            <v>00010003</v>
          </cell>
          <cell r="D2867">
            <v>29190</v>
          </cell>
          <cell r="E2867">
            <v>100000</v>
          </cell>
          <cell r="F2867">
            <v>-97000</v>
          </cell>
          <cell r="G2867">
            <v>3000</v>
          </cell>
        </row>
        <row r="2868">
          <cell r="A2868" t="str">
            <v>10170286</v>
          </cell>
          <cell r="B2868" t="str">
            <v>卡盘多刀半自动车</v>
          </cell>
          <cell r="C2868" t="str">
            <v>00010003</v>
          </cell>
          <cell r="D2868">
            <v>29190</v>
          </cell>
          <cell r="E2868">
            <v>100000</v>
          </cell>
          <cell r="F2868">
            <v>-97000</v>
          </cell>
          <cell r="G2868">
            <v>3000</v>
          </cell>
        </row>
        <row r="2869">
          <cell r="A2869" t="str">
            <v>10170291</v>
          </cell>
          <cell r="B2869" t="str">
            <v>卡盘多刀半自动车</v>
          </cell>
          <cell r="C2869" t="str">
            <v>00010003</v>
          </cell>
          <cell r="D2869">
            <v>29190</v>
          </cell>
          <cell r="E2869">
            <v>100000</v>
          </cell>
          <cell r="F2869">
            <v>-97000</v>
          </cell>
          <cell r="G2869">
            <v>3000</v>
          </cell>
        </row>
        <row r="2870">
          <cell r="A2870" t="str">
            <v>10170292</v>
          </cell>
          <cell r="B2870" t="str">
            <v>卡盘多刀半自动车</v>
          </cell>
          <cell r="C2870" t="str">
            <v>00010003</v>
          </cell>
          <cell r="D2870">
            <v>29190</v>
          </cell>
          <cell r="E2870">
            <v>100000</v>
          </cell>
          <cell r="F2870">
            <v>-97000</v>
          </cell>
          <cell r="G2870">
            <v>3000</v>
          </cell>
        </row>
        <row r="2871">
          <cell r="A2871" t="str">
            <v>10530011</v>
          </cell>
          <cell r="B2871" t="str">
            <v>精密滚齿机</v>
          </cell>
          <cell r="C2871" t="str">
            <v>00010003</v>
          </cell>
          <cell r="D2871">
            <v>29221</v>
          </cell>
          <cell r="E2871">
            <v>100000</v>
          </cell>
          <cell r="F2871">
            <v>-97000</v>
          </cell>
          <cell r="G2871">
            <v>3000</v>
          </cell>
        </row>
        <row r="2872">
          <cell r="A2872" t="str">
            <v>10340343</v>
          </cell>
          <cell r="B2872" t="str">
            <v>导轨磨床</v>
          </cell>
          <cell r="C2872" t="str">
            <v>00010003</v>
          </cell>
          <cell r="D2872">
            <v>29738</v>
          </cell>
          <cell r="E2872">
            <v>100000</v>
          </cell>
          <cell r="F2872">
            <v>-97000</v>
          </cell>
          <cell r="G2872">
            <v>3000</v>
          </cell>
        </row>
        <row r="2873">
          <cell r="A2873" t="str">
            <v>10340440</v>
          </cell>
          <cell r="B2873" t="str">
            <v>端面磨床</v>
          </cell>
          <cell r="C2873" t="str">
            <v>00010003</v>
          </cell>
          <cell r="D2873">
            <v>29738</v>
          </cell>
          <cell r="E2873">
            <v>100000</v>
          </cell>
          <cell r="F2873">
            <v>-97000</v>
          </cell>
          <cell r="G2873">
            <v>3000</v>
          </cell>
        </row>
        <row r="2874">
          <cell r="A2874" t="str">
            <v>10340474</v>
          </cell>
          <cell r="B2874" t="str">
            <v>轴承环磨床</v>
          </cell>
          <cell r="C2874" t="str">
            <v>00010003</v>
          </cell>
          <cell r="D2874">
            <v>30651</v>
          </cell>
          <cell r="E2874">
            <v>100000</v>
          </cell>
          <cell r="F2874">
            <v>-97000</v>
          </cell>
          <cell r="G2874">
            <v>3000</v>
          </cell>
        </row>
        <row r="2875">
          <cell r="A2875" t="str">
            <v>10170349</v>
          </cell>
          <cell r="B2875" t="str">
            <v>卡盘多刀自动车</v>
          </cell>
          <cell r="C2875" t="str">
            <v>00010003</v>
          </cell>
          <cell r="D2875">
            <v>30864</v>
          </cell>
          <cell r="E2875">
            <v>100000</v>
          </cell>
          <cell r="F2875">
            <v>-97000</v>
          </cell>
          <cell r="G2875">
            <v>3000</v>
          </cell>
        </row>
        <row r="2876">
          <cell r="A2876" t="str">
            <v>10170366</v>
          </cell>
          <cell r="B2876" t="str">
            <v>卡盘多刀半自动车床</v>
          </cell>
          <cell r="C2876" t="str">
            <v>00010003</v>
          </cell>
          <cell r="D2876">
            <v>30987</v>
          </cell>
          <cell r="E2876">
            <v>100000</v>
          </cell>
          <cell r="F2876">
            <v>-97000</v>
          </cell>
          <cell r="G2876">
            <v>3000</v>
          </cell>
        </row>
        <row r="2877">
          <cell r="A2877" t="str">
            <v>10170367</v>
          </cell>
          <cell r="B2877" t="str">
            <v>卡盘多刀半自动车床</v>
          </cell>
          <cell r="C2877" t="str">
            <v>00010003</v>
          </cell>
          <cell r="D2877">
            <v>30987</v>
          </cell>
          <cell r="E2877">
            <v>100000</v>
          </cell>
          <cell r="F2877">
            <v>-97000</v>
          </cell>
          <cell r="G2877">
            <v>3000</v>
          </cell>
        </row>
        <row r="2878">
          <cell r="A2878" t="str">
            <v>10170368</v>
          </cell>
          <cell r="B2878" t="str">
            <v>卡盘多刀半自动车床</v>
          </cell>
          <cell r="C2878" t="str">
            <v>00010003</v>
          </cell>
          <cell r="D2878">
            <v>30987</v>
          </cell>
          <cell r="E2878">
            <v>100000</v>
          </cell>
          <cell r="F2878">
            <v>-97000</v>
          </cell>
          <cell r="G2878">
            <v>3000</v>
          </cell>
        </row>
        <row r="2879">
          <cell r="A2879" t="str">
            <v>10380193</v>
          </cell>
          <cell r="B2879" t="str">
            <v>超精机</v>
          </cell>
          <cell r="C2879" t="str">
            <v>00010003</v>
          </cell>
          <cell r="D2879">
            <v>31017</v>
          </cell>
          <cell r="E2879">
            <v>100000</v>
          </cell>
          <cell r="F2879">
            <v>-97000</v>
          </cell>
          <cell r="G2879">
            <v>3000</v>
          </cell>
        </row>
        <row r="2880">
          <cell r="A2880" t="str">
            <v>10380194</v>
          </cell>
          <cell r="B2880" t="str">
            <v>超精机</v>
          </cell>
          <cell r="C2880" t="str">
            <v>00010003</v>
          </cell>
          <cell r="D2880">
            <v>31017</v>
          </cell>
          <cell r="E2880">
            <v>100000</v>
          </cell>
          <cell r="F2880">
            <v>-97000</v>
          </cell>
          <cell r="G2880">
            <v>3000</v>
          </cell>
        </row>
        <row r="2881">
          <cell r="A2881" t="str">
            <v>10380195</v>
          </cell>
          <cell r="B2881" t="str">
            <v>超精机</v>
          </cell>
          <cell r="C2881" t="str">
            <v>00010003</v>
          </cell>
          <cell r="D2881">
            <v>31017</v>
          </cell>
          <cell r="E2881">
            <v>100000</v>
          </cell>
          <cell r="F2881">
            <v>-97000</v>
          </cell>
          <cell r="G2881">
            <v>3000</v>
          </cell>
        </row>
        <row r="2882">
          <cell r="A2882" t="str">
            <v>10380196</v>
          </cell>
          <cell r="B2882" t="str">
            <v>超精机</v>
          </cell>
          <cell r="C2882" t="str">
            <v>00010003</v>
          </cell>
          <cell r="D2882">
            <v>31017</v>
          </cell>
          <cell r="E2882">
            <v>100000</v>
          </cell>
          <cell r="F2882">
            <v>-97000</v>
          </cell>
          <cell r="G2882">
            <v>3000</v>
          </cell>
        </row>
        <row r="2883">
          <cell r="A2883" t="str">
            <v>10170384</v>
          </cell>
          <cell r="B2883" t="str">
            <v>卡盘多刀半自动车床</v>
          </cell>
          <cell r="C2883" t="str">
            <v>00010003</v>
          </cell>
          <cell r="D2883">
            <v>31168</v>
          </cell>
          <cell r="E2883">
            <v>100000</v>
          </cell>
          <cell r="F2883">
            <v>-97000</v>
          </cell>
          <cell r="G2883">
            <v>3000</v>
          </cell>
        </row>
        <row r="2884">
          <cell r="A2884" t="str">
            <v>10170385</v>
          </cell>
          <cell r="B2884" t="str">
            <v>卡盘多刀半自动车床</v>
          </cell>
          <cell r="C2884" t="str">
            <v>00010003</v>
          </cell>
          <cell r="D2884">
            <v>31168</v>
          </cell>
          <cell r="E2884">
            <v>100000</v>
          </cell>
          <cell r="F2884">
            <v>-97000</v>
          </cell>
          <cell r="G2884">
            <v>3000</v>
          </cell>
        </row>
        <row r="2885">
          <cell r="A2885" t="str">
            <v>10170386</v>
          </cell>
          <cell r="B2885" t="str">
            <v>卡盘多刀半自动车床</v>
          </cell>
          <cell r="C2885" t="str">
            <v>00010003</v>
          </cell>
          <cell r="D2885">
            <v>31168</v>
          </cell>
          <cell r="E2885">
            <v>100000</v>
          </cell>
          <cell r="F2885">
            <v>-97000</v>
          </cell>
          <cell r="G2885">
            <v>3000</v>
          </cell>
        </row>
        <row r="2886">
          <cell r="A2886" t="str">
            <v>10380199</v>
          </cell>
          <cell r="B2886" t="str">
            <v>超精机</v>
          </cell>
          <cell r="C2886" t="str">
            <v>00010003</v>
          </cell>
          <cell r="D2886">
            <v>31168</v>
          </cell>
          <cell r="E2886">
            <v>100000</v>
          </cell>
          <cell r="F2886">
            <v>-97000</v>
          </cell>
          <cell r="G2886">
            <v>3000</v>
          </cell>
        </row>
        <row r="2887">
          <cell r="A2887" t="str">
            <v>10380221</v>
          </cell>
          <cell r="B2887" t="str">
            <v>全自动轴承超精磨床</v>
          </cell>
          <cell r="C2887" t="str">
            <v>00010003</v>
          </cell>
          <cell r="D2887">
            <v>31260</v>
          </cell>
          <cell r="E2887">
            <v>100000</v>
          </cell>
          <cell r="F2887">
            <v>-97000</v>
          </cell>
          <cell r="G2887">
            <v>3000</v>
          </cell>
        </row>
        <row r="2888">
          <cell r="A2888" t="str">
            <v>10380222</v>
          </cell>
          <cell r="B2888" t="str">
            <v>全自动轴承超精磨床</v>
          </cell>
          <cell r="C2888" t="str">
            <v>00010003</v>
          </cell>
          <cell r="D2888">
            <v>31260</v>
          </cell>
          <cell r="E2888">
            <v>100000</v>
          </cell>
          <cell r="F2888">
            <v>-97000</v>
          </cell>
          <cell r="G2888">
            <v>3000</v>
          </cell>
        </row>
        <row r="2889">
          <cell r="A2889" t="str">
            <v>10170399</v>
          </cell>
          <cell r="B2889" t="str">
            <v>卡盘多刀半自动车床</v>
          </cell>
          <cell r="C2889" t="str">
            <v>00010003</v>
          </cell>
          <cell r="D2889">
            <v>31321</v>
          </cell>
          <cell r="E2889">
            <v>100000</v>
          </cell>
          <cell r="F2889">
            <v>-97000</v>
          </cell>
          <cell r="G2889">
            <v>3000</v>
          </cell>
        </row>
        <row r="2890">
          <cell r="A2890" t="str">
            <v>10170400</v>
          </cell>
          <cell r="B2890" t="str">
            <v>卡盘多刀半自动车床</v>
          </cell>
          <cell r="C2890" t="str">
            <v>00010003</v>
          </cell>
          <cell r="D2890">
            <v>31321</v>
          </cell>
          <cell r="E2890">
            <v>100000</v>
          </cell>
          <cell r="F2890">
            <v>-97000</v>
          </cell>
          <cell r="G2890">
            <v>3000</v>
          </cell>
        </row>
        <row r="2891">
          <cell r="A2891" t="str">
            <v>10340506</v>
          </cell>
          <cell r="B2891" t="str">
            <v>滚子端面磨床</v>
          </cell>
          <cell r="C2891" t="str">
            <v>00010003</v>
          </cell>
          <cell r="D2891">
            <v>31382</v>
          </cell>
          <cell r="E2891">
            <v>100000</v>
          </cell>
          <cell r="F2891">
            <v>-97000</v>
          </cell>
          <cell r="G2891">
            <v>3000</v>
          </cell>
        </row>
        <row r="2892">
          <cell r="A2892" t="str">
            <v>10340507</v>
          </cell>
          <cell r="B2892" t="str">
            <v>滚子端面磨床</v>
          </cell>
          <cell r="C2892" t="str">
            <v>00010003</v>
          </cell>
          <cell r="D2892">
            <v>31382</v>
          </cell>
          <cell r="E2892">
            <v>100000</v>
          </cell>
          <cell r="F2892">
            <v>-97000</v>
          </cell>
          <cell r="G2892">
            <v>3000</v>
          </cell>
        </row>
        <row r="2893">
          <cell r="A2893" t="str">
            <v>10380228</v>
          </cell>
          <cell r="B2893" t="str">
            <v>超精机</v>
          </cell>
          <cell r="C2893" t="str">
            <v>00010003</v>
          </cell>
          <cell r="D2893">
            <v>31382</v>
          </cell>
          <cell r="E2893">
            <v>100000</v>
          </cell>
          <cell r="F2893">
            <v>-97000</v>
          </cell>
          <cell r="G2893">
            <v>3000</v>
          </cell>
        </row>
        <row r="2894">
          <cell r="A2894" t="str">
            <v>10380230</v>
          </cell>
          <cell r="B2894" t="str">
            <v>超精机</v>
          </cell>
          <cell r="C2894" t="str">
            <v>00010003</v>
          </cell>
          <cell r="D2894">
            <v>31382</v>
          </cell>
          <cell r="E2894">
            <v>100000</v>
          </cell>
          <cell r="F2894">
            <v>-97000</v>
          </cell>
          <cell r="G2894">
            <v>3000</v>
          </cell>
        </row>
        <row r="2895">
          <cell r="A2895" t="str">
            <v>11230145</v>
          </cell>
          <cell r="B2895" t="str">
            <v>100吨压力机(开式)</v>
          </cell>
          <cell r="C2895" t="str">
            <v>00010103</v>
          </cell>
          <cell r="D2895">
            <v>31382</v>
          </cell>
          <cell r="E2895">
            <v>100000</v>
          </cell>
          <cell r="F2895">
            <v>-97000</v>
          </cell>
          <cell r="G2895">
            <v>3000</v>
          </cell>
        </row>
        <row r="2896">
          <cell r="A2896" t="str">
            <v>10170439</v>
          </cell>
          <cell r="B2896" t="str">
            <v>卡盘多刀半自动车</v>
          </cell>
          <cell r="C2896" t="str">
            <v>00010003</v>
          </cell>
          <cell r="D2896">
            <v>31564</v>
          </cell>
          <cell r="E2896">
            <v>100000</v>
          </cell>
          <cell r="F2896">
            <v>-97000</v>
          </cell>
          <cell r="G2896">
            <v>3000</v>
          </cell>
        </row>
        <row r="2897">
          <cell r="A2897" t="str">
            <v>10340548</v>
          </cell>
          <cell r="B2897" t="str">
            <v>锥滚子球面磨床</v>
          </cell>
          <cell r="C2897" t="str">
            <v>00010003</v>
          </cell>
          <cell r="D2897">
            <v>31747</v>
          </cell>
          <cell r="E2897">
            <v>100000</v>
          </cell>
          <cell r="F2897">
            <v>-97000</v>
          </cell>
          <cell r="G2897">
            <v>3000</v>
          </cell>
        </row>
        <row r="2898">
          <cell r="A2898" t="str">
            <v>10340550</v>
          </cell>
          <cell r="B2898" t="str">
            <v>双端面磨床(沟道磨床)</v>
          </cell>
          <cell r="C2898" t="str">
            <v>00010003</v>
          </cell>
          <cell r="D2898">
            <v>31747</v>
          </cell>
          <cell r="E2898">
            <v>100000</v>
          </cell>
          <cell r="F2898">
            <v>-97000</v>
          </cell>
          <cell r="G2898">
            <v>3000</v>
          </cell>
        </row>
        <row r="2899">
          <cell r="A2899" t="str">
            <v>10380252</v>
          </cell>
          <cell r="B2899" t="str">
            <v>超精机</v>
          </cell>
          <cell r="C2899" t="str">
            <v>00010003</v>
          </cell>
          <cell r="D2899">
            <v>31837</v>
          </cell>
          <cell r="E2899">
            <v>100000</v>
          </cell>
          <cell r="F2899">
            <v>-97000</v>
          </cell>
          <cell r="G2899">
            <v>3000</v>
          </cell>
        </row>
        <row r="2900">
          <cell r="A2900" t="str">
            <v>10170454</v>
          </cell>
          <cell r="B2900" t="str">
            <v>卡盘多刀半自动车床</v>
          </cell>
          <cell r="C2900" t="str">
            <v>00010003</v>
          </cell>
          <cell r="D2900">
            <v>31868</v>
          </cell>
          <cell r="E2900">
            <v>100000</v>
          </cell>
          <cell r="F2900">
            <v>-97000</v>
          </cell>
          <cell r="G2900">
            <v>3000</v>
          </cell>
        </row>
        <row r="2901">
          <cell r="A2901" t="str">
            <v>10170453</v>
          </cell>
          <cell r="B2901" t="str">
            <v>卡盘多刀半自动车床</v>
          </cell>
          <cell r="C2901" t="str">
            <v>00010003</v>
          </cell>
          <cell r="D2901">
            <v>31898</v>
          </cell>
          <cell r="E2901">
            <v>100000</v>
          </cell>
          <cell r="F2901">
            <v>-97000</v>
          </cell>
          <cell r="G2901">
            <v>3000</v>
          </cell>
        </row>
        <row r="2902">
          <cell r="A2902" t="str">
            <v>10380251</v>
          </cell>
          <cell r="B2902" t="str">
            <v>超精机</v>
          </cell>
          <cell r="C2902" t="str">
            <v>00010003</v>
          </cell>
          <cell r="D2902">
            <v>31898</v>
          </cell>
          <cell r="E2902">
            <v>100000</v>
          </cell>
          <cell r="F2902">
            <v>-97000</v>
          </cell>
          <cell r="G2902">
            <v>3000</v>
          </cell>
        </row>
        <row r="2903">
          <cell r="A2903" t="str">
            <v>10380254</v>
          </cell>
          <cell r="B2903" t="str">
            <v>超精机</v>
          </cell>
          <cell r="C2903" t="str">
            <v>00010003</v>
          </cell>
          <cell r="D2903">
            <v>31898</v>
          </cell>
          <cell r="E2903">
            <v>100000</v>
          </cell>
          <cell r="F2903">
            <v>-97000</v>
          </cell>
          <cell r="G2903">
            <v>3000</v>
          </cell>
        </row>
        <row r="2904">
          <cell r="A2904" t="str">
            <v>10380255</v>
          </cell>
          <cell r="B2904" t="str">
            <v>超精机</v>
          </cell>
          <cell r="C2904" t="str">
            <v>00010003</v>
          </cell>
          <cell r="D2904">
            <v>31898</v>
          </cell>
          <cell r="E2904">
            <v>100000</v>
          </cell>
          <cell r="F2904">
            <v>-97000</v>
          </cell>
          <cell r="G2904">
            <v>3000</v>
          </cell>
        </row>
        <row r="2905">
          <cell r="A2905" t="str">
            <v>10170463</v>
          </cell>
          <cell r="B2905" t="str">
            <v>卡盘多刀半自动车床</v>
          </cell>
          <cell r="C2905" t="str">
            <v>00010003</v>
          </cell>
          <cell r="D2905">
            <v>31959</v>
          </cell>
          <cell r="E2905">
            <v>100000</v>
          </cell>
          <cell r="F2905">
            <v>-97000</v>
          </cell>
          <cell r="G2905">
            <v>3000</v>
          </cell>
        </row>
        <row r="2906">
          <cell r="A2906" t="str">
            <v>10170466</v>
          </cell>
          <cell r="B2906" t="str">
            <v>卡盘多刀半自动车床</v>
          </cell>
          <cell r="C2906" t="str">
            <v>00010003</v>
          </cell>
          <cell r="D2906">
            <v>32021</v>
          </cell>
          <cell r="E2906">
            <v>100000</v>
          </cell>
          <cell r="F2906">
            <v>-97000</v>
          </cell>
          <cell r="G2906">
            <v>3000</v>
          </cell>
        </row>
        <row r="2907">
          <cell r="A2907" t="str">
            <v>11230164</v>
          </cell>
          <cell r="B2907" t="str">
            <v>开式曲轴压力机</v>
          </cell>
          <cell r="C2907" t="str">
            <v>00010103</v>
          </cell>
          <cell r="D2907">
            <v>32051</v>
          </cell>
          <cell r="E2907">
            <v>100000</v>
          </cell>
          <cell r="F2907">
            <v>-97000</v>
          </cell>
          <cell r="G2907">
            <v>3000</v>
          </cell>
        </row>
        <row r="2908">
          <cell r="A2908" t="str">
            <v>10380271</v>
          </cell>
          <cell r="B2908" t="str">
            <v>超精机</v>
          </cell>
          <cell r="C2908" t="str">
            <v>00010003</v>
          </cell>
          <cell r="D2908">
            <v>32112</v>
          </cell>
          <cell r="E2908">
            <v>100000</v>
          </cell>
          <cell r="F2908">
            <v>-97000</v>
          </cell>
          <cell r="G2908">
            <v>3000</v>
          </cell>
        </row>
        <row r="2909">
          <cell r="A2909" t="str">
            <v>10810014</v>
          </cell>
          <cell r="B2909" t="str">
            <v>带锯床</v>
          </cell>
          <cell r="C2909" t="str">
            <v>00010003</v>
          </cell>
          <cell r="D2909">
            <v>32234</v>
          </cell>
          <cell r="E2909">
            <v>100000</v>
          </cell>
          <cell r="F2909">
            <v>-97000</v>
          </cell>
          <cell r="G2909">
            <v>3000</v>
          </cell>
        </row>
        <row r="2910">
          <cell r="A2910" t="str">
            <v>10340593</v>
          </cell>
          <cell r="B2910" t="str">
            <v>滚子基面磨床(沟道)</v>
          </cell>
          <cell r="C2910" t="str">
            <v>00010003</v>
          </cell>
          <cell r="D2910">
            <v>32387</v>
          </cell>
          <cell r="E2910">
            <v>100000</v>
          </cell>
          <cell r="F2910">
            <v>-97000</v>
          </cell>
          <cell r="G2910">
            <v>3000</v>
          </cell>
        </row>
        <row r="2911">
          <cell r="A2911" t="str">
            <v>10340594</v>
          </cell>
          <cell r="B2911" t="str">
            <v>滚子基面磨床</v>
          </cell>
          <cell r="C2911" t="str">
            <v>00010003</v>
          </cell>
          <cell r="D2911">
            <v>32448</v>
          </cell>
          <cell r="E2911">
            <v>100000</v>
          </cell>
          <cell r="F2911">
            <v>-97000</v>
          </cell>
          <cell r="G2911">
            <v>3000</v>
          </cell>
        </row>
        <row r="2912">
          <cell r="A2912" t="str">
            <v>11240063</v>
          </cell>
          <cell r="B2912" t="str">
            <v>偏心压力机</v>
          </cell>
          <cell r="C2912" t="str">
            <v>00010103</v>
          </cell>
          <cell r="D2912">
            <v>32478</v>
          </cell>
          <cell r="E2912">
            <v>100000</v>
          </cell>
          <cell r="F2912">
            <v>-97000</v>
          </cell>
          <cell r="G2912">
            <v>3000</v>
          </cell>
        </row>
        <row r="2913">
          <cell r="A2913" t="str">
            <v>12120111</v>
          </cell>
          <cell r="B2913" t="str">
            <v>单梁吊车</v>
          </cell>
          <cell r="C2913" t="str">
            <v>00010203</v>
          </cell>
          <cell r="D2913">
            <v>32478</v>
          </cell>
          <cell r="E2913">
            <v>100000</v>
          </cell>
          <cell r="F2913">
            <v>-97000</v>
          </cell>
          <cell r="G2913">
            <v>3000</v>
          </cell>
        </row>
        <row r="2914">
          <cell r="A2914" t="str">
            <v>12120113</v>
          </cell>
          <cell r="B2914" t="str">
            <v>单梁吊车</v>
          </cell>
          <cell r="C2914" t="str">
            <v>00010203</v>
          </cell>
          <cell r="D2914">
            <v>32478</v>
          </cell>
          <cell r="E2914">
            <v>100000</v>
          </cell>
          <cell r="F2914">
            <v>-97000</v>
          </cell>
          <cell r="G2914">
            <v>3000</v>
          </cell>
        </row>
        <row r="2915">
          <cell r="A2915" t="str">
            <v>10170495</v>
          </cell>
          <cell r="B2915" t="str">
            <v>多刀卡盘车床</v>
          </cell>
          <cell r="C2915" t="str">
            <v>00010003</v>
          </cell>
          <cell r="D2915">
            <v>32629</v>
          </cell>
          <cell r="E2915">
            <v>100000</v>
          </cell>
          <cell r="F2915">
            <v>-97000</v>
          </cell>
          <cell r="G2915">
            <v>3000</v>
          </cell>
        </row>
        <row r="2916">
          <cell r="A2916" t="str">
            <v>10170496</v>
          </cell>
          <cell r="B2916" t="str">
            <v>多刀卡盘车床</v>
          </cell>
          <cell r="C2916" t="str">
            <v>00010003</v>
          </cell>
          <cell r="D2916">
            <v>32629</v>
          </cell>
          <cell r="E2916">
            <v>100000</v>
          </cell>
          <cell r="F2916">
            <v>-97000</v>
          </cell>
          <cell r="G2916">
            <v>3000</v>
          </cell>
        </row>
        <row r="2917">
          <cell r="A2917" t="str">
            <v>10170523</v>
          </cell>
          <cell r="B2917" t="str">
            <v>卡盘多刀车床</v>
          </cell>
          <cell r="C2917" t="str">
            <v>00010003</v>
          </cell>
          <cell r="D2917">
            <v>32843</v>
          </cell>
          <cell r="E2917">
            <v>100000</v>
          </cell>
          <cell r="F2917">
            <v>-97000</v>
          </cell>
          <cell r="G2917">
            <v>3000</v>
          </cell>
        </row>
        <row r="2918">
          <cell r="A2918" t="str">
            <v>10170524</v>
          </cell>
          <cell r="B2918" t="str">
            <v>卡盘多刀车床</v>
          </cell>
          <cell r="C2918" t="str">
            <v>00010003</v>
          </cell>
          <cell r="D2918">
            <v>32843</v>
          </cell>
          <cell r="E2918">
            <v>100000</v>
          </cell>
          <cell r="F2918">
            <v>-97000</v>
          </cell>
          <cell r="G2918">
            <v>3000</v>
          </cell>
        </row>
        <row r="2919">
          <cell r="A2919" t="str">
            <v>10170525</v>
          </cell>
          <cell r="B2919" t="str">
            <v>卡盘多刀车床</v>
          </cell>
          <cell r="C2919" t="str">
            <v>00010003</v>
          </cell>
          <cell r="D2919">
            <v>32843</v>
          </cell>
          <cell r="E2919">
            <v>100000</v>
          </cell>
          <cell r="F2919">
            <v>-97000</v>
          </cell>
          <cell r="G2919">
            <v>3000</v>
          </cell>
        </row>
        <row r="2920">
          <cell r="A2920" t="str">
            <v>10340619</v>
          </cell>
          <cell r="B2920" t="str">
            <v>外沟道磨床</v>
          </cell>
          <cell r="C2920" t="str">
            <v>00010003</v>
          </cell>
          <cell r="D2920">
            <v>32843</v>
          </cell>
          <cell r="E2920">
            <v>100000</v>
          </cell>
          <cell r="F2920">
            <v>-97000</v>
          </cell>
          <cell r="G2920">
            <v>3000</v>
          </cell>
        </row>
        <row r="2921">
          <cell r="A2921" t="str">
            <v>10340621</v>
          </cell>
          <cell r="B2921" t="str">
            <v>外沟道磨床</v>
          </cell>
          <cell r="C2921" t="str">
            <v>00010003</v>
          </cell>
          <cell r="D2921">
            <v>32843</v>
          </cell>
          <cell r="E2921">
            <v>100000</v>
          </cell>
          <cell r="F2921">
            <v>-97000</v>
          </cell>
          <cell r="G2921">
            <v>3000</v>
          </cell>
        </row>
        <row r="2922">
          <cell r="A2922" t="str">
            <v>11230177</v>
          </cell>
          <cell r="B2922" t="str">
            <v>压力机</v>
          </cell>
          <cell r="C2922" t="str">
            <v>00010103</v>
          </cell>
          <cell r="D2922">
            <v>32964</v>
          </cell>
          <cell r="E2922">
            <v>100000</v>
          </cell>
          <cell r="F2922">
            <v>-97000</v>
          </cell>
          <cell r="G2922">
            <v>3000</v>
          </cell>
        </row>
        <row r="2923">
          <cell r="A2923" t="str">
            <v>10810029</v>
          </cell>
          <cell r="B2923" t="str">
            <v>带锯机</v>
          </cell>
          <cell r="C2923" t="str">
            <v>00010003</v>
          </cell>
          <cell r="D2923">
            <v>33298</v>
          </cell>
          <cell r="E2923">
            <v>100000</v>
          </cell>
          <cell r="F2923">
            <v>-97000</v>
          </cell>
          <cell r="G2923">
            <v>3000</v>
          </cell>
        </row>
        <row r="2924">
          <cell r="A2924" t="str">
            <v>10340646</v>
          </cell>
          <cell r="B2924" t="str">
            <v>外沟道磨床</v>
          </cell>
          <cell r="C2924" t="str">
            <v>00010003</v>
          </cell>
          <cell r="D2924">
            <v>33329</v>
          </cell>
          <cell r="E2924">
            <v>100000</v>
          </cell>
          <cell r="F2924">
            <v>-97000</v>
          </cell>
          <cell r="G2924">
            <v>3000</v>
          </cell>
        </row>
        <row r="2925">
          <cell r="A2925" t="str">
            <v>10340647</v>
          </cell>
          <cell r="B2925" t="str">
            <v>外沟磨床</v>
          </cell>
          <cell r="C2925" t="str">
            <v>00010003</v>
          </cell>
          <cell r="D2925">
            <v>33359</v>
          </cell>
          <cell r="E2925">
            <v>100000</v>
          </cell>
          <cell r="F2925">
            <v>-97000</v>
          </cell>
          <cell r="G2925">
            <v>3000</v>
          </cell>
        </row>
        <row r="2926">
          <cell r="A2926" t="str">
            <v>11490076</v>
          </cell>
          <cell r="B2926" t="str">
            <v>精密校直机</v>
          </cell>
          <cell r="C2926" t="str">
            <v>00010103</v>
          </cell>
          <cell r="D2926">
            <v>33359</v>
          </cell>
          <cell r="E2926">
            <v>100000</v>
          </cell>
          <cell r="F2926">
            <v>-97000</v>
          </cell>
          <cell r="G2926">
            <v>3000</v>
          </cell>
        </row>
        <row r="2927">
          <cell r="A2927" t="str">
            <v>12120128</v>
          </cell>
          <cell r="B2927" t="str">
            <v>单梁吊车</v>
          </cell>
          <cell r="C2927" t="str">
            <v>00010203</v>
          </cell>
          <cell r="D2927">
            <v>33451</v>
          </cell>
          <cell r="E2927">
            <v>100000</v>
          </cell>
          <cell r="F2927">
            <v>-97000</v>
          </cell>
          <cell r="G2927">
            <v>3000</v>
          </cell>
        </row>
        <row r="2928">
          <cell r="A2928" t="str">
            <v>12120130</v>
          </cell>
          <cell r="B2928" t="str">
            <v>单梁吊车</v>
          </cell>
          <cell r="C2928" t="str">
            <v>00010203</v>
          </cell>
          <cell r="D2928">
            <v>33451</v>
          </cell>
          <cell r="E2928">
            <v>100000</v>
          </cell>
          <cell r="F2928">
            <v>-97000</v>
          </cell>
          <cell r="G2928">
            <v>3000</v>
          </cell>
        </row>
        <row r="2929">
          <cell r="A2929" t="str">
            <v>12120136</v>
          </cell>
          <cell r="B2929" t="str">
            <v>单粱吊车</v>
          </cell>
          <cell r="C2929" t="str">
            <v>00010203</v>
          </cell>
          <cell r="D2929">
            <v>33939</v>
          </cell>
          <cell r="E2929">
            <v>100000</v>
          </cell>
          <cell r="F2929">
            <v>-97000</v>
          </cell>
          <cell r="G2929">
            <v>3000</v>
          </cell>
        </row>
        <row r="2930">
          <cell r="A2930" t="str">
            <v>11220019</v>
          </cell>
          <cell r="B2930" t="str">
            <v>塑料制品液压机</v>
          </cell>
          <cell r="C2930" t="str">
            <v>00010103</v>
          </cell>
          <cell r="D2930">
            <v>34121</v>
          </cell>
          <cell r="E2930">
            <v>100000</v>
          </cell>
          <cell r="F2930">
            <v>-97000</v>
          </cell>
          <cell r="G2930">
            <v>3000</v>
          </cell>
        </row>
        <row r="2931">
          <cell r="A2931" t="str">
            <v>10130030</v>
          </cell>
          <cell r="B2931" t="str">
            <v>滑鞍转塔车床</v>
          </cell>
          <cell r="C2931" t="str">
            <v>00010003</v>
          </cell>
          <cell r="D2931">
            <v>34243</v>
          </cell>
          <cell r="E2931">
            <v>100000</v>
          </cell>
          <cell r="F2931">
            <v>-97000</v>
          </cell>
          <cell r="G2931">
            <v>3000</v>
          </cell>
        </row>
        <row r="2932">
          <cell r="A2932" t="str">
            <v>10340702</v>
          </cell>
          <cell r="B2932" t="str">
            <v>滚子基面磨床</v>
          </cell>
          <cell r="C2932" t="str">
            <v>00010003</v>
          </cell>
          <cell r="D2932">
            <v>34669</v>
          </cell>
          <cell r="E2932">
            <v>100000</v>
          </cell>
          <cell r="F2932">
            <v>-97000</v>
          </cell>
          <cell r="G2932">
            <v>3000</v>
          </cell>
        </row>
        <row r="2933">
          <cell r="A2933" t="str">
            <v>10340815</v>
          </cell>
          <cell r="B2933" t="str">
            <v>球面磨床</v>
          </cell>
          <cell r="C2933" t="str">
            <v>00010003</v>
          </cell>
          <cell r="D2933">
            <v>32295</v>
          </cell>
          <cell r="E2933">
            <v>9800</v>
          </cell>
          <cell r="F2933">
            <v>-6812.89</v>
          </cell>
          <cell r="G2933">
            <v>2987.11</v>
          </cell>
        </row>
        <row r="2934">
          <cell r="A2934" t="str">
            <v>10340816</v>
          </cell>
          <cell r="B2934" t="str">
            <v>球面磨床</v>
          </cell>
          <cell r="C2934" t="str">
            <v>00010003</v>
          </cell>
          <cell r="D2934">
            <v>32295</v>
          </cell>
          <cell r="E2934">
            <v>9800</v>
          </cell>
          <cell r="F2934">
            <v>-6812.89</v>
          </cell>
          <cell r="G2934">
            <v>2987.11</v>
          </cell>
        </row>
        <row r="2935">
          <cell r="A2935" t="str">
            <v>10160350</v>
          </cell>
          <cell r="B2935" t="str">
            <v>全齿(普通)车床</v>
          </cell>
          <cell r="C2935" t="str">
            <v>00010003</v>
          </cell>
          <cell r="D2935">
            <v>27242</v>
          </cell>
          <cell r="E2935">
            <v>99557</v>
          </cell>
          <cell r="F2935">
            <v>-96570.29</v>
          </cell>
          <cell r="G2935">
            <v>2986.71</v>
          </cell>
        </row>
        <row r="2936">
          <cell r="A2936" t="str">
            <v>14999990</v>
          </cell>
          <cell r="B2936" t="str">
            <v>测振仪</v>
          </cell>
          <cell r="C2936" t="str">
            <v>00010411</v>
          </cell>
          <cell r="D2936">
            <v>32478</v>
          </cell>
          <cell r="E2936">
            <v>99200</v>
          </cell>
          <cell r="F2936">
            <v>-96224</v>
          </cell>
          <cell r="G2936">
            <v>2976</v>
          </cell>
        </row>
        <row r="2937">
          <cell r="A2937" t="str">
            <v>15916126</v>
          </cell>
          <cell r="B2937" t="str">
            <v>热风幕</v>
          </cell>
          <cell r="C2937" t="str">
            <v>00010503</v>
          </cell>
          <cell r="D2937">
            <v>36342</v>
          </cell>
          <cell r="E2937">
            <v>7545</v>
          </cell>
          <cell r="F2937">
            <v>-4574.24</v>
          </cell>
          <cell r="G2937">
            <v>2970.76</v>
          </cell>
        </row>
        <row r="2938">
          <cell r="A2938" t="str">
            <v>15916127</v>
          </cell>
          <cell r="B2938" t="str">
            <v>热风幕</v>
          </cell>
          <cell r="C2938" t="str">
            <v>00010503</v>
          </cell>
          <cell r="D2938">
            <v>36342</v>
          </cell>
          <cell r="E2938">
            <v>7545</v>
          </cell>
          <cell r="F2938">
            <v>-4574.24</v>
          </cell>
          <cell r="G2938">
            <v>2970.76</v>
          </cell>
        </row>
        <row r="2939">
          <cell r="A2939" t="str">
            <v>15916128</v>
          </cell>
          <cell r="B2939" t="str">
            <v>热风幕</v>
          </cell>
          <cell r="C2939" t="str">
            <v>00010503</v>
          </cell>
          <cell r="D2939">
            <v>36342</v>
          </cell>
          <cell r="E2939">
            <v>7545</v>
          </cell>
          <cell r="F2939">
            <v>-4574.24</v>
          </cell>
          <cell r="G2939">
            <v>2970.76</v>
          </cell>
        </row>
        <row r="2940">
          <cell r="A2940" t="str">
            <v>15916129</v>
          </cell>
          <cell r="B2940" t="str">
            <v>热风幕</v>
          </cell>
          <cell r="C2940" t="str">
            <v>00010503</v>
          </cell>
          <cell r="D2940">
            <v>36342</v>
          </cell>
          <cell r="E2940">
            <v>7545</v>
          </cell>
          <cell r="F2940">
            <v>-4574.24</v>
          </cell>
          <cell r="G2940">
            <v>2970.76</v>
          </cell>
        </row>
        <row r="2941">
          <cell r="A2941" t="str">
            <v>10370085</v>
          </cell>
          <cell r="B2941" t="str">
            <v>立轴平面磨床</v>
          </cell>
          <cell r="C2941" t="str">
            <v>00010003</v>
          </cell>
          <cell r="D2941">
            <v>30803</v>
          </cell>
          <cell r="E2941">
            <v>99000</v>
          </cell>
          <cell r="F2941">
            <v>-96030</v>
          </cell>
          <cell r="G2941">
            <v>2970</v>
          </cell>
        </row>
        <row r="2942">
          <cell r="A2942" t="str">
            <v>10370090</v>
          </cell>
          <cell r="B2942" t="str">
            <v>立轴平面磨床</v>
          </cell>
          <cell r="C2942" t="str">
            <v>00010003</v>
          </cell>
          <cell r="D2942">
            <v>31260</v>
          </cell>
          <cell r="E2942">
            <v>99000</v>
          </cell>
          <cell r="F2942">
            <v>-96030</v>
          </cell>
          <cell r="G2942">
            <v>2970</v>
          </cell>
        </row>
        <row r="2943">
          <cell r="A2943" t="str">
            <v>10370099</v>
          </cell>
          <cell r="B2943" t="str">
            <v>立轴园台平面磨床</v>
          </cell>
          <cell r="C2943" t="str">
            <v>00010003</v>
          </cell>
          <cell r="D2943">
            <v>31686</v>
          </cell>
          <cell r="E2943">
            <v>99000</v>
          </cell>
          <cell r="F2943">
            <v>-96030</v>
          </cell>
          <cell r="G2943">
            <v>2970</v>
          </cell>
        </row>
        <row r="2944">
          <cell r="A2944" t="str">
            <v>10370109</v>
          </cell>
          <cell r="B2944" t="str">
            <v>立轴平面磨床</v>
          </cell>
          <cell r="C2944" t="str">
            <v>00010003</v>
          </cell>
          <cell r="D2944">
            <v>31898</v>
          </cell>
          <cell r="E2944">
            <v>99000</v>
          </cell>
          <cell r="F2944">
            <v>-96030</v>
          </cell>
          <cell r="G2944">
            <v>2970</v>
          </cell>
        </row>
        <row r="2945">
          <cell r="A2945" t="str">
            <v>10370115</v>
          </cell>
          <cell r="B2945" t="str">
            <v>立轴平面磨床</v>
          </cell>
          <cell r="C2945" t="str">
            <v>00010003</v>
          </cell>
          <cell r="D2945">
            <v>32051</v>
          </cell>
          <cell r="E2945">
            <v>99000</v>
          </cell>
          <cell r="F2945">
            <v>-96030</v>
          </cell>
          <cell r="G2945">
            <v>2970</v>
          </cell>
        </row>
        <row r="2946">
          <cell r="A2946" t="str">
            <v>10370120</v>
          </cell>
          <cell r="B2946" t="str">
            <v>立轴平面磨床</v>
          </cell>
          <cell r="C2946" t="str">
            <v>00010003</v>
          </cell>
          <cell r="D2946">
            <v>32295</v>
          </cell>
          <cell r="E2946">
            <v>99000</v>
          </cell>
          <cell r="F2946">
            <v>-96030</v>
          </cell>
          <cell r="G2946">
            <v>2970</v>
          </cell>
        </row>
        <row r="2947">
          <cell r="A2947" t="str">
            <v>10370124</v>
          </cell>
          <cell r="B2947" t="str">
            <v>立轴平面磨床</v>
          </cell>
          <cell r="C2947" t="str">
            <v>00010003</v>
          </cell>
          <cell r="D2947">
            <v>32660</v>
          </cell>
          <cell r="E2947">
            <v>99000</v>
          </cell>
          <cell r="F2947">
            <v>-96030</v>
          </cell>
          <cell r="G2947">
            <v>2970</v>
          </cell>
        </row>
        <row r="2948">
          <cell r="A2948" t="str">
            <v>10370130</v>
          </cell>
          <cell r="B2948" t="str">
            <v>立轴圆台平面磨床</v>
          </cell>
          <cell r="C2948" t="str">
            <v>00010003</v>
          </cell>
          <cell r="D2948">
            <v>34274</v>
          </cell>
          <cell r="E2948">
            <v>99000</v>
          </cell>
          <cell r="F2948">
            <v>-96030</v>
          </cell>
          <cell r="G2948">
            <v>2970</v>
          </cell>
        </row>
        <row r="2949">
          <cell r="A2949" t="str">
            <v>10370133</v>
          </cell>
          <cell r="B2949" t="str">
            <v>立轴圆台平面磨床</v>
          </cell>
          <cell r="C2949" t="str">
            <v>00010003</v>
          </cell>
          <cell r="D2949">
            <v>34274</v>
          </cell>
          <cell r="E2949">
            <v>99000</v>
          </cell>
          <cell r="F2949">
            <v>-96030</v>
          </cell>
          <cell r="G2949">
            <v>2970</v>
          </cell>
        </row>
        <row r="2950">
          <cell r="A2950" t="str">
            <v>10380327</v>
          </cell>
          <cell r="B2950" t="str">
            <v>超精机</v>
          </cell>
          <cell r="C2950" t="str">
            <v>00010003</v>
          </cell>
          <cell r="D2950">
            <v>35004</v>
          </cell>
          <cell r="E2950">
            <v>98900</v>
          </cell>
          <cell r="F2950">
            <v>-95933</v>
          </cell>
          <cell r="G2950">
            <v>2967</v>
          </cell>
        </row>
        <row r="2951">
          <cell r="A2951" t="str">
            <v>10340491</v>
          </cell>
          <cell r="B2951" t="str">
            <v>外沟道磨床</v>
          </cell>
          <cell r="C2951" t="str">
            <v>00010003</v>
          </cell>
          <cell r="D2951">
            <v>31079</v>
          </cell>
          <cell r="E2951">
            <v>98065.919999999998</v>
          </cell>
          <cell r="F2951">
            <v>-95123.94</v>
          </cell>
          <cell r="G2951">
            <v>2941.98</v>
          </cell>
        </row>
        <row r="2952">
          <cell r="A2952" t="str">
            <v>17231125</v>
          </cell>
          <cell r="B2952" t="str">
            <v>配电箱</v>
          </cell>
          <cell r="C2952" t="str">
            <v>00010703</v>
          </cell>
          <cell r="D2952">
            <v>37347</v>
          </cell>
          <cell r="E2952">
            <v>3780.9</v>
          </cell>
          <cell r="F2952">
            <v>-853.03</v>
          </cell>
          <cell r="G2952">
            <v>2927.87</v>
          </cell>
        </row>
        <row r="2953">
          <cell r="A2953" t="str">
            <v>10320286</v>
          </cell>
          <cell r="B2953" t="str">
            <v>内园磨床</v>
          </cell>
          <cell r="C2953" t="str">
            <v>00010003</v>
          </cell>
          <cell r="D2953">
            <v>31321</v>
          </cell>
          <cell r="E2953">
            <v>97000</v>
          </cell>
          <cell r="F2953">
            <v>-94090</v>
          </cell>
          <cell r="G2953">
            <v>2910</v>
          </cell>
        </row>
        <row r="2954">
          <cell r="A2954" t="str">
            <v>10320301</v>
          </cell>
          <cell r="B2954" t="str">
            <v>内园磨床</v>
          </cell>
          <cell r="C2954" t="str">
            <v>00010003</v>
          </cell>
          <cell r="D2954">
            <v>31656</v>
          </cell>
          <cell r="E2954">
            <v>97000</v>
          </cell>
          <cell r="F2954">
            <v>-94090</v>
          </cell>
          <cell r="G2954">
            <v>2910</v>
          </cell>
        </row>
        <row r="2955">
          <cell r="A2955" t="str">
            <v>10320339</v>
          </cell>
          <cell r="B2955" t="str">
            <v>内园磨床</v>
          </cell>
          <cell r="C2955" t="str">
            <v>00010003</v>
          </cell>
          <cell r="D2955">
            <v>32021</v>
          </cell>
          <cell r="E2955">
            <v>97000</v>
          </cell>
          <cell r="F2955">
            <v>-94090</v>
          </cell>
          <cell r="G2955">
            <v>2910</v>
          </cell>
        </row>
        <row r="2956">
          <cell r="A2956" t="str">
            <v>10320362</v>
          </cell>
          <cell r="B2956" t="str">
            <v>内园磨床</v>
          </cell>
          <cell r="C2956" t="str">
            <v>00010003</v>
          </cell>
          <cell r="D2956">
            <v>32112</v>
          </cell>
          <cell r="E2956">
            <v>97000</v>
          </cell>
          <cell r="F2956">
            <v>-94090</v>
          </cell>
          <cell r="G2956">
            <v>2910</v>
          </cell>
        </row>
        <row r="2957">
          <cell r="A2957" t="str">
            <v>17231003</v>
          </cell>
          <cell r="B2957" t="str">
            <v>动力配电箱</v>
          </cell>
          <cell r="C2957" t="str">
            <v>00010703</v>
          </cell>
          <cell r="D2957">
            <v>35400</v>
          </cell>
          <cell r="E2957">
            <v>6694</v>
          </cell>
          <cell r="F2957">
            <v>-3795.29</v>
          </cell>
          <cell r="G2957">
            <v>2898.71</v>
          </cell>
        </row>
        <row r="2958">
          <cell r="A2958" t="str">
            <v>17231004</v>
          </cell>
          <cell r="B2958" t="str">
            <v>动力配电箱</v>
          </cell>
          <cell r="C2958" t="str">
            <v>00010703</v>
          </cell>
          <cell r="D2958">
            <v>35400</v>
          </cell>
          <cell r="E2958">
            <v>6694</v>
          </cell>
          <cell r="F2958">
            <v>-3795.29</v>
          </cell>
          <cell r="G2958">
            <v>2898.71</v>
          </cell>
        </row>
        <row r="2959">
          <cell r="A2959" t="str">
            <v>17231006</v>
          </cell>
          <cell r="B2959" t="str">
            <v>动力配电箱</v>
          </cell>
          <cell r="C2959" t="str">
            <v>00010703</v>
          </cell>
          <cell r="D2959">
            <v>35400</v>
          </cell>
          <cell r="E2959">
            <v>6694</v>
          </cell>
          <cell r="F2959">
            <v>-3795.29</v>
          </cell>
          <cell r="G2959">
            <v>2898.71</v>
          </cell>
        </row>
        <row r="2960">
          <cell r="A2960" t="str">
            <v>17830563</v>
          </cell>
          <cell r="B2960" t="str">
            <v>微机</v>
          </cell>
          <cell r="C2960" t="str">
            <v>00010721</v>
          </cell>
          <cell r="D2960">
            <v>37742</v>
          </cell>
          <cell r="E2960">
            <v>6999</v>
          </cell>
          <cell r="F2960">
            <v>-4101.74</v>
          </cell>
          <cell r="G2960">
            <v>2897.26</v>
          </cell>
        </row>
        <row r="2961">
          <cell r="A2961" t="str">
            <v>17830565</v>
          </cell>
          <cell r="B2961" t="str">
            <v>微机</v>
          </cell>
          <cell r="C2961" t="str">
            <v>00010721</v>
          </cell>
          <cell r="D2961">
            <v>37742</v>
          </cell>
          <cell r="E2961">
            <v>6999</v>
          </cell>
          <cell r="F2961">
            <v>-4101.74</v>
          </cell>
          <cell r="G2961">
            <v>2897.26</v>
          </cell>
        </row>
        <row r="2962">
          <cell r="A2962" t="str">
            <v>17231007</v>
          </cell>
          <cell r="B2962" t="str">
            <v>动力配电箱</v>
          </cell>
          <cell r="C2962" t="str">
            <v>00010703</v>
          </cell>
          <cell r="D2962">
            <v>35400</v>
          </cell>
          <cell r="E2962">
            <v>6000</v>
          </cell>
          <cell r="F2962">
            <v>-3110.77</v>
          </cell>
          <cell r="G2962">
            <v>2889.23</v>
          </cell>
        </row>
        <row r="2963">
          <cell r="A2963" t="str">
            <v>17231008</v>
          </cell>
          <cell r="B2963" t="str">
            <v>动力配电箱</v>
          </cell>
          <cell r="C2963" t="str">
            <v>00010703</v>
          </cell>
          <cell r="D2963">
            <v>35400</v>
          </cell>
          <cell r="E2963">
            <v>6000</v>
          </cell>
          <cell r="F2963">
            <v>-3110.77</v>
          </cell>
          <cell r="G2963">
            <v>2889.23</v>
          </cell>
        </row>
        <row r="2964">
          <cell r="A2964" t="str">
            <v>17231009</v>
          </cell>
          <cell r="B2964" t="str">
            <v>动力配电箱</v>
          </cell>
          <cell r="C2964" t="str">
            <v>00010703</v>
          </cell>
          <cell r="D2964">
            <v>35400</v>
          </cell>
          <cell r="E2964">
            <v>6000</v>
          </cell>
          <cell r="F2964">
            <v>-3110.77</v>
          </cell>
          <cell r="G2964">
            <v>2889.23</v>
          </cell>
        </row>
        <row r="2965">
          <cell r="A2965" t="str">
            <v>17231010</v>
          </cell>
          <cell r="B2965" t="str">
            <v>动力配电箱</v>
          </cell>
          <cell r="C2965" t="str">
            <v>00010703</v>
          </cell>
          <cell r="D2965">
            <v>35400</v>
          </cell>
          <cell r="E2965">
            <v>6000</v>
          </cell>
          <cell r="F2965">
            <v>-3110.77</v>
          </cell>
          <cell r="G2965">
            <v>2889.23</v>
          </cell>
        </row>
        <row r="2966">
          <cell r="A2966" t="str">
            <v>17830401</v>
          </cell>
          <cell r="B2966" t="str">
            <v>微机</v>
          </cell>
          <cell r="C2966" t="str">
            <v>00010721</v>
          </cell>
          <cell r="D2966">
            <v>37591</v>
          </cell>
          <cell r="E2966">
            <v>9188.64</v>
          </cell>
          <cell r="F2966">
            <v>-6313.44</v>
          </cell>
          <cell r="G2966">
            <v>2875.2</v>
          </cell>
        </row>
        <row r="2967">
          <cell r="A2967" t="str">
            <v>21100107</v>
          </cell>
          <cell r="B2967" t="str">
            <v>铆焊、辅助间</v>
          </cell>
          <cell r="C2967" t="str">
            <v>00021103</v>
          </cell>
          <cell r="D2967">
            <v>33909</v>
          </cell>
          <cell r="E2967">
            <v>3550.3</v>
          </cell>
          <cell r="F2967">
            <v>-719.17</v>
          </cell>
          <cell r="G2967">
            <v>2831.13</v>
          </cell>
        </row>
        <row r="2968">
          <cell r="A2968" t="str">
            <v>16610230</v>
          </cell>
          <cell r="B2968" t="str">
            <v>单级单吸离心泵</v>
          </cell>
          <cell r="C2968" t="str">
            <v>00010603</v>
          </cell>
          <cell r="D2968">
            <v>37773</v>
          </cell>
          <cell r="E2968">
            <v>3561</v>
          </cell>
          <cell r="F2968">
            <v>-732.74</v>
          </cell>
          <cell r="G2968">
            <v>2828.26</v>
          </cell>
        </row>
        <row r="2969">
          <cell r="A2969" t="str">
            <v>16610231</v>
          </cell>
          <cell r="B2969" t="str">
            <v>单级单吸离心泵</v>
          </cell>
          <cell r="C2969" t="str">
            <v>00010603</v>
          </cell>
          <cell r="D2969">
            <v>37773</v>
          </cell>
          <cell r="E2969">
            <v>3561</v>
          </cell>
          <cell r="F2969">
            <v>-732.74</v>
          </cell>
          <cell r="G2969">
            <v>2828.26</v>
          </cell>
        </row>
        <row r="2970">
          <cell r="A2970" t="str">
            <v>10280031</v>
          </cell>
          <cell r="B2970" t="str">
            <v>半自动高速搪床</v>
          </cell>
          <cell r="C2970" t="str">
            <v>00010003</v>
          </cell>
          <cell r="D2970">
            <v>31656</v>
          </cell>
          <cell r="E2970">
            <v>94076.98</v>
          </cell>
          <cell r="F2970">
            <v>-91254.67</v>
          </cell>
          <cell r="G2970">
            <v>2822.31</v>
          </cell>
        </row>
        <row r="2971">
          <cell r="A2971" t="str">
            <v>14850009</v>
          </cell>
          <cell r="B2971" t="str">
            <v>型状测量仪</v>
          </cell>
          <cell r="C2971" t="str">
            <v>00010413</v>
          </cell>
          <cell r="D2971">
            <v>34881</v>
          </cell>
          <cell r="E2971">
            <v>93800</v>
          </cell>
          <cell r="F2971">
            <v>-90986</v>
          </cell>
          <cell r="G2971">
            <v>2814</v>
          </cell>
        </row>
        <row r="2972">
          <cell r="A2972" t="str">
            <v>21100021</v>
          </cell>
          <cell r="B2972" t="str">
            <v>化工油库</v>
          </cell>
          <cell r="C2972" t="str">
            <v>00021101</v>
          </cell>
          <cell r="D2972">
            <v>24139</v>
          </cell>
          <cell r="E2972">
            <v>51491</v>
          </cell>
          <cell r="F2972">
            <v>-48686.3</v>
          </cell>
          <cell r="G2972">
            <v>2804.7</v>
          </cell>
        </row>
        <row r="2973">
          <cell r="A2973" t="str">
            <v>10340819</v>
          </cell>
          <cell r="B2973" t="str">
            <v>双端面磨床</v>
          </cell>
          <cell r="C2973" t="str">
            <v>00010003</v>
          </cell>
          <cell r="D2973">
            <v>30682</v>
          </cell>
          <cell r="E2973">
            <v>9200</v>
          </cell>
          <cell r="F2973">
            <v>-6395.79</v>
          </cell>
          <cell r="G2973">
            <v>2804.21</v>
          </cell>
        </row>
        <row r="2974">
          <cell r="A2974" t="str">
            <v>12610003</v>
          </cell>
          <cell r="B2974" t="str">
            <v>桥箱货梯</v>
          </cell>
          <cell r="C2974" t="str">
            <v>00010202</v>
          </cell>
          <cell r="D2974">
            <v>32478</v>
          </cell>
          <cell r="E2974">
            <v>92980</v>
          </cell>
          <cell r="F2974">
            <v>-90190.6</v>
          </cell>
          <cell r="G2974">
            <v>2789.4</v>
          </cell>
        </row>
        <row r="2975">
          <cell r="A2975" t="str">
            <v>12610004</v>
          </cell>
          <cell r="B2975" t="str">
            <v>桥箱货梯</v>
          </cell>
          <cell r="C2975" t="str">
            <v>00010202</v>
          </cell>
          <cell r="D2975">
            <v>32478</v>
          </cell>
          <cell r="E2975">
            <v>92980</v>
          </cell>
          <cell r="F2975">
            <v>-90190.6</v>
          </cell>
          <cell r="G2975">
            <v>2789.4</v>
          </cell>
        </row>
        <row r="2976">
          <cell r="A2976" t="str">
            <v>22100059</v>
          </cell>
          <cell r="B2976" t="str">
            <v>音频会议系统</v>
          </cell>
          <cell r="C2976" t="str">
            <v>00022102</v>
          </cell>
          <cell r="D2976">
            <v>37926</v>
          </cell>
          <cell r="E2976">
            <v>4400</v>
          </cell>
          <cell r="F2976">
            <v>-1626.67</v>
          </cell>
          <cell r="G2976">
            <v>2773.33</v>
          </cell>
        </row>
        <row r="2977">
          <cell r="A2977" t="str">
            <v>17231014</v>
          </cell>
          <cell r="B2977" t="str">
            <v>动力配电箱</v>
          </cell>
          <cell r="C2977" t="str">
            <v>00010703</v>
          </cell>
          <cell r="D2977">
            <v>35643</v>
          </cell>
          <cell r="E2977">
            <v>5800</v>
          </cell>
          <cell r="F2977">
            <v>-3030.49</v>
          </cell>
          <cell r="G2977">
            <v>2769.51</v>
          </cell>
        </row>
        <row r="2978">
          <cell r="A2978" t="str">
            <v>17231015</v>
          </cell>
          <cell r="B2978" t="str">
            <v>动力配电箱</v>
          </cell>
          <cell r="C2978" t="str">
            <v>00010703</v>
          </cell>
          <cell r="D2978">
            <v>35643</v>
          </cell>
          <cell r="E2978">
            <v>5800</v>
          </cell>
          <cell r="F2978">
            <v>-3030.49</v>
          </cell>
          <cell r="G2978">
            <v>2769.51</v>
          </cell>
        </row>
        <row r="2979">
          <cell r="A2979" t="str">
            <v>17231016</v>
          </cell>
          <cell r="B2979" t="str">
            <v>动力配电箱</v>
          </cell>
          <cell r="C2979" t="str">
            <v>00010703</v>
          </cell>
          <cell r="D2979">
            <v>35643</v>
          </cell>
          <cell r="E2979">
            <v>5800</v>
          </cell>
          <cell r="F2979">
            <v>-3030.49</v>
          </cell>
          <cell r="G2979">
            <v>2769.51</v>
          </cell>
        </row>
        <row r="2980">
          <cell r="A2980" t="str">
            <v>17231017</v>
          </cell>
          <cell r="B2980" t="str">
            <v>动力配电箱</v>
          </cell>
          <cell r="C2980" t="str">
            <v>00010703</v>
          </cell>
          <cell r="D2980">
            <v>35643</v>
          </cell>
          <cell r="E2980">
            <v>5800</v>
          </cell>
          <cell r="F2980">
            <v>-3030.49</v>
          </cell>
          <cell r="G2980">
            <v>2769.51</v>
          </cell>
        </row>
        <row r="2981">
          <cell r="A2981" t="str">
            <v>17231018</v>
          </cell>
          <cell r="B2981" t="str">
            <v>动力配电箱</v>
          </cell>
          <cell r="C2981" t="str">
            <v>00010703</v>
          </cell>
          <cell r="D2981">
            <v>35643</v>
          </cell>
          <cell r="E2981">
            <v>5800</v>
          </cell>
          <cell r="F2981">
            <v>-3030.49</v>
          </cell>
          <cell r="G2981">
            <v>2769.51</v>
          </cell>
        </row>
        <row r="2982">
          <cell r="A2982" t="str">
            <v>17231019</v>
          </cell>
          <cell r="B2982" t="str">
            <v>动力配电箱</v>
          </cell>
          <cell r="C2982" t="str">
            <v>00010703</v>
          </cell>
          <cell r="D2982">
            <v>35643</v>
          </cell>
          <cell r="E2982">
            <v>5800</v>
          </cell>
          <cell r="F2982">
            <v>-3030.49</v>
          </cell>
          <cell r="G2982">
            <v>2769.51</v>
          </cell>
        </row>
        <row r="2983">
          <cell r="A2983" t="str">
            <v>17231020</v>
          </cell>
          <cell r="B2983" t="str">
            <v>动力配电箱</v>
          </cell>
          <cell r="C2983" t="str">
            <v>00010703</v>
          </cell>
          <cell r="D2983">
            <v>35643</v>
          </cell>
          <cell r="E2983">
            <v>5800</v>
          </cell>
          <cell r="F2983">
            <v>-3030.49</v>
          </cell>
          <cell r="G2983">
            <v>2769.51</v>
          </cell>
        </row>
        <row r="2984">
          <cell r="A2984" t="str">
            <v>17231021</v>
          </cell>
          <cell r="B2984" t="str">
            <v>动力配电箱</v>
          </cell>
          <cell r="C2984" t="str">
            <v>00010703</v>
          </cell>
          <cell r="D2984">
            <v>35643</v>
          </cell>
          <cell r="E2984">
            <v>5800</v>
          </cell>
          <cell r="F2984">
            <v>-3030.49</v>
          </cell>
          <cell r="G2984">
            <v>2769.51</v>
          </cell>
        </row>
        <row r="2985">
          <cell r="A2985" t="str">
            <v>17231022</v>
          </cell>
          <cell r="B2985" t="str">
            <v>动力配电箱</v>
          </cell>
          <cell r="C2985" t="str">
            <v>00010703</v>
          </cell>
          <cell r="D2985">
            <v>35643</v>
          </cell>
          <cell r="E2985">
            <v>5800</v>
          </cell>
          <cell r="F2985">
            <v>-3030.49</v>
          </cell>
          <cell r="G2985">
            <v>2769.51</v>
          </cell>
        </row>
        <row r="2986">
          <cell r="A2986" t="str">
            <v>17231023</v>
          </cell>
          <cell r="B2986" t="str">
            <v>动力配电箱</v>
          </cell>
          <cell r="C2986" t="str">
            <v>00010703</v>
          </cell>
          <cell r="D2986">
            <v>35643</v>
          </cell>
          <cell r="E2986">
            <v>5800</v>
          </cell>
          <cell r="F2986">
            <v>-3030.49</v>
          </cell>
          <cell r="G2986">
            <v>2769.51</v>
          </cell>
        </row>
        <row r="2987">
          <cell r="A2987" t="str">
            <v>17231024</v>
          </cell>
          <cell r="B2987" t="str">
            <v>动力配电箱</v>
          </cell>
          <cell r="C2987" t="str">
            <v>00010703</v>
          </cell>
          <cell r="D2987">
            <v>35643</v>
          </cell>
          <cell r="E2987">
            <v>5800</v>
          </cell>
          <cell r="F2987">
            <v>-3030.49</v>
          </cell>
          <cell r="G2987">
            <v>2769.51</v>
          </cell>
        </row>
        <row r="2988">
          <cell r="A2988" t="str">
            <v>17231025</v>
          </cell>
          <cell r="B2988" t="str">
            <v>动力配电箱</v>
          </cell>
          <cell r="C2988" t="str">
            <v>00010703</v>
          </cell>
          <cell r="D2988">
            <v>35643</v>
          </cell>
          <cell r="E2988">
            <v>5800</v>
          </cell>
          <cell r="F2988">
            <v>-3030.49</v>
          </cell>
          <cell r="G2988">
            <v>2769.51</v>
          </cell>
        </row>
        <row r="2989">
          <cell r="A2989" t="str">
            <v>17230995</v>
          </cell>
          <cell r="B2989" t="str">
            <v>动力配电箱</v>
          </cell>
          <cell r="C2989" t="str">
            <v>00010703</v>
          </cell>
          <cell r="D2989">
            <v>35400</v>
          </cell>
          <cell r="E2989">
            <v>6380</v>
          </cell>
          <cell r="F2989">
            <v>-3617.45</v>
          </cell>
          <cell r="G2989">
            <v>2762.55</v>
          </cell>
        </row>
        <row r="2990">
          <cell r="A2990" t="str">
            <v>10340454</v>
          </cell>
          <cell r="B2990" t="str">
            <v>全自动球轴承内沟道磨</v>
          </cell>
          <cell r="C2990" t="str">
            <v>00010003</v>
          </cell>
          <cell r="D2990">
            <v>30529</v>
          </cell>
          <cell r="E2990">
            <v>92000</v>
          </cell>
          <cell r="F2990">
            <v>-89240</v>
          </cell>
          <cell r="G2990">
            <v>2760</v>
          </cell>
        </row>
        <row r="2991">
          <cell r="A2991" t="str">
            <v>10340447</v>
          </cell>
          <cell r="B2991" t="str">
            <v>内沟磨床</v>
          </cell>
          <cell r="C2991" t="str">
            <v>00010003</v>
          </cell>
          <cell r="D2991">
            <v>30560</v>
          </cell>
          <cell r="E2991">
            <v>92000</v>
          </cell>
          <cell r="F2991">
            <v>-89240</v>
          </cell>
          <cell r="G2991">
            <v>2760</v>
          </cell>
        </row>
        <row r="2992">
          <cell r="A2992" t="str">
            <v>10340450</v>
          </cell>
          <cell r="B2992" t="str">
            <v>全自动轴承内沟道磨床</v>
          </cell>
          <cell r="C2992" t="str">
            <v>00010003</v>
          </cell>
          <cell r="D2992">
            <v>30560</v>
          </cell>
          <cell r="E2992">
            <v>92000</v>
          </cell>
          <cell r="F2992">
            <v>-89240</v>
          </cell>
          <cell r="G2992">
            <v>2760</v>
          </cell>
        </row>
        <row r="2993">
          <cell r="A2993" t="str">
            <v>10340451</v>
          </cell>
          <cell r="B2993" t="str">
            <v>内沟道磨床</v>
          </cell>
          <cell r="C2993" t="str">
            <v>00010003</v>
          </cell>
          <cell r="D2993">
            <v>30560</v>
          </cell>
          <cell r="E2993">
            <v>92000</v>
          </cell>
          <cell r="F2993">
            <v>-89240</v>
          </cell>
          <cell r="G2993">
            <v>2760</v>
          </cell>
        </row>
        <row r="2994">
          <cell r="A2994" t="str">
            <v>10340455</v>
          </cell>
          <cell r="B2994" t="str">
            <v>内沟磨床</v>
          </cell>
          <cell r="C2994" t="str">
            <v>00010003</v>
          </cell>
          <cell r="D2994">
            <v>30560</v>
          </cell>
          <cell r="E2994">
            <v>92000</v>
          </cell>
          <cell r="F2994">
            <v>-89240</v>
          </cell>
          <cell r="G2994">
            <v>2760</v>
          </cell>
        </row>
        <row r="2995">
          <cell r="A2995" t="str">
            <v>10340449</v>
          </cell>
          <cell r="B2995" t="str">
            <v>内沟磨床</v>
          </cell>
          <cell r="C2995" t="str">
            <v>00010003</v>
          </cell>
          <cell r="D2995">
            <v>30590</v>
          </cell>
          <cell r="E2995">
            <v>92000</v>
          </cell>
          <cell r="F2995">
            <v>-89240</v>
          </cell>
          <cell r="G2995">
            <v>2760</v>
          </cell>
        </row>
        <row r="2996">
          <cell r="A2996" t="str">
            <v>10340452</v>
          </cell>
          <cell r="B2996" t="str">
            <v>内沟磨床</v>
          </cell>
          <cell r="C2996" t="str">
            <v>00010003</v>
          </cell>
          <cell r="D2996">
            <v>30590</v>
          </cell>
          <cell r="E2996">
            <v>92000</v>
          </cell>
          <cell r="F2996">
            <v>-89240</v>
          </cell>
          <cell r="G2996">
            <v>2760</v>
          </cell>
        </row>
        <row r="2997">
          <cell r="A2997" t="str">
            <v>10340463</v>
          </cell>
          <cell r="B2997" t="str">
            <v>内沟磨床</v>
          </cell>
          <cell r="C2997" t="str">
            <v>00010003</v>
          </cell>
          <cell r="D2997">
            <v>30651</v>
          </cell>
          <cell r="E2997">
            <v>92000</v>
          </cell>
          <cell r="F2997">
            <v>-89240</v>
          </cell>
          <cell r="G2997">
            <v>2760</v>
          </cell>
        </row>
        <row r="2998">
          <cell r="A2998" t="str">
            <v>10340467</v>
          </cell>
          <cell r="B2998" t="str">
            <v>全自动轴承内沟道磨床</v>
          </cell>
          <cell r="C2998" t="str">
            <v>00010003</v>
          </cell>
          <cell r="D2998">
            <v>30651</v>
          </cell>
          <cell r="E2998">
            <v>92000</v>
          </cell>
          <cell r="F2998">
            <v>-89240</v>
          </cell>
          <cell r="G2998">
            <v>2760</v>
          </cell>
        </row>
        <row r="2999">
          <cell r="A2999" t="str">
            <v>10340481</v>
          </cell>
          <cell r="B2999" t="str">
            <v>内沟磨床</v>
          </cell>
          <cell r="C2999" t="str">
            <v>00010003</v>
          </cell>
          <cell r="D2999">
            <v>30803</v>
          </cell>
          <cell r="E2999">
            <v>92000</v>
          </cell>
          <cell r="F2999">
            <v>-89240</v>
          </cell>
          <cell r="G2999">
            <v>2760</v>
          </cell>
        </row>
        <row r="3000">
          <cell r="A3000" t="str">
            <v>10340611</v>
          </cell>
          <cell r="B3000" t="str">
            <v>内沟磨床</v>
          </cell>
          <cell r="C3000" t="str">
            <v>00010003</v>
          </cell>
          <cell r="D3000">
            <v>32629</v>
          </cell>
          <cell r="E3000">
            <v>92000</v>
          </cell>
          <cell r="F3000">
            <v>-89240</v>
          </cell>
          <cell r="G3000">
            <v>2760</v>
          </cell>
        </row>
        <row r="3001">
          <cell r="A3001" t="str">
            <v>10340650</v>
          </cell>
          <cell r="B3001" t="str">
            <v>沟道磨床</v>
          </cell>
          <cell r="C3001" t="str">
            <v>00010003</v>
          </cell>
          <cell r="D3001">
            <v>33543</v>
          </cell>
          <cell r="E3001">
            <v>92000</v>
          </cell>
          <cell r="F3001">
            <v>-89240</v>
          </cell>
          <cell r="G3001">
            <v>2760</v>
          </cell>
        </row>
        <row r="3002">
          <cell r="A3002" t="str">
            <v>10340660</v>
          </cell>
          <cell r="B3002" t="str">
            <v>球面内沟道磨床</v>
          </cell>
          <cell r="C3002" t="str">
            <v>00010003</v>
          </cell>
          <cell r="D3002">
            <v>33695</v>
          </cell>
          <cell r="E3002">
            <v>92000</v>
          </cell>
          <cell r="F3002">
            <v>-89240</v>
          </cell>
          <cell r="G3002">
            <v>2760</v>
          </cell>
        </row>
        <row r="3003">
          <cell r="A3003" t="str">
            <v>16410084</v>
          </cell>
          <cell r="B3003" t="str">
            <v>空压机</v>
          </cell>
          <cell r="C3003" t="str">
            <v>00010603</v>
          </cell>
          <cell r="D3003">
            <v>36069</v>
          </cell>
          <cell r="E3003">
            <v>7200</v>
          </cell>
          <cell r="F3003">
            <v>-4445.17</v>
          </cell>
          <cell r="G3003">
            <v>2754.83</v>
          </cell>
        </row>
        <row r="3004">
          <cell r="A3004" t="str">
            <v>16410085</v>
          </cell>
          <cell r="B3004" t="str">
            <v>空压机</v>
          </cell>
          <cell r="C3004" t="str">
            <v>00010603</v>
          </cell>
          <cell r="D3004">
            <v>36069</v>
          </cell>
          <cell r="E3004">
            <v>7200</v>
          </cell>
          <cell r="F3004">
            <v>-4445.17</v>
          </cell>
          <cell r="G3004">
            <v>2754.83</v>
          </cell>
        </row>
        <row r="3005">
          <cell r="A3005" t="str">
            <v>16410086</v>
          </cell>
          <cell r="B3005" t="str">
            <v>空压机</v>
          </cell>
          <cell r="C3005" t="str">
            <v>00010603</v>
          </cell>
          <cell r="D3005">
            <v>36069</v>
          </cell>
          <cell r="E3005">
            <v>7200</v>
          </cell>
          <cell r="F3005">
            <v>-4445.17</v>
          </cell>
          <cell r="G3005">
            <v>2754.83</v>
          </cell>
        </row>
        <row r="3006">
          <cell r="A3006" t="str">
            <v>10320270</v>
          </cell>
          <cell r="B3006" t="str">
            <v>内园磨床</v>
          </cell>
          <cell r="C3006" t="str">
            <v>00010003</v>
          </cell>
          <cell r="D3006">
            <v>30987</v>
          </cell>
          <cell r="E3006">
            <v>91800</v>
          </cell>
          <cell r="F3006">
            <v>-89046</v>
          </cell>
          <cell r="G3006">
            <v>2754</v>
          </cell>
        </row>
        <row r="3007">
          <cell r="A3007" t="str">
            <v>10320281</v>
          </cell>
          <cell r="B3007" t="str">
            <v>内园磨床</v>
          </cell>
          <cell r="C3007" t="str">
            <v>00010003</v>
          </cell>
          <cell r="D3007">
            <v>31229</v>
          </cell>
          <cell r="E3007">
            <v>91800</v>
          </cell>
          <cell r="F3007">
            <v>-89046</v>
          </cell>
          <cell r="G3007">
            <v>2754</v>
          </cell>
        </row>
        <row r="3008">
          <cell r="A3008" t="str">
            <v>10320283</v>
          </cell>
          <cell r="B3008" t="str">
            <v>内园磨床</v>
          </cell>
          <cell r="C3008" t="str">
            <v>00010003</v>
          </cell>
          <cell r="D3008">
            <v>31229</v>
          </cell>
          <cell r="E3008">
            <v>91800</v>
          </cell>
          <cell r="F3008">
            <v>-89046</v>
          </cell>
          <cell r="G3008">
            <v>2754</v>
          </cell>
        </row>
        <row r="3009">
          <cell r="A3009" t="str">
            <v>10320293</v>
          </cell>
          <cell r="B3009" t="str">
            <v>内园磨床</v>
          </cell>
          <cell r="C3009" t="str">
            <v>00010003</v>
          </cell>
          <cell r="D3009">
            <v>31382</v>
          </cell>
          <cell r="E3009">
            <v>91800</v>
          </cell>
          <cell r="F3009">
            <v>-89046</v>
          </cell>
          <cell r="G3009">
            <v>2754</v>
          </cell>
        </row>
        <row r="3010">
          <cell r="A3010" t="str">
            <v>10320294</v>
          </cell>
          <cell r="B3010" t="str">
            <v>内园磨床</v>
          </cell>
          <cell r="C3010" t="str">
            <v>00010003</v>
          </cell>
          <cell r="D3010">
            <v>31382</v>
          </cell>
          <cell r="E3010">
            <v>91800</v>
          </cell>
          <cell r="F3010">
            <v>-89046</v>
          </cell>
          <cell r="G3010">
            <v>2754</v>
          </cell>
        </row>
        <row r="3011">
          <cell r="A3011" t="str">
            <v>10320320</v>
          </cell>
          <cell r="B3011" t="str">
            <v>内园磨床</v>
          </cell>
          <cell r="C3011" t="str">
            <v>00010003</v>
          </cell>
          <cell r="D3011">
            <v>31747</v>
          </cell>
          <cell r="E3011">
            <v>91800</v>
          </cell>
          <cell r="F3011">
            <v>-89046</v>
          </cell>
          <cell r="G3011">
            <v>2754</v>
          </cell>
        </row>
        <row r="3012">
          <cell r="A3012" t="str">
            <v>10320321</v>
          </cell>
          <cell r="B3012" t="str">
            <v>内园磨床</v>
          </cell>
          <cell r="C3012" t="str">
            <v>00010003</v>
          </cell>
          <cell r="D3012">
            <v>31747</v>
          </cell>
          <cell r="E3012">
            <v>91800</v>
          </cell>
          <cell r="F3012">
            <v>-89046</v>
          </cell>
          <cell r="G3012">
            <v>2754</v>
          </cell>
        </row>
        <row r="3013">
          <cell r="A3013" t="str">
            <v>10320324</v>
          </cell>
          <cell r="B3013" t="str">
            <v>内园磨床</v>
          </cell>
          <cell r="C3013" t="str">
            <v>00010003</v>
          </cell>
          <cell r="D3013">
            <v>31747</v>
          </cell>
          <cell r="E3013">
            <v>91800</v>
          </cell>
          <cell r="F3013">
            <v>-89046</v>
          </cell>
          <cell r="G3013">
            <v>2754</v>
          </cell>
        </row>
        <row r="3014">
          <cell r="A3014" t="str">
            <v>10320326</v>
          </cell>
          <cell r="B3014" t="str">
            <v>内园磨床</v>
          </cell>
          <cell r="C3014" t="str">
            <v>00010003</v>
          </cell>
          <cell r="D3014">
            <v>31747</v>
          </cell>
          <cell r="E3014">
            <v>91800</v>
          </cell>
          <cell r="F3014">
            <v>-89046</v>
          </cell>
          <cell r="G3014">
            <v>2754</v>
          </cell>
        </row>
        <row r="3015">
          <cell r="A3015" t="str">
            <v>10320368</v>
          </cell>
          <cell r="B3015" t="str">
            <v>内圆磨床</v>
          </cell>
          <cell r="C3015" t="str">
            <v>00010003</v>
          </cell>
          <cell r="D3015">
            <v>32295</v>
          </cell>
          <cell r="E3015">
            <v>91800</v>
          </cell>
          <cell r="F3015">
            <v>-89046</v>
          </cell>
          <cell r="G3015">
            <v>2754</v>
          </cell>
        </row>
        <row r="3016">
          <cell r="A3016" t="str">
            <v>10320369</v>
          </cell>
          <cell r="B3016" t="str">
            <v>内圆磨床</v>
          </cell>
          <cell r="C3016" t="str">
            <v>00010003</v>
          </cell>
          <cell r="D3016">
            <v>32295</v>
          </cell>
          <cell r="E3016">
            <v>91800</v>
          </cell>
          <cell r="F3016">
            <v>-89046</v>
          </cell>
          <cell r="G3016">
            <v>2754</v>
          </cell>
        </row>
        <row r="3017">
          <cell r="A3017" t="str">
            <v>10320371</v>
          </cell>
          <cell r="B3017" t="str">
            <v>内圆磨床</v>
          </cell>
          <cell r="C3017" t="str">
            <v>00010003</v>
          </cell>
          <cell r="D3017">
            <v>32295</v>
          </cell>
          <cell r="E3017">
            <v>91800</v>
          </cell>
          <cell r="F3017">
            <v>-89046</v>
          </cell>
          <cell r="G3017">
            <v>2754</v>
          </cell>
        </row>
        <row r="3018">
          <cell r="A3018" t="str">
            <v>10320384</v>
          </cell>
          <cell r="B3018" t="str">
            <v>内园磨床</v>
          </cell>
          <cell r="C3018" t="str">
            <v>00010003</v>
          </cell>
          <cell r="D3018">
            <v>32843</v>
          </cell>
          <cell r="E3018">
            <v>91800</v>
          </cell>
          <cell r="F3018">
            <v>-89046</v>
          </cell>
          <cell r="G3018">
            <v>2754</v>
          </cell>
        </row>
        <row r="3019">
          <cell r="A3019" t="str">
            <v>10320385</v>
          </cell>
          <cell r="B3019" t="str">
            <v>内园磨床</v>
          </cell>
          <cell r="C3019" t="str">
            <v>00010003</v>
          </cell>
          <cell r="D3019">
            <v>33055</v>
          </cell>
          <cell r="E3019">
            <v>91800</v>
          </cell>
          <cell r="F3019">
            <v>-89046</v>
          </cell>
          <cell r="G3019">
            <v>2754</v>
          </cell>
        </row>
        <row r="3020">
          <cell r="A3020" t="str">
            <v>10320388</v>
          </cell>
          <cell r="B3020" t="str">
            <v>内元磨床</v>
          </cell>
          <cell r="C3020" t="str">
            <v>00010003</v>
          </cell>
          <cell r="D3020">
            <v>33086</v>
          </cell>
          <cell r="E3020">
            <v>91800</v>
          </cell>
          <cell r="F3020">
            <v>-89046</v>
          </cell>
          <cell r="G3020">
            <v>2754</v>
          </cell>
        </row>
        <row r="3021">
          <cell r="A3021" t="str">
            <v>10320433</v>
          </cell>
          <cell r="B3021" t="str">
            <v>内元磨床</v>
          </cell>
          <cell r="C3021" t="str">
            <v>00010003</v>
          </cell>
          <cell r="D3021">
            <v>34274</v>
          </cell>
          <cell r="E3021">
            <v>91800</v>
          </cell>
          <cell r="F3021">
            <v>-89046</v>
          </cell>
          <cell r="G3021">
            <v>2754</v>
          </cell>
        </row>
        <row r="3022">
          <cell r="A3022" t="str">
            <v>10320437</v>
          </cell>
          <cell r="B3022" t="str">
            <v>内圆磨床</v>
          </cell>
          <cell r="C3022" t="str">
            <v>00010003</v>
          </cell>
          <cell r="D3022">
            <v>34304</v>
          </cell>
          <cell r="E3022">
            <v>91800</v>
          </cell>
          <cell r="F3022">
            <v>-89046</v>
          </cell>
          <cell r="G3022">
            <v>2754</v>
          </cell>
        </row>
        <row r="3023">
          <cell r="A3023" t="str">
            <v>10320441</v>
          </cell>
          <cell r="B3023" t="str">
            <v>内园磨床</v>
          </cell>
          <cell r="C3023" t="str">
            <v>00010003</v>
          </cell>
          <cell r="D3023">
            <v>34639</v>
          </cell>
          <cell r="E3023">
            <v>91800</v>
          </cell>
          <cell r="F3023">
            <v>-89046</v>
          </cell>
          <cell r="G3023">
            <v>2754</v>
          </cell>
        </row>
        <row r="3024">
          <cell r="A3024" t="str">
            <v>10320443</v>
          </cell>
          <cell r="B3024" t="str">
            <v>内园磨床</v>
          </cell>
          <cell r="C3024" t="str">
            <v>00010003</v>
          </cell>
          <cell r="D3024">
            <v>34639</v>
          </cell>
          <cell r="E3024">
            <v>91800</v>
          </cell>
          <cell r="F3024">
            <v>-89046</v>
          </cell>
          <cell r="G3024">
            <v>2754</v>
          </cell>
        </row>
        <row r="3025">
          <cell r="A3025" t="str">
            <v>10320450</v>
          </cell>
          <cell r="B3025" t="str">
            <v>内元磨床</v>
          </cell>
          <cell r="C3025" t="str">
            <v>00010003</v>
          </cell>
          <cell r="D3025">
            <v>35034</v>
          </cell>
          <cell r="E3025">
            <v>91800</v>
          </cell>
          <cell r="F3025">
            <v>-89046</v>
          </cell>
          <cell r="G3025">
            <v>2754</v>
          </cell>
        </row>
        <row r="3026">
          <cell r="A3026" t="str">
            <v>14790050</v>
          </cell>
          <cell r="B3026" t="str">
            <v>运动粘度测定仪</v>
          </cell>
          <cell r="C3026" t="str">
            <v>00010411</v>
          </cell>
          <cell r="D3026">
            <v>37073</v>
          </cell>
          <cell r="E3026">
            <v>6700</v>
          </cell>
          <cell r="F3026">
            <v>-3946.68</v>
          </cell>
          <cell r="G3026">
            <v>2753.32</v>
          </cell>
        </row>
        <row r="3027">
          <cell r="A3027" t="str">
            <v>14790051</v>
          </cell>
          <cell r="B3027" t="str">
            <v>运动粘度测定仪</v>
          </cell>
          <cell r="C3027" t="str">
            <v>00010411</v>
          </cell>
          <cell r="D3027">
            <v>37073</v>
          </cell>
          <cell r="E3027">
            <v>6700</v>
          </cell>
          <cell r="F3027">
            <v>-3946.68</v>
          </cell>
          <cell r="G3027">
            <v>2753.32</v>
          </cell>
        </row>
        <row r="3028">
          <cell r="A3028" t="str">
            <v>15290023</v>
          </cell>
          <cell r="B3028" t="str">
            <v>污水处理机</v>
          </cell>
          <cell r="C3028" t="str">
            <v>00010503</v>
          </cell>
          <cell r="D3028">
            <v>31048</v>
          </cell>
          <cell r="E3028">
            <v>9000</v>
          </cell>
          <cell r="F3028">
            <v>-6256.5</v>
          </cell>
          <cell r="G3028">
            <v>2743.5</v>
          </cell>
        </row>
        <row r="3029">
          <cell r="A3029" t="str">
            <v>17231002</v>
          </cell>
          <cell r="B3029" t="str">
            <v>动力配电箱</v>
          </cell>
          <cell r="C3029" t="str">
            <v>00010703</v>
          </cell>
          <cell r="D3029">
            <v>35400</v>
          </cell>
          <cell r="E3029">
            <v>6318</v>
          </cell>
          <cell r="F3029">
            <v>-3581.9</v>
          </cell>
          <cell r="G3029">
            <v>2736.1</v>
          </cell>
        </row>
        <row r="3030">
          <cell r="A3030" t="str">
            <v>17830834</v>
          </cell>
          <cell r="B3030" t="str">
            <v>交换机</v>
          </cell>
          <cell r="C3030" t="str">
            <v>00010721</v>
          </cell>
          <cell r="D3030">
            <v>38292</v>
          </cell>
          <cell r="E3030">
            <v>3500</v>
          </cell>
          <cell r="F3030">
            <v>-778.02</v>
          </cell>
          <cell r="G3030">
            <v>2721.98</v>
          </cell>
        </row>
        <row r="3031">
          <cell r="A3031" t="str">
            <v>17830835</v>
          </cell>
          <cell r="B3031" t="str">
            <v>交换机</v>
          </cell>
          <cell r="C3031" t="str">
            <v>00010721</v>
          </cell>
          <cell r="D3031">
            <v>38292</v>
          </cell>
          <cell r="E3031">
            <v>3500</v>
          </cell>
          <cell r="F3031">
            <v>-778.02</v>
          </cell>
          <cell r="G3031">
            <v>2721.98</v>
          </cell>
        </row>
        <row r="3032">
          <cell r="A3032" t="str">
            <v>17830845</v>
          </cell>
          <cell r="B3032" t="str">
            <v>交换机</v>
          </cell>
          <cell r="C3032" t="str">
            <v>00010721</v>
          </cell>
          <cell r="D3032">
            <v>38292</v>
          </cell>
          <cell r="E3032">
            <v>3500</v>
          </cell>
          <cell r="F3032">
            <v>-778.02</v>
          </cell>
          <cell r="G3032">
            <v>2721.98</v>
          </cell>
        </row>
        <row r="3033">
          <cell r="A3033" t="str">
            <v>17220123</v>
          </cell>
          <cell r="B3033" t="str">
            <v>低压配电箱</v>
          </cell>
          <cell r="C3033" t="str">
            <v>00010703</v>
          </cell>
          <cell r="D3033">
            <v>32051</v>
          </cell>
          <cell r="E3033">
            <v>5000</v>
          </cell>
          <cell r="F3033">
            <v>-2280.91</v>
          </cell>
          <cell r="G3033">
            <v>2719.09</v>
          </cell>
        </row>
        <row r="3034">
          <cell r="A3034" t="str">
            <v>10340247</v>
          </cell>
          <cell r="B3034" t="str">
            <v>全自动外沟道磨床</v>
          </cell>
          <cell r="C3034" t="str">
            <v>00010003</v>
          </cell>
          <cell r="D3034">
            <v>27030</v>
          </cell>
          <cell r="E3034">
            <v>90000</v>
          </cell>
          <cell r="F3034">
            <v>-87300</v>
          </cell>
          <cell r="G3034">
            <v>2700</v>
          </cell>
        </row>
        <row r="3035">
          <cell r="A3035" t="str">
            <v>10340248</v>
          </cell>
          <cell r="B3035" t="str">
            <v>内园磨床(沟道)</v>
          </cell>
          <cell r="C3035" t="str">
            <v>00010003</v>
          </cell>
          <cell r="D3035">
            <v>27181</v>
          </cell>
          <cell r="E3035">
            <v>90000</v>
          </cell>
          <cell r="F3035">
            <v>-87300</v>
          </cell>
          <cell r="G3035">
            <v>2700</v>
          </cell>
        </row>
        <row r="3036">
          <cell r="A3036" t="str">
            <v>10340249</v>
          </cell>
          <cell r="B3036" t="str">
            <v>外沟道磨床</v>
          </cell>
          <cell r="C3036" t="str">
            <v>00010003</v>
          </cell>
          <cell r="D3036">
            <v>27181</v>
          </cell>
          <cell r="E3036">
            <v>90000</v>
          </cell>
          <cell r="F3036">
            <v>-87300</v>
          </cell>
          <cell r="G3036">
            <v>2700</v>
          </cell>
        </row>
        <row r="3037">
          <cell r="A3037" t="str">
            <v>10340340</v>
          </cell>
          <cell r="B3037" t="str">
            <v>沟道磨床</v>
          </cell>
          <cell r="C3037" t="str">
            <v>00010003</v>
          </cell>
          <cell r="D3037">
            <v>29677</v>
          </cell>
          <cell r="E3037">
            <v>90000</v>
          </cell>
          <cell r="F3037">
            <v>-87300</v>
          </cell>
          <cell r="G3037">
            <v>2700</v>
          </cell>
        </row>
        <row r="3038">
          <cell r="A3038" t="str">
            <v>10340341</v>
          </cell>
          <cell r="B3038" t="str">
            <v>球轴承外卷沟道磨床</v>
          </cell>
          <cell r="C3038" t="str">
            <v>00010003</v>
          </cell>
          <cell r="D3038">
            <v>29677</v>
          </cell>
          <cell r="E3038">
            <v>90000</v>
          </cell>
          <cell r="F3038">
            <v>-87300</v>
          </cell>
          <cell r="G3038">
            <v>2700</v>
          </cell>
        </row>
        <row r="3039">
          <cell r="A3039" t="str">
            <v>10340353</v>
          </cell>
          <cell r="B3039" t="str">
            <v>全自动轴承沟道磨床</v>
          </cell>
          <cell r="C3039" t="str">
            <v>00010003</v>
          </cell>
          <cell r="D3039">
            <v>30195</v>
          </cell>
          <cell r="E3039">
            <v>90000</v>
          </cell>
          <cell r="F3039">
            <v>-87300</v>
          </cell>
          <cell r="G3039">
            <v>2700</v>
          </cell>
        </row>
        <row r="3040">
          <cell r="A3040" t="str">
            <v>10340356</v>
          </cell>
          <cell r="B3040" t="str">
            <v>沟道磨床</v>
          </cell>
          <cell r="C3040" t="str">
            <v>00010003</v>
          </cell>
          <cell r="D3040">
            <v>30195</v>
          </cell>
          <cell r="E3040">
            <v>90000</v>
          </cell>
          <cell r="F3040">
            <v>-87300</v>
          </cell>
          <cell r="G3040">
            <v>2700</v>
          </cell>
        </row>
        <row r="3041">
          <cell r="A3041" t="str">
            <v>10340357</v>
          </cell>
          <cell r="B3041" t="str">
            <v>沟道磨床</v>
          </cell>
          <cell r="C3041" t="str">
            <v>00010003</v>
          </cell>
          <cell r="D3041">
            <v>30195</v>
          </cell>
          <cell r="E3041">
            <v>90000</v>
          </cell>
          <cell r="F3041">
            <v>-87300</v>
          </cell>
          <cell r="G3041">
            <v>2700</v>
          </cell>
        </row>
        <row r="3042">
          <cell r="A3042" t="str">
            <v>11230135</v>
          </cell>
          <cell r="B3042" t="str">
            <v>多工位压力机</v>
          </cell>
          <cell r="C3042" t="str">
            <v>00010103</v>
          </cell>
          <cell r="D3042">
            <v>30256</v>
          </cell>
          <cell r="E3042">
            <v>90000</v>
          </cell>
          <cell r="F3042">
            <v>-87300</v>
          </cell>
          <cell r="G3042">
            <v>2700</v>
          </cell>
        </row>
        <row r="3043">
          <cell r="A3043" t="str">
            <v>11230138</v>
          </cell>
          <cell r="B3043" t="str">
            <v>多工位压力机</v>
          </cell>
          <cell r="C3043" t="str">
            <v>00010103</v>
          </cell>
          <cell r="D3043">
            <v>30560</v>
          </cell>
          <cell r="E3043">
            <v>90000</v>
          </cell>
          <cell r="F3043">
            <v>-87300</v>
          </cell>
          <cell r="G3043">
            <v>2700</v>
          </cell>
        </row>
        <row r="3044">
          <cell r="A3044" t="str">
            <v>10340469</v>
          </cell>
          <cell r="B3044" t="str">
            <v>外沟道磨床</v>
          </cell>
          <cell r="C3044" t="str">
            <v>00010003</v>
          </cell>
          <cell r="D3044">
            <v>30651</v>
          </cell>
          <cell r="E3044">
            <v>90000</v>
          </cell>
          <cell r="F3044">
            <v>-87300</v>
          </cell>
          <cell r="G3044">
            <v>2700</v>
          </cell>
        </row>
        <row r="3045">
          <cell r="A3045" t="str">
            <v>10340470</v>
          </cell>
          <cell r="B3045" t="str">
            <v>外沟道磨床</v>
          </cell>
          <cell r="C3045" t="str">
            <v>00010003</v>
          </cell>
          <cell r="D3045">
            <v>30651</v>
          </cell>
          <cell r="E3045">
            <v>90000</v>
          </cell>
          <cell r="F3045">
            <v>-87300</v>
          </cell>
          <cell r="G3045">
            <v>2700</v>
          </cell>
        </row>
        <row r="3046">
          <cell r="A3046" t="str">
            <v>10340471</v>
          </cell>
          <cell r="B3046" t="str">
            <v>外沟道磨床</v>
          </cell>
          <cell r="C3046" t="str">
            <v>00010003</v>
          </cell>
          <cell r="D3046">
            <v>30651</v>
          </cell>
          <cell r="E3046">
            <v>90000</v>
          </cell>
          <cell r="F3046">
            <v>-87300</v>
          </cell>
          <cell r="G3046">
            <v>2700</v>
          </cell>
        </row>
        <row r="3047">
          <cell r="A3047" t="str">
            <v>10340472</v>
          </cell>
          <cell r="B3047" t="str">
            <v>外沟道磨床</v>
          </cell>
          <cell r="C3047" t="str">
            <v>00010003</v>
          </cell>
          <cell r="D3047">
            <v>30651</v>
          </cell>
          <cell r="E3047">
            <v>90000</v>
          </cell>
          <cell r="F3047">
            <v>-87300</v>
          </cell>
          <cell r="G3047">
            <v>2700</v>
          </cell>
        </row>
        <row r="3048">
          <cell r="A3048" t="str">
            <v>10340473</v>
          </cell>
          <cell r="B3048" t="str">
            <v>自动外沟道磨床</v>
          </cell>
          <cell r="C3048" t="str">
            <v>00010003</v>
          </cell>
          <cell r="D3048">
            <v>30651</v>
          </cell>
          <cell r="E3048">
            <v>90000</v>
          </cell>
          <cell r="F3048">
            <v>-87300</v>
          </cell>
          <cell r="G3048">
            <v>2700</v>
          </cell>
        </row>
        <row r="3049">
          <cell r="A3049" t="str">
            <v>10170380</v>
          </cell>
          <cell r="B3049" t="str">
            <v>仿型液压车床</v>
          </cell>
          <cell r="C3049" t="str">
            <v>00010003</v>
          </cell>
          <cell r="D3049">
            <v>30987</v>
          </cell>
          <cell r="E3049">
            <v>90000</v>
          </cell>
          <cell r="F3049">
            <v>-87300</v>
          </cell>
          <cell r="G3049">
            <v>2700</v>
          </cell>
        </row>
        <row r="3050">
          <cell r="A3050" t="str">
            <v>10340486</v>
          </cell>
          <cell r="B3050" t="str">
            <v>全自动轴承沟道磨床</v>
          </cell>
          <cell r="C3050" t="str">
            <v>00010003</v>
          </cell>
          <cell r="D3050">
            <v>31079</v>
          </cell>
          <cell r="E3050">
            <v>90000</v>
          </cell>
          <cell r="F3050">
            <v>-87300</v>
          </cell>
          <cell r="G3050">
            <v>2700</v>
          </cell>
        </row>
        <row r="3051">
          <cell r="A3051" t="str">
            <v>10340487</v>
          </cell>
          <cell r="B3051" t="str">
            <v>全自动轴承沟道磨床</v>
          </cell>
          <cell r="C3051" t="str">
            <v>00010003</v>
          </cell>
          <cell r="D3051">
            <v>31079</v>
          </cell>
          <cell r="E3051">
            <v>90000</v>
          </cell>
          <cell r="F3051">
            <v>-87300</v>
          </cell>
          <cell r="G3051">
            <v>2700</v>
          </cell>
        </row>
        <row r="3052">
          <cell r="A3052" t="str">
            <v>10340488</v>
          </cell>
          <cell r="B3052" t="str">
            <v>外沟道磨床</v>
          </cell>
          <cell r="C3052" t="str">
            <v>00010003</v>
          </cell>
          <cell r="D3052">
            <v>31079</v>
          </cell>
          <cell r="E3052">
            <v>90000</v>
          </cell>
          <cell r="F3052">
            <v>-87300</v>
          </cell>
          <cell r="G3052">
            <v>2700</v>
          </cell>
        </row>
        <row r="3053">
          <cell r="A3053" t="str">
            <v>10340489</v>
          </cell>
          <cell r="B3053" t="str">
            <v>外沟道磨床</v>
          </cell>
          <cell r="C3053" t="str">
            <v>00010003</v>
          </cell>
          <cell r="D3053">
            <v>31079</v>
          </cell>
          <cell r="E3053">
            <v>90000</v>
          </cell>
          <cell r="F3053">
            <v>-87300</v>
          </cell>
          <cell r="G3053">
            <v>2700</v>
          </cell>
        </row>
        <row r="3054">
          <cell r="A3054" t="str">
            <v>10340490</v>
          </cell>
          <cell r="B3054" t="str">
            <v>外沟道磨床</v>
          </cell>
          <cell r="C3054" t="str">
            <v>00010003</v>
          </cell>
          <cell r="D3054">
            <v>31079</v>
          </cell>
          <cell r="E3054">
            <v>90000</v>
          </cell>
          <cell r="F3054">
            <v>-87300</v>
          </cell>
          <cell r="G3054">
            <v>2700</v>
          </cell>
        </row>
        <row r="3055">
          <cell r="A3055" t="str">
            <v>10340492</v>
          </cell>
          <cell r="B3055" t="str">
            <v>外沟道磨床</v>
          </cell>
          <cell r="C3055" t="str">
            <v>00010003</v>
          </cell>
          <cell r="D3055">
            <v>31079</v>
          </cell>
          <cell r="E3055">
            <v>90000</v>
          </cell>
          <cell r="F3055">
            <v>-87300</v>
          </cell>
          <cell r="G3055">
            <v>2700</v>
          </cell>
        </row>
        <row r="3056">
          <cell r="A3056" t="str">
            <v>10340493</v>
          </cell>
          <cell r="B3056" t="str">
            <v>外沟道磨床</v>
          </cell>
          <cell r="C3056" t="str">
            <v>00010003</v>
          </cell>
          <cell r="D3056">
            <v>31079</v>
          </cell>
          <cell r="E3056">
            <v>90000</v>
          </cell>
          <cell r="F3056">
            <v>-87300</v>
          </cell>
          <cell r="G3056">
            <v>2700</v>
          </cell>
        </row>
        <row r="3057">
          <cell r="A3057" t="str">
            <v>10380207</v>
          </cell>
          <cell r="B3057" t="str">
            <v>超精机</v>
          </cell>
          <cell r="C3057" t="str">
            <v>00010003</v>
          </cell>
          <cell r="D3057">
            <v>31168</v>
          </cell>
          <cell r="E3057">
            <v>90000</v>
          </cell>
          <cell r="F3057">
            <v>-87300</v>
          </cell>
          <cell r="G3057">
            <v>2700</v>
          </cell>
        </row>
        <row r="3058">
          <cell r="A3058" t="str">
            <v>10340495</v>
          </cell>
          <cell r="B3058" t="str">
            <v>外沟道磨床</v>
          </cell>
          <cell r="C3058" t="str">
            <v>00010003</v>
          </cell>
          <cell r="D3058">
            <v>31229</v>
          </cell>
          <cell r="E3058">
            <v>90000</v>
          </cell>
          <cell r="F3058">
            <v>-87300</v>
          </cell>
          <cell r="G3058">
            <v>2700</v>
          </cell>
        </row>
        <row r="3059">
          <cell r="A3059" t="str">
            <v>10340496</v>
          </cell>
          <cell r="B3059" t="str">
            <v>外沟道磨床</v>
          </cell>
          <cell r="C3059" t="str">
            <v>00010003</v>
          </cell>
          <cell r="D3059">
            <v>31229</v>
          </cell>
          <cell r="E3059">
            <v>90000</v>
          </cell>
          <cell r="F3059">
            <v>-87300</v>
          </cell>
          <cell r="G3059">
            <v>2700</v>
          </cell>
        </row>
        <row r="3060">
          <cell r="A3060" t="str">
            <v>10340512</v>
          </cell>
          <cell r="B3060" t="str">
            <v>沟道磨床</v>
          </cell>
          <cell r="C3060" t="str">
            <v>00010003</v>
          </cell>
          <cell r="D3060">
            <v>31382</v>
          </cell>
          <cell r="E3060">
            <v>90000</v>
          </cell>
          <cell r="F3060">
            <v>-87300</v>
          </cell>
          <cell r="G3060">
            <v>2700</v>
          </cell>
        </row>
        <row r="3061">
          <cell r="A3061" t="str">
            <v>10170431</v>
          </cell>
          <cell r="B3061" t="str">
            <v>液压卡盘仿形车床</v>
          </cell>
          <cell r="C3061" t="str">
            <v>00010003</v>
          </cell>
          <cell r="D3061">
            <v>31503</v>
          </cell>
          <cell r="E3061">
            <v>90000</v>
          </cell>
          <cell r="F3061">
            <v>-87300</v>
          </cell>
          <cell r="G3061">
            <v>2700</v>
          </cell>
        </row>
        <row r="3062">
          <cell r="A3062" t="str">
            <v>10170434</v>
          </cell>
          <cell r="B3062" t="str">
            <v>仿型液压车</v>
          </cell>
          <cell r="C3062" t="str">
            <v>00010003</v>
          </cell>
          <cell r="D3062">
            <v>31503</v>
          </cell>
          <cell r="E3062">
            <v>90000</v>
          </cell>
          <cell r="F3062">
            <v>-87300</v>
          </cell>
          <cell r="G3062">
            <v>2700</v>
          </cell>
        </row>
        <row r="3063">
          <cell r="A3063" t="str">
            <v>10170437</v>
          </cell>
          <cell r="B3063" t="str">
            <v>仿型液压车</v>
          </cell>
          <cell r="C3063" t="str">
            <v>00010003</v>
          </cell>
          <cell r="D3063">
            <v>31503</v>
          </cell>
          <cell r="E3063">
            <v>90000</v>
          </cell>
          <cell r="F3063">
            <v>-87300</v>
          </cell>
          <cell r="G3063">
            <v>2700</v>
          </cell>
        </row>
        <row r="3064">
          <cell r="A3064" t="str">
            <v>11230159</v>
          </cell>
          <cell r="B3064" t="str">
            <v>开式曲轴压力机</v>
          </cell>
          <cell r="C3064" t="str">
            <v>00010103</v>
          </cell>
          <cell r="D3064">
            <v>31503</v>
          </cell>
          <cell r="E3064">
            <v>90000</v>
          </cell>
          <cell r="F3064">
            <v>-87300</v>
          </cell>
          <cell r="G3064">
            <v>2700</v>
          </cell>
        </row>
        <row r="3065">
          <cell r="A3065" t="str">
            <v>10170429</v>
          </cell>
          <cell r="B3065" t="str">
            <v>液压卡盘仿形车床</v>
          </cell>
          <cell r="C3065" t="str">
            <v>00010003</v>
          </cell>
          <cell r="D3065">
            <v>31564</v>
          </cell>
          <cell r="E3065">
            <v>90000</v>
          </cell>
          <cell r="F3065">
            <v>-87300</v>
          </cell>
          <cell r="G3065">
            <v>2700</v>
          </cell>
        </row>
        <row r="3066">
          <cell r="A3066" t="str">
            <v>10170430</v>
          </cell>
          <cell r="B3066" t="str">
            <v>液压卡盘仿形车床</v>
          </cell>
          <cell r="C3066" t="str">
            <v>00010003</v>
          </cell>
          <cell r="D3066">
            <v>31564</v>
          </cell>
          <cell r="E3066">
            <v>90000</v>
          </cell>
          <cell r="F3066">
            <v>-87300</v>
          </cell>
          <cell r="G3066">
            <v>2700</v>
          </cell>
        </row>
        <row r="3067">
          <cell r="A3067" t="str">
            <v>10170432</v>
          </cell>
          <cell r="B3067" t="str">
            <v>液压卡盘仿形车床</v>
          </cell>
          <cell r="C3067" t="str">
            <v>00010003</v>
          </cell>
          <cell r="D3067">
            <v>31564</v>
          </cell>
          <cell r="E3067">
            <v>90000</v>
          </cell>
          <cell r="F3067">
            <v>-87300</v>
          </cell>
          <cell r="G3067">
            <v>2700</v>
          </cell>
        </row>
        <row r="3068">
          <cell r="A3068" t="str">
            <v>10170435</v>
          </cell>
          <cell r="B3068" t="str">
            <v>仿型液压车</v>
          </cell>
          <cell r="C3068" t="str">
            <v>00010003</v>
          </cell>
          <cell r="D3068">
            <v>31564</v>
          </cell>
          <cell r="E3068">
            <v>90000</v>
          </cell>
          <cell r="F3068">
            <v>-87300</v>
          </cell>
          <cell r="G3068">
            <v>2700</v>
          </cell>
        </row>
        <row r="3069">
          <cell r="A3069" t="str">
            <v>10170436</v>
          </cell>
          <cell r="B3069" t="str">
            <v>仿型液压车</v>
          </cell>
          <cell r="C3069" t="str">
            <v>00010003</v>
          </cell>
          <cell r="D3069">
            <v>31564</v>
          </cell>
          <cell r="E3069">
            <v>90000</v>
          </cell>
          <cell r="F3069">
            <v>-87300</v>
          </cell>
          <cell r="G3069">
            <v>2700</v>
          </cell>
        </row>
        <row r="3070">
          <cell r="A3070" t="str">
            <v>10340527</v>
          </cell>
          <cell r="B3070" t="str">
            <v>全自动球轴承内卷沟磨</v>
          </cell>
          <cell r="C3070" t="str">
            <v>00010003</v>
          </cell>
          <cell r="D3070">
            <v>31656</v>
          </cell>
          <cell r="E3070">
            <v>90000</v>
          </cell>
          <cell r="F3070">
            <v>-87300</v>
          </cell>
          <cell r="G3070">
            <v>2700</v>
          </cell>
        </row>
        <row r="3071">
          <cell r="A3071" t="str">
            <v>10340529</v>
          </cell>
          <cell r="B3071" t="str">
            <v>全自动球轴承内卷沟磨</v>
          </cell>
          <cell r="C3071" t="str">
            <v>00010003</v>
          </cell>
          <cell r="D3071">
            <v>31656</v>
          </cell>
          <cell r="E3071">
            <v>90000</v>
          </cell>
          <cell r="F3071">
            <v>-87300</v>
          </cell>
          <cell r="G3071">
            <v>2700</v>
          </cell>
        </row>
        <row r="3072">
          <cell r="A3072" t="str">
            <v>10170443</v>
          </cell>
          <cell r="B3072" t="str">
            <v>仿型液压车</v>
          </cell>
          <cell r="C3072" t="str">
            <v>00010003</v>
          </cell>
          <cell r="D3072">
            <v>31747</v>
          </cell>
          <cell r="E3072">
            <v>90000</v>
          </cell>
          <cell r="F3072">
            <v>-87300</v>
          </cell>
          <cell r="G3072">
            <v>2700</v>
          </cell>
        </row>
        <row r="3073">
          <cell r="A3073" t="str">
            <v>10170452</v>
          </cell>
          <cell r="B3073" t="str">
            <v>液压卡盘仿型车床</v>
          </cell>
          <cell r="C3073" t="str">
            <v>00010003</v>
          </cell>
          <cell r="D3073">
            <v>31747</v>
          </cell>
          <cell r="E3073">
            <v>90000</v>
          </cell>
          <cell r="F3073">
            <v>-87300</v>
          </cell>
          <cell r="G3073">
            <v>2700</v>
          </cell>
        </row>
        <row r="3074">
          <cell r="A3074" t="str">
            <v>10370111</v>
          </cell>
          <cell r="B3074" t="str">
            <v>立轴平面磨床</v>
          </cell>
          <cell r="C3074" t="str">
            <v>00010003</v>
          </cell>
          <cell r="D3074">
            <v>31898</v>
          </cell>
          <cell r="E3074">
            <v>90000</v>
          </cell>
          <cell r="F3074">
            <v>-87300</v>
          </cell>
          <cell r="G3074">
            <v>2700</v>
          </cell>
        </row>
        <row r="3075">
          <cell r="A3075" t="str">
            <v>10170471</v>
          </cell>
          <cell r="B3075" t="str">
            <v>仿形车床</v>
          </cell>
          <cell r="C3075" t="str">
            <v>00010003</v>
          </cell>
          <cell r="D3075">
            <v>32051</v>
          </cell>
          <cell r="E3075">
            <v>90000</v>
          </cell>
          <cell r="F3075">
            <v>-87300</v>
          </cell>
          <cell r="G3075">
            <v>2700</v>
          </cell>
        </row>
        <row r="3076">
          <cell r="A3076" t="str">
            <v>10170474</v>
          </cell>
          <cell r="B3076" t="str">
            <v>仿形车床</v>
          </cell>
          <cell r="C3076" t="str">
            <v>00010003</v>
          </cell>
          <cell r="D3076">
            <v>32051</v>
          </cell>
          <cell r="E3076">
            <v>90000</v>
          </cell>
          <cell r="F3076">
            <v>-87300</v>
          </cell>
          <cell r="G3076">
            <v>2700</v>
          </cell>
        </row>
        <row r="3077">
          <cell r="A3077" t="str">
            <v>10310350</v>
          </cell>
          <cell r="B3077" t="str">
            <v>滚子无心磨床</v>
          </cell>
          <cell r="C3077" t="str">
            <v>00010003</v>
          </cell>
          <cell r="D3077">
            <v>32051</v>
          </cell>
          <cell r="E3077">
            <v>90000</v>
          </cell>
          <cell r="F3077">
            <v>-87300</v>
          </cell>
          <cell r="G3077">
            <v>2700</v>
          </cell>
        </row>
        <row r="3078">
          <cell r="A3078" t="str">
            <v>10310354</v>
          </cell>
          <cell r="B3078" t="str">
            <v>滚子无心磨床</v>
          </cell>
          <cell r="C3078" t="str">
            <v>00010003</v>
          </cell>
          <cell r="D3078">
            <v>32051</v>
          </cell>
          <cell r="E3078">
            <v>90000</v>
          </cell>
          <cell r="F3078">
            <v>-87300</v>
          </cell>
          <cell r="G3078">
            <v>2700</v>
          </cell>
        </row>
        <row r="3079">
          <cell r="A3079" t="str">
            <v>10380261</v>
          </cell>
          <cell r="B3079" t="str">
            <v>超精机</v>
          </cell>
          <cell r="C3079" t="str">
            <v>00010003</v>
          </cell>
          <cell r="D3079">
            <v>32051</v>
          </cell>
          <cell r="E3079">
            <v>90000</v>
          </cell>
          <cell r="F3079">
            <v>-87300</v>
          </cell>
          <cell r="G3079">
            <v>2700</v>
          </cell>
        </row>
        <row r="3080">
          <cell r="A3080" t="str">
            <v>10310357</v>
          </cell>
          <cell r="B3080" t="str">
            <v>无心磨床</v>
          </cell>
          <cell r="C3080" t="str">
            <v>00010003</v>
          </cell>
          <cell r="D3080">
            <v>32112</v>
          </cell>
          <cell r="E3080">
            <v>90000</v>
          </cell>
          <cell r="F3080">
            <v>-87300</v>
          </cell>
          <cell r="G3080">
            <v>2700</v>
          </cell>
        </row>
        <row r="3081">
          <cell r="A3081" t="str">
            <v>10380257</v>
          </cell>
          <cell r="B3081" t="str">
            <v>超精机</v>
          </cell>
          <cell r="C3081" t="str">
            <v>00010003</v>
          </cell>
          <cell r="D3081">
            <v>32112</v>
          </cell>
          <cell r="E3081">
            <v>90000</v>
          </cell>
          <cell r="F3081">
            <v>-87300</v>
          </cell>
          <cell r="G3081">
            <v>2700</v>
          </cell>
        </row>
        <row r="3082">
          <cell r="A3082" t="str">
            <v>10310360</v>
          </cell>
          <cell r="B3082" t="str">
            <v>滚子无心磨床</v>
          </cell>
          <cell r="C3082" t="str">
            <v>00010003</v>
          </cell>
          <cell r="D3082">
            <v>32295</v>
          </cell>
          <cell r="E3082">
            <v>90000</v>
          </cell>
          <cell r="F3082">
            <v>-87300</v>
          </cell>
          <cell r="G3082">
            <v>2700</v>
          </cell>
        </row>
        <row r="3083">
          <cell r="A3083" t="str">
            <v>10340589</v>
          </cell>
          <cell r="B3083" t="str">
            <v>沟道磨床</v>
          </cell>
          <cell r="C3083" t="str">
            <v>00010003</v>
          </cell>
          <cell r="D3083">
            <v>32325</v>
          </cell>
          <cell r="E3083">
            <v>90000</v>
          </cell>
          <cell r="F3083">
            <v>-87300</v>
          </cell>
          <cell r="G3083">
            <v>2700</v>
          </cell>
        </row>
        <row r="3084">
          <cell r="A3084" t="str">
            <v>10180098</v>
          </cell>
          <cell r="B3084" t="str">
            <v>球面车床</v>
          </cell>
          <cell r="C3084" t="str">
            <v>00010003</v>
          </cell>
          <cell r="D3084">
            <v>32478</v>
          </cell>
          <cell r="E3084">
            <v>90000</v>
          </cell>
          <cell r="F3084">
            <v>-87300</v>
          </cell>
          <cell r="G3084">
            <v>2700</v>
          </cell>
        </row>
        <row r="3085">
          <cell r="A3085" t="str">
            <v>10310375</v>
          </cell>
          <cell r="B3085" t="str">
            <v>滚子无心磨床</v>
          </cell>
          <cell r="C3085" t="str">
            <v>00010003</v>
          </cell>
          <cell r="D3085">
            <v>32660</v>
          </cell>
          <cell r="E3085">
            <v>90000</v>
          </cell>
          <cell r="F3085">
            <v>-87300</v>
          </cell>
          <cell r="G3085">
            <v>2700</v>
          </cell>
        </row>
        <row r="3086">
          <cell r="A3086" t="str">
            <v>10310377</v>
          </cell>
          <cell r="B3086" t="str">
            <v>无心磨床</v>
          </cell>
          <cell r="C3086" t="str">
            <v>00010003</v>
          </cell>
          <cell r="D3086">
            <v>32660</v>
          </cell>
          <cell r="E3086">
            <v>90000</v>
          </cell>
          <cell r="F3086">
            <v>-87300</v>
          </cell>
          <cell r="G3086">
            <v>2700</v>
          </cell>
        </row>
        <row r="3087">
          <cell r="A3087" t="str">
            <v>10310378</v>
          </cell>
          <cell r="B3087" t="str">
            <v>圆锥滚子无心磨床</v>
          </cell>
          <cell r="C3087" t="str">
            <v>00010003</v>
          </cell>
          <cell r="D3087">
            <v>32843</v>
          </cell>
          <cell r="E3087">
            <v>90000</v>
          </cell>
          <cell r="F3087">
            <v>-87300</v>
          </cell>
          <cell r="G3087">
            <v>2700</v>
          </cell>
        </row>
        <row r="3088">
          <cell r="A3088" t="str">
            <v>10310379</v>
          </cell>
          <cell r="B3088" t="str">
            <v>圆锥滚子无心磨床</v>
          </cell>
          <cell r="C3088" t="str">
            <v>00010003</v>
          </cell>
          <cell r="D3088">
            <v>32843</v>
          </cell>
          <cell r="E3088">
            <v>90000</v>
          </cell>
          <cell r="F3088">
            <v>-87300</v>
          </cell>
          <cell r="G3088">
            <v>2700</v>
          </cell>
        </row>
        <row r="3089">
          <cell r="A3089" t="str">
            <v>10310380</v>
          </cell>
          <cell r="B3089" t="str">
            <v>园锤滚子无心磨床</v>
          </cell>
          <cell r="C3089" t="str">
            <v>00010003</v>
          </cell>
          <cell r="D3089">
            <v>32843</v>
          </cell>
          <cell r="E3089">
            <v>90000</v>
          </cell>
          <cell r="F3089">
            <v>-87300</v>
          </cell>
          <cell r="G3089">
            <v>2700</v>
          </cell>
        </row>
        <row r="3090">
          <cell r="A3090" t="str">
            <v>10310381</v>
          </cell>
          <cell r="B3090" t="str">
            <v>园锥滚子无心磨床</v>
          </cell>
          <cell r="C3090" t="str">
            <v>00010003</v>
          </cell>
          <cell r="D3090">
            <v>32843</v>
          </cell>
          <cell r="E3090">
            <v>90000</v>
          </cell>
          <cell r="F3090">
            <v>-87300</v>
          </cell>
          <cell r="G3090">
            <v>2700</v>
          </cell>
        </row>
        <row r="3091">
          <cell r="A3091" t="str">
            <v>10310382</v>
          </cell>
          <cell r="B3091" t="str">
            <v>园锥滚子无心磨床</v>
          </cell>
          <cell r="C3091" t="str">
            <v>00010003</v>
          </cell>
          <cell r="D3091">
            <v>32843</v>
          </cell>
          <cell r="E3091">
            <v>90000</v>
          </cell>
          <cell r="F3091">
            <v>-87300</v>
          </cell>
          <cell r="G3091">
            <v>2700</v>
          </cell>
        </row>
        <row r="3092">
          <cell r="A3092" t="str">
            <v>10310383</v>
          </cell>
          <cell r="B3092" t="str">
            <v>园锥滚子无心磨床</v>
          </cell>
          <cell r="C3092" t="str">
            <v>00010003</v>
          </cell>
          <cell r="D3092">
            <v>32843</v>
          </cell>
          <cell r="E3092">
            <v>90000</v>
          </cell>
          <cell r="F3092">
            <v>-87300</v>
          </cell>
          <cell r="G3092">
            <v>2700</v>
          </cell>
        </row>
        <row r="3093">
          <cell r="A3093" t="str">
            <v>10340618</v>
          </cell>
          <cell r="B3093" t="str">
            <v>内沟道磨床</v>
          </cell>
          <cell r="C3093" t="str">
            <v>00010003</v>
          </cell>
          <cell r="D3093">
            <v>32843</v>
          </cell>
          <cell r="E3093">
            <v>90000</v>
          </cell>
          <cell r="F3093">
            <v>-87300</v>
          </cell>
          <cell r="G3093">
            <v>2700</v>
          </cell>
        </row>
        <row r="3094">
          <cell r="A3094" t="str">
            <v>10320399</v>
          </cell>
          <cell r="B3094" t="str">
            <v>内园磨床</v>
          </cell>
          <cell r="C3094" t="str">
            <v>00010003</v>
          </cell>
          <cell r="D3094">
            <v>33543</v>
          </cell>
          <cell r="E3094">
            <v>90000</v>
          </cell>
          <cell r="F3094">
            <v>-87300</v>
          </cell>
          <cell r="G3094">
            <v>2700</v>
          </cell>
        </row>
        <row r="3095">
          <cell r="A3095" t="str">
            <v>10320402</v>
          </cell>
          <cell r="B3095" t="str">
            <v>内园磨床</v>
          </cell>
          <cell r="C3095" t="str">
            <v>00010003</v>
          </cell>
          <cell r="D3095">
            <v>33543</v>
          </cell>
          <cell r="E3095">
            <v>90000</v>
          </cell>
          <cell r="F3095">
            <v>-87300</v>
          </cell>
          <cell r="G3095">
            <v>2700</v>
          </cell>
        </row>
        <row r="3096">
          <cell r="A3096" t="str">
            <v>10310401</v>
          </cell>
          <cell r="B3096" t="str">
            <v>无心磨床</v>
          </cell>
          <cell r="C3096" t="str">
            <v>00010003</v>
          </cell>
          <cell r="D3096">
            <v>33573</v>
          </cell>
          <cell r="E3096">
            <v>90000</v>
          </cell>
          <cell r="F3096">
            <v>-87300</v>
          </cell>
          <cell r="G3096">
            <v>2700</v>
          </cell>
        </row>
        <row r="3097">
          <cell r="A3097" t="str">
            <v>10170546</v>
          </cell>
          <cell r="B3097" t="str">
            <v>液压仿型车床</v>
          </cell>
          <cell r="C3097" t="str">
            <v>00010003</v>
          </cell>
          <cell r="D3097">
            <v>33909</v>
          </cell>
          <cell r="E3097">
            <v>90000</v>
          </cell>
          <cell r="F3097">
            <v>-87300</v>
          </cell>
          <cell r="G3097">
            <v>2700</v>
          </cell>
        </row>
        <row r="3098">
          <cell r="A3098" t="str">
            <v>10180115</v>
          </cell>
          <cell r="B3098" t="str">
            <v>液压车床</v>
          </cell>
          <cell r="C3098" t="str">
            <v>00010003</v>
          </cell>
          <cell r="D3098">
            <v>33909</v>
          </cell>
          <cell r="E3098">
            <v>90000</v>
          </cell>
          <cell r="F3098">
            <v>-87300</v>
          </cell>
          <cell r="G3098">
            <v>2700</v>
          </cell>
        </row>
        <row r="3099">
          <cell r="A3099" t="str">
            <v>10310406</v>
          </cell>
          <cell r="B3099" t="str">
            <v>滚子无心磨床</v>
          </cell>
          <cell r="C3099" t="str">
            <v>00010003</v>
          </cell>
          <cell r="D3099">
            <v>33909</v>
          </cell>
          <cell r="E3099">
            <v>90000</v>
          </cell>
          <cell r="F3099">
            <v>-87300</v>
          </cell>
          <cell r="G3099">
            <v>2700</v>
          </cell>
        </row>
        <row r="3100">
          <cell r="A3100" t="str">
            <v>10320411</v>
          </cell>
          <cell r="B3100" t="str">
            <v>内元磨床</v>
          </cell>
          <cell r="C3100" t="str">
            <v>00010003</v>
          </cell>
          <cell r="D3100">
            <v>33909</v>
          </cell>
          <cell r="E3100">
            <v>90000</v>
          </cell>
          <cell r="F3100">
            <v>-87300</v>
          </cell>
          <cell r="G3100">
            <v>2700</v>
          </cell>
        </row>
        <row r="3101">
          <cell r="A3101" t="str">
            <v>10320412</v>
          </cell>
          <cell r="B3101" t="str">
            <v>内元磨床</v>
          </cell>
          <cell r="C3101" t="str">
            <v>00010003</v>
          </cell>
          <cell r="D3101">
            <v>33909</v>
          </cell>
          <cell r="E3101">
            <v>90000</v>
          </cell>
          <cell r="F3101">
            <v>-87300</v>
          </cell>
          <cell r="G3101">
            <v>2700</v>
          </cell>
        </row>
        <row r="3102">
          <cell r="A3102" t="str">
            <v>10320419</v>
          </cell>
          <cell r="B3102" t="str">
            <v>内圆磨床</v>
          </cell>
          <cell r="C3102" t="str">
            <v>00010003</v>
          </cell>
          <cell r="D3102">
            <v>34121</v>
          </cell>
          <cell r="E3102">
            <v>90000</v>
          </cell>
          <cell r="F3102">
            <v>-87300</v>
          </cell>
          <cell r="G3102">
            <v>2700</v>
          </cell>
        </row>
        <row r="3103">
          <cell r="A3103" t="str">
            <v>10320420</v>
          </cell>
          <cell r="B3103" t="str">
            <v>内元磨床</v>
          </cell>
          <cell r="C3103" t="str">
            <v>00010003</v>
          </cell>
          <cell r="D3103">
            <v>34121</v>
          </cell>
          <cell r="E3103">
            <v>90000</v>
          </cell>
          <cell r="F3103">
            <v>-87300</v>
          </cell>
          <cell r="G3103">
            <v>2700</v>
          </cell>
        </row>
        <row r="3104">
          <cell r="A3104" t="str">
            <v>10310411</v>
          </cell>
          <cell r="B3104" t="str">
            <v>无心磨床</v>
          </cell>
          <cell r="C3104" t="str">
            <v>00010003</v>
          </cell>
          <cell r="D3104">
            <v>34274</v>
          </cell>
          <cell r="E3104">
            <v>90000</v>
          </cell>
          <cell r="F3104">
            <v>-87300</v>
          </cell>
          <cell r="G3104">
            <v>2700</v>
          </cell>
        </row>
        <row r="3105">
          <cell r="A3105" t="str">
            <v>10310412</v>
          </cell>
          <cell r="B3105" t="str">
            <v>无心磨床</v>
          </cell>
          <cell r="C3105" t="str">
            <v>00010003</v>
          </cell>
          <cell r="D3105">
            <v>34274</v>
          </cell>
          <cell r="E3105">
            <v>90000</v>
          </cell>
          <cell r="F3105">
            <v>-87300</v>
          </cell>
          <cell r="G3105">
            <v>2700</v>
          </cell>
        </row>
        <row r="3106">
          <cell r="A3106" t="str">
            <v>10320403</v>
          </cell>
          <cell r="B3106" t="str">
            <v>内园磨床</v>
          </cell>
          <cell r="C3106" t="str">
            <v>00010003</v>
          </cell>
          <cell r="D3106">
            <v>34274</v>
          </cell>
          <cell r="E3106">
            <v>90000</v>
          </cell>
          <cell r="F3106">
            <v>-87300</v>
          </cell>
          <cell r="G3106">
            <v>2700</v>
          </cell>
        </row>
        <row r="3107">
          <cell r="A3107" t="str">
            <v>10340686</v>
          </cell>
          <cell r="B3107" t="str">
            <v>自动轴承外圈沟磨床</v>
          </cell>
          <cell r="C3107" t="str">
            <v>00010003</v>
          </cell>
          <cell r="D3107">
            <v>34274</v>
          </cell>
          <cell r="E3107">
            <v>90000</v>
          </cell>
          <cell r="F3107">
            <v>-87300</v>
          </cell>
          <cell r="G3107">
            <v>2700</v>
          </cell>
        </row>
        <row r="3108">
          <cell r="A3108" t="str">
            <v>10170568</v>
          </cell>
          <cell r="B3108" t="str">
            <v>仿形车床</v>
          </cell>
          <cell r="C3108" t="str">
            <v>00010003</v>
          </cell>
          <cell r="D3108">
            <v>34639</v>
          </cell>
          <cell r="E3108">
            <v>90000</v>
          </cell>
          <cell r="F3108">
            <v>-87300</v>
          </cell>
          <cell r="G3108">
            <v>2700</v>
          </cell>
        </row>
        <row r="3109">
          <cell r="A3109" t="str">
            <v>10170569</v>
          </cell>
          <cell r="B3109" t="str">
            <v>仿形车床</v>
          </cell>
          <cell r="C3109" t="str">
            <v>00010003</v>
          </cell>
          <cell r="D3109">
            <v>34639</v>
          </cell>
          <cell r="E3109">
            <v>90000</v>
          </cell>
          <cell r="F3109">
            <v>-87300</v>
          </cell>
          <cell r="G3109">
            <v>2700</v>
          </cell>
        </row>
        <row r="3110">
          <cell r="A3110" t="str">
            <v>22100139</v>
          </cell>
          <cell r="B3110" t="str">
            <v>速印机</v>
          </cell>
          <cell r="C3110" t="str">
            <v>00022103</v>
          </cell>
          <cell r="D3110">
            <v>34669</v>
          </cell>
          <cell r="E3110">
            <v>14000</v>
          </cell>
          <cell r="F3110">
            <v>-11300.92</v>
          </cell>
          <cell r="G3110">
            <v>2699.08</v>
          </cell>
        </row>
        <row r="3111">
          <cell r="A3111" t="str">
            <v>10310307</v>
          </cell>
          <cell r="B3111" t="str">
            <v>圆锥滚子磨床</v>
          </cell>
          <cell r="C3111" t="str">
            <v>00010003</v>
          </cell>
          <cell r="D3111">
            <v>30895</v>
          </cell>
          <cell r="E3111">
            <v>89000</v>
          </cell>
          <cell r="F3111">
            <v>-86330</v>
          </cell>
          <cell r="G3111">
            <v>2670</v>
          </cell>
        </row>
        <row r="3112">
          <cell r="A3112" t="str">
            <v>10310363</v>
          </cell>
          <cell r="B3112" t="str">
            <v>滚子磨床</v>
          </cell>
          <cell r="C3112" t="str">
            <v>00010003</v>
          </cell>
          <cell r="D3112">
            <v>32264</v>
          </cell>
          <cell r="E3112">
            <v>89000</v>
          </cell>
          <cell r="F3112">
            <v>-86330</v>
          </cell>
          <cell r="G3112">
            <v>2670</v>
          </cell>
        </row>
        <row r="3113">
          <cell r="A3113" t="str">
            <v>10310364</v>
          </cell>
          <cell r="B3113" t="str">
            <v>滚子无心磨床</v>
          </cell>
          <cell r="C3113" t="str">
            <v>00010003</v>
          </cell>
          <cell r="D3113">
            <v>32295</v>
          </cell>
          <cell r="E3113">
            <v>89000</v>
          </cell>
          <cell r="F3113">
            <v>-86330</v>
          </cell>
          <cell r="G3113">
            <v>2670</v>
          </cell>
        </row>
        <row r="3114">
          <cell r="A3114" t="str">
            <v>10310391</v>
          </cell>
          <cell r="B3114" t="str">
            <v>滚子无心磨床</v>
          </cell>
          <cell r="C3114" t="str">
            <v>00010003</v>
          </cell>
          <cell r="D3114">
            <v>33178</v>
          </cell>
          <cell r="E3114">
            <v>89000</v>
          </cell>
          <cell r="F3114">
            <v>-86330</v>
          </cell>
          <cell r="G3114">
            <v>2670</v>
          </cell>
        </row>
        <row r="3115">
          <cell r="A3115" t="str">
            <v>10310392</v>
          </cell>
          <cell r="B3115" t="str">
            <v>滚子无心磨床</v>
          </cell>
          <cell r="C3115" t="str">
            <v>00010003</v>
          </cell>
          <cell r="D3115">
            <v>33178</v>
          </cell>
          <cell r="E3115">
            <v>89000</v>
          </cell>
          <cell r="F3115">
            <v>-86330</v>
          </cell>
          <cell r="G3115">
            <v>2670</v>
          </cell>
        </row>
        <row r="3116">
          <cell r="A3116" t="str">
            <v>10310393</v>
          </cell>
          <cell r="B3116" t="str">
            <v>滚子无心磨床</v>
          </cell>
          <cell r="C3116" t="str">
            <v>00010003</v>
          </cell>
          <cell r="D3116">
            <v>33178</v>
          </cell>
          <cell r="E3116">
            <v>89000</v>
          </cell>
          <cell r="F3116">
            <v>-86330</v>
          </cell>
          <cell r="G3116">
            <v>2670</v>
          </cell>
        </row>
        <row r="3117">
          <cell r="A3117" t="str">
            <v>17220174</v>
          </cell>
          <cell r="B3117" t="str">
            <v>低压配电柜</v>
          </cell>
          <cell r="C3117" t="str">
            <v>00010703</v>
          </cell>
          <cell r="D3117">
            <v>32843</v>
          </cell>
          <cell r="E3117">
            <v>8000</v>
          </cell>
          <cell r="F3117">
            <v>-5330.85</v>
          </cell>
          <cell r="G3117">
            <v>2669.15</v>
          </cell>
        </row>
        <row r="3118">
          <cell r="A3118" t="str">
            <v>17220176</v>
          </cell>
          <cell r="B3118" t="str">
            <v>低压配电柜</v>
          </cell>
          <cell r="C3118" t="str">
            <v>00010703</v>
          </cell>
          <cell r="D3118">
            <v>32843</v>
          </cell>
          <cell r="E3118">
            <v>8000</v>
          </cell>
          <cell r="F3118">
            <v>-5330.85</v>
          </cell>
          <cell r="G3118">
            <v>2669.15</v>
          </cell>
        </row>
        <row r="3119">
          <cell r="A3119" t="str">
            <v>17220329</v>
          </cell>
          <cell r="B3119" t="str">
            <v>低压配电屏</v>
          </cell>
          <cell r="C3119" t="str">
            <v>00010701</v>
          </cell>
          <cell r="D3119">
            <v>34304</v>
          </cell>
          <cell r="E3119">
            <v>10000</v>
          </cell>
          <cell r="F3119">
            <v>-7336.86</v>
          </cell>
          <cell r="G3119">
            <v>2663.14</v>
          </cell>
        </row>
        <row r="3120">
          <cell r="A3120" t="str">
            <v>17220245</v>
          </cell>
          <cell r="B3120" t="str">
            <v>低压配电柜</v>
          </cell>
          <cell r="C3120" t="str">
            <v>00010703</v>
          </cell>
          <cell r="D3120">
            <v>34121</v>
          </cell>
          <cell r="E3120">
            <v>6000</v>
          </cell>
          <cell r="F3120">
            <v>-3371.09</v>
          </cell>
          <cell r="G3120">
            <v>2628.91</v>
          </cell>
        </row>
        <row r="3121">
          <cell r="A3121" t="str">
            <v>10310184</v>
          </cell>
          <cell r="B3121" t="str">
            <v>无心磨床</v>
          </cell>
          <cell r="C3121" t="str">
            <v>00010003</v>
          </cell>
          <cell r="D3121">
            <v>26999</v>
          </cell>
          <cell r="E3121">
            <v>87255</v>
          </cell>
          <cell r="F3121">
            <v>-84637.35</v>
          </cell>
          <cell r="G3121">
            <v>2617.65</v>
          </cell>
        </row>
        <row r="3122">
          <cell r="A3122" t="str">
            <v>17830814</v>
          </cell>
          <cell r="B3122" t="str">
            <v>打印机</v>
          </cell>
          <cell r="C3122" t="str">
            <v>00010721</v>
          </cell>
          <cell r="D3122">
            <v>38292</v>
          </cell>
          <cell r="E3122">
            <v>3350</v>
          </cell>
          <cell r="F3122">
            <v>-744.68</v>
          </cell>
          <cell r="G3122">
            <v>2605.3200000000002</v>
          </cell>
        </row>
        <row r="3123">
          <cell r="A3123" t="str">
            <v>17830815</v>
          </cell>
          <cell r="B3123" t="str">
            <v>打印机</v>
          </cell>
          <cell r="C3123" t="str">
            <v>00010721</v>
          </cell>
          <cell r="D3123">
            <v>38292</v>
          </cell>
          <cell r="E3123">
            <v>3350</v>
          </cell>
          <cell r="F3123">
            <v>-744.68</v>
          </cell>
          <cell r="G3123">
            <v>2605.3200000000002</v>
          </cell>
        </row>
        <row r="3124">
          <cell r="A3124" t="str">
            <v>17830816</v>
          </cell>
          <cell r="B3124" t="str">
            <v>打印机</v>
          </cell>
          <cell r="C3124" t="str">
            <v>00010721</v>
          </cell>
          <cell r="D3124">
            <v>38292</v>
          </cell>
          <cell r="E3124">
            <v>3350</v>
          </cell>
          <cell r="F3124">
            <v>-744.68</v>
          </cell>
          <cell r="G3124">
            <v>2605.3200000000002</v>
          </cell>
        </row>
        <row r="3125">
          <cell r="A3125" t="str">
            <v>17830826</v>
          </cell>
          <cell r="B3125" t="str">
            <v>打印机</v>
          </cell>
          <cell r="C3125" t="str">
            <v>00010721</v>
          </cell>
          <cell r="D3125">
            <v>38292</v>
          </cell>
          <cell r="E3125">
            <v>3350</v>
          </cell>
          <cell r="F3125">
            <v>-744.68</v>
          </cell>
          <cell r="G3125">
            <v>2605.3200000000002</v>
          </cell>
        </row>
        <row r="3126">
          <cell r="A3126" t="str">
            <v>17830847</v>
          </cell>
          <cell r="B3126" t="str">
            <v>打印机</v>
          </cell>
          <cell r="C3126" t="str">
            <v>00010721</v>
          </cell>
          <cell r="D3126">
            <v>38292</v>
          </cell>
          <cell r="E3126">
            <v>3350</v>
          </cell>
          <cell r="F3126">
            <v>-744.68</v>
          </cell>
          <cell r="G3126">
            <v>2605.3200000000002</v>
          </cell>
        </row>
        <row r="3127">
          <cell r="A3127" t="str">
            <v>17830856</v>
          </cell>
          <cell r="B3127" t="str">
            <v>打印机</v>
          </cell>
          <cell r="C3127" t="str">
            <v>00010721</v>
          </cell>
          <cell r="D3127">
            <v>38292</v>
          </cell>
          <cell r="E3127">
            <v>3350</v>
          </cell>
          <cell r="F3127">
            <v>-744.68</v>
          </cell>
          <cell r="G3127">
            <v>2605.3200000000002</v>
          </cell>
        </row>
        <row r="3128">
          <cell r="A3128" t="str">
            <v>17830861</v>
          </cell>
          <cell r="B3128" t="str">
            <v>打印机</v>
          </cell>
          <cell r="C3128" t="str">
            <v>00010721</v>
          </cell>
          <cell r="D3128">
            <v>38292</v>
          </cell>
          <cell r="E3128">
            <v>3350</v>
          </cell>
          <cell r="F3128">
            <v>-744.68</v>
          </cell>
          <cell r="G3128">
            <v>2605.3200000000002</v>
          </cell>
        </row>
        <row r="3129">
          <cell r="A3129" t="str">
            <v>17830862</v>
          </cell>
          <cell r="B3129" t="str">
            <v>打印机</v>
          </cell>
          <cell r="C3129" t="str">
            <v>00010721</v>
          </cell>
          <cell r="D3129">
            <v>38292</v>
          </cell>
          <cell r="E3129">
            <v>3350</v>
          </cell>
          <cell r="F3129">
            <v>-744.68</v>
          </cell>
          <cell r="G3129">
            <v>2605.3200000000002</v>
          </cell>
        </row>
        <row r="3130">
          <cell r="A3130" t="str">
            <v>17830809</v>
          </cell>
          <cell r="B3130" t="str">
            <v>打印机</v>
          </cell>
          <cell r="C3130" t="str">
            <v>00010722</v>
          </cell>
          <cell r="D3130">
            <v>38292</v>
          </cell>
          <cell r="E3130">
            <v>3350</v>
          </cell>
          <cell r="F3130">
            <v>-744.68</v>
          </cell>
          <cell r="G3130">
            <v>2605.3200000000002</v>
          </cell>
        </row>
        <row r="3131">
          <cell r="A3131" t="str">
            <v>17830811</v>
          </cell>
          <cell r="B3131" t="str">
            <v>打印机</v>
          </cell>
          <cell r="C3131" t="str">
            <v>00010722</v>
          </cell>
          <cell r="D3131">
            <v>38292</v>
          </cell>
          <cell r="E3131">
            <v>3350</v>
          </cell>
          <cell r="F3131">
            <v>-744.68</v>
          </cell>
          <cell r="G3131">
            <v>2605.3200000000002</v>
          </cell>
        </row>
        <row r="3132">
          <cell r="A3132" t="str">
            <v>17830825</v>
          </cell>
          <cell r="B3132" t="str">
            <v>打印机</v>
          </cell>
          <cell r="C3132" t="str">
            <v>00010722</v>
          </cell>
          <cell r="D3132">
            <v>38292</v>
          </cell>
          <cell r="E3132">
            <v>3350</v>
          </cell>
          <cell r="F3132">
            <v>-744.68</v>
          </cell>
          <cell r="G3132">
            <v>2605.3200000000002</v>
          </cell>
        </row>
        <row r="3133">
          <cell r="A3133" t="str">
            <v>17830830</v>
          </cell>
          <cell r="B3133" t="str">
            <v>打印机</v>
          </cell>
          <cell r="C3133" t="str">
            <v>00010723</v>
          </cell>
          <cell r="D3133">
            <v>38292</v>
          </cell>
          <cell r="E3133">
            <v>3350</v>
          </cell>
          <cell r="F3133">
            <v>-744.68</v>
          </cell>
          <cell r="G3133">
            <v>2605.3200000000002</v>
          </cell>
        </row>
        <row r="3134">
          <cell r="A3134" t="str">
            <v>17830854</v>
          </cell>
          <cell r="B3134" t="str">
            <v>打印机</v>
          </cell>
          <cell r="C3134" t="str">
            <v>00010723</v>
          </cell>
          <cell r="D3134">
            <v>38292</v>
          </cell>
          <cell r="E3134">
            <v>3350</v>
          </cell>
          <cell r="F3134">
            <v>-744.68</v>
          </cell>
          <cell r="G3134">
            <v>2605.3200000000002</v>
          </cell>
        </row>
        <row r="3135">
          <cell r="A3135" t="str">
            <v>17510028</v>
          </cell>
          <cell r="B3135" t="str">
            <v>电焊机</v>
          </cell>
          <cell r="C3135" t="str">
            <v>00010703</v>
          </cell>
          <cell r="D3135">
            <v>34851</v>
          </cell>
          <cell r="E3135">
            <v>8200</v>
          </cell>
          <cell r="F3135">
            <v>-5605.92</v>
          </cell>
          <cell r="G3135">
            <v>2594.08</v>
          </cell>
        </row>
        <row r="3136">
          <cell r="A3136" t="str">
            <v>14561063</v>
          </cell>
          <cell r="B3136" t="str">
            <v>超声波硬度计</v>
          </cell>
          <cell r="C3136" t="str">
            <v>00010411</v>
          </cell>
          <cell r="D3136">
            <v>36708</v>
          </cell>
          <cell r="E3136">
            <v>9500</v>
          </cell>
          <cell r="F3136">
            <v>-6912.72</v>
          </cell>
          <cell r="G3136">
            <v>2587.2800000000002</v>
          </cell>
        </row>
        <row r="3137">
          <cell r="A3137" t="str">
            <v>10380277</v>
          </cell>
          <cell r="B3137" t="str">
            <v>向心外沟超精机</v>
          </cell>
          <cell r="C3137" t="str">
            <v>00010003</v>
          </cell>
          <cell r="D3137">
            <v>32051</v>
          </cell>
          <cell r="E3137">
            <v>86000</v>
          </cell>
          <cell r="F3137">
            <v>-83420</v>
          </cell>
          <cell r="G3137">
            <v>2580</v>
          </cell>
        </row>
        <row r="3138">
          <cell r="A3138" t="str">
            <v>10380276</v>
          </cell>
          <cell r="B3138" t="str">
            <v>向心外沟超精机</v>
          </cell>
          <cell r="C3138" t="str">
            <v>00010003</v>
          </cell>
          <cell r="D3138">
            <v>32264</v>
          </cell>
          <cell r="E3138">
            <v>86000</v>
          </cell>
          <cell r="F3138">
            <v>-83420</v>
          </cell>
          <cell r="G3138">
            <v>2580</v>
          </cell>
        </row>
        <row r="3139">
          <cell r="A3139" t="str">
            <v>10380278</v>
          </cell>
          <cell r="B3139" t="str">
            <v>向心外沟超精机</v>
          </cell>
          <cell r="C3139" t="str">
            <v>00010003</v>
          </cell>
          <cell r="D3139">
            <v>32264</v>
          </cell>
          <cell r="E3139">
            <v>86000</v>
          </cell>
          <cell r="F3139">
            <v>-83420</v>
          </cell>
          <cell r="G3139">
            <v>2580</v>
          </cell>
        </row>
        <row r="3140">
          <cell r="A3140" t="str">
            <v>10170516</v>
          </cell>
          <cell r="B3140" t="str">
            <v>多刀半自动车床</v>
          </cell>
          <cell r="C3140" t="str">
            <v>00010003</v>
          </cell>
          <cell r="D3140">
            <v>32843</v>
          </cell>
          <cell r="E3140">
            <v>86000</v>
          </cell>
          <cell r="F3140">
            <v>-83420</v>
          </cell>
          <cell r="G3140">
            <v>2580</v>
          </cell>
        </row>
        <row r="3141">
          <cell r="A3141" t="str">
            <v>10170518</v>
          </cell>
          <cell r="B3141" t="str">
            <v>多刀半自动车床</v>
          </cell>
          <cell r="C3141" t="str">
            <v>00010003</v>
          </cell>
          <cell r="D3141">
            <v>32843</v>
          </cell>
          <cell r="E3141">
            <v>86000</v>
          </cell>
          <cell r="F3141">
            <v>-83420</v>
          </cell>
          <cell r="G3141">
            <v>2580</v>
          </cell>
        </row>
        <row r="3142">
          <cell r="A3142" t="str">
            <v>10170521</v>
          </cell>
          <cell r="B3142" t="str">
            <v>多刀半自动车床</v>
          </cell>
          <cell r="C3142" t="str">
            <v>00010003</v>
          </cell>
          <cell r="D3142">
            <v>32843</v>
          </cell>
          <cell r="E3142">
            <v>86000</v>
          </cell>
          <cell r="F3142">
            <v>-83420</v>
          </cell>
          <cell r="G3142">
            <v>2580</v>
          </cell>
        </row>
        <row r="3143">
          <cell r="A3143" t="str">
            <v>10170522</v>
          </cell>
          <cell r="B3143" t="str">
            <v>多刀半自动车床</v>
          </cell>
          <cell r="C3143" t="str">
            <v>00010003</v>
          </cell>
          <cell r="D3143">
            <v>32843</v>
          </cell>
          <cell r="E3143">
            <v>86000</v>
          </cell>
          <cell r="F3143">
            <v>-83420</v>
          </cell>
          <cell r="G3143">
            <v>2580</v>
          </cell>
        </row>
        <row r="3144">
          <cell r="A3144" t="str">
            <v>17830524</v>
          </cell>
          <cell r="B3144" t="str">
            <v>打印机</v>
          </cell>
          <cell r="C3144" t="str">
            <v>00010722</v>
          </cell>
          <cell r="D3144">
            <v>37591</v>
          </cell>
          <cell r="E3144">
            <v>8144.69</v>
          </cell>
          <cell r="F3144">
            <v>-5596.07</v>
          </cell>
          <cell r="G3144">
            <v>2548.62</v>
          </cell>
        </row>
        <row r="3145">
          <cell r="A3145" t="str">
            <v>17231005</v>
          </cell>
          <cell r="B3145" t="str">
            <v>动力配电箱</v>
          </cell>
          <cell r="C3145" t="str">
            <v>00010703</v>
          </cell>
          <cell r="D3145">
            <v>35400</v>
          </cell>
          <cell r="E3145">
            <v>5846</v>
          </cell>
          <cell r="F3145">
            <v>-3314.58</v>
          </cell>
          <cell r="G3145">
            <v>2531.42</v>
          </cell>
        </row>
        <row r="3146">
          <cell r="A3146" t="str">
            <v>17830199</v>
          </cell>
          <cell r="B3146" t="str">
            <v>微机</v>
          </cell>
          <cell r="C3146" t="str">
            <v>00010721</v>
          </cell>
          <cell r="D3146">
            <v>37591</v>
          </cell>
          <cell r="E3146">
            <v>8085.87</v>
          </cell>
          <cell r="F3146">
            <v>-5555.62</v>
          </cell>
          <cell r="G3146">
            <v>2530.25</v>
          </cell>
        </row>
        <row r="3147">
          <cell r="A3147" t="str">
            <v>17830203</v>
          </cell>
          <cell r="B3147" t="str">
            <v>微机</v>
          </cell>
          <cell r="C3147" t="str">
            <v>00010721</v>
          </cell>
          <cell r="D3147">
            <v>37591</v>
          </cell>
          <cell r="E3147">
            <v>8085.87</v>
          </cell>
          <cell r="F3147">
            <v>-5555.62</v>
          </cell>
          <cell r="G3147">
            <v>2530.25</v>
          </cell>
        </row>
        <row r="3148">
          <cell r="A3148" t="str">
            <v>17830204</v>
          </cell>
          <cell r="B3148" t="str">
            <v>微机</v>
          </cell>
          <cell r="C3148" t="str">
            <v>00010721</v>
          </cell>
          <cell r="D3148">
            <v>37591</v>
          </cell>
          <cell r="E3148">
            <v>8085.87</v>
          </cell>
          <cell r="F3148">
            <v>-5555.62</v>
          </cell>
          <cell r="G3148">
            <v>2530.25</v>
          </cell>
        </row>
        <row r="3149">
          <cell r="A3149" t="str">
            <v>22100040</v>
          </cell>
          <cell r="B3149" t="str">
            <v>一体机</v>
          </cell>
          <cell r="C3149" t="str">
            <v>00022102</v>
          </cell>
          <cell r="D3149">
            <v>38047</v>
          </cell>
          <cell r="E3149">
            <v>3650</v>
          </cell>
          <cell r="F3149">
            <v>-1121.17</v>
          </cell>
          <cell r="G3149">
            <v>2528.83</v>
          </cell>
        </row>
        <row r="3150">
          <cell r="A3150" t="str">
            <v>22100041</v>
          </cell>
          <cell r="B3150" t="str">
            <v>一体机</v>
          </cell>
          <cell r="C3150" t="str">
            <v>00022102</v>
          </cell>
          <cell r="D3150">
            <v>38047</v>
          </cell>
          <cell r="E3150">
            <v>3650</v>
          </cell>
          <cell r="F3150">
            <v>-1121.17</v>
          </cell>
          <cell r="G3150">
            <v>2528.83</v>
          </cell>
        </row>
        <row r="3151">
          <cell r="A3151" t="str">
            <v>19200083</v>
          </cell>
          <cell r="B3151" t="str">
            <v>调温式全新风机组</v>
          </cell>
          <cell r="C3151" t="str">
            <v>00010913</v>
          </cell>
          <cell r="D3151">
            <v>34973</v>
          </cell>
          <cell r="E3151">
            <v>20400</v>
          </cell>
          <cell r="F3151">
            <v>-17872.29</v>
          </cell>
          <cell r="G3151">
            <v>2527.71</v>
          </cell>
        </row>
        <row r="3152">
          <cell r="A3152" t="str">
            <v>19200084</v>
          </cell>
          <cell r="B3152" t="str">
            <v>调温式全新风机组</v>
          </cell>
          <cell r="C3152" t="str">
            <v>00010913</v>
          </cell>
          <cell r="D3152">
            <v>34973</v>
          </cell>
          <cell r="E3152">
            <v>20400</v>
          </cell>
          <cell r="F3152">
            <v>-17872.29</v>
          </cell>
          <cell r="G3152">
            <v>2527.71</v>
          </cell>
        </row>
        <row r="3153">
          <cell r="A3153" t="str">
            <v>10170273</v>
          </cell>
          <cell r="B3153" t="str">
            <v>仿型液压车</v>
          </cell>
          <cell r="C3153" t="str">
            <v>00010003</v>
          </cell>
          <cell r="D3153">
            <v>28734</v>
          </cell>
          <cell r="E3153">
            <v>84000</v>
          </cell>
          <cell r="F3153">
            <v>-81480</v>
          </cell>
          <cell r="G3153">
            <v>2520</v>
          </cell>
        </row>
        <row r="3154">
          <cell r="A3154" t="str">
            <v>10170299</v>
          </cell>
          <cell r="B3154" t="str">
            <v>仿型液压车</v>
          </cell>
          <cell r="C3154" t="str">
            <v>00010003</v>
          </cell>
          <cell r="D3154">
            <v>30225</v>
          </cell>
          <cell r="E3154">
            <v>84000</v>
          </cell>
          <cell r="F3154">
            <v>-81480</v>
          </cell>
          <cell r="G3154">
            <v>2520</v>
          </cell>
        </row>
        <row r="3155">
          <cell r="A3155" t="str">
            <v>10170323</v>
          </cell>
          <cell r="B3155" t="str">
            <v>仿型液压车</v>
          </cell>
          <cell r="C3155" t="str">
            <v>00010003</v>
          </cell>
          <cell r="D3155">
            <v>30376</v>
          </cell>
          <cell r="E3155">
            <v>84000</v>
          </cell>
          <cell r="F3155">
            <v>-81480</v>
          </cell>
          <cell r="G3155">
            <v>2520</v>
          </cell>
        </row>
        <row r="3156">
          <cell r="A3156" t="str">
            <v>10170329</v>
          </cell>
          <cell r="B3156" t="str">
            <v>仿型液压车</v>
          </cell>
          <cell r="C3156" t="str">
            <v>00010003</v>
          </cell>
          <cell r="D3156">
            <v>30376</v>
          </cell>
          <cell r="E3156">
            <v>84000</v>
          </cell>
          <cell r="F3156">
            <v>-81480</v>
          </cell>
          <cell r="G3156">
            <v>2520</v>
          </cell>
        </row>
        <row r="3157">
          <cell r="A3157" t="str">
            <v>10170330</v>
          </cell>
          <cell r="B3157" t="str">
            <v>仿型液压车</v>
          </cell>
          <cell r="C3157" t="str">
            <v>00010003</v>
          </cell>
          <cell r="D3157">
            <v>30468</v>
          </cell>
          <cell r="E3157">
            <v>84000</v>
          </cell>
          <cell r="F3157">
            <v>-81480</v>
          </cell>
          <cell r="G3157">
            <v>2520</v>
          </cell>
        </row>
        <row r="3158">
          <cell r="A3158" t="str">
            <v>10170332</v>
          </cell>
          <cell r="B3158" t="str">
            <v>仿型液压车</v>
          </cell>
          <cell r="C3158" t="str">
            <v>00010003</v>
          </cell>
          <cell r="D3158">
            <v>30468</v>
          </cell>
          <cell r="E3158">
            <v>84000</v>
          </cell>
          <cell r="F3158">
            <v>-81480</v>
          </cell>
          <cell r="G3158">
            <v>2520</v>
          </cell>
        </row>
        <row r="3159">
          <cell r="A3159" t="str">
            <v>10170333</v>
          </cell>
          <cell r="B3159" t="str">
            <v>仿型液压车</v>
          </cell>
          <cell r="C3159" t="str">
            <v>00010003</v>
          </cell>
          <cell r="D3159">
            <v>30468</v>
          </cell>
          <cell r="E3159">
            <v>84000</v>
          </cell>
          <cell r="F3159">
            <v>-81480</v>
          </cell>
          <cell r="G3159">
            <v>2520</v>
          </cell>
        </row>
        <row r="3160">
          <cell r="A3160" t="str">
            <v>10170335</v>
          </cell>
          <cell r="B3160" t="str">
            <v>仿型液压车</v>
          </cell>
          <cell r="C3160" t="str">
            <v>00010003</v>
          </cell>
          <cell r="D3160">
            <v>30468</v>
          </cell>
          <cell r="E3160">
            <v>84000</v>
          </cell>
          <cell r="F3160">
            <v>-81480</v>
          </cell>
          <cell r="G3160">
            <v>2520</v>
          </cell>
        </row>
        <row r="3161">
          <cell r="A3161" t="str">
            <v>10170336</v>
          </cell>
          <cell r="B3161" t="str">
            <v>仿型液压车</v>
          </cell>
          <cell r="C3161" t="str">
            <v>00010003</v>
          </cell>
          <cell r="D3161">
            <v>30468</v>
          </cell>
          <cell r="E3161">
            <v>84000</v>
          </cell>
          <cell r="F3161">
            <v>-81480</v>
          </cell>
          <cell r="G3161">
            <v>2520</v>
          </cell>
        </row>
        <row r="3162">
          <cell r="A3162" t="str">
            <v>10170337</v>
          </cell>
          <cell r="B3162" t="str">
            <v>仿型液压车</v>
          </cell>
          <cell r="C3162" t="str">
            <v>00010003</v>
          </cell>
          <cell r="D3162">
            <v>30468</v>
          </cell>
          <cell r="E3162">
            <v>84000</v>
          </cell>
          <cell r="F3162">
            <v>-81480</v>
          </cell>
          <cell r="G3162">
            <v>2520</v>
          </cell>
        </row>
        <row r="3163">
          <cell r="A3163" t="str">
            <v>10170339</v>
          </cell>
          <cell r="B3163" t="str">
            <v>仿形液压车床</v>
          </cell>
          <cell r="C3163" t="str">
            <v>00010003</v>
          </cell>
          <cell r="D3163">
            <v>30651</v>
          </cell>
          <cell r="E3163">
            <v>84000</v>
          </cell>
          <cell r="F3163">
            <v>-81480</v>
          </cell>
          <cell r="G3163">
            <v>2520</v>
          </cell>
        </row>
        <row r="3164">
          <cell r="A3164" t="str">
            <v>10170350</v>
          </cell>
          <cell r="B3164" t="str">
            <v>仿型液压车床</v>
          </cell>
          <cell r="C3164" t="str">
            <v>00010003</v>
          </cell>
          <cell r="D3164">
            <v>30834</v>
          </cell>
          <cell r="E3164">
            <v>84000</v>
          </cell>
          <cell r="F3164">
            <v>-81480</v>
          </cell>
          <cell r="G3164">
            <v>2520</v>
          </cell>
        </row>
        <row r="3165">
          <cell r="A3165" t="str">
            <v>10170351</v>
          </cell>
          <cell r="B3165" t="str">
            <v>仿型液压车床</v>
          </cell>
          <cell r="C3165" t="str">
            <v>00010003</v>
          </cell>
          <cell r="D3165">
            <v>30864</v>
          </cell>
          <cell r="E3165">
            <v>84000</v>
          </cell>
          <cell r="F3165">
            <v>-81480</v>
          </cell>
          <cell r="G3165">
            <v>2520</v>
          </cell>
        </row>
        <row r="3166">
          <cell r="A3166" t="str">
            <v>10170352</v>
          </cell>
          <cell r="B3166" t="str">
            <v>仿型液压车床</v>
          </cell>
          <cell r="C3166" t="str">
            <v>00010003</v>
          </cell>
          <cell r="D3166">
            <v>30864</v>
          </cell>
          <cell r="E3166">
            <v>84000</v>
          </cell>
          <cell r="F3166">
            <v>-81480</v>
          </cell>
          <cell r="G3166">
            <v>2520</v>
          </cell>
        </row>
        <row r="3167">
          <cell r="A3167" t="str">
            <v>10170353</v>
          </cell>
          <cell r="B3167" t="str">
            <v>仿型液压车床</v>
          </cell>
          <cell r="C3167" t="str">
            <v>00010003</v>
          </cell>
          <cell r="D3167">
            <v>30864</v>
          </cell>
          <cell r="E3167">
            <v>84000</v>
          </cell>
          <cell r="F3167">
            <v>-81480</v>
          </cell>
          <cell r="G3167">
            <v>2520</v>
          </cell>
        </row>
        <row r="3168">
          <cell r="A3168" t="str">
            <v>10170361</v>
          </cell>
          <cell r="B3168" t="str">
            <v>仿形液压车床</v>
          </cell>
          <cell r="C3168" t="str">
            <v>00010003</v>
          </cell>
          <cell r="D3168">
            <v>30987</v>
          </cell>
          <cell r="E3168">
            <v>84000</v>
          </cell>
          <cell r="F3168">
            <v>-81480</v>
          </cell>
          <cell r="G3168">
            <v>2520</v>
          </cell>
        </row>
        <row r="3169">
          <cell r="A3169" t="str">
            <v>10170372</v>
          </cell>
          <cell r="B3169" t="str">
            <v>仿型液压车床</v>
          </cell>
          <cell r="C3169" t="str">
            <v>00010003</v>
          </cell>
          <cell r="D3169">
            <v>30987</v>
          </cell>
          <cell r="E3169">
            <v>84000</v>
          </cell>
          <cell r="F3169">
            <v>-81480</v>
          </cell>
          <cell r="G3169">
            <v>2520</v>
          </cell>
        </row>
        <row r="3170">
          <cell r="A3170" t="str">
            <v>10170375</v>
          </cell>
          <cell r="B3170" t="str">
            <v>仿型液压车床</v>
          </cell>
          <cell r="C3170" t="str">
            <v>00010003</v>
          </cell>
          <cell r="D3170">
            <v>30987</v>
          </cell>
          <cell r="E3170">
            <v>84000</v>
          </cell>
          <cell r="F3170">
            <v>-81480</v>
          </cell>
          <cell r="G3170">
            <v>2520</v>
          </cell>
        </row>
        <row r="3171">
          <cell r="A3171" t="str">
            <v>10170376</v>
          </cell>
          <cell r="B3171" t="str">
            <v>仿型液压车床</v>
          </cell>
          <cell r="C3171" t="str">
            <v>00010003</v>
          </cell>
          <cell r="D3171">
            <v>31168</v>
          </cell>
          <cell r="E3171">
            <v>84000</v>
          </cell>
          <cell r="F3171">
            <v>-81480</v>
          </cell>
          <cell r="G3171">
            <v>2520</v>
          </cell>
        </row>
        <row r="3172">
          <cell r="A3172" t="str">
            <v>10170393</v>
          </cell>
          <cell r="B3172" t="str">
            <v>仿型液压车床</v>
          </cell>
          <cell r="C3172" t="str">
            <v>00010003</v>
          </cell>
          <cell r="D3172">
            <v>31168</v>
          </cell>
          <cell r="E3172">
            <v>84000</v>
          </cell>
          <cell r="F3172">
            <v>-81480</v>
          </cell>
          <cell r="G3172">
            <v>2520</v>
          </cell>
        </row>
        <row r="3173">
          <cell r="A3173" t="str">
            <v>10170394</v>
          </cell>
          <cell r="B3173" t="str">
            <v>仿型液压车床</v>
          </cell>
          <cell r="C3173" t="str">
            <v>00010003</v>
          </cell>
          <cell r="D3173">
            <v>31168</v>
          </cell>
          <cell r="E3173">
            <v>84000</v>
          </cell>
          <cell r="F3173">
            <v>-81480</v>
          </cell>
          <cell r="G3173">
            <v>2520</v>
          </cell>
        </row>
        <row r="3174">
          <cell r="A3174" t="str">
            <v>10170403</v>
          </cell>
          <cell r="B3174" t="str">
            <v>液压仿形车床</v>
          </cell>
          <cell r="C3174" t="str">
            <v>00010003</v>
          </cell>
          <cell r="D3174">
            <v>31168</v>
          </cell>
          <cell r="E3174">
            <v>84000</v>
          </cell>
          <cell r="F3174">
            <v>-81480</v>
          </cell>
          <cell r="G3174">
            <v>2520</v>
          </cell>
        </row>
        <row r="3175">
          <cell r="A3175" t="str">
            <v>10170404</v>
          </cell>
          <cell r="B3175" t="str">
            <v>液压轴承仿型车床</v>
          </cell>
          <cell r="C3175" t="str">
            <v>00010003</v>
          </cell>
          <cell r="D3175">
            <v>31229</v>
          </cell>
          <cell r="E3175">
            <v>84000</v>
          </cell>
          <cell r="F3175">
            <v>-81480</v>
          </cell>
          <cell r="G3175">
            <v>2520</v>
          </cell>
        </row>
        <row r="3176">
          <cell r="A3176" t="str">
            <v>10170405</v>
          </cell>
          <cell r="B3176" t="str">
            <v>液压轴承仿型车床</v>
          </cell>
          <cell r="C3176" t="str">
            <v>00010003</v>
          </cell>
          <cell r="D3176">
            <v>31229</v>
          </cell>
          <cell r="E3176">
            <v>84000</v>
          </cell>
          <cell r="F3176">
            <v>-81480</v>
          </cell>
          <cell r="G3176">
            <v>2520</v>
          </cell>
        </row>
        <row r="3177">
          <cell r="A3177" t="str">
            <v>10170406</v>
          </cell>
          <cell r="B3177" t="str">
            <v>液压仿形车床</v>
          </cell>
          <cell r="C3177" t="str">
            <v>00010003</v>
          </cell>
          <cell r="D3177">
            <v>31321</v>
          </cell>
          <cell r="E3177">
            <v>84000</v>
          </cell>
          <cell r="F3177">
            <v>-81480</v>
          </cell>
          <cell r="G3177">
            <v>2520</v>
          </cell>
        </row>
        <row r="3178">
          <cell r="A3178" t="str">
            <v>10170408</v>
          </cell>
          <cell r="B3178" t="str">
            <v>液压仿形车床</v>
          </cell>
          <cell r="C3178" t="str">
            <v>00010003</v>
          </cell>
          <cell r="D3178">
            <v>31321</v>
          </cell>
          <cell r="E3178">
            <v>84000</v>
          </cell>
          <cell r="F3178">
            <v>-81480</v>
          </cell>
          <cell r="G3178">
            <v>2520</v>
          </cell>
        </row>
        <row r="3179">
          <cell r="A3179" t="str">
            <v>10170409</v>
          </cell>
          <cell r="B3179" t="str">
            <v>液压仿形车床</v>
          </cell>
          <cell r="C3179" t="str">
            <v>00010003</v>
          </cell>
          <cell r="D3179">
            <v>31321</v>
          </cell>
          <cell r="E3179">
            <v>84000</v>
          </cell>
          <cell r="F3179">
            <v>-81480</v>
          </cell>
          <cell r="G3179">
            <v>2520</v>
          </cell>
        </row>
        <row r="3180">
          <cell r="A3180" t="str">
            <v>10170426</v>
          </cell>
          <cell r="B3180" t="str">
            <v>仿型液压车</v>
          </cell>
          <cell r="C3180" t="str">
            <v>00010003</v>
          </cell>
          <cell r="D3180">
            <v>31321</v>
          </cell>
          <cell r="E3180">
            <v>84000</v>
          </cell>
          <cell r="F3180">
            <v>-81480</v>
          </cell>
          <cell r="G3180">
            <v>2520</v>
          </cell>
        </row>
        <row r="3181">
          <cell r="A3181" t="str">
            <v>10170427</v>
          </cell>
          <cell r="B3181" t="str">
            <v>液压轴承仿形车床</v>
          </cell>
          <cell r="C3181" t="str">
            <v>00010003</v>
          </cell>
          <cell r="D3181">
            <v>31564</v>
          </cell>
          <cell r="E3181">
            <v>84000</v>
          </cell>
          <cell r="F3181">
            <v>-81480</v>
          </cell>
          <cell r="G3181">
            <v>2520</v>
          </cell>
        </row>
        <row r="3182">
          <cell r="A3182" t="str">
            <v>10170428</v>
          </cell>
          <cell r="B3182" t="str">
            <v>液压卡盘仿形车床</v>
          </cell>
          <cell r="C3182" t="str">
            <v>00010003</v>
          </cell>
          <cell r="D3182">
            <v>31564</v>
          </cell>
          <cell r="E3182">
            <v>84000</v>
          </cell>
          <cell r="F3182">
            <v>-81480</v>
          </cell>
          <cell r="G3182">
            <v>2520</v>
          </cell>
        </row>
        <row r="3183">
          <cell r="A3183" t="str">
            <v>10170497</v>
          </cell>
          <cell r="B3183" t="str">
            <v>仿型液压车床</v>
          </cell>
          <cell r="C3183" t="str">
            <v>00010003</v>
          </cell>
          <cell r="D3183">
            <v>32660</v>
          </cell>
          <cell r="E3183">
            <v>84000</v>
          </cell>
          <cell r="F3183">
            <v>-81480</v>
          </cell>
          <cell r="G3183">
            <v>2520</v>
          </cell>
        </row>
        <row r="3184">
          <cell r="A3184" t="str">
            <v>10170498</v>
          </cell>
          <cell r="B3184" t="str">
            <v>仿型液压车床</v>
          </cell>
          <cell r="C3184" t="str">
            <v>00010003</v>
          </cell>
          <cell r="D3184">
            <v>32660</v>
          </cell>
          <cell r="E3184">
            <v>84000</v>
          </cell>
          <cell r="F3184">
            <v>-81480</v>
          </cell>
          <cell r="G3184">
            <v>2520</v>
          </cell>
        </row>
        <row r="3185">
          <cell r="A3185" t="str">
            <v>10170500</v>
          </cell>
          <cell r="B3185" t="str">
            <v>仿型液压车床</v>
          </cell>
          <cell r="C3185" t="str">
            <v>00010003</v>
          </cell>
          <cell r="D3185">
            <v>32721</v>
          </cell>
          <cell r="E3185">
            <v>84000</v>
          </cell>
          <cell r="F3185">
            <v>-81480</v>
          </cell>
          <cell r="G3185">
            <v>2520</v>
          </cell>
        </row>
        <row r="3186">
          <cell r="A3186" t="str">
            <v>10890010</v>
          </cell>
          <cell r="B3186" t="str">
            <v>大轴承环专用切割机</v>
          </cell>
          <cell r="C3186" t="str">
            <v>00010003</v>
          </cell>
          <cell r="D3186">
            <v>34669</v>
          </cell>
          <cell r="E3186">
            <v>84000</v>
          </cell>
          <cell r="F3186">
            <v>-81480</v>
          </cell>
          <cell r="G3186">
            <v>2520</v>
          </cell>
        </row>
        <row r="3187">
          <cell r="A3187" t="str">
            <v>17830846</v>
          </cell>
          <cell r="B3187" t="str">
            <v>交换机</v>
          </cell>
          <cell r="C3187" t="str">
            <v>00010721</v>
          </cell>
          <cell r="D3187">
            <v>38292</v>
          </cell>
          <cell r="E3187">
            <v>3230</v>
          </cell>
          <cell r="F3187">
            <v>-718</v>
          </cell>
          <cell r="G3187">
            <v>2512</v>
          </cell>
        </row>
        <row r="3188">
          <cell r="A3188" t="str">
            <v>10320295</v>
          </cell>
          <cell r="B3188" t="str">
            <v>内园磨床</v>
          </cell>
          <cell r="C3188" t="str">
            <v>00010003</v>
          </cell>
          <cell r="D3188">
            <v>31382</v>
          </cell>
          <cell r="E3188">
            <v>83600</v>
          </cell>
          <cell r="F3188">
            <v>-81092</v>
          </cell>
          <cell r="G3188">
            <v>2508</v>
          </cell>
        </row>
        <row r="3189">
          <cell r="A3189" t="str">
            <v>10320296</v>
          </cell>
          <cell r="B3189" t="str">
            <v>内园磨床</v>
          </cell>
          <cell r="C3189" t="str">
            <v>00010003</v>
          </cell>
          <cell r="D3189">
            <v>31382</v>
          </cell>
          <cell r="E3189">
            <v>83600</v>
          </cell>
          <cell r="F3189">
            <v>-81092</v>
          </cell>
          <cell r="G3189">
            <v>2508</v>
          </cell>
        </row>
        <row r="3190">
          <cell r="A3190" t="str">
            <v>10320300</v>
          </cell>
          <cell r="B3190" t="str">
            <v>内园磨床</v>
          </cell>
          <cell r="C3190" t="str">
            <v>00010003</v>
          </cell>
          <cell r="D3190">
            <v>31656</v>
          </cell>
          <cell r="E3190">
            <v>83600</v>
          </cell>
          <cell r="F3190">
            <v>-81092</v>
          </cell>
          <cell r="G3190">
            <v>2508</v>
          </cell>
        </row>
        <row r="3191">
          <cell r="A3191" t="str">
            <v>10320302</v>
          </cell>
          <cell r="B3191" t="str">
            <v>内园磨床</v>
          </cell>
          <cell r="C3191" t="str">
            <v>00010003</v>
          </cell>
          <cell r="D3191">
            <v>31656</v>
          </cell>
          <cell r="E3191">
            <v>83600</v>
          </cell>
          <cell r="F3191">
            <v>-81092</v>
          </cell>
          <cell r="G3191">
            <v>2508</v>
          </cell>
        </row>
        <row r="3192">
          <cell r="A3192" t="str">
            <v>10320303</v>
          </cell>
          <cell r="B3192" t="str">
            <v>内园磨床</v>
          </cell>
          <cell r="C3192" t="str">
            <v>00010003</v>
          </cell>
          <cell r="D3192">
            <v>31656</v>
          </cell>
          <cell r="E3192">
            <v>83600</v>
          </cell>
          <cell r="F3192">
            <v>-81092</v>
          </cell>
          <cell r="G3192">
            <v>2508</v>
          </cell>
        </row>
        <row r="3193">
          <cell r="A3193" t="str">
            <v>10320367</v>
          </cell>
          <cell r="B3193" t="str">
            <v>内圆磨床</v>
          </cell>
          <cell r="C3193" t="str">
            <v>00010003</v>
          </cell>
          <cell r="D3193">
            <v>32264</v>
          </cell>
          <cell r="E3193">
            <v>83600</v>
          </cell>
          <cell r="F3193">
            <v>-81092</v>
          </cell>
          <cell r="G3193">
            <v>2508</v>
          </cell>
        </row>
        <row r="3194">
          <cell r="A3194" t="str">
            <v>10320445</v>
          </cell>
          <cell r="B3194" t="str">
            <v>内园磨床</v>
          </cell>
          <cell r="C3194" t="str">
            <v>00010003</v>
          </cell>
          <cell r="D3194">
            <v>34639</v>
          </cell>
          <cell r="E3194">
            <v>83600</v>
          </cell>
          <cell r="F3194">
            <v>-81092</v>
          </cell>
          <cell r="G3194">
            <v>2508</v>
          </cell>
        </row>
        <row r="3195">
          <cell r="A3195" t="str">
            <v>14999950</v>
          </cell>
          <cell r="B3195" t="str">
            <v>数字式测试仪</v>
          </cell>
          <cell r="C3195" t="str">
            <v>00010411</v>
          </cell>
          <cell r="D3195">
            <v>32843</v>
          </cell>
          <cell r="E3195">
            <v>5000</v>
          </cell>
          <cell r="F3195">
            <v>-2500</v>
          </cell>
          <cell r="G3195">
            <v>2500</v>
          </cell>
        </row>
        <row r="3196">
          <cell r="A3196" t="str">
            <v>14561067</v>
          </cell>
          <cell r="B3196" t="str">
            <v>布洛维硬度计</v>
          </cell>
          <cell r="C3196" t="str">
            <v>00010413</v>
          </cell>
          <cell r="D3196">
            <v>36708</v>
          </cell>
          <cell r="E3196">
            <v>9150</v>
          </cell>
          <cell r="F3196">
            <v>-6657.65</v>
          </cell>
          <cell r="G3196">
            <v>2492.35</v>
          </cell>
        </row>
        <row r="3197">
          <cell r="A3197" t="str">
            <v>12920057</v>
          </cell>
          <cell r="B3197" t="str">
            <v>叉车</v>
          </cell>
          <cell r="C3197" t="str">
            <v>00010213</v>
          </cell>
          <cell r="D3197">
            <v>35339</v>
          </cell>
          <cell r="E3197">
            <v>83000</v>
          </cell>
          <cell r="F3197">
            <v>-80510</v>
          </cell>
          <cell r="G3197">
            <v>2490</v>
          </cell>
        </row>
        <row r="3198">
          <cell r="A3198" t="str">
            <v>12920058</v>
          </cell>
          <cell r="B3198" t="str">
            <v>内燃叉车</v>
          </cell>
          <cell r="C3198" t="str">
            <v>00010213</v>
          </cell>
          <cell r="D3198">
            <v>35339</v>
          </cell>
          <cell r="E3198">
            <v>83000</v>
          </cell>
          <cell r="F3198">
            <v>-80510</v>
          </cell>
          <cell r="G3198">
            <v>2490</v>
          </cell>
        </row>
        <row r="3199">
          <cell r="A3199" t="str">
            <v>12920070</v>
          </cell>
          <cell r="B3199" t="str">
            <v>叉车</v>
          </cell>
          <cell r="C3199" t="str">
            <v>00010212</v>
          </cell>
          <cell r="D3199">
            <v>35582</v>
          </cell>
          <cell r="E3199">
            <v>83000</v>
          </cell>
          <cell r="F3199">
            <v>-80510</v>
          </cell>
          <cell r="G3199">
            <v>2490</v>
          </cell>
        </row>
        <row r="3200">
          <cell r="A3200" t="str">
            <v>12920069</v>
          </cell>
          <cell r="B3200" t="str">
            <v>叉车</v>
          </cell>
          <cell r="C3200" t="str">
            <v>00010213</v>
          </cell>
          <cell r="D3200">
            <v>35582</v>
          </cell>
          <cell r="E3200">
            <v>83000</v>
          </cell>
          <cell r="F3200">
            <v>-80510</v>
          </cell>
          <cell r="G3200">
            <v>2490</v>
          </cell>
        </row>
        <row r="3201">
          <cell r="A3201" t="str">
            <v>17220041</v>
          </cell>
          <cell r="B3201" t="str">
            <v>低压配电柜</v>
          </cell>
          <cell r="C3201" t="str">
            <v>00010703</v>
          </cell>
          <cell r="D3201">
            <v>27729</v>
          </cell>
          <cell r="E3201">
            <v>8400</v>
          </cell>
          <cell r="F3201">
            <v>-5910.77</v>
          </cell>
          <cell r="G3201">
            <v>2489.23</v>
          </cell>
        </row>
        <row r="3202">
          <cell r="A3202" t="str">
            <v>17830272</v>
          </cell>
          <cell r="B3202" t="str">
            <v>笔记本电脑</v>
          </cell>
          <cell r="C3202" t="str">
            <v>00010723</v>
          </cell>
          <cell r="D3202">
            <v>37438</v>
          </cell>
          <cell r="E3202">
            <v>11601.06</v>
          </cell>
          <cell r="F3202">
            <v>-9120.5400000000009</v>
          </cell>
          <cell r="G3202">
            <v>2480.52</v>
          </cell>
        </row>
        <row r="3203">
          <cell r="A3203" t="str">
            <v>19200113</v>
          </cell>
          <cell r="B3203" t="str">
            <v>空调器</v>
          </cell>
          <cell r="C3203" t="str">
            <v>00010911</v>
          </cell>
          <cell r="D3203">
            <v>36495</v>
          </cell>
          <cell r="E3203">
            <v>4875</v>
          </cell>
          <cell r="F3203">
            <v>-2412.2199999999998</v>
          </cell>
          <cell r="G3203">
            <v>2462.7800000000002</v>
          </cell>
        </row>
        <row r="3204">
          <cell r="A3204" t="str">
            <v>19200114</v>
          </cell>
          <cell r="B3204" t="str">
            <v>空调器</v>
          </cell>
          <cell r="C3204" t="str">
            <v>00010911</v>
          </cell>
          <cell r="D3204">
            <v>36495</v>
          </cell>
          <cell r="E3204">
            <v>4875</v>
          </cell>
          <cell r="F3204">
            <v>-2412.2199999999998</v>
          </cell>
          <cell r="G3204">
            <v>2462.7800000000002</v>
          </cell>
        </row>
        <row r="3205">
          <cell r="A3205" t="str">
            <v>19200115</v>
          </cell>
          <cell r="B3205" t="str">
            <v>空调器</v>
          </cell>
          <cell r="C3205" t="str">
            <v>00010911</v>
          </cell>
          <cell r="D3205">
            <v>36495</v>
          </cell>
          <cell r="E3205">
            <v>4875</v>
          </cell>
          <cell r="F3205">
            <v>-2412.2199999999998</v>
          </cell>
          <cell r="G3205">
            <v>2462.7800000000002</v>
          </cell>
        </row>
        <row r="3206">
          <cell r="A3206" t="str">
            <v>19200116</v>
          </cell>
          <cell r="B3206" t="str">
            <v>空调器</v>
          </cell>
          <cell r="C3206" t="str">
            <v>00010911</v>
          </cell>
          <cell r="D3206">
            <v>36495</v>
          </cell>
          <cell r="E3206">
            <v>4875</v>
          </cell>
          <cell r="F3206">
            <v>-2412.2199999999998</v>
          </cell>
          <cell r="G3206">
            <v>2462.7800000000002</v>
          </cell>
        </row>
        <row r="3207">
          <cell r="A3207" t="str">
            <v>10380256</v>
          </cell>
          <cell r="B3207" t="str">
            <v>超精机</v>
          </cell>
          <cell r="C3207" t="str">
            <v>00010003</v>
          </cell>
          <cell r="D3207">
            <v>31898</v>
          </cell>
          <cell r="E3207">
            <v>82000</v>
          </cell>
          <cell r="F3207">
            <v>-79540</v>
          </cell>
          <cell r="G3207">
            <v>2460</v>
          </cell>
        </row>
        <row r="3208">
          <cell r="A3208" t="str">
            <v>17830518</v>
          </cell>
          <cell r="B3208" t="str">
            <v>微机</v>
          </cell>
          <cell r="C3208" t="str">
            <v>00010722</v>
          </cell>
          <cell r="D3208">
            <v>37591</v>
          </cell>
          <cell r="E3208">
            <v>7834.87</v>
          </cell>
          <cell r="F3208">
            <v>-5383.22</v>
          </cell>
          <cell r="G3208">
            <v>2451.65</v>
          </cell>
        </row>
        <row r="3209">
          <cell r="A3209" t="str">
            <v>12120160</v>
          </cell>
          <cell r="B3209" t="str">
            <v>单梁悬掛起重机</v>
          </cell>
          <cell r="C3209" t="str">
            <v>00010203</v>
          </cell>
          <cell r="D3209">
            <v>33725</v>
          </cell>
          <cell r="E3209">
            <v>8000</v>
          </cell>
          <cell r="F3209">
            <v>-5561.59</v>
          </cell>
          <cell r="G3209">
            <v>2438.41</v>
          </cell>
        </row>
        <row r="3210">
          <cell r="A3210" t="str">
            <v>14999966</v>
          </cell>
          <cell r="B3210" t="str">
            <v>粗糙度仪</v>
          </cell>
          <cell r="C3210" t="str">
            <v>00010413</v>
          </cell>
          <cell r="D3210">
            <v>36951</v>
          </cell>
          <cell r="E3210">
            <v>6670</v>
          </cell>
          <cell r="F3210">
            <v>-4237.03</v>
          </cell>
          <cell r="G3210">
            <v>2432.9699999999998</v>
          </cell>
        </row>
        <row r="3211">
          <cell r="A3211" t="str">
            <v>17230888</v>
          </cell>
          <cell r="B3211" t="str">
            <v>动力配电箱</v>
          </cell>
          <cell r="C3211" t="str">
            <v>00010703</v>
          </cell>
          <cell r="D3211">
            <v>34304</v>
          </cell>
          <cell r="E3211">
            <v>5000</v>
          </cell>
          <cell r="F3211">
            <v>-2578.4299999999998</v>
          </cell>
          <cell r="G3211">
            <v>2421.5700000000002</v>
          </cell>
        </row>
        <row r="3212">
          <cell r="A3212" t="str">
            <v>15999975</v>
          </cell>
          <cell r="B3212" t="str">
            <v>审计估价</v>
          </cell>
          <cell r="C3212" t="str">
            <v>00010503</v>
          </cell>
          <cell r="D3212">
            <v>37622</v>
          </cell>
          <cell r="E3212">
            <v>3295.86</v>
          </cell>
          <cell r="F3212">
            <v>-885.85</v>
          </cell>
          <cell r="G3212">
            <v>2410.0100000000002</v>
          </cell>
        </row>
        <row r="3213">
          <cell r="A3213" t="str">
            <v>10310100</v>
          </cell>
          <cell r="B3213" t="str">
            <v>外圆磨床</v>
          </cell>
          <cell r="C3213" t="str">
            <v>00010003</v>
          </cell>
          <cell r="D3213">
            <v>23986</v>
          </cell>
          <cell r="E3213">
            <v>80000</v>
          </cell>
          <cell r="F3213">
            <v>-77600</v>
          </cell>
          <cell r="G3213">
            <v>2400</v>
          </cell>
        </row>
        <row r="3214">
          <cell r="A3214" t="str">
            <v>14340037</v>
          </cell>
          <cell r="B3214" t="str">
            <v>钢球磨床</v>
          </cell>
          <cell r="C3214" t="str">
            <v>00010403</v>
          </cell>
          <cell r="D3214">
            <v>26359</v>
          </cell>
          <cell r="E3214">
            <v>80000</v>
          </cell>
          <cell r="F3214">
            <v>-77600</v>
          </cell>
          <cell r="G3214">
            <v>2400</v>
          </cell>
        </row>
        <row r="3215">
          <cell r="A3215" t="str">
            <v>14340054</v>
          </cell>
          <cell r="B3215" t="str">
            <v>钢球磨床</v>
          </cell>
          <cell r="C3215" t="str">
            <v>00010403</v>
          </cell>
          <cell r="D3215">
            <v>27150</v>
          </cell>
          <cell r="E3215">
            <v>80000</v>
          </cell>
          <cell r="F3215">
            <v>-77600</v>
          </cell>
          <cell r="G3215">
            <v>2400</v>
          </cell>
        </row>
        <row r="3216">
          <cell r="A3216" t="str">
            <v>10170182</v>
          </cell>
          <cell r="B3216" t="str">
            <v>卡盘多刀半自动车</v>
          </cell>
          <cell r="C3216" t="str">
            <v>00010003</v>
          </cell>
          <cell r="D3216">
            <v>27334</v>
          </cell>
          <cell r="E3216">
            <v>80000</v>
          </cell>
          <cell r="F3216">
            <v>-77600</v>
          </cell>
          <cell r="G3216">
            <v>2400</v>
          </cell>
        </row>
        <row r="3217">
          <cell r="A3217" t="str">
            <v>10340416</v>
          </cell>
          <cell r="B3217" t="str">
            <v>双端面磨床</v>
          </cell>
          <cell r="C3217" t="str">
            <v>00010003</v>
          </cell>
          <cell r="D3217">
            <v>27760</v>
          </cell>
          <cell r="E3217">
            <v>80000</v>
          </cell>
          <cell r="F3217">
            <v>-77600</v>
          </cell>
          <cell r="G3217">
            <v>2400</v>
          </cell>
        </row>
        <row r="3218">
          <cell r="A3218" t="str">
            <v>14340053</v>
          </cell>
          <cell r="B3218" t="str">
            <v>钢球磨床</v>
          </cell>
          <cell r="C3218" t="str">
            <v>00010403</v>
          </cell>
          <cell r="D3218">
            <v>28095</v>
          </cell>
          <cell r="E3218">
            <v>80000</v>
          </cell>
          <cell r="F3218">
            <v>-77600</v>
          </cell>
          <cell r="G3218">
            <v>2400</v>
          </cell>
        </row>
        <row r="3219">
          <cell r="A3219" t="str">
            <v>10340443</v>
          </cell>
          <cell r="B3219" t="str">
            <v>端面磨床</v>
          </cell>
          <cell r="C3219" t="str">
            <v>00010003</v>
          </cell>
          <cell r="D3219">
            <v>28277</v>
          </cell>
          <cell r="E3219">
            <v>80000</v>
          </cell>
          <cell r="F3219">
            <v>-77600</v>
          </cell>
          <cell r="G3219">
            <v>2400</v>
          </cell>
        </row>
        <row r="3220">
          <cell r="A3220" t="str">
            <v>10340434</v>
          </cell>
          <cell r="B3220" t="str">
            <v>双端面磨床</v>
          </cell>
          <cell r="C3220" t="str">
            <v>00010003</v>
          </cell>
          <cell r="D3220">
            <v>28734</v>
          </cell>
          <cell r="E3220">
            <v>80000</v>
          </cell>
          <cell r="F3220">
            <v>-77600</v>
          </cell>
          <cell r="G3220">
            <v>2400</v>
          </cell>
        </row>
        <row r="3221">
          <cell r="A3221" t="str">
            <v>14340057</v>
          </cell>
          <cell r="B3221" t="str">
            <v>钢球磨床</v>
          </cell>
          <cell r="C3221" t="str">
            <v>00010403</v>
          </cell>
          <cell r="D3221">
            <v>28734</v>
          </cell>
          <cell r="E3221">
            <v>80000</v>
          </cell>
          <cell r="F3221">
            <v>-77600</v>
          </cell>
          <cell r="G3221">
            <v>2400</v>
          </cell>
        </row>
        <row r="3222">
          <cell r="A3222" t="str">
            <v>14340058</v>
          </cell>
          <cell r="B3222" t="str">
            <v>钢球磨床</v>
          </cell>
          <cell r="C3222" t="str">
            <v>00010403</v>
          </cell>
          <cell r="D3222">
            <v>28734</v>
          </cell>
          <cell r="E3222">
            <v>80000</v>
          </cell>
          <cell r="F3222">
            <v>-77600</v>
          </cell>
          <cell r="G3222">
            <v>2400</v>
          </cell>
        </row>
        <row r="3223">
          <cell r="A3223" t="str">
            <v>10340393</v>
          </cell>
          <cell r="B3223" t="str">
            <v>端面磨床</v>
          </cell>
          <cell r="C3223" t="str">
            <v>00010003</v>
          </cell>
          <cell r="D3223">
            <v>29068</v>
          </cell>
          <cell r="E3223">
            <v>80000</v>
          </cell>
          <cell r="F3223">
            <v>-77600</v>
          </cell>
          <cell r="G3223">
            <v>2400</v>
          </cell>
        </row>
        <row r="3224">
          <cell r="A3224" t="str">
            <v>10170293</v>
          </cell>
          <cell r="B3224" t="str">
            <v>卡盘多刀半自动车</v>
          </cell>
          <cell r="C3224" t="str">
            <v>00010003</v>
          </cell>
          <cell r="D3224">
            <v>29281</v>
          </cell>
          <cell r="E3224">
            <v>80000</v>
          </cell>
          <cell r="F3224">
            <v>-77600</v>
          </cell>
          <cell r="G3224">
            <v>2400</v>
          </cell>
        </row>
        <row r="3225">
          <cell r="A3225" t="str">
            <v>11490050</v>
          </cell>
          <cell r="B3225" t="str">
            <v>校直机</v>
          </cell>
          <cell r="C3225" t="str">
            <v>00010103</v>
          </cell>
          <cell r="D3225">
            <v>29495</v>
          </cell>
          <cell r="E3225">
            <v>80000</v>
          </cell>
          <cell r="F3225">
            <v>-77600</v>
          </cell>
          <cell r="G3225">
            <v>2400</v>
          </cell>
        </row>
        <row r="3226">
          <cell r="A3226" t="str">
            <v>11230136</v>
          </cell>
          <cell r="B3226" t="str">
            <v>开式曲轴压力机</v>
          </cell>
          <cell r="C3226" t="str">
            <v>00010103</v>
          </cell>
          <cell r="D3226">
            <v>30560</v>
          </cell>
          <cell r="E3226">
            <v>80000</v>
          </cell>
          <cell r="F3226">
            <v>-77600</v>
          </cell>
          <cell r="G3226">
            <v>2400</v>
          </cell>
        </row>
        <row r="3227">
          <cell r="A3227" t="str">
            <v>10340479</v>
          </cell>
          <cell r="B3227" t="str">
            <v>双端面磨床</v>
          </cell>
          <cell r="C3227" t="str">
            <v>00010003</v>
          </cell>
          <cell r="D3227">
            <v>30864</v>
          </cell>
          <cell r="E3227">
            <v>80000</v>
          </cell>
          <cell r="F3227">
            <v>-77600</v>
          </cell>
          <cell r="G3227">
            <v>2400</v>
          </cell>
        </row>
        <row r="3228">
          <cell r="A3228" t="str">
            <v>10340480</v>
          </cell>
          <cell r="B3228" t="str">
            <v>双端面磨床</v>
          </cell>
          <cell r="C3228" t="str">
            <v>00010003</v>
          </cell>
          <cell r="D3228">
            <v>30864</v>
          </cell>
          <cell r="E3228">
            <v>80000</v>
          </cell>
          <cell r="F3228">
            <v>-77600</v>
          </cell>
          <cell r="G3228">
            <v>2400</v>
          </cell>
        </row>
        <row r="3229">
          <cell r="A3229" t="str">
            <v>10380211</v>
          </cell>
          <cell r="B3229" t="str">
            <v>轴承沟道精研机床</v>
          </cell>
          <cell r="C3229" t="str">
            <v>00010003</v>
          </cell>
          <cell r="D3229">
            <v>31321</v>
          </cell>
          <cell r="E3229">
            <v>80000</v>
          </cell>
          <cell r="F3229">
            <v>-77600</v>
          </cell>
          <cell r="G3229">
            <v>2400</v>
          </cell>
        </row>
        <row r="3230">
          <cell r="A3230" t="str">
            <v>10380212</v>
          </cell>
          <cell r="B3230" t="str">
            <v>轴承沟道精研机床</v>
          </cell>
          <cell r="C3230" t="str">
            <v>00010003</v>
          </cell>
          <cell r="D3230">
            <v>31321</v>
          </cell>
          <cell r="E3230">
            <v>80000</v>
          </cell>
          <cell r="F3230">
            <v>-77600</v>
          </cell>
          <cell r="G3230">
            <v>2400</v>
          </cell>
        </row>
        <row r="3231">
          <cell r="A3231" t="str">
            <v>17110086</v>
          </cell>
          <cell r="B3231" t="str">
            <v>变压器</v>
          </cell>
          <cell r="C3231" t="str">
            <v>00010703</v>
          </cell>
          <cell r="D3231">
            <v>31747</v>
          </cell>
          <cell r="E3231">
            <v>80000</v>
          </cell>
          <cell r="F3231">
            <v>-77600</v>
          </cell>
          <cell r="G3231">
            <v>2400</v>
          </cell>
        </row>
        <row r="3232">
          <cell r="A3232" t="str">
            <v>10340581</v>
          </cell>
          <cell r="B3232" t="str">
            <v>双端面磨床(沟道)</v>
          </cell>
          <cell r="C3232" t="str">
            <v>00010003</v>
          </cell>
          <cell r="D3232">
            <v>32112</v>
          </cell>
          <cell r="E3232">
            <v>80000</v>
          </cell>
          <cell r="F3232">
            <v>-77600</v>
          </cell>
          <cell r="G3232">
            <v>2400</v>
          </cell>
        </row>
        <row r="3233">
          <cell r="A3233" t="str">
            <v>10340587</v>
          </cell>
          <cell r="B3233" t="str">
            <v>沟道磨床</v>
          </cell>
          <cell r="C3233" t="str">
            <v>00010003</v>
          </cell>
          <cell r="D3233">
            <v>32295</v>
          </cell>
          <cell r="E3233">
            <v>80000</v>
          </cell>
          <cell r="F3233">
            <v>-77600</v>
          </cell>
          <cell r="G3233">
            <v>2400</v>
          </cell>
        </row>
        <row r="3234">
          <cell r="A3234" t="str">
            <v>10340602</v>
          </cell>
          <cell r="B3234" t="str">
            <v>双端面磨床</v>
          </cell>
          <cell r="C3234" t="str">
            <v>00010003</v>
          </cell>
          <cell r="D3234">
            <v>32478</v>
          </cell>
          <cell r="E3234">
            <v>80000</v>
          </cell>
          <cell r="F3234">
            <v>-77600</v>
          </cell>
          <cell r="G3234">
            <v>2400</v>
          </cell>
        </row>
        <row r="3235">
          <cell r="A3235" t="str">
            <v>10340603</v>
          </cell>
          <cell r="B3235" t="str">
            <v>双端面磨床</v>
          </cell>
          <cell r="C3235" t="str">
            <v>00010003</v>
          </cell>
          <cell r="D3235">
            <v>32478</v>
          </cell>
          <cell r="E3235">
            <v>80000</v>
          </cell>
          <cell r="F3235">
            <v>-77600</v>
          </cell>
          <cell r="G3235">
            <v>2400</v>
          </cell>
        </row>
        <row r="3236">
          <cell r="A3236" t="str">
            <v>10340644</v>
          </cell>
          <cell r="B3236" t="str">
            <v>双端面磨床</v>
          </cell>
          <cell r="C3236" t="str">
            <v>00010003</v>
          </cell>
          <cell r="D3236">
            <v>33329</v>
          </cell>
          <cell r="E3236">
            <v>80000</v>
          </cell>
          <cell r="F3236">
            <v>-77600</v>
          </cell>
          <cell r="G3236">
            <v>2400</v>
          </cell>
        </row>
        <row r="3237">
          <cell r="A3237" t="str">
            <v>10340645</v>
          </cell>
          <cell r="B3237" t="str">
            <v>双端面磨床</v>
          </cell>
          <cell r="C3237" t="str">
            <v>00010003</v>
          </cell>
          <cell r="D3237">
            <v>33329</v>
          </cell>
          <cell r="E3237">
            <v>80000</v>
          </cell>
          <cell r="F3237">
            <v>-77600</v>
          </cell>
          <cell r="G3237">
            <v>2400</v>
          </cell>
        </row>
        <row r="3238">
          <cell r="A3238" t="str">
            <v>10340653</v>
          </cell>
          <cell r="B3238" t="str">
            <v>双端磨床</v>
          </cell>
          <cell r="C3238" t="str">
            <v>00010003</v>
          </cell>
          <cell r="D3238">
            <v>33512</v>
          </cell>
          <cell r="E3238">
            <v>80000</v>
          </cell>
          <cell r="F3238">
            <v>-77600</v>
          </cell>
          <cell r="G3238">
            <v>2400</v>
          </cell>
        </row>
        <row r="3239">
          <cell r="A3239" t="str">
            <v>10340654</v>
          </cell>
          <cell r="B3239" t="str">
            <v>沟道磨床</v>
          </cell>
          <cell r="C3239" t="str">
            <v>00010003</v>
          </cell>
          <cell r="D3239">
            <v>33573</v>
          </cell>
          <cell r="E3239">
            <v>80000</v>
          </cell>
          <cell r="F3239">
            <v>-77600</v>
          </cell>
          <cell r="G3239">
            <v>2400</v>
          </cell>
        </row>
        <row r="3240">
          <cell r="A3240" t="str">
            <v>10180117</v>
          </cell>
          <cell r="B3240" t="str">
            <v>滚子六角自动车床</v>
          </cell>
          <cell r="C3240" t="str">
            <v>00010003</v>
          </cell>
          <cell r="D3240">
            <v>33909</v>
          </cell>
          <cell r="E3240">
            <v>80000</v>
          </cell>
          <cell r="F3240">
            <v>-77600</v>
          </cell>
          <cell r="G3240">
            <v>2400</v>
          </cell>
        </row>
        <row r="3241">
          <cell r="A3241" t="str">
            <v>10180118</v>
          </cell>
          <cell r="B3241" t="str">
            <v>滚子六角自动车床</v>
          </cell>
          <cell r="C3241" t="str">
            <v>00010003</v>
          </cell>
          <cell r="D3241">
            <v>33909</v>
          </cell>
          <cell r="E3241">
            <v>80000</v>
          </cell>
          <cell r="F3241">
            <v>-77600</v>
          </cell>
          <cell r="G3241">
            <v>2400</v>
          </cell>
        </row>
        <row r="3242">
          <cell r="A3242" t="str">
            <v>10340667</v>
          </cell>
          <cell r="B3242" t="str">
            <v>沟道磨床</v>
          </cell>
          <cell r="C3242" t="str">
            <v>00010003</v>
          </cell>
          <cell r="D3242">
            <v>33909</v>
          </cell>
          <cell r="E3242">
            <v>80000</v>
          </cell>
          <cell r="F3242">
            <v>-77600</v>
          </cell>
          <cell r="G3242">
            <v>2400</v>
          </cell>
        </row>
        <row r="3243">
          <cell r="A3243" t="str">
            <v>10340671</v>
          </cell>
          <cell r="B3243" t="str">
            <v>双端面磨床</v>
          </cell>
          <cell r="C3243" t="str">
            <v>00010003</v>
          </cell>
          <cell r="D3243">
            <v>34090</v>
          </cell>
          <cell r="E3243">
            <v>80000</v>
          </cell>
          <cell r="F3243">
            <v>-77600</v>
          </cell>
          <cell r="G3243">
            <v>2400</v>
          </cell>
        </row>
        <row r="3244">
          <cell r="A3244" t="str">
            <v>10340690</v>
          </cell>
          <cell r="B3244" t="str">
            <v>滚子双端面磨床</v>
          </cell>
          <cell r="C3244" t="str">
            <v>00010003</v>
          </cell>
          <cell r="D3244">
            <v>34304</v>
          </cell>
          <cell r="E3244">
            <v>80000</v>
          </cell>
          <cell r="F3244">
            <v>-77600</v>
          </cell>
          <cell r="G3244">
            <v>2400</v>
          </cell>
        </row>
        <row r="3245">
          <cell r="A3245" t="str">
            <v>14566002</v>
          </cell>
          <cell r="B3245" t="str">
            <v>打印式流速仪</v>
          </cell>
          <cell r="C3245" t="str">
            <v>00010411</v>
          </cell>
          <cell r="D3245">
            <v>34394</v>
          </cell>
          <cell r="E3245">
            <v>3000</v>
          </cell>
          <cell r="F3245">
            <v>-600</v>
          </cell>
          <cell r="G3245">
            <v>2400</v>
          </cell>
        </row>
        <row r="3246">
          <cell r="A3246" t="str">
            <v>10170565</v>
          </cell>
          <cell r="B3246" t="str">
            <v>仿形车床</v>
          </cell>
          <cell r="C3246" t="str">
            <v>00010003</v>
          </cell>
          <cell r="D3246">
            <v>34578</v>
          </cell>
          <cell r="E3246">
            <v>80000</v>
          </cell>
          <cell r="F3246">
            <v>-77600</v>
          </cell>
          <cell r="G3246">
            <v>2400</v>
          </cell>
        </row>
        <row r="3247">
          <cell r="A3247" t="str">
            <v>10160545</v>
          </cell>
          <cell r="B3247" t="str">
            <v>车床</v>
          </cell>
          <cell r="C3247" t="str">
            <v>00010003</v>
          </cell>
          <cell r="D3247">
            <v>34669</v>
          </cell>
          <cell r="E3247">
            <v>80000</v>
          </cell>
          <cell r="F3247">
            <v>-77600</v>
          </cell>
          <cell r="G3247">
            <v>2400</v>
          </cell>
        </row>
        <row r="3248">
          <cell r="A3248" t="str">
            <v>10340703</v>
          </cell>
          <cell r="B3248" t="str">
            <v>滚子基面磨床</v>
          </cell>
          <cell r="C3248" t="str">
            <v>00010003</v>
          </cell>
          <cell r="D3248">
            <v>34669</v>
          </cell>
          <cell r="E3248">
            <v>80000</v>
          </cell>
          <cell r="F3248">
            <v>-77600</v>
          </cell>
          <cell r="G3248">
            <v>2400</v>
          </cell>
        </row>
        <row r="3249">
          <cell r="A3249" t="str">
            <v>11230189</v>
          </cell>
          <cell r="B3249" t="str">
            <v>压力机</v>
          </cell>
          <cell r="C3249" t="str">
            <v>00010103</v>
          </cell>
          <cell r="D3249">
            <v>34669</v>
          </cell>
          <cell r="E3249">
            <v>80000</v>
          </cell>
          <cell r="F3249">
            <v>-77600</v>
          </cell>
          <cell r="G3249">
            <v>2400</v>
          </cell>
        </row>
        <row r="3250">
          <cell r="A3250" t="str">
            <v>17230996</v>
          </cell>
          <cell r="B3250" t="str">
            <v>动力配电箱</v>
          </cell>
          <cell r="C3250" t="str">
            <v>00010703</v>
          </cell>
          <cell r="D3250">
            <v>35400</v>
          </cell>
          <cell r="E3250">
            <v>5526</v>
          </cell>
          <cell r="F3250">
            <v>-3132.89</v>
          </cell>
          <cell r="G3250">
            <v>2393.11</v>
          </cell>
        </row>
        <row r="3251">
          <cell r="A3251" t="str">
            <v>10380321</v>
          </cell>
          <cell r="B3251" t="str">
            <v>超精机</v>
          </cell>
          <cell r="C3251" t="str">
            <v>00010003</v>
          </cell>
          <cell r="D3251">
            <v>34973</v>
          </cell>
          <cell r="E3251">
            <v>79600</v>
          </cell>
          <cell r="F3251">
            <v>-77212</v>
          </cell>
          <cell r="G3251">
            <v>2388</v>
          </cell>
        </row>
        <row r="3252">
          <cell r="A3252" t="str">
            <v>10380322</v>
          </cell>
          <cell r="B3252" t="str">
            <v>超精机</v>
          </cell>
          <cell r="C3252" t="str">
            <v>00010003</v>
          </cell>
          <cell r="D3252">
            <v>34973</v>
          </cell>
          <cell r="E3252">
            <v>79600</v>
          </cell>
          <cell r="F3252">
            <v>-77212</v>
          </cell>
          <cell r="G3252">
            <v>2388</v>
          </cell>
        </row>
        <row r="3253">
          <cell r="A3253" t="str">
            <v>10999997</v>
          </cell>
          <cell r="B3253" t="str">
            <v>空调器</v>
          </cell>
          <cell r="C3253" t="str">
            <v>00010001</v>
          </cell>
          <cell r="D3253">
            <v>36495</v>
          </cell>
          <cell r="E3253">
            <v>5500</v>
          </cell>
          <cell r="F3253">
            <v>-3112.18</v>
          </cell>
          <cell r="G3253">
            <v>2387.8200000000002</v>
          </cell>
        </row>
        <row r="3254">
          <cell r="A3254" t="str">
            <v>10380319</v>
          </cell>
          <cell r="B3254" t="str">
            <v>超精机</v>
          </cell>
          <cell r="C3254" t="str">
            <v>00010003</v>
          </cell>
          <cell r="D3254">
            <v>34973</v>
          </cell>
          <cell r="E3254">
            <v>79510</v>
          </cell>
          <cell r="F3254">
            <v>-77124.7</v>
          </cell>
          <cell r="G3254">
            <v>2385.3000000000002</v>
          </cell>
        </row>
        <row r="3255">
          <cell r="A3255" t="str">
            <v>10380320</v>
          </cell>
          <cell r="B3255" t="str">
            <v>超精机</v>
          </cell>
          <cell r="C3255" t="str">
            <v>00010003</v>
          </cell>
          <cell r="D3255">
            <v>34973</v>
          </cell>
          <cell r="E3255">
            <v>79510</v>
          </cell>
          <cell r="F3255">
            <v>-77124.7</v>
          </cell>
          <cell r="G3255">
            <v>2385.3000000000002</v>
          </cell>
        </row>
        <row r="3256">
          <cell r="A3256" t="str">
            <v>10340715</v>
          </cell>
          <cell r="B3256" t="str">
            <v>滚子双端面磨床</v>
          </cell>
          <cell r="C3256" t="str">
            <v>00010003</v>
          </cell>
          <cell r="D3256">
            <v>34851</v>
          </cell>
          <cell r="E3256">
            <v>79500</v>
          </cell>
          <cell r="F3256">
            <v>-77115</v>
          </cell>
          <cell r="G3256">
            <v>2385</v>
          </cell>
        </row>
        <row r="3257">
          <cell r="A3257" t="str">
            <v>10310476</v>
          </cell>
          <cell r="B3257" t="str">
            <v>无心磨床</v>
          </cell>
          <cell r="C3257" t="str">
            <v>00010003</v>
          </cell>
          <cell r="D3257">
            <v>26908</v>
          </cell>
          <cell r="E3257">
            <v>7800</v>
          </cell>
          <cell r="F3257">
            <v>-5422.3</v>
          </cell>
          <cell r="G3257">
            <v>2377.6999999999998</v>
          </cell>
        </row>
        <row r="3258">
          <cell r="A3258" t="str">
            <v>12920059</v>
          </cell>
          <cell r="B3258" t="str">
            <v>叉车</v>
          </cell>
          <cell r="C3258" t="str">
            <v>00010213</v>
          </cell>
          <cell r="D3258">
            <v>35339</v>
          </cell>
          <cell r="E3258">
            <v>79000</v>
          </cell>
          <cell r="F3258">
            <v>-76630</v>
          </cell>
          <cell r="G3258">
            <v>2370</v>
          </cell>
        </row>
        <row r="3259">
          <cell r="A3259" t="str">
            <v>12920060</v>
          </cell>
          <cell r="B3259" t="str">
            <v>叉车</v>
          </cell>
          <cell r="C3259" t="str">
            <v>00010213</v>
          </cell>
          <cell r="D3259">
            <v>35339</v>
          </cell>
          <cell r="E3259">
            <v>79000</v>
          </cell>
          <cell r="F3259">
            <v>-76630</v>
          </cell>
          <cell r="G3259">
            <v>2370</v>
          </cell>
        </row>
        <row r="3260">
          <cell r="A3260" t="str">
            <v>12920061</v>
          </cell>
          <cell r="B3260" t="str">
            <v>叉车</v>
          </cell>
          <cell r="C3260" t="str">
            <v>00010213</v>
          </cell>
          <cell r="D3260">
            <v>35339</v>
          </cell>
          <cell r="E3260">
            <v>79000</v>
          </cell>
          <cell r="F3260">
            <v>-76630</v>
          </cell>
          <cell r="G3260">
            <v>2370</v>
          </cell>
        </row>
        <row r="3261">
          <cell r="A3261" t="str">
            <v>12920066</v>
          </cell>
          <cell r="B3261" t="str">
            <v>内燃叉车</v>
          </cell>
          <cell r="C3261" t="str">
            <v>00010212</v>
          </cell>
          <cell r="D3261">
            <v>35582</v>
          </cell>
          <cell r="E3261">
            <v>79000</v>
          </cell>
          <cell r="F3261">
            <v>-76630</v>
          </cell>
          <cell r="G3261">
            <v>2370</v>
          </cell>
        </row>
        <row r="3262">
          <cell r="A3262" t="str">
            <v>12920065</v>
          </cell>
          <cell r="B3262" t="str">
            <v>内燃叉车</v>
          </cell>
          <cell r="C3262" t="str">
            <v>00010213</v>
          </cell>
          <cell r="D3262">
            <v>35582</v>
          </cell>
          <cell r="E3262">
            <v>79000</v>
          </cell>
          <cell r="F3262">
            <v>-76630</v>
          </cell>
          <cell r="G3262">
            <v>2370</v>
          </cell>
        </row>
        <row r="3263">
          <cell r="A3263" t="str">
            <v>17220326</v>
          </cell>
          <cell r="B3263" t="str">
            <v>低压配电屏</v>
          </cell>
          <cell r="C3263" t="str">
            <v>00010703</v>
          </cell>
          <cell r="D3263">
            <v>34304</v>
          </cell>
          <cell r="E3263">
            <v>10000</v>
          </cell>
          <cell r="F3263">
            <v>-7636.86</v>
          </cell>
          <cell r="G3263">
            <v>2363.14</v>
          </cell>
        </row>
        <row r="3264">
          <cell r="A3264" t="str">
            <v>17220327</v>
          </cell>
          <cell r="B3264" t="str">
            <v>低压配电屏</v>
          </cell>
          <cell r="C3264" t="str">
            <v>00010703</v>
          </cell>
          <cell r="D3264">
            <v>34304</v>
          </cell>
          <cell r="E3264">
            <v>10000</v>
          </cell>
          <cell r="F3264">
            <v>-7636.86</v>
          </cell>
          <cell r="G3264">
            <v>2363.14</v>
          </cell>
        </row>
        <row r="3265">
          <cell r="A3265" t="str">
            <v>17220328</v>
          </cell>
          <cell r="B3265" t="str">
            <v>低压配电屏</v>
          </cell>
          <cell r="C3265" t="str">
            <v>00010703</v>
          </cell>
          <cell r="D3265">
            <v>34304</v>
          </cell>
          <cell r="E3265">
            <v>10000</v>
          </cell>
          <cell r="F3265">
            <v>-7636.86</v>
          </cell>
          <cell r="G3265">
            <v>2363.14</v>
          </cell>
        </row>
        <row r="3266">
          <cell r="A3266" t="str">
            <v>17810065</v>
          </cell>
          <cell r="B3266" t="str">
            <v>退磁机</v>
          </cell>
          <cell r="C3266" t="str">
            <v>00010703</v>
          </cell>
          <cell r="D3266">
            <v>33970</v>
          </cell>
          <cell r="E3266">
            <v>4400</v>
          </cell>
          <cell r="F3266">
            <v>-2039.83</v>
          </cell>
          <cell r="G3266">
            <v>2360.17</v>
          </cell>
        </row>
        <row r="3267">
          <cell r="A3267" t="str">
            <v>10170055</v>
          </cell>
          <cell r="B3267" t="str">
            <v>多刀半自动车床</v>
          </cell>
          <cell r="C3267" t="str">
            <v>00010003</v>
          </cell>
          <cell r="D3267">
            <v>30529</v>
          </cell>
          <cell r="E3267">
            <v>78000</v>
          </cell>
          <cell r="F3267">
            <v>-75660</v>
          </cell>
          <cell r="G3267">
            <v>2340</v>
          </cell>
        </row>
        <row r="3268">
          <cell r="A3268" t="str">
            <v>12920053</v>
          </cell>
          <cell r="B3268" t="str">
            <v>叉车</v>
          </cell>
          <cell r="C3268" t="str">
            <v>00010213</v>
          </cell>
          <cell r="D3268">
            <v>34820</v>
          </cell>
          <cell r="E3268">
            <v>78000</v>
          </cell>
          <cell r="F3268">
            <v>-75660</v>
          </cell>
          <cell r="G3268">
            <v>2340</v>
          </cell>
        </row>
        <row r="3269">
          <cell r="A3269" t="str">
            <v>12920055</v>
          </cell>
          <cell r="B3269" t="str">
            <v>叉车</v>
          </cell>
          <cell r="C3269" t="str">
            <v>00010213</v>
          </cell>
          <cell r="D3269">
            <v>34943</v>
          </cell>
          <cell r="E3269">
            <v>78000</v>
          </cell>
          <cell r="F3269">
            <v>-75660</v>
          </cell>
          <cell r="G3269">
            <v>2340</v>
          </cell>
        </row>
        <row r="3270">
          <cell r="A3270" t="str">
            <v>22100049</v>
          </cell>
          <cell r="B3270" t="str">
            <v>多功能一体机</v>
          </cell>
          <cell r="C3270" t="str">
            <v>00022101</v>
          </cell>
          <cell r="D3270">
            <v>37926</v>
          </cell>
          <cell r="E3270">
            <v>3680</v>
          </cell>
          <cell r="F3270">
            <v>-1360.49</v>
          </cell>
          <cell r="G3270">
            <v>2319.5100000000002</v>
          </cell>
        </row>
        <row r="3271">
          <cell r="A3271" t="str">
            <v>12440231</v>
          </cell>
          <cell r="B3271" t="str">
            <v>金杯汽车</v>
          </cell>
          <cell r="C3271" t="str">
            <v>00010211</v>
          </cell>
          <cell r="D3271">
            <v>34182</v>
          </cell>
          <cell r="E3271">
            <v>23800</v>
          </cell>
          <cell r="F3271">
            <v>-21486.86</v>
          </cell>
          <cell r="G3271">
            <v>2313.14</v>
          </cell>
        </row>
        <row r="3272">
          <cell r="A3272" t="str">
            <v>12120141</v>
          </cell>
          <cell r="B3272" t="str">
            <v>电动单粱起重机</v>
          </cell>
          <cell r="C3272" t="str">
            <v>00010203</v>
          </cell>
          <cell r="D3272">
            <v>34973</v>
          </cell>
          <cell r="E3272">
            <v>42000</v>
          </cell>
          <cell r="F3272">
            <v>-39693.5</v>
          </cell>
          <cell r="G3272">
            <v>2306.5</v>
          </cell>
        </row>
        <row r="3273">
          <cell r="A3273" t="str">
            <v>10170631</v>
          </cell>
          <cell r="B3273" t="str">
            <v>仿形车床</v>
          </cell>
          <cell r="C3273" t="str">
            <v>00010003</v>
          </cell>
          <cell r="D3273">
            <v>25993</v>
          </cell>
          <cell r="E3273">
            <v>7500</v>
          </cell>
          <cell r="F3273">
            <v>-5214.13</v>
          </cell>
          <cell r="G3273">
            <v>2285.87</v>
          </cell>
        </row>
        <row r="3274">
          <cell r="A3274" t="str">
            <v>10310465</v>
          </cell>
          <cell r="B3274" t="str">
            <v>无心磨床</v>
          </cell>
          <cell r="C3274" t="str">
            <v>00010003</v>
          </cell>
          <cell r="D3274">
            <v>26330</v>
          </cell>
          <cell r="E3274">
            <v>7500</v>
          </cell>
          <cell r="F3274">
            <v>-5214.13</v>
          </cell>
          <cell r="G3274">
            <v>2285.87</v>
          </cell>
        </row>
        <row r="3275">
          <cell r="A3275" t="str">
            <v>10310475</v>
          </cell>
          <cell r="B3275" t="str">
            <v>无心磨床</v>
          </cell>
          <cell r="C3275" t="str">
            <v>00010003</v>
          </cell>
          <cell r="D3275">
            <v>26665</v>
          </cell>
          <cell r="E3275">
            <v>7500</v>
          </cell>
          <cell r="F3275">
            <v>-5214.13</v>
          </cell>
          <cell r="G3275">
            <v>2285.87</v>
          </cell>
        </row>
        <row r="3276">
          <cell r="A3276" t="str">
            <v>10310444</v>
          </cell>
          <cell r="B3276" t="str">
            <v>无心磨床</v>
          </cell>
          <cell r="C3276" t="str">
            <v>00010003</v>
          </cell>
          <cell r="D3276">
            <v>29587</v>
          </cell>
          <cell r="E3276">
            <v>7500</v>
          </cell>
          <cell r="F3276">
            <v>-5214.13</v>
          </cell>
          <cell r="G3276">
            <v>2285.87</v>
          </cell>
        </row>
        <row r="3277">
          <cell r="A3277" t="str">
            <v>10310449</v>
          </cell>
          <cell r="B3277" t="str">
            <v>无心磨床</v>
          </cell>
          <cell r="C3277" t="str">
            <v>00010003</v>
          </cell>
          <cell r="D3277">
            <v>30713</v>
          </cell>
          <cell r="E3277">
            <v>7500</v>
          </cell>
          <cell r="F3277">
            <v>-5214.13</v>
          </cell>
          <cell r="G3277">
            <v>2285.87</v>
          </cell>
        </row>
        <row r="3278">
          <cell r="A3278" t="str">
            <v>10310450</v>
          </cell>
          <cell r="B3278" t="str">
            <v>无心磨床</v>
          </cell>
          <cell r="C3278" t="str">
            <v>00010003</v>
          </cell>
          <cell r="D3278">
            <v>30713</v>
          </cell>
          <cell r="E3278">
            <v>7500</v>
          </cell>
          <cell r="F3278">
            <v>-5214.13</v>
          </cell>
          <cell r="G3278">
            <v>2285.87</v>
          </cell>
        </row>
        <row r="3279">
          <cell r="A3279" t="str">
            <v>10310461</v>
          </cell>
          <cell r="B3279" t="str">
            <v>无心磨床</v>
          </cell>
          <cell r="C3279" t="str">
            <v>00010003</v>
          </cell>
          <cell r="D3279">
            <v>30895</v>
          </cell>
          <cell r="E3279">
            <v>7500</v>
          </cell>
          <cell r="F3279">
            <v>-5214.13</v>
          </cell>
          <cell r="G3279">
            <v>2285.87</v>
          </cell>
        </row>
        <row r="3280">
          <cell r="A3280" t="str">
            <v>10310462</v>
          </cell>
          <cell r="B3280" t="str">
            <v>无心磨床</v>
          </cell>
          <cell r="C3280" t="str">
            <v>00010003</v>
          </cell>
          <cell r="D3280">
            <v>30895</v>
          </cell>
          <cell r="E3280">
            <v>7500</v>
          </cell>
          <cell r="F3280">
            <v>-5214.13</v>
          </cell>
          <cell r="G3280">
            <v>2285.87</v>
          </cell>
        </row>
        <row r="3281">
          <cell r="A3281" t="str">
            <v>10310445</v>
          </cell>
          <cell r="B3281" t="str">
            <v>无心磨床</v>
          </cell>
          <cell r="C3281" t="str">
            <v>00010003</v>
          </cell>
          <cell r="D3281">
            <v>30956</v>
          </cell>
          <cell r="E3281">
            <v>7500</v>
          </cell>
          <cell r="F3281">
            <v>-5214.13</v>
          </cell>
          <cell r="G3281">
            <v>2285.87</v>
          </cell>
        </row>
        <row r="3282">
          <cell r="A3282" t="str">
            <v>10310489</v>
          </cell>
          <cell r="B3282" t="str">
            <v>无心磨床</v>
          </cell>
          <cell r="C3282" t="str">
            <v>00010003</v>
          </cell>
          <cell r="D3282">
            <v>36342</v>
          </cell>
          <cell r="E3282">
            <v>7500</v>
          </cell>
          <cell r="F3282">
            <v>-5214.13</v>
          </cell>
          <cell r="G3282">
            <v>2285.87</v>
          </cell>
        </row>
        <row r="3283">
          <cell r="A3283" t="str">
            <v>17830717</v>
          </cell>
          <cell r="B3283" t="str">
            <v>打印机</v>
          </cell>
          <cell r="C3283" t="str">
            <v>00010721</v>
          </cell>
          <cell r="D3283">
            <v>38078</v>
          </cell>
          <cell r="E3283">
            <v>3472.94</v>
          </cell>
          <cell r="F3283">
            <v>-1192.17</v>
          </cell>
          <cell r="G3283">
            <v>2280.77</v>
          </cell>
        </row>
        <row r="3284">
          <cell r="A3284" t="str">
            <v>17830718</v>
          </cell>
          <cell r="B3284" t="str">
            <v>打印机</v>
          </cell>
          <cell r="C3284" t="str">
            <v>00010721</v>
          </cell>
          <cell r="D3284">
            <v>38078</v>
          </cell>
          <cell r="E3284">
            <v>3472.94</v>
          </cell>
          <cell r="F3284">
            <v>-1192.17</v>
          </cell>
          <cell r="G3284">
            <v>2280.77</v>
          </cell>
        </row>
        <row r="3285">
          <cell r="A3285" t="str">
            <v>17830793</v>
          </cell>
          <cell r="B3285" t="str">
            <v>打印机</v>
          </cell>
          <cell r="C3285" t="str">
            <v>00010721</v>
          </cell>
          <cell r="D3285">
            <v>38078</v>
          </cell>
          <cell r="E3285">
            <v>3472.94</v>
          </cell>
          <cell r="F3285">
            <v>-1192.17</v>
          </cell>
          <cell r="G3285">
            <v>2280.77</v>
          </cell>
        </row>
        <row r="3286">
          <cell r="A3286" t="str">
            <v>17830794</v>
          </cell>
          <cell r="B3286" t="str">
            <v>打印机</v>
          </cell>
          <cell r="C3286" t="str">
            <v>00010721</v>
          </cell>
          <cell r="D3286">
            <v>38078</v>
          </cell>
          <cell r="E3286">
            <v>3472.94</v>
          </cell>
          <cell r="F3286">
            <v>-1192.17</v>
          </cell>
          <cell r="G3286">
            <v>2280.77</v>
          </cell>
        </row>
        <row r="3287">
          <cell r="A3287" t="str">
            <v>17830795</v>
          </cell>
          <cell r="B3287" t="str">
            <v>打印机</v>
          </cell>
          <cell r="C3287" t="str">
            <v>00010721</v>
          </cell>
          <cell r="D3287">
            <v>38078</v>
          </cell>
          <cell r="E3287">
            <v>3472.94</v>
          </cell>
          <cell r="F3287">
            <v>-1192.17</v>
          </cell>
          <cell r="G3287">
            <v>2280.77</v>
          </cell>
        </row>
        <row r="3288">
          <cell r="A3288" t="str">
            <v>17830720</v>
          </cell>
          <cell r="B3288" t="str">
            <v>打印机</v>
          </cell>
          <cell r="C3288" t="str">
            <v>00010722</v>
          </cell>
          <cell r="D3288">
            <v>38078</v>
          </cell>
          <cell r="E3288">
            <v>3472.94</v>
          </cell>
          <cell r="F3288">
            <v>-1192.17</v>
          </cell>
          <cell r="G3288">
            <v>2280.77</v>
          </cell>
        </row>
        <row r="3289">
          <cell r="A3289" t="str">
            <v>17830721</v>
          </cell>
          <cell r="B3289" t="str">
            <v>打印机</v>
          </cell>
          <cell r="C3289" t="str">
            <v>00010722</v>
          </cell>
          <cell r="D3289">
            <v>38078</v>
          </cell>
          <cell r="E3289">
            <v>3472.94</v>
          </cell>
          <cell r="F3289">
            <v>-1192.17</v>
          </cell>
          <cell r="G3289">
            <v>2280.77</v>
          </cell>
        </row>
        <row r="3290">
          <cell r="A3290" t="str">
            <v>17830722</v>
          </cell>
          <cell r="B3290" t="str">
            <v>打印机</v>
          </cell>
          <cell r="C3290" t="str">
            <v>00010722</v>
          </cell>
          <cell r="D3290">
            <v>38078</v>
          </cell>
          <cell r="E3290">
            <v>3472.94</v>
          </cell>
          <cell r="F3290">
            <v>-1192.17</v>
          </cell>
          <cell r="G3290">
            <v>2280.77</v>
          </cell>
        </row>
        <row r="3291">
          <cell r="A3291" t="str">
            <v>17830727</v>
          </cell>
          <cell r="B3291" t="str">
            <v>打印机</v>
          </cell>
          <cell r="C3291" t="str">
            <v>00010722</v>
          </cell>
          <cell r="D3291">
            <v>38078</v>
          </cell>
          <cell r="E3291">
            <v>3472.94</v>
          </cell>
          <cell r="F3291">
            <v>-1192.17</v>
          </cell>
          <cell r="G3291">
            <v>2280.77</v>
          </cell>
        </row>
        <row r="3292">
          <cell r="A3292" t="str">
            <v>17830723</v>
          </cell>
          <cell r="B3292" t="str">
            <v>打印机</v>
          </cell>
          <cell r="C3292" t="str">
            <v>00010723</v>
          </cell>
          <cell r="D3292">
            <v>38078</v>
          </cell>
          <cell r="E3292">
            <v>3472.94</v>
          </cell>
          <cell r="F3292">
            <v>-1192.17</v>
          </cell>
          <cell r="G3292">
            <v>2280.77</v>
          </cell>
        </row>
        <row r="3293">
          <cell r="A3293" t="str">
            <v>17830724</v>
          </cell>
          <cell r="B3293" t="str">
            <v>打印机</v>
          </cell>
          <cell r="C3293" t="str">
            <v>00010723</v>
          </cell>
          <cell r="D3293">
            <v>38078</v>
          </cell>
          <cell r="E3293">
            <v>3472.94</v>
          </cell>
          <cell r="F3293">
            <v>-1192.17</v>
          </cell>
          <cell r="G3293">
            <v>2280.77</v>
          </cell>
        </row>
        <row r="3294">
          <cell r="A3294" t="str">
            <v>10160424</v>
          </cell>
          <cell r="B3294" t="str">
            <v>普通车床</v>
          </cell>
          <cell r="C3294" t="str">
            <v>00010003</v>
          </cell>
          <cell r="D3294">
            <v>31321</v>
          </cell>
          <cell r="E3294">
            <v>76000</v>
          </cell>
          <cell r="F3294">
            <v>-73720</v>
          </cell>
          <cell r="G3294">
            <v>2280</v>
          </cell>
        </row>
        <row r="3295">
          <cell r="A3295" t="str">
            <v>10160430</v>
          </cell>
          <cell r="B3295" t="str">
            <v>普通车床</v>
          </cell>
          <cell r="C3295" t="str">
            <v>00010003</v>
          </cell>
          <cell r="D3295">
            <v>31564</v>
          </cell>
          <cell r="E3295">
            <v>76000</v>
          </cell>
          <cell r="F3295">
            <v>-73720</v>
          </cell>
          <cell r="G3295">
            <v>2280</v>
          </cell>
        </row>
        <row r="3296">
          <cell r="A3296" t="str">
            <v>10160437</v>
          </cell>
          <cell r="B3296" t="str">
            <v>普通车床</v>
          </cell>
          <cell r="C3296" t="str">
            <v>00010003</v>
          </cell>
          <cell r="D3296">
            <v>31747</v>
          </cell>
          <cell r="E3296">
            <v>76000</v>
          </cell>
          <cell r="F3296">
            <v>-73720</v>
          </cell>
          <cell r="G3296">
            <v>2280</v>
          </cell>
        </row>
        <row r="3297">
          <cell r="A3297" t="str">
            <v>10160438</v>
          </cell>
          <cell r="B3297" t="str">
            <v>普通车床</v>
          </cell>
          <cell r="C3297" t="str">
            <v>00010003</v>
          </cell>
          <cell r="D3297">
            <v>31747</v>
          </cell>
          <cell r="E3297">
            <v>76000</v>
          </cell>
          <cell r="F3297">
            <v>-73720</v>
          </cell>
          <cell r="G3297">
            <v>2280</v>
          </cell>
        </row>
        <row r="3298">
          <cell r="A3298" t="str">
            <v>10160495</v>
          </cell>
          <cell r="B3298" t="str">
            <v>普通车床</v>
          </cell>
          <cell r="C3298" t="str">
            <v>00010003</v>
          </cell>
          <cell r="D3298">
            <v>31868</v>
          </cell>
          <cell r="E3298">
            <v>76000</v>
          </cell>
          <cell r="F3298">
            <v>-73720</v>
          </cell>
          <cell r="G3298">
            <v>2280</v>
          </cell>
        </row>
        <row r="3299">
          <cell r="A3299" t="str">
            <v>10160499</v>
          </cell>
          <cell r="B3299" t="str">
            <v>普通车床</v>
          </cell>
          <cell r="C3299" t="str">
            <v>00010003</v>
          </cell>
          <cell r="D3299">
            <v>32021</v>
          </cell>
          <cell r="E3299">
            <v>76000</v>
          </cell>
          <cell r="F3299">
            <v>-73720</v>
          </cell>
          <cell r="G3299">
            <v>2280</v>
          </cell>
        </row>
        <row r="3300">
          <cell r="A3300" t="str">
            <v>10160500</v>
          </cell>
          <cell r="B3300" t="str">
            <v>普通车床</v>
          </cell>
          <cell r="C3300" t="str">
            <v>00010003</v>
          </cell>
          <cell r="D3300">
            <v>32051</v>
          </cell>
          <cell r="E3300">
            <v>76000</v>
          </cell>
          <cell r="F3300">
            <v>-73720</v>
          </cell>
          <cell r="G3300">
            <v>2280</v>
          </cell>
        </row>
        <row r="3301">
          <cell r="A3301" t="str">
            <v>10160505</v>
          </cell>
          <cell r="B3301" t="str">
            <v>普通车床</v>
          </cell>
          <cell r="C3301" t="str">
            <v>00010003</v>
          </cell>
          <cell r="D3301">
            <v>32051</v>
          </cell>
          <cell r="E3301">
            <v>76000</v>
          </cell>
          <cell r="F3301">
            <v>-73720</v>
          </cell>
          <cell r="G3301">
            <v>2280</v>
          </cell>
        </row>
        <row r="3302">
          <cell r="A3302" t="str">
            <v>10160518</v>
          </cell>
          <cell r="B3302" t="str">
            <v>普通车床</v>
          </cell>
          <cell r="C3302" t="str">
            <v>00010003</v>
          </cell>
          <cell r="D3302">
            <v>32843</v>
          </cell>
          <cell r="E3302">
            <v>76000</v>
          </cell>
          <cell r="F3302">
            <v>-73720</v>
          </cell>
          <cell r="G3302">
            <v>2280</v>
          </cell>
        </row>
        <row r="3303">
          <cell r="A3303" t="str">
            <v>10160546</v>
          </cell>
          <cell r="B3303" t="str">
            <v>车床</v>
          </cell>
          <cell r="C3303" t="str">
            <v>00010003</v>
          </cell>
          <cell r="D3303">
            <v>34669</v>
          </cell>
          <cell r="E3303">
            <v>76000</v>
          </cell>
          <cell r="F3303">
            <v>-73720</v>
          </cell>
          <cell r="G3303">
            <v>2280</v>
          </cell>
        </row>
        <row r="3304">
          <cell r="A3304" t="str">
            <v>12920067</v>
          </cell>
          <cell r="B3304" t="str">
            <v>内燃叉车</v>
          </cell>
          <cell r="C3304" t="str">
            <v>00010212</v>
          </cell>
          <cell r="D3304">
            <v>35582</v>
          </cell>
          <cell r="E3304">
            <v>76000</v>
          </cell>
          <cell r="F3304">
            <v>-73720</v>
          </cell>
          <cell r="G3304">
            <v>2280</v>
          </cell>
        </row>
        <row r="3305">
          <cell r="A3305" t="str">
            <v>11230046</v>
          </cell>
          <cell r="B3305" t="str">
            <v>曲轴压力机</v>
          </cell>
          <cell r="C3305" t="str">
            <v>00010103</v>
          </cell>
          <cell r="D3305">
            <v>26207</v>
          </cell>
          <cell r="E3305">
            <v>75980.28</v>
          </cell>
          <cell r="F3305">
            <v>-73700.87</v>
          </cell>
          <cell r="G3305">
            <v>2279.41</v>
          </cell>
        </row>
        <row r="3306">
          <cell r="A3306" t="str">
            <v>17230997</v>
          </cell>
          <cell r="B3306" t="str">
            <v>动力配电箱</v>
          </cell>
          <cell r="C3306" t="str">
            <v>00010703</v>
          </cell>
          <cell r="D3306">
            <v>35400</v>
          </cell>
          <cell r="E3306">
            <v>5258</v>
          </cell>
          <cell r="F3306">
            <v>-2981.32</v>
          </cell>
          <cell r="G3306">
            <v>2276.6799999999998</v>
          </cell>
        </row>
        <row r="3307">
          <cell r="A3307" t="str">
            <v>17230998</v>
          </cell>
          <cell r="B3307" t="str">
            <v>动力配电箱</v>
          </cell>
          <cell r="C3307" t="str">
            <v>00010703</v>
          </cell>
          <cell r="D3307">
            <v>35400</v>
          </cell>
          <cell r="E3307">
            <v>5258</v>
          </cell>
          <cell r="F3307">
            <v>-2981.32</v>
          </cell>
          <cell r="G3307">
            <v>2276.6799999999998</v>
          </cell>
        </row>
        <row r="3308">
          <cell r="A3308" t="str">
            <v>17230999</v>
          </cell>
          <cell r="B3308" t="str">
            <v>动力配电箱</v>
          </cell>
          <cell r="C3308" t="str">
            <v>00010703</v>
          </cell>
          <cell r="D3308">
            <v>35400</v>
          </cell>
          <cell r="E3308">
            <v>5258</v>
          </cell>
          <cell r="F3308">
            <v>-2981.32</v>
          </cell>
          <cell r="G3308">
            <v>2276.6799999999998</v>
          </cell>
        </row>
        <row r="3309">
          <cell r="A3309" t="str">
            <v>17231000</v>
          </cell>
          <cell r="B3309" t="str">
            <v>动力配电箱</v>
          </cell>
          <cell r="C3309" t="str">
            <v>00010703</v>
          </cell>
          <cell r="D3309">
            <v>35400</v>
          </cell>
          <cell r="E3309">
            <v>5258</v>
          </cell>
          <cell r="F3309">
            <v>-2981.32</v>
          </cell>
          <cell r="G3309">
            <v>2276.6799999999998</v>
          </cell>
        </row>
        <row r="3310">
          <cell r="A3310" t="str">
            <v>17231001</v>
          </cell>
          <cell r="B3310" t="str">
            <v>动力配电箱</v>
          </cell>
          <cell r="C3310" t="str">
            <v>00010703</v>
          </cell>
          <cell r="D3310">
            <v>35400</v>
          </cell>
          <cell r="E3310">
            <v>5258</v>
          </cell>
          <cell r="F3310">
            <v>-2981.32</v>
          </cell>
          <cell r="G3310">
            <v>2276.6799999999998</v>
          </cell>
        </row>
        <row r="3311">
          <cell r="A3311" t="str">
            <v>12400112</v>
          </cell>
          <cell r="B3311" t="str">
            <v>塞罗轿车</v>
          </cell>
          <cell r="C3311" t="str">
            <v>00010211</v>
          </cell>
          <cell r="D3311">
            <v>36373</v>
          </cell>
          <cell r="E3311">
            <v>75064.2</v>
          </cell>
          <cell r="F3311">
            <v>-72812.27</v>
          </cell>
          <cell r="G3311">
            <v>2251.9299999999998</v>
          </cell>
        </row>
        <row r="3312">
          <cell r="A3312" t="str">
            <v>11220014</v>
          </cell>
          <cell r="B3312" t="str">
            <v>四柱液压机</v>
          </cell>
          <cell r="C3312" t="str">
            <v>00010103</v>
          </cell>
          <cell r="D3312">
            <v>29830</v>
          </cell>
          <cell r="E3312">
            <v>75000</v>
          </cell>
          <cell r="F3312">
            <v>-72750</v>
          </cell>
          <cell r="G3312">
            <v>2250</v>
          </cell>
        </row>
        <row r="3313">
          <cell r="A3313" t="str">
            <v>10340547</v>
          </cell>
          <cell r="B3313" t="str">
            <v>全自动滚子内滚道磨床</v>
          </cell>
          <cell r="C3313" t="str">
            <v>00010003</v>
          </cell>
          <cell r="D3313">
            <v>31747</v>
          </cell>
          <cell r="E3313">
            <v>75000</v>
          </cell>
          <cell r="F3313">
            <v>-72750</v>
          </cell>
          <cell r="G3313">
            <v>2250</v>
          </cell>
        </row>
        <row r="3314">
          <cell r="A3314" t="str">
            <v>14572029</v>
          </cell>
          <cell r="B3314" t="str">
            <v>光谱仪</v>
          </cell>
          <cell r="C3314" t="str">
            <v>00010413</v>
          </cell>
          <cell r="D3314">
            <v>32843</v>
          </cell>
          <cell r="E3314">
            <v>4500</v>
          </cell>
          <cell r="F3314">
            <v>-2250</v>
          </cell>
          <cell r="G3314">
            <v>2250</v>
          </cell>
        </row>
        <row r="3315">
          <cell r="A3315" t="str">
            <v>10310394</v>
          </cell>
          <cell r="B3315" t="str">
            <v>无心磨床</v>
          </cell>
          <cell r="C3315" t="str">
            <v>00010003</v>
          </cell>
          <cell r="D3315">
            <v>33329</v>
          </cell>
          <cell r="E3315">
            <v>75000</v>
          </cell>
          <cell r="F3315">
            <v>-72750</v>
          </cell>
          <cell r="G3315">
            <v>2250</v>
          </cell>
        </row>
        <row r="3316">
          <cell r="A3316" t="str">
            <v>18360146</v>
          </cell>
          <cell r="B3316" t="str">
            <v>滴控#式多用炉</v>
          </cell>
          <cell r="C3316" t="str">
            <v>00010801</v>
          </cell>
          <cell r="D3316">
            <v>34274</v>
          </cell>
          <cell r="E3316">
            <v>75000</v>
          </cell>
          <cell r="F3316">
            <v>-72750</v>
          </cell>
          <cell r="G3316">
            <v>2250</v>
          </cell>
        </row>
        <row r="3317">
          <cell r="A3317" t="str">
            <v>17830526</v>
          </cell>
          <cell r="B3317" t="str">
            <v>微机</v>
          </cell>
          <cell r="C3317" t="str">
            <v>00010722</v>
          </cell>
          <cell r="D3317">
            <v>37591</v>
          </cell>
          <cell r="E3317">
            <v>7140.65</v>
          </cell>
          <cell r="F3317">
            <v>-4906.21</v>
          </cell>
          <cell r="G3317">
            <v>2234.44</v>
          </cell>
        </row>
        <row r="3318">
          <cell r="A3318" t="str">
            <v>17830274</v>
          </cell>
          <cell r="B3318" t="str">
            <v>微机</v>
          </cell>
          <cell r="C3318" t="str">
            <v>00010723</v>
          </cell>
          <cell r="D3318">
            <v>37591</v>
          </cell>
          <cell r="E3318">
            <v>7140.65</v>
          </cell>
          <cell r="F3318">
            <v>-4906.21</v>
          </cell>
          <cell r="G3318">
            <v>2234.44</v>
          </cell>
        </row>
        <row r="3319">
          <cell r="A3319" t="str">
            <v>17220244</v>
          </cell>
          <cell r="B3319" t="str">
            <v>低压配电柜</v>
          </cell>
          <cell r="C3319" t="str">
            <v>00010703</v>
          </cell>
          <cell r="D3319">
            <v>34121</v>
          </cell>
          <cell r="E3319">
            <v>5000</v>
          </cell>
          <cell r="F3319">
            <v>-2789.71</v>
          </cell>
          <cell r="G3319">
            <v>2210.29</v>
          </cell>
        </row>
        <row r="3320">
          <cell r="A3320" t="str">
            <v>10340798</v>
          </cell>
          <cell r="B3320" t="str">
            <v>滚道磨床</v>
          </cell>
          <cell r="C3320" t="str">
            <v>00010003</v>
          </cell>
          <cell r="D3320">
            <v>30103</v>
          </cell>
          <cell r="E3320">
            <v>7200</v>
          </cell>
          <cell r="F3320">
            <v>-5005.2</v>
          </cell>
          <cell r="G3320">
            <v>2194.8000000000002</v>
          </cell>
        </row>
        <row r="3321">
          <cell r="A3321" t="str">
            <v>10340803</v>
          </cell>
          <cell r="B3321" t="str">
            <v>滚道磨床</v>
          </cell>
          <cell r="C3321" t="str">
            <v>00010003</v>
          </cell>
          <cell r="D3321">
            <v>30103</v>
          </cell>
          <cell r="E3321">
            <v>7200</v>
          </cell>
          <cell r="F3321">
            <v>-5005.2</v>
          </cell>
          <cell r="G3321">
            <v>2194.8000000000002</v>
          </cell>
        </row>
        <row r="3322">
          <cell r="A3322" t="str">
            <v>10340799</v>
          </cell>
          <cell r="B3322" t="str">
            <v>滚道磨床</v>
          </cell>
          <cell r="C3322" t="str">
            <v>00010003</v>
          </cell>
          <cell r="D3322">
            <v>30376</v>
          </cell>
          <cell r="E3322">
            <v>7200</v>
          </cell>
          <cell r="F3322">
            <v>-5005.2</v>
          </cell>
          <cell r="G3322">
            <v>2194.8000000000002</v>
          </cell>
        </row>
        <row r="3323">
          <cell r="A3323" t="str">
            <v>10340800</v>
          </cell>
          <cell r="B3323" t="str">
            <v>滚道磨床</v>
          </cell>
          <cell r="C3323" t="str">
            <v>00010003</v>
          </cell>
          <cell r="D3323">
            <v>30376</v>
          </cell>
          <cell r="E3323">
            <v>7200</v>
          </cell>
          <cell r="F3323">
            <v>-5005.2</v>
          </cell>
          <cell r="G3323">
            <v>2194.8000000000002</v>
          </cell>
        </row>
        <row r="3324">
          <cell r="A3324" t="str">
            <v>10340801</v>
          </cell>
          <cell r="B3324" t="str">
            <v>滚道磨床</v>
          </cell>
          <cell r="C3324" t="str">
            <v>00010003</v>
          </cell>
          <cell r="D3324">
            <v>30529</v>
          </cell>
          <cell r="E3324">
            <v>7200</v>
          </cell>
          <cell r="F3324">
            <v>-5005.2</v>
          </cell>
          <cell r="G3324">
            <v>2194.8000000000002</v>
          </cell>
        </row>
        <row r="3325">
          <cell r="A3325" t="str">
            <v>10340802</v>
          </cell>
          <cell r="B3325" t="str">
            <v>滚道磨床</v>
          </cell>
          <cell r="C3325" t="str">
            <v>00010003</v>
          </cell>
          <cell r="D3325">
            <v>30529</v>
          </cell>
          <cell r="E3325">
            <v>7200</v>
          </cell>
          <cell r="F3325">
            <v>-5005.2</v>
          </cell>
          <cell r="G3325">
            <v>2194.8000000000002</v>
          </cell>
        </row>
        <row r="3326">
          <cell r="A3326" t="str">
            <v>17220219</v>
          </cell>
          <cell r="B3326" t="str">
            <v>低压开关板</v>
          </cell>
          <cell r="C3326" t="str">
            <v>00010703</v>
          </cell>
          <cell r="D3326">
            <v>33573</v>
          </cell>
          <cell r="E3326">
            <v>15000</v>
          </cell>
          <cell r="F3326">
            <v>-12805.43</v>
          </cell>
          <cell r="G3326">
            <v>2194.5700000000002</v>
          </cell>
        </row>
        <row r="3327">
          <cell r="A3327" t="str">
            <v>12120103</v>
          </cell>
          <cell r="B3327" t="str">
            <v>单梁吊车</v>
          </cell>
          <cell r="C3327" t="str">
            <v>00010203</v>
          </cell>
          <cell r="D3327">
            <v>32082</v>
          </cell>
          <cell r="E3327">
            <v>73065</v>
          </cell>
          <cell r="F3327">
            <v>-70873.05</v>
          </cell>
          <cell r="G3327">
            <v>2191.9499999999998</v>
          </cell>
        </row>
        <row r="3328">
          <cell r="A3328" t="str">
            <v>10390014</v>
          </cell>
          <cell r="B3328" t="str">
            <v>打磨机</v>
          </cell>
          <cell r="C3328" t="str">
            <v>00010003</v>
          </cell>
          <cell r="D3328">
            <v>31321</v>
          </cell>
          <cell r="E3328">
            <v>73000</v>
          </cell>
          <cell r="F3328">
            <v>-70810</v>
          </cell>
          <cell r="G3328">
            <v>2190</v>
          </cell>
        </row>
        <row r="3329">
          <cell r="A3329" t="str">
            <v>16440014</v>
          </cell>
          <cell r="B3329" t="str">
            <v>储气罐</v>
          </cell>
          <cell r="C3329" t="str">
            <v>00010603</v>
          </cell>
          <cell r="D3329">
            <v>34639</v>
          </cell>
          <cell r="E3329">
            <v>9200</v>
          </cell>
          <cell r="F3329">
            <v>-7033.7</v>
          </cell>
          <cell r="G3329">
            <v>2166.3000000000002</v>
          </cell>
        </row>
        <row r="3330">
          <cell r="A3330" t="str">
            <v>17830402</v>
          </cell>
          <cell r="B3330" t="str">
            <v>微机</v>
          </cell>
          <cell r="C3330" t="str">
            <v>00010721</v>
          </cell>
          <cell r="D3330">
            <v>37591</v>
          </cell>
          <cell r="E3330">
            <v>6912.12</v>
          </cell>
          <cell r="F3330">
            <v>-4749.1499999999996</v>
          </cell>
          <cell r="G3330">
            <v>2162.9699999999998</v>
          </cell>
        </row>
        <row r="3331">
          <cell r="A3331" t="str">
            <v>17830403</v>
          </cell>
          <cell r="B3331" t="str">
            <v>微机</v>
          </cell>
          <cell r="C3331" t="str">
            <v>00010721</v>
          </cell>
          <cell r="D3331">
            <v>37591</v>
          </cell>
          <cell r="E3331">
            <v>6912.12</v>
          </cell>
          <cell r="F3331">
            <v>-4749.1499999999996</v>
          </cell>
          <cell r="G3331">
            <v>2162.9699999999998</v>
          </cell>
        </row>
        <row r="3332">
          <cell r="A3332" t="str">
            <v>17830404</v>
          </cell>
          <cell r="B3332" t="str">
            <v>微机</v>
          </cell>
          <cell r="C3332" t="str">
            <v>00010721</v>
          </cell>
          <cell r="D3332">
            <v>37591</v>
          </cell>
          <cell r="E3332">
            <v>6912.12</v>
          </cell>
          <cell r="F3332">
            <v>-4749.1499999999996</v>
          </cell>
          <cell r="G3332">
            <v>2162.9699999999998</v>
          </cell>
        </row>
        <row r="3333">
          <cell r="A3333" t="str">
            <v>17830405</v>
          </cell>
          <cell r="B3333" t="str">
            <v>微机</v>
          </cell>
          <cell r="C3333" t="str">
            <v>00010721</v>
          </cell>
          <cell r="D3333">
            <v>37591</v>
          </cell>
          <cell r="E3333">
            <v>6912.12</v>
          </cell>
          <cell r="F3333">
            <v>-4749.1499999999996</v>
          </cell>
          <cell r="G3333">
            <v>2162.9699999999998</v>
          </cell>
        </row>
        <row r="3334">
          <cell r="A3334" t="str">
            <v>17830519</v>
          </cell>
          <cell r="B3334" t="str">
            <v>微机</v>
          </cell>
          <cell r="C3334" t="str">
            <v>00010722</v>
          </cell>
          <cell r="D3334">
            <v>37591</v>
          </cell>
          <cell r="E3334">
            <v>6912.12</v>
          </cell>
          <cell r="F3334">
            <v>-4749.1499999999996</v>
          </cell>
          <cell r="G3334">
            <v>2162.9699999999998</v>
          </cell>
        </row>
        <row r="3335">
          <cell r="A3335" t="str">
            <v>17230852</v>
          </cell>
          <cell r="B3335" t="str">
            <v>动力配电箱</v>
          </cell>
          <cell r="C3335" t="str">
            <v>00010701</v>
          </cell>
          <cell r="D3335">
            <v>33208</v>
          </cell>
          <cell r="E3335">
            <v>3375</v>
          </cell>
          <cell r="F3335">
            <v>-1219.28</v>
          </cell>
          <cell r="G3335">
            <v>2155.7199999999998</v>
          </cell>
        </row>
        <row r="3336">
          <cell r="A3336" t="str">
            <v>22000133</v>
          </cell>
          <cell r="B3336" t="str">
            <v>全自动电开水器</v>
          </cell>
          <cell r="C3336" t="str">
            <v>00022003</v>
          </cell>
          <cell r="D3336">
            <v>38047</v>
          </cell>
          <cell r="E3336">
            <v>2506</v>
          </cell>
          <cell r="F3336">
            <v>-354.55</v>
          </cell>
          <cell r="G3336">
            <v>2151.4499999999998</v>
          </cell>
        </row>
        <row r="3337">
          <cell r="A3337" t="str">
            <v>17830853</v>
          </cell>
          <cell r="B3337" t="str">
            <v>打印机</v>
          </cell>
          <cell r="C3337" t="str">
            <v>00010721</v>
          </cell>
          <cell r="D3337">
            <v>38292</v>
          </cell>
          <cell r="E3337">
            <v>2750</v>
          </cell>
          <cell r="F3337">
            <v>-611.29999999999995</v>
          </cell>
          <cell r="G3337">
            <v>2138.6999999999998</v>
          </cell>
        </row>
        <row r="3338">
          <cell r="A3338" t="str">
            <v>17830813</v>
          </cell>
          <cell r="B3338" t="str">
            <v>打印机</v>
          </cell>
          <cell r="C3338" t="str">
            <v>00010722</v>
          </cell>
          <cell r="D3338">
            <v>38292</v>
          </cell>
          <cell r="E3338">
            <v>2750</v>
          </cell>
          <cell r="F3338">
            <v>-611.29999999999995</v>
          </cell>
          <cell r="G3338">
            <v>2138.6999999999998</v>
          </cell>
        </row>
        <row r="3339">
          <cell r="A3339" t="str">
            <v>12920081</v>
          </cell>
          <cell r="B3339" t="str">
            <v>叉车</v>
          </cell>
          <cell r="C3339" t="str">
            <v>00010213</v>
          </cell>
          <cell r="D3339">
            <v>35490</v>
          </cell>
          <cell r="E3339">
            <v>71239.740000000005</v>
          </cell>
          <cell r="F3339">
            <v>-69102.55</v>
          </cell>
          <cell r="G3339">
            <v>2137.19</v>
          </cell>
        </row>
        <row r="3340">
          <cell r="A3340" t="str">
            <v>12190030</v>
          </cell>
          <cell r="B3340" t="str">
            <v>平衡吊</v>
          </cell>
          <cell r="C3340" t="str">
            <v>00010203</v>
          </cell>
          <cell r="D3340">
            <v>35735</v>
          </cell>
          <cell r="E3340">
            <v>8757.44</v>
          </cell>
          <cell r="F3340">
            <v>-6641.86</v>
          </cell>
          <cell r="G3340">
            <v>2115.58</v>
          </cell>
        </row>
        <row r="3341">
          <cell r="A3341" t="str">
            <v>22100032</v>
          </cell>
          <cell r="B3341" t="str">
            <v>传真机打印一体</v>
          </cell>
          <cell r="C3341" t="str">
            <v>00022102</v>
          </cell>
          <cell r="D3341">
            <v>37742</v>
          </cell>
          <cell r="E3341">
            <v>3980</v>
          </cell>
          <cell r="F3341">
            <v>-1865.89</v>
          </cell>
          <cell r="G3341">
            <v>2114.11</v>
          </cell>
        </row>
        <row r="3342">
          <cell r="A3342" t="str">
            <v>17830719</v>
          </cell>
          <cell r="B3342" t="str">
            <v>打印机</v>
          </cell>
          <cell r="C3342" t="str">
            <v>00010721</v>
          </cell>
          <cell r="D3342">
            <v>38078</v>
          </cell>
          <cell r="E3342">
            <v>3206.18</v>
          </cell>
          <cell r="F3342">
            <v>-1100.5899999999999</v>
          </cell>
          <cell r="G3342">
            <v>2105.59</v>
          </cell>
        </row>
        <row r="3343">
          <cell r="A3343" t="str">
            <v>14340030</v>
          </cell>
          <cell r="B3343" t="str">
            <v>钢球磨床</v>
          </cell>
          <cell r="C3343" t="str">
            <v>00010403</v>
          </cell>
          <cell r="D3343">
            <v>25600</v>
          </cell>
          <cell r="E3343">
            <v>70000</v>
          </cell>
          <cell r="F3343">
            <v>-67900</v>
          </cell>
          <cell r="G3343">
            <v>2100</v>
          </cell>
        </row>
        <row r="3344">
          <cell r="A3344" t="str">
            <v>10280014</v>
          </cell>
          <cell r="B3344" t="str">
            <v>卧式搪床</v>
          </cell>
          <cell r="C3344" t="str">
            <v>00010003</v>
          </cell>
          <cell r="D3344">
            <v>26999</v>
          </cell>
          <cell r="E3344">
            <v>70000</v>
          </cell>
          <cell r="F3344">
            <v>-67900</v>
          </cell>
          <cell r="G3344">
            <v>2100</v>
          </cell>
        </row>
        <row r="3345">
          <cell r="A3345" t="str">
            <v>10630013</v>
          </cell>
          <cell r="B3345" t="str">
            <v>万能工具铣床</v>
          </cell>
          <cell r="C3345" t="str">
            <v>00010003</v>
          </cell>
          <cell r="D3345">
            <v>29677</v>
          </cell>
          <cell r="E3345">
            <v>70000</v>
          </cell>
          <cell r="F3345">
            <v>-67900</v>
          </cell>
          <cell r="G3345">
            <v>2100</v>
          </cell>
        </row>
        <row r="3346">
          <cell r="A3346" t="str">
            <v>10170321</v>
          </cell>
          <cell r="B3346" t="str">
            <v>多刀半自动车床</v>
          </cell>
          <cell r="C3346" t="str">
            <v>00010003</v>
          </cell>
          <cell r="D3346">
            <v>30376</v>
          </cell>
          <cell r="E3346">
            <v>70000</v>
          </cell>
          <cell r="F3346">
            <v>-67900</v>
          </cell>
          <cell r="G3346">
            <v>2100</v>
          </cell>
        </row>
        <row r="3347">
          <cell r="A3347" t="str">
            <v>10170322</v>
          </cell>
          <cell r="B3347" t="str">
            <v>多刀半自动车床</v>
          </cell>
          <cell r="C3347" t="str">
            <v>00010003</v>
          </cell>
          <cell r="D3347">
            <v>30376</v>
          </cell>
          <cell r="E3347">
            <v>70000</v>
          </cell>
          <cell r="F3347">
            <v>-67900</v>
          </cell>
          <cell r="G3347">
            <v>2100</v>
          </cell>
        </row>
        <row r="3348">
          <cell r="A3348" t="str">
            <v>17110085</v>
          </cell>
          <cell r="B3348" t="str">
            <v>变压器</v>
          </cell>
          <cell r="C3348" t="str">
            <v>00010703</v>
          </cell>
          <cell r="D3348">
            <v>31503</v>
          </cell>
          <cell r="E3348">
            <v>70000</v>
          </cell>
          <cell r="F3348">
            <v>-67900</v>
          </cell>
          <cell r="G3348">
            <v>2100</v>
          </cell>
        </row>
        <row r="3349">
          <cell r="A3349" t="str">
            <v>10170507</v>
          </cell>
          <cell r="B3349" t="str">
            <v>滚子车床</v>
          </cell>
          <cell r="C3349" t="str">
            <v>00010003</v>
          </cell>
          <cell r="D3349">
            <v>32813</v>
          </cell>
          <cell r="E3349">
            <v>70000</v>
          </cell>
          <cell r="F3349">
            <v>-67900</v>
          </cell>
          <cell r="G3349">
            <v>2100</v>
          </cell>
        </row>
        <row r="3350">
          <cell r="A3350" t="str">
            <v>10170508</v>
          </cell>
          <cell r="B3350" t="str">
            <v>滚子车床</v>
          </cell>
          <cell r="C3350" t="str">
            <v>00010003</v>
          </cell>
          <cell r="D3350">
            <v>32813</v>
          </cell>
          <cell r="E3350">
            <v>70000</v>
          </cell>
          <cell r="F3350">
            <v>-67900</v>
          </cell>
          <cell r="G3350">
            <v>2100</v>
          </cell>
        </row>
        <row r="3351">
          <cell r="A3351" t="str">
            <v>10170509</v>
          </cell>
          <cell r="B3351" t="str">
            <v>滚子车床</v>
          </cell>
          <cell r="C3351" t="str">
            <v>00010003</v>
          </cell>
          <cell r="D3351">
            <v>32813</v>
          </cell>
          <cell r="E3351">
            <v>70000</v>
          </cell>
          <cell r="F3351">
            <v>-67900</v>
          </cell>
          <cell r="G3351">
            <v>2100</v>
          </cell>
        </row>
        <row r="3352">
          <cell r="A3352" t="str">
            <v>14881003</v>
          </cell>
          <cell r="B3352" t="str">
            <v>激光仪</v>
          </cell>
          <cell r="C3352" t="str">
            <v>00010411</v>
          </cell>
          <cell r="D3352">
            <v>33117</v>
          </cell>
          <cell r="E3352">
            <v>70000</v>
          </cell>
          <cell r="F3352">
            <v>-67900</v>
          </cell>
          <cell r="G3352">
            <v>2100</v>
          </cell>
        </row>
        <row r="3353">
          <cell r="A3353" t="str">
            <v>18360140</v>
          </cell>
          <cell r="B3353" t="str">
            <v>箱式电阻炉</v>
          </cell>
          <cell r="C3353" t="str">
            <v>00010803</v>
          </cell>
          <cell r="D3353">
            <v>33939</v>
          </cell>
          <cell r="E3353">
            <v>70000</v>
          </cell>
          <cell r="F3353">
            <v>-67900</v>
          </cell>
          <cell r="G3353">
            <v>2100</v>
          </cell>
        </row>
        <row r="3354">
          <cell r="A3354" t="str">
            <v>17830800</v>
          </cell>
          <cell r="B3354" t="str">
            <v>打印机</v>
          </cell>
          <cell r="C3354" t="str">
            <v>00010721</v>
          </cell>
          <cell r="D3354">
            <v>38078</v>
          </cell>
          <cell r="E3354">
            <v>3170.95</v>
          </cell>
          <cell r="F3354">
            <v>-1088.52</v>
          </cell>
          <cell r="G3354">
            <v>2082.4299999999998</v>
          </cell>
        </row>
        <row r="3355">
          <cell r="A3355" t="str">
            <v>17830801</v>
          </cell>
          <cell r="B3355" t="str">
            <v>打印机</v>
          </cell>
          <cell r="C3355" t="str">
            <v>00010722</v>
          </cell>
          <cell r="D3355">
            <v>38078</v>
          </cell>
          <cell r="E3355">
            <v>3170.95</v>
          </cell>
          <cell r="F3355">
            <v>-1088.52</v>
          </cell>
          <cell r="G3355">
            <v>2082.4299999999998</v>
          </cell>
        </row>
        <row r="3356">
          <cell r="A3356" t="str">
            <v>17830279</v>
          </cell>
          <cell r="B3356" t="str">
            <v>微机</v>
          </cell>
          <cell r="C3356" t="str">
            <v>00010723</v>
          </cell>
          <cell r="D3356">
            <v>37591</v>
          </cell>
          <cell r="E3356">
            <v>6615.52</v>
          </cell>
          <cell r="F3356">
            <v>-4545.4399999999996</v>
          </cell>
          <cell r="G3356">
            <v>2070.08</v>
          </cell>
        </row>
        <row r="3357">
          <cell r="A3357" t="str">
            <v>14881008</v>
          </cell>
          <cell r="B3357" t="str">
            <v>微机碳流自动分析</v>
          </cell>
          <cell r="C3357" t="str">
            <v>00010411</v>
          </cell>
          <cell r="D3357">
            <v>36495</v>
          </cell>
          <cell r="E3357">
            <v>10800</v>
          </cell>
          <cell r="F3357">
            <v>-8731.5400000000009</v>
          </cell>
          <cell r="G3357">
            <v>2068.46</v>
          </cell>
        </row>
        <row r="3358">
          <cell r="A3358" t="str">
            <v>22100058</v>
          </cell>
          <cell r="B3358" t="str">
            <v>激光传真机</v>
          </cell>
          <cell r="C3358" t="str">
            <v>00022102</v>
          </cell>
          <cell r="D3358">
            <v>37926</v>
          </cell>
          <cell r="E3358">
            <v>3250</v>
          </cell>
          <cell r="F3358">
            <v>-1201.53</v>
          </cell>
          <cell r="G3358">
            <v>2048.4699999999998</v>
          </cell>
        </row>
        <row r="3359">
          <cell r="A3359" t="str">
            <v>12440233</v>
          </cell>
          <cell r="B3359" t="str">
            <v>农用车</v>
          </cell>
          <cell r="C3359" t="str">
            <v>00010211</v>
          </cell>
          <cell r="D3359">
            <v>35065</v>
          </cell>
          <cell r="E3359">
            <v>21000</v>
          </cell>
          <cell r="F3359">
            <v>-18959.03</v>
          </cell>
          <cell r="G3359">
            <v>2040.97</v>
          </cell>
        </row>
        <row r="3360">
          <cell r="A3360" t="str">
            <v>12920052</v>
          </cell>
          <cell r="B3360" t="str">
            <v>叉车</v>
          </cell>
          <cell r="C3360" t="str">
            <v>00010213</v>
          </cell>
          <cell r="D3360">
            <v>34820</v>
          </cell>
          <cell r="E3360">
            <v>68000</v>
          </cell>
          <cell r="F3360">
            <v>-65960</v>
          </cell>
          <cell r="G3360">
            <v>2040</v>
          </cell>
        </row>
        <row r="3361">
          <cell r="A3361" t="str">
            <v>17830408</v>
          </cell>
          <cell r="B3361" t="str">
            <v>交换机</v>
          </cell>
          <cell r="C3361" t="str">
            <v>00010721</v>
          </cell>
          <cell r="D3361">
            <v>37591</v>
          </cell>
          <cell r="E3361">
            <v>6459.04</v>
          </cell>
          <cell r="F3361">
            <v>-4437.99</v>
          </cell>
          <cell r="G3361">
            <v>2021.05</v>
          </cell>
        </row>
        <row r="3362">
          <cell r="A3362" t="str">
            <v>17830409</v>
          </cell>
          <cell r="B3362" t="str">
            <v>交换机</v>
          </cell>
          <cell r="C3362" t="str">
            <v>00010721</v>
          </cell>
          <cell r="D3362">
            <v>37591</v>
          </cell>
          <cell r="E3362">
            <v>6459.04</v>
          </cell>
          <cell r="F3362">
            <v>-4437.99</v>
          </cell>
          <cell r="G3362">
            <v>2021.05</v>
          </cell>
        </row>
        <row r="3363">
          <cell r="A3363" t="str">
            <v>17830410</v>
          </cell>
          <cell r="B3363" t="str">
            <v>交换机</v>
          </cell>
          <cell r="C3363" t="str">
            <v>00010721</v>
          </cell>
          <cell r="D3363">
            <v>37591</v>
          </cell>
          <cell r="E3363">
            <v>6459.04</v>
          </cell>
          <cell r="F3363">
            <v>-4437.99</v>
          </cell>
          <cell r="G3363">
            <v>2021.05</v>
          </cell>
        </row>
        <row r="3364">
          <cell r="A3364" t="str">
            <v>17830411</v>
          </cell>
          <cell r="B3364" t="str">
            <v>交换机</v>
          </cell>
          <cell r="C3364" t="str">
            <v>00010721</v>
          </cell>
          <cell r="D3364">
            <v>37591</v>
          </cell>
          <cell r="E3364">
            <v>6459.04</v>
          </cell>
          <cell r="F3364">
            <v>-4437.99</v>
          </cell>
          <cell r="G3364">
            <v>2021.05</v>
          </cell>
        </row>
        <row r="3365">
          <cell r="A3365" t="str">
            <v>17830412</v>
          </cell>
          <cell r="B3365" t="str">
            <v>交换机</v>
          </cell>
          <cell r="C3365" t="str">
            <v>00010721</v>
          </cell>
          <cell r="D3365">
            <v>37591</v>
          </cell>
          <cell r="E3365">
            <v>6459.04</v>
          </cell>
          <cell r="F3365">
            <v>-4437.99</v>
          </cell>
          <cell r="G3365">
            <v>2021.05</v>
          </cell>
        </row>
        <row r="3366">
          <cell r="A3366" t="str">
            <v>17220319</v>
          </cell>
          <cell r="B3366" t="str">
            <v>低压控制箱</v>
          </cell>
          <cell r="C3366" t="str">
            <v>00010703</v>
          </cell>
          <cell r="D3366">
            <v>34304</v>
          </cell>
          <cell r="E3366">
            <v>8500</v>
          </cell>
          <cell r="F3366">
            <v>-6491.27</v>
          </cell>
          <cell r="G3366">
            <v>2008.73</v>
          </cell>
        </row>
        <row r="3367">
          <cell r="A3367" t="str">
            <v>17220320</v>
          </cell>
          <cell r="B3367" t="str">
            <v>低压控制箱</v>
          </cell>
          <cell r="C3367" t="str">
            <v>00010703</v>
          </cell>
          <cell r="D3367">
            <v>34304</v>
          </cell>
          <cell r="E3367">
            <v>8500</v>
          </cell>
          <cell r="F3367">
            <v>-6491.27</v>
          </cell>
          <cell r="G3367">
            <v>2008.73</v>
          </cell>
        </row>
        <row r="3368">
          <cell r="A3368" t="str">
            <v>17830400</v>
          </cell>
          <cell r="B3368" t="str">
            <v>微机</v>
          </cell>
          <cell r="C3368" t="str">
            <v>00010721</v>
          </cell>
          <cell r="D3368">
            <v>37591</v>
          </cell>
          <cell r="E3368">
            <v>6405.47</v>
          </cell>
          <cell r="F3368">
            <v>-4401</v>
          </cell>
          <cell r="G3368">
            <v>2004.47</v>
          </cell>
        </row>
        <row r="3369">
          <cell r="A3369" t="str">
            <v>14576003</v>
          </cell>
          <cell r="B3369" t="str">
            <v>接口通信管理软件</v>
          </cell>
          <cell r="C3369" t="str">
            <v>00010411</v>
          </cell>
          <cell r="D3369">
            <v>32843</v>
          </cell>
          <cell r="E3369">
            <v>4000</v>
          </cell>
          <cell r="F3369">
            <v>-2000</v>
          </cell>
          <cell r="G3369">
            <v>2000</v>
          </cell>
        </row>
        <row r="3370">
          <cell r="A3370" t="str">
            <v>14572028</v>
          </cell>
          <cell r="B3370" t="str">
            <v>光谱仪</v>
          </cell>
          <cell r="C3370" t="str">
            <v>00010413</v>
          </cell>
          <cell r="D3370">
            <v>32843</v>
          </cell>
          <cell r="E3370">
            <v>4000</v>
          </cell>
          <cell r="F3370">
            <v>-2000</v>
          </cell>
          <cell r="G3370">
            <v>2000</v>
          </cell>
        </row>
        <row r="3371">
          <cell r="A3371" t="str">
            <v>12120088</v>
          </cell>
          <cell r="B3371" t="str">
            <v>悬挂吊车</v>
          </cell>
          <cell r="C3371" t="str">
            <v>00010203</v>
          </cell>
          <cell r="D3371">
            <v>29556</v>
          </cell>
          <cell r="E3371">
            <v>60237</v>
          </cell>
          <cell r="F3371">
            <v>-58241.32</v>
          </cell>
          <cell r="G3371">
            <v>1995.68</v>
          </cell>
        </row>
        <row r="3372">
          <cell r="A3372" t="str">
            <v>10160549</v>
          </cell>
          <cell r="B3372" t="str">
            <v>普通车床</v>
          </cell>
          <cell r="C3372" t="str">
            <v>00010003</v>
          </cell>
          <cell r="D3372">
            <v>29526</v>
          </cell>
          <cell r="E3372">
            <v>6200</v>
          </cell>
          <cell r="F3372">
            <v>-4210.05</v>
          </cell>
          <cell r="G3372">
            <v>1989.95</v>
          </cell>
        </row>
        <row r="3373">
          <cell r="A3373" t="str">
            <v>14561061</v>
          </cell>
          <cell r="B3373" t="str">
            <v>洛氏硬度计</v>
          </cell>
          <cell r="C3373" t="str">
            <v>00010411</v>
          </cell>
          <cell r="D3373">
            <v>36495</v>
          </cell>
          <cell r="E3373">
            <v>10380</v>
          </cell>
          <cell r="F3373">
            <v>-8392.0400000000009</v>
          </cell>
          <cell r="G3373">
            <v>1987.96</v>
          </cell>
        </row>
        <row r="3374">
          <cell r="A3374" t="str">
            <v>16410082</v>
          </cell>
          <cell r="B3374" t="str">
            <v>空压机</v>
          </cell>
          <cell r="C3374" t="str">
            <v>00010603</v>
          </cell>
          <cell r="D3374">
            <v>32417</v>
          </cell>
          <cell r="E3374">
            <v>5400</v>
          </cell>
          <cell r="F3374">
            <v>-3413.26</v>
          </cell>
          <cell r="G3374">
            <v>1986.74</v>
          </cell>
        </row>
        <row r="3375">
          <cell r="A3375" t="str">
            <v>16410078</v>
          </cell>
          <cell r="B3375" t="str">
            <v>空压机</v>
          </cell>
          <cell r="C3375" t="str">
            <v>00010603</v>
          </cell>
          <cell r="D3375">
            <v>34669</v>
          </cell>
          <cell r="E3375">
            <v>23000</v>
          </cell>
          <cell r="F3375">
            <v>-21020.03</v>
          </cell>
          <cell r="G3375">
            <v>1979.97</v>
          </cell>
        </row>
        <row r="3376">
          <cell r="A3376" t="str">
            <v>17830612</v>
          </cell>
          <cell r="B3376" t="str">
            <v>打印机</v>
          </cell>
          <cell r="C3376" t="str">
            <v>00010721</v>
          </cell>
          <cell r="D3376">
            <v>37956</v>
          </cell>
          <cell r="E3376">
            <v>3550</v>
          </cell>
          <cell r="F3376">
            <v>-1578.28</v>
          </cell>
          <cell r="G3376">
            <v>1971.72</v>
          </cell>
        </row>
        <row r="3377">
          <cell r="A3377" t="str">
            <v>17830613</v>
          </cell>
          <cell r="B3377" t="str">
            <v>打印机</v>
          </cell>
          <cell r="C3377" t="str">
            <v>00010721</v>
          </cell>
          <cell r="D3377">
            <v>37956</v>
          </cell>
          <cell r="E3377">
            <v>3550</v>
          </cell>
          <cell r="F3377">
            <v>-1578.28</v>
          </cell>
          <cell r="G3377">
            <v>1971.72</v>
          </cell>
        </row>
        <row r="3378">
          <cell r="A3378" t="str">
            <v>17830614</v>
          </cell>
          <cell r="B3378" t="str">
            <v>打印机</v>
          </cell>
          <cell r="C3378" t="str">
            <v>00010721</v>
          </cell>
          <cell r="D3378">
            <v>37956</v>
          </cell>
          <cell r="E3378">
            <v>3550</v>
          </cell>
          <cell r="F3378">
            <v>-1578.28</v>
          </cell>
          <cell r="G3378">
            <v>1971.72</v>
          </cell>
        </row>
        <row r="3379">
          <cell r="A3379" t="str">
            <v>17830615</v>
          </cell>
          <cell r="B3379" t="str">
            <v>打印机</v>
          </cell>
          <cell r="C3379" t="str">
            <v>00010721</v>
          </cell>
          <cell r="D3379">
            <v>37956</v>
          </cell>
          <cell r="E3379">
            <v>3550</v>
          </cell>
          <cell r="F3379">
            <v>-1578.28</v>
          </cell>
          <cell r="G3379">
            <v>1971.72</v>
          </cell>
        </row>
        <row r="3380">
          <cell r="A3380" t="str">
            <v>17830609</v>
          </cell>
          <cell r="B3380" t="str">
            <v>打印机</v>
          </cell>
          <cell r="C3380" t="str">
            <v>00010722</v>
          </cell>
          <cell r="D3380">
            <v>37956</v>
          </cell>
          <cell r="E3380">
            <v>3550</v>
          </cell>
          <cell r="F3380">
            <v>-1578.28</v>
          </cell>
          <cell r="G3380">
            <v>1971.72</v>
          </cell>
        </row>
        <row r="3381">
          <cell r="A3381" t="str">
            <v>17830610</v>
          </cell>
          <cell r="B3381" t="str">
            <v>打印机</v>
          </cell>
          <cell r="C3381" t="str">
            <v>00010722</v>
          </cell>
          <cell r="D3381">
            <v>37956</v>
          </cell>
          <cell r="E3381">
            <v>3550</v>
          </cell>
          <cell r="F3381">
            <v>-1578.28</v>
          </cell>
          <cell r="G3381">
            <v>1971.72</v>
          </cell>
        </row>
        <row r="3382">
          <cell r="A3382" t="str">
            <v>17830611</v>
          </cell>
          <cell r="B3382" t="str">
            <v>打印机</v>
          </cell>
          <cell r="C3382" t="str">
            <v>00010722</v>
          </cell>
          <cell r="D3382">
            <v>37956</v>
          </cell>
          <cell r="E3382">
            <v>3550</v>
          </cell>
          <cell r="F3382">
            <v>-1578.28</v>
          </cell>
          <cell r="G3382">
            <v>1971.72</v>
          </cell>
        </row>
        <row r="3383">
          <cell r="A3383" t="str">
            <v>17830206</v>
          </cell>
          <cell r="B3383" t="str">
            <v>微机</v>
          </cell>
          <cell r="C3383" t="str">
            <v>00010721</v>
          </cell>
          <cell r="D3383">
            <v>37591</v>
          </cell>
          <cell r="E3383">
            <v>6300.45</v>
          </cell>
          <cell r="F3383">
            <v>-4328.8999999999996</v>
          </cell>
          <cell r="G3383">
            <v>1971.55</v>
          </cell>
        </row>
        <row r="3384">
          <cell r="A3384" t="str">
            <v>17830263</v>
          </cell>
          <cell r="B3384" t="str">
            <v>笔记本电脑</v>
          </cell>
          <cell r="C3384" t="str">
            <v>00010723</v>
          </cell>
          <cell r="D3384">
            <v>37438</v>
          </cell>
          <cell r="E3384">
            <v>9137.18</v>
          </cell>
          <cell r="F3384">
            <v>-7183.53</v>
          </cell>
          <cell r="G3384">
            <v>1953.65</v>
          </cell>
        </row>
        <row r="3385">
          <cell r="A3385" t="str">
            <v>10320376</v>
          </cell>
          <cell r="B3385" t="str">
            <v>内圆磨床</v>
          </cell>
          <cell r="C3385" t="str">
            <v>00010003</v>
          </cell>
          <cell r="D3385">
            <v>32660</v>
          </cell>
          <cell r="E3385">
            <v>65000</v>
          </cell>
          <cell r="F3385">
            <v>-63050</v>
          </cell>
          <cell r="G3385">
            <v>1950</v>
          </cell>
        </row>
        <row r="3386">
          <cell r="A3386" t="str">
            <v>21000004</v>
          </cell>
          <cell r="B3386" t="str">
            <v>"微机,仪表"</v>
          </cell>
          <cell r="C3386" t="str">
            <v>00021003</v>
          </cell>
          <cell r="D3386">
            <v>33756</v>
          </cell>
          <cell r="E3386">
            <v>65000</v>
          </cell>
          <cell r="F3386">
            <v>-63050</v>
          </cell>
          <cell r="G3386">
            <v>1950</v>
          </cell>
        </row>
        <row r="3387">
          <cell r="A3387" t="str">
            <v>12920043</v>
          </cell>
          <cell r="B3387" t="str">
            <v>叉车</v>
          </cell>
          <cell r="C3387" t="str">
            <v>00010213</v>
          </cell>
          <cell r="D3387">
            <v>33939</v>
          </cell>
          <cell r="E3387">
            <v>65000</v>
          </cell>
          <cell r="F3387">
            <v>-63050</v>
          </cell>
          <cell r="G3387">
            <v>1950</v>
          </cell>
        </row>
        <row r="3388">
          <cell r="A3388" t="str">
            <v>12920046</v>
          </cell>
          <cell r="B3388" t="str">
            <v>叉车</v>
          </cell>
          <cell r="C3388" t="str">
            <v>00010213</v>
          </cell>
          <cell r="D3388">
            <v>34121</v>
          </cell>
          <cell r="E3388">
            <v>65000</v>
          </cell>
          <cell r="F3388">
            <v>-63050</v>
          </cell>
          <cell r="G3388">
            <v>1950</v>
          </cell>
        </row>
        <row r="3389">
          <cell r="A3389" t="str">
            <v>12920047</v>
          </cell>
          <cell r="B3389" t="str">
            <v>叉车</v>
          </cell>
          <cell r="C3389" t="str">
            <v>00010213</v>
          </cell>
          <cell r="D3389">
            <v>34121</v>
          </cell>
          <cell r="E3389">
            <v>65000</v>
          </cell>
          <cell r="F3389">
            <v>-63050</v>
          </cell>
          <cell r="G3389">
            <v>1950</v>
          </cell>
        </row>
        <row r="3390">
          <cell r="A3390" t="str">
            <v>12920054</v>
          </cell>
          <cell r="B3390" t="str">
            <v>叉车</v>
          </cell>
          <cell r="C3390" t="str">
            <v>00010213</v>
          </cell>
          <cell r="D3390">
            <v>34943</v>
          </cell>
          <cell r="E3390">
            <v>65000</v>
          </cell>
          <cell r="F3390">
            <v>-63050</v>
          </cell>
          <cell r="G3390">
            <v>1950</v>
          </cell>
        </row>
        <row r="3391">
          <cell r="A3391" t="str">
            <v>17830521</v>
          </cell>
          <cell r="B3391" t="str">
            <v>微机</v>
          </cell>
          <cell r="C3391" t="str">
            <v>00010722</v>
          </cell>
          <cell r="D3391">
            <v>37591</v>
          </cell>
          <cell r="E3391">
            <v>6195.42</v>
          </cell>
          <cell r="F3391">
            <v>-4256.79</v>
          </cell>
          <cell r="G3391">
            <v>1938.63</v>
          </cell>
        </row>
        <row r="3392">
          <cell r="A3392" t="str">
            <v>17830522</v>
          </cell>
          <cell r="B3392" t="str">
            <v>微机</v>
          </cell>
          <cell r="C3392" t="str">
            <v>00010722</v>
          </cell>
          <cell r="D3392">
            <v>37591</v>
          </cell>
          <cell r="E3392">
            <v>6195.42</v>
          </cell>
          <cell r="F3392">
            <v>-4256.79</v>
          </cell>
          <cell r="G3392">
            <v>1938.63</v>
          </cell>
        </row>
        <row r="3393">
          <cell r="A3393" t="str">
            <v>17220364</v>
          </cell>
          <cell r="B3393" t="str">
            <v>低压开关柜</v>
          </cell>
          <cell r="C3393" t="str">
            <v>00010703</v>
          </cell>
          <cell r="D3393">
            <v>29952</v>
          </cell>
          <cell r="E3393">
            <v>3600</v>
          </cell>
          <cell r="F3393">
            <v>-1669.16</v>
          </cell>
          <cell r="G3393">
            <v>1930.84</v>
          </cell>
        </row>
        <row r="3394">
          <cell r="A3394" t="str">
            <v>17220365</v>
          </cell>
          <cell r="B3394" t="str">
            <v>低压开关柜</v>
          </cell>
          <cell r="C3394" t="str">
            <v>00010703</v>
          </cell>
          <cell r="D3394">
            <v>29952</v>
          </cell>
          <cell r="E3394">
            <v>3600</v>
          </cell>
          <cell r="F3394">
            <v>-1669.16</v>
          </cell>
          <cell r="G3394">
            <v>1930.84</v>
          </cell>
        </row>
        <row r="3395">
          <cell r="A3395" t="str">
            <v>17220366</v>
          </cell>
          <cell r="B3395" t="str">
            <v>低压开关柜</v>
          </cell>
          <cell r="C3395" t="str">
            <v>00010703</v>
          </cell>
          <cell r="D3395">
            <v>31413</v>
          </cell>
          <cell r="E3395">
            <v>3600</v>
          </cell>
          <cell r="F3395">
            <v>-1669.16</v>
          </cell>
          <cell r="G3395">
            <v>1930.84</v>
          </cell>
        </row>
        <row r="3396">
          <cell r="A3396" t="str">
            <v>17220367</v>
          </cell>
          <cell r="B3396" t="str">
            <v>低压开关柜</v>
          </cell>
          <cell r="C3396" t="str">
            <v>00010703</v>
          </cell>
          <cell r="D3396">
            <v>31413</v>
          </cell>
          <cell r="E3396">
            <v>3600</v>
          </cell>
          <cell r="F3396">
            <v>-1669.16</v>
          </cell>
          <cell r="G3396">
            <v>1930.84</v>
          </cell>
        </row>
        <row r="3397">
          <cell r="A3397" t="str">
            <v>17220368</v>
          </cell>
          <cell r="B3397" t="str">
            <v>低压开关柜</v>
          </cell>
          <cell r="C3397" t="str">
            <v>00010703</v>
          </cell>
          <cell r="D3397">
            <v>31413</v>
          </cell>
          <cell r="E3397">
            <v>3600</v>
          </cell>
          <cell r="F3397">
            <v>-1669.16</v>
          </cell>
          <cell r="G3397">
            <v>1930.84</v>
          </cell>
        </row>
        <row r="3398">
          <cell r="A3398" t="str">
            <v>17220369</v>
          </cell>
          <cell r="B3398" t="str">
            <v>低压开关柜</v>
          </cell>
          <cell r="C3398" t="str">
            <v>00010703</v>
          </cell>
          <cell r="D3398">
            <v>33970</v>
          </cell>
          <cell r="E3398">
            <v>3600</v>
          </cell>
          <cell r="F3398">
            <v>-1669.16</v>
          </cell>
          <cell r="G3398">
            <v>1930.84</v>
          </cell>
        </row>
        <row r="3399">
          <cell r="A3399" t="str">
            <v>17220370</v>
          </cell>
          <cell r="B3399" t="str">
            <v>低压开关柜</v>
          </cell>
          <cell r="C3399" t="str">
            <v>00010703</v>
          </cell>
          <cell r="D3399">
            <v>33970</v>
          </cell>
          <cell r="E3399">
            <v>3600</v>
          </cell>
          <cell r="F3399">
            <v>-1669.16</v>
          </cell>
          <cell r="G3399">
            <v>1930.84</v>
          </cell>
        </row>
        <row r="3400">
          <cell r="A3400" t="str">
            <v>14560021</v>
          </cell>
          <cell r="B3400" t="str">
            <v>数显试验机</v>
          </cell>
          <cell r="C3400" t="str">
            <v>00010411</v>
          </cell>
          <cell r="D3400">
            <v>33909</v>
          </cell>
          <cell r="E3400">
            <v>64000</v>
          </cell>
          <cell r="F3400">
            <v>-62080</v>
          </cell>
          <cell r="G3400">
            <v>1920</v>
          </cell>
        </row>
        <row r="3401">
          <cell r="A3401" t="str">
            <v>17830590</v>
          </cell>
          <cell r="B3401" t="str">
            <v>打印机</v>
          </cell>
          <cell r="C3401" t="str">
            <v>00010721</v>
          </cell>
          <cell r="D3401">
            <v>37956</v>
          </cell>
          <cell r="E3401">
            <v>3450</v>
          </cell>
          <cell r="F3401">
            <v>-1533.83</v>
          </cell>
          <cell r="G3401">
            <v>1916.17</v>
          </cell>
        </row>
        <row r="3402">
          <cell r="A3402" t="str">
            <v>17830591</v>
          </cell>
          <cell r="B3402" t="str">
            <v>打印机</v>
          </cell>
          <cell r="C3402" t="str">
            <v>00010721</v>
          </cell>
          <cell r="D3402">
            <v>37956</v>
          </cell>
          <cell r="E3402">
            <v>3450</v>
          </cell>
          <cell r="F3402">
            <v>-1533.83</v>
          </cell>
          <cell r="G3402">
            <v>1916.17</v>
          </cell>
        </row>
        <row r="3403">
          <cell r="A3403" t="str">
            <v>17830592</v>
          </cell>
          <cell r="B3403" t="str">
            <v>打印机</v>
          </cell>
          <cell r="C3403" t="str">
            <v>00010721</v>
          </cell>
          <cell r="D3403">
            <v>37956</v>
          </cell>
          <cell r="E3403">
            <v>3450</v>
          </cell>
          <cell r="F3403">
            <v>-1533.83</v>
          </cell>
          <cell r="G3403">
            <v>1916.17</v>
          </cell>
        </row>
        <row r="3404">
          <cell r="A3404" t="str">
            <v>17830593</v>
          </cell>
          <cell r="B3404" t="str">
            <v>打印机</v>
          </cell>
          <cell r="C3404" t="str">
            <v>00010721</v>
          </cell>
          <cell r="D3404">
            <v>37956</v>
          </cell>
          <cell r="E3404">
            <v>3450</v>
          </cell>
          <cell r="F3404">
            <v>-1533.83</v>
          </cell>
          <cell r="G3404">
            <v>1916.17</v>
          </cell>
        </row>
        <row r="3405">
          <cell r="A3405" t="str">
            <v>17830619</v>
          </cell>
          <cell r="B3405" t="str">
            <v>打印机</v>
          </cell>
          <cell r="C3405" t="str">
            <v>00010721</v>
          </cell>
          <cell r="D3405">
            <v>37956</v>
          </cell>
          <cell r="E3405">
            <v>3450</v>
          </cell>
          <cell r="F3405">
            <v>-1533.83</v>
          </cell>
          <cell r="G3405">
            <v>1916.17</v>
          </cell>
        </row>
        <row r="3406">
          <cell r="A3406" t="str">
            <v>17830620</v>
          </cell>
          <cell r="B3406" t="str">
            <v>打印机</v>
          </cell>
          <cell r="C3406" t="str">
            <v>00010721</v>
          </cell>
          <cell r="D3406">
            <v>37956</v>
          </cell>
          <cell r="E3406">
            <v>3450</v>
          </cell>
          <cell r="F3406">
            <v>-1533.83</v>
          </cell>
          <cell r="G3406">
            <v>1916.17</v>
          </cell>
        </row>
        <row r="3407">
          <cell r="A3407" t="str">
            <v>17830623</v>
          </cell>
          <cell r="B3407" t="str">
            <v>打印机</v>
          </cell>
          <cell r="C3407" t="str">
            <v>00010721</v>
          </cell>
          <cell r="D3407">
            <v>37956</v>
          </cell>
          <cell r="E3407">
            <v>3450</v>
          </cell>
          <cell r="F3407">
            <v>-1533.83</v>
          </cell>
          <cell r="G3407">
            <v>1916.17</v>
          </cell>
        </row>
        <row r="3408">
          <cell r="A3408" t="str">
            <v>17830624</v>
          </cell>
          <cell r="B3408" t="str">
            <v>打印机</v>
          </cell>
          <cell r="C3408" t="str">
            <v>00010721</v>
          </cell>
          <cell r="D3408">
            <v>37956</v>
          </cell>
          <cell r="E3408">
            <v>3450</v>
          </cell>
          <cell r="F3408">
            <v>-1533.83</v>
          </cell>
          <cell r="G3408">
            <v>1916.17</v>
          </cell>
        </row>
        <row r="3409">
          <cell r="A3409" t="str">
            <v>17830625</v>
          </cell>
          <cell r="B3409" t="str">
            <v>打印机</v>
          </cell>
          <cell r="C3409" t="str">
            <v>00010721</v>
          </cell>
          <cell r="D3409">
            <v>37956</v>
          </cell>
          <cell r="E3409">
            <v>3450</v>
          </cell>
          <cell r="F3409">
            <v>-1533.83</v>
          </cell>
          <cell r="G3409">
            <v>1916.17</v>
          </cell>
        </row>
        <row r="3410">
          <cell r="A3410" t="str">
            <v>17830630</v>
          </cell>
          <cell r="B3410" t="str">
            <v>打印机</v>
          </cell>
          <cell r="C3410" t="str">
            <v>00010721</v>
          </cell>
          <cell r="D3410">
            <v>37956</v>
          </cell>
          <cell r="E3410">
            <v>3450</v>
          </cell>
          <cell r="F3410">
            <v>-1533.83</v>
          </cell>
          <cell r="G3410">
            <v>1916.17</v>
          </cell>
        </row>
        <row r="3411">
          <cell r="A3411" t="str">
            <v>17830631</v>
          </cell>
          <cell r="B3411" t="str">
            <v>打印机</v>
          </cell>
          <cell r="C3411" t="str">
            <v>00010721</v>
          </cell>
          <cell r="D3411">
            <v>37956</v>
          </cell>
          <cell r="E3411">
            <v>3450</v>
          </cell>
          <cell r="F3411">
            <v>-1533.83</v>
          </cell>
          <cell r="G3411">
            <v>1916.17</v>
          </cell>
        </row>
        <row r="3412">
          <cell r="A3412" t="str">
            <v>17830589</v>
          </cell>
          <cell r="B3412" t="str">
            <v>打印机</v>
          </cell>
          <cell r="C3412" t="str">
            <v>00010722</v>
          </cell>
          <cell r="D3412">
            <v>37956</v>
          </cell>
          <cell r="E3412">
            <v>3450</v>
          </cell>
          <cell r="F3412">
            <v>-1533.83</v>
          </cell>
          <cell r="G3412">
            <v>1916.17</v>
          </cell>
        </row>
        <row r="3413">
          <cell r="A3413" t="str">
            <v>17830594</v>
          </cell>
          <cell r="B3413" t="str">
            <v>打印机</v>
          </cell>
          <cell r="C3413" t="str">
            <v>00010722</v>
          </cell>
          <cell r="D3413">
            <v>37956</v>
          </cell>
          <cell r="E3413">
            <v>3450</v>
          </cell>
          <cell r="F3413">
            <v>-1533.83</v>
          </cell>
          <cell r="G3413">
            <v>1916.17</v>
          </cell>
        </row>
        <row r="3414">
          <cell r="A3414" t="str">
            <v>17830595</v>
          </cell>
          <cell r="B3414" t="str">
            <v>打印机</v>
          </cell>
          <cell r="C3414" t="str">
            <v>00010722</v>
          </cell>
          <cell r="D3414">
            <v>37956</v>
          </cell>
          <cell r="E3414">
            <v>3450</v>
          </cell>
          <cell r="F3414">
            <v>-1533.83</v>
          </cell>
          <cell r="G3414">
            <v>1916.17</v>
          </cell>
        </row>
        <row r="3415">
          <cell r="A3415" t="str">
            <v>17830596</v>
          </cell>
          <cell r="B3415" t="str">
            <v>打印机</v>
          </cell>
          <cell r="C3415" t="str">
            <v>00010722</v>
          </cell>
          <cell r="D3415">
            <v>37956</v>
          </cell>
          <cell r="E3415">
            <v>3450</v>
          </cell>
          <cell r="F3415">
            <v>-1533.83</v>
          </cell>
          <cell r="G3415">
            <v>1916.17</v>
          </cell>
        </row>
        <row r="3416">
          <cell r="A3416" t="str">
            <v>17830597</v>
          </cell>
          <cell r="B3416" t="str">
            <v>打印机</v>
          </cell>
          <cell r="C3416" t="str">
            <v>00010722</v>
          </cell>
          <cell r="D3416">
            <v>37956</v>
          </cell>
          <cell r="E3416">
            <v>3450</v>
          </cell>
          <cell r="F3416">
            <v>-1533.83</v>
          </cell>
          <cell r="G3416">
            <v>1916.17</v>
          </cell>
        </row>
        <row r="3417">
          <cell r="A3417" t="str">
            <v>17830598</v>
          </cell>
          <cell r="B3417" t="str">
            <v>打印机</v>
          </cell>
          <cell r="C3417" t="str">
            <v>00010722</v>
          </cell>
          <cell r="D3417">
            <v>37956</v>
          </cell>
          <cell r="E3417">
            <v>3450</v>
          </cell>
          <cell r="F3417">
            <v>-1533.83</v>
          </cell>
          <cell r="G3417">
            <v>1916.17</v>
          </cell>
        </row>
        <row r="3418">
          <cell r="A3418" t="str">
            <v>17830599</v>
          </cell>
          <cell r="B3418" t="str">
            <v>打印机</v>
          </cell>
          <cell r="C3418" t="str">
            <v>00010722</v>
          </cell>
          <cell r="D3418">
            <v>37956</v>
          </cell>
          <cell r="E3418">
            <v>3450</v>
          </cell>
          <cell r="F3418">
            <v>-1533.83</v>
          </cell>
          <cell r="G3418">
            <v>1916.17</v>
          </cell>
        </row>
        <row r="3419">
          <cell r="A3419" t="str">
            <v>17830621</v>
          </cell>
          <cell r="B3419" t="str">
            <v>打印机</v>
          </cell>
          <cell r="C3419" t="str">
            <v>00010723</v>
          </cell>
          <cell r="D3419">
            <v>37956</v>
          </cell>
          <cell r="E3419">
            <v>3450</v>
          </cell>
          <cell r="F3419">
            <v>-1533.83</v>
          </cell>
          <cell r="G3419">
            <v>1916.17</v>
          </cell>
        </row>
        <row r="3420">
          <cell r="A3420" t="str">
            <v>17830622</v>
          </cell>
          <cell r="B3420" t="str">
            <v>打印机</v>
          </cell>
          <cell r="C3420" t="str">
            <v>00010723</v>
          </cell>
          <cell r="D3420">
            <v>37956</v>
          </cell>
          <cell r="E3420">
            <v>3450</v>
          </cell>
          <cell r="F3420">
            <v>-1533.83</v>
          </cell>
          <cell r="G3420">
            <v>1916.17</v>
          </cell>
        </row>
        <row r="3421">
          <cell r="A3421" t="str">
            <v>17830626</v>
          </cell>
          <cell r="B3421" t="str">
            <v>打印机</v>
          </cell>
          <cell r="C3421" t="str">
            <v>00010723</v>
          </cell>
          <cell r="D3421">
            <v>37956</v>
          </cell>
          <cell r="E3421">
            <v>3450</v>
          </cell>
          <cell r="F3421">
            <v>-1533.83</v>
          </cell>
          <cell r="G3421">
            <v>1916.17</v>
          </cell>
        </row>
        <row r="3422">
          <cell r="A3422" t="str">
            <v>17830627</v>
          </cell>
          <cell r="B3422" t="str">
            <v>打印机</v>
          </cell>
          <cell r="C3422" t="str">
            <v>00010723</v>
          </cell>
          <cell r="D3422">
            <v>37956</v>
          </cell>
          <cell r="E3422">
            <v>3450</v>
          </cell>
          <cell r="F3422">
            <v>-1533.83</v>
          </cell>
          <cell r="G3422">
            <v>1916.17</v>
          </cell>
        </row>
        <row r="3423">
          <cell r="A3423" t="str">
            <v>17830628</v>
          </cell>
          <cell r="B3423" t="str">
            <v>打印机</v>
          </cell>
          <cell r="C3423" t="str">
            <v>00010723</v>
          </cell>
          <cell r="D3423">
            <v>37956</v>
          </cell>
          <cell r="E3423">
            <v>3450</v>
          </cell>
          <cell r="F3423">
            <v>-1533.83</v>
          </cell>
          <cell r="G3423">
            <v>1916.17</v>
          </cell>
        </row>
        <row r="3424">
          <cell r="A3424" t="str">
            <v>17830629</v>
          </cell>
          <cell r="B3424" t="str">
            <v>打印机</v>
          </cell>
          <cell r="C3424" t="str">
            <v>00010723</v>
          </cell>
          <cell r="D3424">
            <v>37956</v>
          </cell>
          <cell r="E3424">
            <v>3450</v>
          </cell>
          <cell r="F3424">
            <v>-1533.83</v>
          </cell>
          <cell r="G3424">
            <v>1916.17</v>
          </cell>
        </row>
        <row r="3425">
          <cell r="A3425" t="str">
            <v>17830632</v>
          </cell>
          <cell r="B3425" t="str">
            <v>打印机</v>
          </cell>
          <cell r="C3425" t="str">
            <v>00010723</v>
          </cell>
          <cell r="D3425">
            <v>37956</v>
          </cell>
          <cell r="E3425">
            <v>3450</v>
          </cell>
          <cell r="F3425">
            <v>-1533.83</v>
          </cell>
          <cell r="G3425">
            <v>1916.17</v>
          </cell>
        </row>
        <row r="3426">
          <cell r="A3426" t="str">
            <v>14560025</v>
          </cell>
          <cell r="B3426" t="str">
            <v>探伤机</v>
          </cell>
          <cell r="C3426" t="str">
            <v>00010413</v>
          </cell>
          <cell r="D3426">
            <v>34304</v>
          </cell>
          <cell r="E3426">
            <v>63600</v>
          </cell>
          <cell r="F3426">
            <v>-61692</v>
          </cell>
          <cell r="G3426">
            <v>1908</v>
          </cell>
        </row>
        <row r="3427">
          <cell r="A3427" t="str">
            <v>17830399</v>
          </cell>
          <cell r="B3427" t="str">
            <v>微机</v>
          </cell>
          <cell r="C3427" t="str">
            <v>00010721</v>
          </cell>
          <cell r="D3427">
            <v>37591</v>
          </cell>
          <cell r="E3427">
            <v>6090.4</v>
          </cell>
          <cell r="F3427">
            <v>-4184.6899999999996</v>
          </cell>
          <cell r="G3427">
            <v>1905.71</v>
          </cell>
        </row>
        <row r="3428">
          <cell r="A3428" t="str">
            <v>17830278</v>
          </cell>
          <cell r="B3428" t="str">
            <v>微机</v>
          </cell>
          <cell r="C3428" t="str">
            <v>00010723</v>
          </cell>
          <cell r="D3428">
            <v>37591</v>
          </cell>
          <cell r="E3428">
            <v>6090.4</v>
          </cell>
          <cell r="F3428">
            <v>-4184.6899999999996</v>
          </cell>
          <cell r="G3428">
            <v>1905.71</v>
          </cell>
        </row>
        <row r="3429">
          <cell r="A3429" t="str">
            <v>22100143</v>
          </cell>
          <cell r="B3429" t="str">
            <v>摄像机</v>
          </cell>
          <cell r="C3429" t="str">
            <v>00022101</v>
          </cell>
          <cell r="D3429">
            <v>33543</v>
          </cell>
          <cell r="E3429">
            <v>11000</v>
          </cell>
          <cell r="F3429">
            <v>-9099.65</v>
          </cell>
          <cell r="G3429">
            <v>1900.35</v>
          </cell>
        </row>
        <row r="3430">
          <cell r="A3430" t="str">
            <v>17210148</v>
          </cell>
          <cell r="B3430" t="str">
            <v>高压开关柜</v>
          </cell>
          <cell r="C3430" t="str">
            <v>00010703</v>
          </cell>
          <cell r="D3430">
            <v>33512</v>
          </cell>
          <cell r="E3430">
            <v>22000</v>
          </cell>
          <cell r="F3430">
            <v>-20100.82</v>
          </cell>
          <cell r="G3430">
            <v>1899.18</v>
          </cell>
        </row>
        <row r="3431">
          <cell r="A3431" t="str">
            <v>17230980</v>
          </cell>
          <cell r="B3431" t="str">
            <v>动力配电箱</v>
          </cell>
          <cell r="C3431" t="str">
            <v>00010703</v>
          </cell>
          <cell r="D3431">
            <v>34669</v>
          </cell>
          <cell r="E3431">
            <v>5000</v>
          </cell>
          <cell r="F3431">
            <v>-3104.78</v>
          </cell>
          <cell r="G3431">
            <v>1895.22</v>
          </cell>
        </row>
        <row r="3432">
          <cell r="A3432" t="str">
            <v>17230983</v>
          </cell>
          <cell r="B3432" t="str">
            <v>动力配电箱</v>
          </cell>
          <cell r="C3432" t="str">
            <v>00010703</v>
          </cell>
          <cell r="D3432">
            <v>34669</v>
          </cell>
          <cell r="E3432">
            <v>5000</v>
          </cell>
          <cell r="F3432">
            <v>-3104.78</v>
          </cell>
          <cell r="G3432">
            <v>1895.22</v>
          </cell>
        </row>
        <row r="3433">
          <cell r="A3433" t="str">
            <v>10160564</v>
          </cell>
          <cell r="B3433" t="str">
            <v>普通车床</v>
          </cell>
          <cell r="C3433" t="str">
            <v>00010003</v>
          </cell>
          <cell r="D3433">
            <v>31778</v>
          </cell>
          <cell r="E3433">
            <v>6200</v>
          </cell>
          <cell r="F3433">
            <v>-4310.29</v>
          </cell>
          <cell r="G3433">
            <v>1889.71</v>
          </cell>
        </row>
        <row r="3434">
          <cell r="A3434" t="str">
            <v>17230828</v>
          </cell>
          <cell r="B3434" t="str">
            <v>动力配电箱</v>
          </cell>
          <cell r="C3434" t="str">
            <v>00010703</v>
          </cell>
          <cell r="D3434">
            <v>33512</v>
          </cell>
          <cell r="E3434">
            <v>5000</v>
          </cell>
          <cell r="F3434">
            <v>-3128.43</v>
          </cell>
          <cell r="G3434">
            <v>1871.57</v>
          </cell>
        </row>
        <row r="3435">
          <cell r="A3435" t="str">
            <v>19160114</v>
          </cell>
          <cell r="B3435" t="str">
            <v>热风幕</v>
          </cell>
          <cell r="C3435" t="str">
            <v>00010903</v>
          </cell>
          <cell r="D3435">
            <v>35400</v>
          </cell>
          <cell r="E3435">
            <v>7940</v>
          </cell>
          <cell r="F3435">
            <v>-6078.62</v>
          </cell>
          <cell r="G3435">
            <v>1861.38</v>
          </cell>
        </row>
        <row r="3436">
          <cell r="A3436" t="str">
            <v>19160115</v>
          </cell>
          <cell r="B3436" t="str">
            <v>热风幕</v>
          </cell>
          <cell r="C3436" t="str">
            <v>00010903</v>
          </cell>
          <cell r="D3436">
            <v>35400</v>
          </cell>
          <cell r="E3436">
            <v>7940</v>
          </cell>
          <cell r="F3436">
            <v>-6078.62</v>
          </cell>
          <cell r="G3436">
            <v>1861.38</v>
          </cell>
        </row>
        <row r="3437">
          <cell r="A3437" t="str">
            <v>10160538</v>
          </cell>
          <cell r="B3437" t="str">
            <v>普通车床</v>
          </cell>
          <cell r="C3437" t="str">
            <v>00010003</v>
          </cell>
          <cell r="D3437">
            <v>34304</v>
          </cell>
          <cell r="E3437">
            <v>62000</v>
          </cell>
          <cell r="F3437">
            <v>-60140</v>
          </cell>
          <cell r="G3437">
            <v>1860</v>
          </cell>
        </row>
        <row r="3438">
          <cell r="A3438" t="str">
            <v>14790047</v>
          </cell>
          <cell r="B3438" t="str">
            <v>机械杂质测定仪</v>
          </cell>
          <cell r="C3438" t="str">
            <v>00010411</v>
          </cell>
          <cell r="D3438">
            <v>37073</v>
          </cell>
          <cell r="E3438">
            <v>4500</v>
          </cell>
          <cell r="F3438">
            <v>-2650.82</v>
          </cell>
          <cell r="G3438">
            <v>1849.18</v>
          </cell>
        </row>
        <row r="3439">
          <cell r="A3439" t="str">
            <v>21100099</v>
          </cell>
          <cell r="B3439" t="str">
            <v>卡具室</v>
          </cell>
          <cell r="C3439" t="str">
            <v>00021103</v>
          </cell>
          <cell r="D3439">
            <v>31352</v>
          </cell>
          <cell r="E3439">
            <v>2307.9</v>
          </cell>
          <cell r="F3439">
            <v>-467.31</v>
          </cell>
          <cell r="G3439">
            <v>1840.59</v>
          </cell>
        </row>
        <row r="3440">
          <cell r="A3440" t="str">
            <v>15910098</v>
          </cell>
          <cell r="B3440" t="str">
            <v>串桶</v>
          </cell>
          <cell r="C3440" t="str">
            <v>00010503</v>
          </cell>
          <cell r="D3440">
            <v>29952</v>
          </cell>
          <cell r="E3440">
            <v>2000</v>
          </cell>
          <cell r="F3440">
            <v>-161.69999999999999</v>
          </cell>
          <cell r="G3440">
            <v>1838.3</v>
          </cell>
        </row>
        <row r="3441">
          <cell r="A3441" t="str">
            <v>15910099</v>
          </cell>
          <cell r="B3441" t="str">
            <v>串桶</v>
          </cell>
          <cell r="C3441" t="str">
            <v>00010503</v>
          </cell>
          <cell r="D3441">
            <v>29952</v>
          </cell>
          <cell r="E3441">
            <v>2000</v>
          </cell>
          <cell r="F3441">
            <v>-161.69999999999999</v>
          </cell>
          <cell r="G3441">
            <v>1838.3</v>
          </cell>
        </row>
        <row r="3442">
          <cell r="A3442" t="str">
            <v>12920075</v>
          </cell>
          <cell r="B3442" t="str">
            <v>叉车</v>
          </cell>
          <cell r="C3442" t="str">
            <v>00010213</v>
          </cell>
          <cell r="D3442">
            <v>36342</v>
          </cell>
          <cell r="E3442">
            <v>61167.02</v>
          </cell>
          <cell r="F3442">
            <v>-59332.01</v>
          </cell>
          <cell r="G3442">
            <v>1835.01</v>
          </cell>
        </row>
        <row r="3443">
          <cell r="A3443" t="str">
            <v>12120153</v>
          </cell>
          <cell r="B3443" t="str">
            <v>单梁悬掛起重机</v>
          </cell>
          <cell r="C3443" t="str">
            <v>00010203</v>
          </cell>
          <cell r="D3443">
            <v>31778</v>
          </cell>
          <cell r="E3443">
            <v>6000</v>
          </cell>
          <cell r="F3443">
            <v>-4171</v>
          </cell>
          <cell r="G3443">
            <v>1829</v>
          </cell>
        </row>
        <row r="3444">
          <cell r="A3444" t="str">
            <v>12120154</v>
          </cell>
          <cell r="B3444" t="str">
            <v>单梁悬掛起重机</v>
          </cell>
          <cell r="C3444" t="str">
            <v>00010203</v>
          </cell>
          <cell r="D3444">
            <v>31778</v>
          </cell>
          <cell r="E3444">
            <v>6000</v>
          </cell>
          <cell r="F3444">
            <v>-4171</v>
          </cell>
          <cell r="G3444">
            <v>1829</v>
          </cell>
        </row>
        <row r="3445">
          <cell r="A3445" t="str">
            <v>12120155</v>
          </cell>
          <cell r="B3445" t="str">
            <v>单梁悬掛起重机</v>
          </cell>
          <cell r="C3445" t="str">
            <v>00010203</v>
          </cell>
          <cell r="D3445">
            <v>31778</v>
          </cell>
          <cell r="E3445">
            <v>6000</v>
          </cell>
          <cell r="F3445">
            <v>-4171</v>
          </cell>
          <cell r="G3445">
            <v>1829</v>
          </cell>
        </row>
        <row r="3446">
          <cell r="A3446" t="str">
            <v>12120156</v>
          </cell>
          <cell r="B3446" t="str">
            <v>单梁悬掛起重机</v>
          </cell>
          <cell r="C3446" t="str">
            <v>00010203</v>
          </cell>
          <cell r="D3446">
            <v>31778</v>
          </cell>
          <cell r="E3446">
            <v>6000</v>
          </cell>
          <cell r="F3446">
            <v>-4171</v>
          </cell>
          <cell r="G3446">
            <v>1829</v>
          </cell>
        </row>
        <row r="3447">
          <cell r="A3447" t="str">
            <v>12120157</v>
          </cell>
          <cell r="B3447" t="str">
            <v>单梁悬掛起重机</v>
          </cell>
          <cell r="C3447" t="str">
            <v>00010203</v>
          </cell>
          <cell r="D3447">
            <v>31778</v>
          </cell>
          <cell r="E3447">
            <v>6000</v>
          </cell>
          <cell r="F3447">
            <v>-4171</v>
          </cell>
          <cell r="G3447">
            <v>1829</v>
          </cell>
        </row>
        <row r="3448">
          <cell r="A3448" t="str">
            <v>15970068</v>
          </cell>
          <cell r="B3448" t="str">
            <v>清洗机</v>
          </cell>
          <cell r="C3448" t="str">
            <v>00010503</v>
          </cell>
          <cell r="D3448">
            <v>34121</v>
          </cell>
          <cell r="E3448">
            <v>60855</v>
          </cell>
          <cell r="F3448">
            <v>-59029.35</v>
          </cell>
          <cell r="G3448">
            <v>1825.65</v>
          </cell>
        </row>
        <row r="3449">
          <cell r="A3449" t="str">
            <v>17830756</v>
          </cell>
          <cell r="B3449" t="str">
            <v>交换机</v>
          </cell>
          <cell r="C3449" t="str">
            <v>00010721</v>
          </cell>
          <cell r="D3449">
            <v>38078</v>
          </cell>
          <cell r="E3449">
            <v>2768.28</v>
          </cell>
          <cell r="F3449">
            <v>-950.27</v>
          </cell>
          <cell r="G3449">
            <v>1818.01</v>
          </cell>
        </row>
        <row r="3450">
          <cell r="A3450" t="str">
            <v>17830759</v>
          </cell>
          <cell r="B3450" t="str">
            <v>打印机</v>
          </cell>
          <cell r="C3450" t="str">
            <v>00010721</v>
          </cell>
          <cell r="D3450">
            <v>38078</v>
          </cell>
          <cell r="E3450">
            <v>2768.28</v>
          </cell>
          <cell r="F3450">
            <v>-950.27</v>
          </cell>
          <cell r="G3450">
            <v>1818.01</v>
          </cell>
        </row>
        <row r="3451">
          <cell r="A3451" t="str">
            <v>17830760</v>
          </cell>
          <cell r="B3451" t="str">
            <v>打印机</v>
          </cell>
          <cell r="C3451" t="str">
            <v>00010721</v>
          </cell>
          <cell r="D3451">
            <v>38078</v>
          </cell>
          <cell r="E3451">
            <v>2768.28</v>
          </cell>
          <cell r="F3451">
            <v>-950.27</v>
          </cell>
          <cell r="G3451">
            <v>1818.01</v>
          </cell>
        </row>
        <row r="3452">
          <cell r="A3452" t="str">
            <v>17830761</v>
          </cell>
          <cell r="B3452" t="str">
            <v>打印机</v>
          </cell>
          <cell r="C3452" t="str">
            <v>00010721</v>
          </cell>
          <cell r="D3452">
            <v>38078</v>
          </cell>
          <cell r="E3452">
            <v>2768.28</v>
          </cell>
          <cell r="F3452">
            <v>-950.27</v>
          </cell>
          <cell r="G3452">
            <v>1818.01</v>
          </cell>
        </row>
        <row r="3453">
          <cell r="A3453" t="str">
            <v>17830777</v>
          </cell>
          <cell r="B3453" t="str">
            <v>交换机</v>
          </cell>
          <cell r="C3453" t="str">
            <v>00010721</v>
          </cell>
          <cell r="D3453">
            <v>38078</v>
          </cell>
          <cell r="E3453">
            <v>2768.28</v>
          </cell>
          <cell r="F3453">
            <v>-950.27</v>
          </cell>
          <cell r="G3453">
            <v>1818.01</v>
          </cell>
        </row>
        <row r="3454">
          <cell r="A3454" t="str">
            <v>17830778</v>
          </cell>
          <cell r="B3454" t="str">
            <v>交换机</v>
          </cell>
          <cell r="C3454" t="str">
            <v>00010721</v>
          </cell>
          <cell r="D3454">
            <v>38078</v>
          </cell>
          <cell r="E3454">
            <v>2768.28</v>
          </cell>
          <cell r="F3454">
            <v>-950.27</v>
          </cell>
          <cell r="G3454">
            <v>1818.01</v>
          </cell>
        </row>
        <row r="3455">
          <cell r="A3455" t="str">
            <v>17830787</v>
          </cell>
          <cell r="B3455" t="str">
            <v>打印机</v>
          </cell>
          <cell r="C3455" t="str">
            <v>00010721</v>
          </cell>
          <cell r="D3455">
            <v>38078</v>
          </cell>
          <cell r="E3455">
            <v>2768.28</v>
          </cell>
          <cell r="F3455">
            <v>-950.27</v>
          </cell>
          <cell r="G3455">
            <v>1818.01</v>
          </cell>
        </row>
        <row r="3456">
          <cell r="A3456" t="str">
            <v>17830799</v>
          </cell>
          <cell r="B3456" t="str">
            <v>打印机</v>
          </cell>
          <cell r="C3456" t="str">
            <v>00010721</v>
          </cell>
          <cell r="D3456">
            <v>38078</v>
          </cell>
          <cell r="E3456">
            <v>2768.28</v>
          </cell>
          <cell r="F3456">
            <v>-950.27</v>
          </cell>
          <cell r="G3456">
            <v>1818.01</v>
          </cell>
        </row>
        <row r="3457">
          <cell r="A3457" t="str">
            <v>17830797</v>
          </cell>
          <cell r="B3457" t="str">
            <v>打印机</v>
          </cell>
          <cell r="C3457" t="str">
            <v>00010723</v>
          </cell>
          <cell r="D3457">
            <v>38078</v>
          </cell>
          <cell r="E3457">
            <v>2768.28</v>
          </cell>
          <cell r="F3457">
            <v>-950.27</v>
          </cell>
          <cell r="G3457">
            <v>1818.01</v>
          </cell>
        </row>
        <row r="3458">
          <cell r="A3458" t="str">
            <v>12440197</v>
          </cell>
          <cell r="B3458" t="str">
            <v>跃进汽车</v>
          </cell>
          <cell r="C3458" t="str">
            <v>00010211</v>
          </cell>
          <cell r="D3458">
            <v>34881</v>
          </cell>
          <cell r="E3458">
            <v>60500</v>
          </cell>
          <cell r="F3458">
            <v>-58685</v>
          </cell>
          <cell r="G3458">
            <v>1815</v>
          </cell>
        </row>
        <row r="3459">
          <cell r="A3459" t="str">
            <v>12440221</v>
          </cell>
          <cell r="B3459" t="str">
            <v>跃进汽车</v>
          </cell>
          <cell r="C3459" t="str">
            <v>00010213</v>
          </cell>
          <cell r="D3459">
            <v>34881</v>
          </cell>
          <cell r="E3459">
            <v>60500</v>
          </cell>
          <cell r="F3459">
            <v>-58685</v>
          </cell>
          <cell r="G3459">
            <v>1815</v>
          </cell>
        </row>
        <row r="3460">
          <cell r="A3460" t="str">
            <v>12440222</v>
          </cell>
          <cell r="B3460" t="str">
            <v>跃进汽车</v>
          </cell>
          <cell r="C3460" t="str">
            <v>00010213</v>
          </cell>
          <cell r="D3460">
            <v>34881</v>
          </cell>
          <cell r="E3460">
            <v>60500</v>
          </cell>
          <cell r="F3460">
            <v>-58685</v>
          </cell>
          <cell r="G3460">
            <v>1815</v>
          </cell>
        </row>
        <row r="3461">
          <cell r="A3461" t="str">
            <v>12440229</v>
          </cell>
          <cell r="B3461" t="str">
            <v>农用车</v>
          </cell>
          <cell r="C3461" t="str">
            <v>00010211</v>
          </cell>
          <cell r="D3461">
            <v>35643</v>
          </cell>
          <cell r="E3461">
            <v>18620</v>
          </cell>
          <cell r="F3461">
            <v>-16809.830000000002</v>
          </cell>
          <cell r="G3461">
            <v>1810.17</v>
          </cell>
        </row>
        <row r="3462">
          <cell r="A3462" t="str">
            <v>10380092</v>
          </cell>
          <cell r="B3462" t="str">
            <v>超精机</v>
          </cell>
          <cell r="C3462" t="str">
            <v>00010003</v>
          </cell>
          <cell r="D3462">
            <v>24047</v>
          </cell>
          <cell r="E3462">
            <v>60000</v>
          </cell>
          <cell r="F3462">
            <v>-58200</v>
          </cell>
          <cell r="G3462">
            <v>1800</v>
          </cell>
        </row>
        <row r="3463">
          <cell r="A3463" t="str">
            <v>10170098</v>
          </cell>
          <cell r="B3463" t="str">
            <v>单能机</v>
          </cell>
          <cell r="C3463" t="str">
            <v>00010003</v>
          </cell>
          <cell r="D3463">
            <v>25720</v>
          </cell>
          <cell r="E3463">
            <v>60000</v>
          </cell>
          <cell r="F3463">
            <v>-58200</v>
          </cell>
          <cell r="G3463">
            <v>1800</v>
          </cell>
        </row>
        <row r="3464">
          <cell r="A3464" t="str">
            <v>10170099</v>
          </cell>
          <cell r="B3464" t="str">
            <v>单能机</v>
          </cell>
          <cell r="C3464" t="str">
            <v>00010003</v>
          </cell>
          <cell r="D3464">
            <v>25720</v>
          </cell>
          <cell r="E3464">
            <v>60000</v>
          </cell>
          <cell r="F3464">
            <v>-58200</v>
          </cell>
          <cell r="G3464">
            <v>1800</v>
          </cell>
        </row>
        <row r="3465">
          <cell r="A3465" t="str">
            <v>10170210</v>
          </cell>
          <cell r="B3465" t="str">
            <v>单能机</v>
          </cell>
          <cell r="C3465" t="str">
            <v>00010003</v>
          </cell>
          <cell r="D3465">
            <v>27791</v>
          </cell>
          <cell r="E3465">
            <v>60000</v>
          </cell>
          <cell r="F3465">
            <v>-58200</v>
          </cell>
          <cell r="G3465">
            <v>1800</v>
          </cell>
        </row>
        <row r="3466">
          <cell r="A3466" t="str">
            <v>10170209</v>
          </cell>
          <cell r="B3466" t="str">
            <v>单能机</v>
          </cell>
          <cell r="C3466" t="str">
            <v>00010003</v>
          </cell>
          <cell r="D3466">
            <v>28095</v>
          </cell>
          <cell r="E3466">
            <v>60000</v>
          </cell>
          <cell r="F3466">
            <v>-58200</v>
          </cell>
          <cell r="G3466">
            <v>1800</v>
          </cell>
        </row>
        <row r="3467">
          <cell r="A3467" t="str">
            <v>10340358</v>
          </cell>
          <cell r="B3467" t="str">
            <v>外园磨床</v>
          </cell>
          <cell r="C3467" t="str">
            <v>00010003</v>
          </cell>
          <cell r="D3467">
            <v>30225</v>
          </cell>
          <cell r="E3467">
            <v>60000</v>
          </cell>
          <cell r="F3467">
            <v>-58200</v>
          </cell>
          <cell r="G3467">
            <v>1800</v>
          </cell>
        </row>
        <row r="3468">
          <cell r="A3468" t="str">
            <v>10340359</v>
          </cell>
          <cell r="B3468" t="str">
            <v>外园磨床</v>
          </cell>
          <cell r="C3468" t="str">
            <v>00010003</v>
          </cell>
          <cell r="D3468">
            <v>30225</v>
          </cell>
          <cell r="E3468">
            <v>60000</v>
          </cell>
          <cell r="F3468">
            <v>-58200</v>
          </cell>
          <cell r="G3468">
            <v>1800</v>
          </cell>
        </row>
        <row r="3469">
          <cell r="A3469" t="str">
            <v>10170338</v>
          </cell>
          <cell r="B3469" t="str">
            <v>单能机</v>
          </cell>
          <cell r="C3469" t="str">
            <v>00010003</v>
          </cell>
          <cell r="D3469">
            <v>30286</v>
          </cell>
          <cell r="E3469">
            <v>60000</v>
          </cell>
          <cell r="F3469">
            <v>-58200</v>
          </cell>
          <cell r="G3469">
            <v>1800</v>
          </cell>
        </row>
        <row r="3470">
          <cell r="A3470" t="str">
            <v>10380232</v>
          </cell>
          <cell r="B3470" t="str">
            <v>双盘半自动研磨机</v>
          </cell>
          <cell r="C3470" t="str">
            <v>00010003</v>
          </cell>
          <cell r="D3470">
            <v>31564</v>
          </cell>
          <cell r="E3470">
            <v>60000</v>
          </cell>
          <cell r="F3470">
            <v>-58200</v>
          </cell>
          <cell r="G3470">
            <v>1800</v>
          </cell>
        </row>
        <row r="3471">
          <cell r="A3471" t="str">
            <v>11490068</v>
          </cell>
          <cell r="B3471" t="str">
            <v>校直机</v>
          </cell>
          <cell r="C3471" t="str">
            <v>00010103</v>
          </cell>
          <cell r="D3471">
            <v>31747</v>
          </cell>
          <cell r="E3471">
            <v>60000</v>
          </cell>
          <cell r="F3471">
            <v>-58200</v>
          </cell>
          <cell r="G3471">
            <v>1800</v>
          </cell>
        </row>
        <row r="3472">
          <cell r="A3472" t="str">
            <v>12310010</v>
          </cell>
          <cell r="B3472" t="str">
            <v>除油传送带</v>
          </cell>
          <cell r="C3472" t="str">
            <v>00010203</v>
          </cell>
          <cell r="D3472">
            <v>32112</v>
          </cell>
          <cell r="E3472">
            <v>60000</v>
          </cell>
          <cell r="F3472">
            <v>-58200</v>
          </cell>
          <cell r="G3472">
            <v>1800</v>
          </cell>
        </row>
        <row r="3473">
          <cell r="A3473" t="str">
            <v>12310011</v>
          </cell>
          <cell r="B3473" t="str">
            <v>除油传送带</v>
          </cell>
          <cell r="C3473" t="str">
            <v>00010203</v>
          </cell>
          <cell r="D3473">
            <v>32112</v>
          </cell>
          <cell r="E3473">
            <v>60000</v>
          </cell>
          <cell r="F3473">
            <v>-58200</v>
          </cell>
          <cell r="G3473">
            <v>1800</v>
          </cell>
        </row>
        <row r="3474">
          <cell r="A3474" t="str">
            <v>10170487</v>
          </cell>
          <cell r="B3474" t="str">
            <v>内沟车床</v>
          </cell>
          <cell r="C3474" t="str">
            <v>00010003</v>
          </cell>
          <cell r="D3474">
            <v>32448</v>
          </cell>
          <cell r="E3474">
            <v>60000</v>
          </cell>
          <cell r="F3474">
            <v>-58200</v>
          </cell>
          <cell r="G3474">
            <v>1800</v>
          </cell>
        </row>
        <row r="3475">
          <cell r="A3475" t="str">
            <v>10170489</v>
          </cell>
          <cell r="B3475" t="str">
            <v>外沟车床</v>
          </cell>
          <cell r="C3475" t="str">
            <v>00010003</v>
          </cell>
          <cell r="D3475">
            <v>32448</v>
          </cell>
          <cell r="E3475">
            <v>60000</v>
          </cell>
          <cell r="F3475">
            <v>-58200</v>
          </cell>
          <cell r="G3475">
            <v>1800</v>
          </cell>
        </row>
        <row r="3476">
          <cell r="A3476" t="str">
            <v>10170502</v>
          </cell>
          <cell r="B3476" t="str">
            <v>车床</v>
          </cell>
          <cell r="C3476" t="str">
            <v>00010003</v>
          </cell>
          <cell r="D3476">
            <v>32721</v>
          </cell>
          <cell r="E3476">
            <v>60000</v>
          </cell>
          <cell r="F3476">
            <v>-58200</v>
          </cell>
          <cell r="G3476">
            <v>1800</v>
          </cell>
        </row>
        <row r="3477">
          <cell r="A3477" t="str">
            <v>10170503</v>
          </cell>
          <cell r="B3477" t="str">
            <v>车床</v>
          </cell>
          <cell r="C3477" t="str">
            <v>00010003</v>
          </cell>
          <cell r="D3477">
            <v>32721</v>
          </cell>
          <cell r="E3477">
            <v>60000</v>
          </cell>
          <cell r="F3477">
            <v>-58200</v>
          </cell>
          <cell r="G3477">
            <v>1800</v>
          </cell>
        </row>
        <row r="3478">
          <cell r="A3478" t="str">
            <v>10170504</v>
          </cell>
          <cell r="B3478" t="str">
            <v>车床</v>
          </cell>
          <cell r="C3478" t="str">
            <v>00010003</v>
          </cell>
          <cell r="D3478">
            <v>32721</v>
          </cell>
          <cell r="E3478">
            <v>60000</v>
          </cell>
          <cell r="F3478">
            <v>-58200</v>
          </cell>
          <cell r="G3478">
            <v>1800</v>
          </cell>
        </row>
        <row r="3479">
          <cell r="A3479" t="str">
            <v>10170505</v>
          </cell>
          <cell r="B3479" t="str">
            <v>车床</v>
          </cell>
          <cell r="C3479" t="str">
            <v>00010003</v>
          </cell>
          <cell r="D3479">
            <v>32721</v>
          </cell>
          <cell r="E3479">
            <v>60000</v>
          </cell>
          <cell r="F3479">
            <v>-58200</v>
          </cell>
          <cell r="G3479">
            <v>1800</v>
          </cell>
        </row>
        <row r="3480">
          <cell r="A3480" t="str">
            <v>10170506</v>
          </cell>
          <cell r="B3480" t="str">
            <v>车床</v>
          </cell>
          <cell r="C3480" t="str">
            <v>00010003</v>
          </cell>
          <cell r="D3480">
            <v>32721</v>
          </cell>
          <cell r="E3480">
            <v>60000</v>
          </cell>
          <cell r="F3480">
            <v>-58200</v>
          </cell>
          <cell r="G3480">
            <v>1800</v>
          </cell>
        </row>
        <row r="3481">
          <cell r="A3481" t="str">
            <v>10170550</v>
          </cell>
          <cell r="B3481" t="str">
            <v>内油沟车床</v>
          </cell>
          <cell r="C3481" t="str">
            <v>00010003</v>
          </cell>
          <cell r="D3481">
            <v>33909</v>
          </cell>
          <cell r="E3481">
            <v>60000</v>
          </cell>
          <cell r="F3481">
            <v>-58200</v>
          </cell>
          <cell r="G3481">
            <v>1800</v>
          </cell>
        </row>
        <row r="3482">
          <cell r="A3482" t="str">
            <v>17231127</v>
          </cell>
          <cell r="B3482" t="str">
            <v>配电箱</v>
          </cell>
          <cell r="C3482" t="str">
            <v>00010703</v>
          </cell>
          <cell r="D3482">
            <v>37347</v>
          </cell>
          <cell r="E3482">
            <v>2310.5500000000002</v>
          </cell>
          <cell r="F3482">
            <v>-521.32000000000005</v>
          </cell>
          <cell r="G3482">
            <v>1789.23</v>
          </cell>
        </row>
        <row r="3483">
          <cell r="A3483" t="str">
            <v>17231128</v>
          </cell>
          <cell r="B3483" t="str">
            <v>配电箱</v>
          </cell>
          <cell r="C3483" t="str">
            <v>00010703</v>
          </cell>
          <cell r="D3483">
            <v>37347</v>
          </cell>
          <cell r="E3483">
            <v>2310.5500000000002</v>
          </cell>
          <cell r="F3483">
            <v>-521.32000000000005</v>
          </cell>
          <cell r="G3483">
            <v>1789.23</v>
          </cell>
        </row>
        <row r="3484">
          <cell r="A3484" t="str">
            <v>22000010</v>
          </cell>
          <cell r="B3484" t="str">
            <v>冰柜</v>
          </cell>
          <cell r="C3484" t="str">
            <v>00022003</v>
          </cell>
          <cell r="D3484">
            <v>34669</v>
          </cell>
          <cell r="E3484">
            <v>5300</v>
          </cell>
          <cell r="F3484">
            <v>-3533.38</v>
          </cell>
          <cell r="G3484">
            <v>1766.62</v>
          </cell>
        </row>
        <row r="3485">
          <cell r="A3485" t="str">
            <v>19200102</v>
          </cell>
          <cell r="B3485" t="str">
            <v>空调器</v>
          </cell>
          <cell r="C3485" t="str">
            <v>00010913</v>
          </cell>
          <cell r="D3485">
            <v>36100</v>
          </cell>
          <cell r="E3485">
            <v>4300</v>
          </cell>
          <cell r="F3485">
            <v>-2539.2600000000002</v>
          </cell>
          <cell r="G3485">
            <v>1760.74</v>
          </cell>
        </row>
        <row r="3486">
          <cell r="A3486" t="str">
            <v>19200103</v>
          </cell>
          <cell r="B3486" t="str">
            <v>空调器</v>
          </cell>
          <cell r="C3486" t="str">
            <v>00010913</v>
          </cell>
          <cell r="D3486">
            <v>36100</v>
          </cell>
          <cell r="E3486">
            <v>4300</v>
          </cell>
          <cell r="F3486">
            <v>-2539.2600000000002</v>
          </cell>
          <cell r="G3486">
            <v>1760.74</v>
          </cell>
        </row>
        <row r="3487">
          <cell r="A3487" t="str">
            <v>14562001</v>
          </cell>
          <cell r="B3487" t="str">
            <v>测定仪</v>
          </cell>
          <cell r="C3487" t="str">
            <v>00010411</v>
          </cell>
          <cell r="D3487">
            <v>32599</v>
          </cell>
          <cell r="E3487">
            <v>3500</v>
          </cell>
          <cell r="F3487">
            <v>-1750</v>
          </cell>
          <cell r="G3487">
            <v>1750</v>
          </cell>
        </row>
        <row r="3488">
          <cell r="A3488" t="str">
            <v>21000001</v>
          </cell>
          <cell r="B3488" t="str">
            <v>地中衡</v>
          </cell>
          <cell r="C3488" t="str">
            <v>00021003</v>
          </cell>
          <cell r="D3488">
            <v>30590</v>
          </cell>
          <cell r="E3488">
            <v>58000</v>
          </cell>
          <cell r="F3488">
            <v>-56260</v>
          </cell>
          <cell r="G3488">
            <v>1740</v>
          </cell>
        </row>
        <row r="3489">
          <cell r="A3489" t="str">
            <v>11230160</v>
          </cell>
          <cell r="B3489" t="str">
            <v>开式曲轴压力机</v>
          </cell>
          <cell r="C3489" t="str">
            <v>00010103</v>
          </cell>
          <cell r="D3489">
            <v>31898</v>
          </cell>
          <cell r="E3489">
            <v>58000</v>
          </cell>
          <cell r="F3489">
            <v>-56260</v>
          </cell>
          <cell r="G3489">
            <v>1740</v>
          </cell>
        </row>
        <row r="3490">
          <cell r="A3490" t="str">
            <v>15123182</v>
          </cell>
          <cell r="B3490" t="str">
            <v>曲轴压力机</v>
          </cell>
          <cell r="C3490" t="str">
            <v>00010503</v>
          </cell>
          <cell r="D3490">
            <v>33573</v>
          </cell>
          <cell r="E3490">
            <v>58000</v>
          </cell>
          <cell r="F3490">
            <v>-56260</v>
          </cell>
          <cell r="G3490">
            <v>1740</v>
          </cell>
        </row>
        <row r="3491">
          <cell r="A3491" t="str">
            <v>17220207</v>
          </cell>
          <cell r="B3491" t="str">
            <v>低压开关板</v>
          </cell>
          <cell r="C3491" t="str">
            <v>00010703</v>
          </cell>
          <cell r="D3491">
            <v>33178</v>
          </cell>
          <cell r="E3491">
            <v>18000</v>
          </cell>
          <cell r="F3491">
            <v>-16265.93</v>
          </cell>
          <cell r="G3491">
            <v>1734.07</v>
          </cell>
        </row>
        <row r="3492">
          <cell r="A3492" t="str">
            <v>17210149</v>
          </cell>
          <cell r="B3492" t="str">
            <v>高压开关厂</v>
          </cell>
          <cell r="C3492" t="str">
            <v>00010703</v>
          </cell>
          <cell r="D3492">
            <v>33512</v>
          </cell>
          <cell r="E3492">
            <v>20000</v>
          </cell>
          <cell r="F3492">
            <v>-18273.03</v>
          </cell>
          <cell r="G3492">
            <v>1726.97</v>
          </cell>
        </row>
        <row r="3493">
          <cell r="A3493" t="str">
            <v>14573034</v>
          </cell>
          <cell r="B3493" t="str">
            <v>电子称</v>
          </cell>
          <cell r="C3493" t="str">
            <v>00010413</v>
          </cell>
          <cell r="D3493">
            <v>37408</v>
          </cell>
          <cell r="E3493">
            <v>3150.75</v>
          </cell>
          <cell r="F3493">
            <v>-1451.33</v>
          </cell>
          <cell r="G3493">
            <v>1699.42</v>
          </cell>
        </row>
        <row r="3494">
          <cell r="A3494" t="str">
            <v>14573035</v>
          </cell>
          <cell r="B3494" t="str">
            <v>电子称</v>
          </cell>
          <cell r="C3494" t="str">
            <v>00010413</v>
          </cell>
          <cell r="D3494">
            <v>37408</v>
          </cell>
          <cell r="E3494">
            <v>3150.75</v>
          </cell>
          <cell r="F3494">
            <v>-1451.33</v>
          </cell>
          <cell r="G3494">
            <v>1699.42</v>
          </cell>
        </row>
        <row r="3495">
          <cell r="A3495" t="str">
            <v>14573036</v>
          </cell>
          <cell r="B3495" t="str">
            <v>电子称</v>
          </cell>
          <cell r="C3495" t="str">
            <v>00010413</v>
          </cell>
          <cell r="D3495">
            <v>37408</v>
          </cell>
          <cell r="E3495">
            <v>3150.75</v>
          </cell>
          <cell r="F3495">
            <v>-1451.33</v>
          </cell>
          <cell r="G3495">
            <v>1699.42</v>
          </cell>
        </row>
        <row r="3496">
          <cell r="A3496" t="str">
            <v>14573037</v>
          </cell>
          <cell r="B3496" t="str">
            <v>电子称</v>
          </cell>
          <cell r="C3496" t="str">
            <v>00010413</v>
          </cell>
          <cell r="D3496">
            <v>37408</v>
          </cell>
          <cell r="E3496">
            <v>3150.75</v>
          </cell>
          <cell r="F3496">
            <v>-1451.33</v>
          </cell>
          <cell r="G3496">
            <v>1699.42</v>
          </cell>
        </row>
        <row r="3497">
          <cell r="A3497" t="str">
            <v>14573038</v>
          </cell>
          <cell r="B3497" t="str">
            <v>电子称</v>
          </cell>
          <cell r="C3497" t="str">
            <v>00010413</v>
          </cell>
          <cell r="D3497">
            <v>37408</v>
          </cell>
          <cell r="E3497">
            <v>3150.75</v>
          </cell>
          <cell r="F3497">
            <v>-1451.33</v>
          </cell>
          <cell r="G3497">
            <v>1699.42</v>
          </cell>
        </row>
        <row r="3498">
          <cell r="A3498" t="str">
            <v>14573039</v>
          </cell>
          <cell r="B3498" t="str">
            <v>电子称</v>
          </cell>
          <cell r="C3498" t="str">
            <v>00010413</v>
          </cell>
          <cell r="D3498">
            <v>37408</v>
          </cell>
          <cell r="E3498">
            <v>3150.75</v>
          </cell>
          <cell r="F3498">
            <v>-1451.33</v>
          </cell>
          <cell r="G3498">
            <v>1699.42</v>
          </cell>
        </row>
        <row r="3499">
          <cell r="A3499" t="str">
            <v>14573040</v>
          </cell>
          <cell r="B3499" t="str">
            <v>电子称</v>
          </cell>
          <cell r="C3499" t="str">
            <v>00010413</v>
          </cell>
          <cell r="D3499">
            <v>37408</v>
          </cell>
          <cell r="E3499">
            <v>3150.75</v>
          </cell>
          <cell r="F3499">
            <v>-1451.33</v>
          </cell>
          <cell r="G3499">
            <v>1699.42</v>
          </cell>
        </row>
        <row r="3500">
          <cell r="A3500" t="str">
            <v>16410081</v>
          </cell>
          <cell r="B3500" t="str">
            <v>空压机</v>
          </cell>
          <cell r="C3500" t="str">
            <v>00010603</v>
          </cell>
          <cell r="D3500">
            <v>32417</v>
          </cell>
          <cell r="E3500">
            <v>5400</v>
          </cell>
          <cell r="F3500">
            <v>-3714.22</v>
          </cell>
          <cell r="G3500">
            <v>1685.78</v>
          </cell>
        </row>
        <row r="3501">
          <cell r="A3501" t="str">
            <v>14562006</v>
          </cell>
          <cell r="B3501" t="str">
            <v>试验机</v>
          </cell>
          <cell r="C3501" t="str">
            <v>00010411</v>
          </cell>
          <cell r="D3501">
            <v>32933</v>
          </cell>
          <cell r="E3501">
            <v>56000</v>
          </cell>
          <cell r="F3501">
            <v>-54320</v>
          </cell>
          <cell r="G3501">
            <v>1680</v>
          </cell>
        </row>
        <row r="3502">
          <cell r="A3502" t="str">
            <v>11620023</v>
          </cell>
          <cell r="B3502" t="str">
            <v>剪板机</v>
          </cell>
          <cell r="C3502" t="str">
            <v>00010103</v>
          </cell>
          <cell r="D3502">
            <v>34669</v>
          </cell>
          <cell r="E3502">
            <v>55000</v>
          </cell>
          <cell r="F3502">
            <v>-53350</v>
          </cell>
          <cell r="G3502">
            <v>1650</v>
          </cell>
        </row>
        <row r="3503">
          <cell r="A3503" t="str">
            <v>14801005</v>
          </cell>
          <cell r="B3503" t="str">
            <v>照度计</v>
          </cell>
          <cell r="C3503" t="str">
            <v>00010411</v>
          </cell>
          <cell r="D3503">
            <v>37226</v>
          </cell>
          <cell r="E3503">
            <v>3490</v>
          </cell>
          <cell r="F3503">
            <v>-1854.17</v>
          </cell>
          <cell r="G3503">
            <v>1635.83</v>
          </cell>
        </row>
        <row r="3504">
          <cell r="A3504" t="str">
            <v>14801001</v>
          </cell>
          <cell r="B3504" t="str">
            <v>照度计</v>
          </cell>
          <cell r="C3504" t="str">
            <v>00010413</v>
          </cell>
          <cell r="D3504">
            <v>37226</v>
          </cell>
          <cell r="E3504">
            <v>3490</v>
          </cell>
          <cell r="F3504">
            <v>-1854.17</v>
          </cell>
          <cell r="G3504">
            <v>1635.83</v>
          </cell>
        </row>
        <row r="3505">
          <cell r="A3505" t="str">
            <v>14801002</v>
          </cell>
          <cell r="B3505" t="str">
            <v>照度计</v>
          </cell>
          <cell r="C3505" t="str">
            <v>00010413</v>
          </cell>
          <cell r="D3505">
            <v>37226</v>
          </cell>
          <cell r="E3505">
            <v>3490</v>
          </cell>
          <cell r="F3505">
            <v>-1854.17</v>
          </cell>
          <cell r="G3505">
            <v>1635.83</v>
          </cell>
        </row>
        <row r="3506">
          <cell r="A3506" t="str">
            <v>14801003</v>
          </cell>
          <cell r="B3506" t="str">
            <v>照度计</v>
          </cell>
          <cell r="C3506" t="str">
            <v>00010413</v>
          </cell>
          <cell r="D3506">
            <v>37226</v>
          </cell>
          <cell r="E3506">
            <v>3490</v>
          </cell>
          <cell r="F3506">
            <v>-1854.17</v>
          </cell>
          <cell r="G3506">
            <v>1635.83</v>
          </cell>
        </row>
        <row r="3507">
          <cell r="A3507" t="str">
            <v>14801004</v>
          </cell>
          <cell r="B3507" t="str">
            <v>照度计</v>
          </cell>
          <cell r="C3507" t="str">
            <v>00010413</v>
          </cell>
          <cell r="D3507">
            <v>37226</v>
          </cell>
          <cell r="E3507">
            <v>3490</v>
          </cell>
          <cell r="F3507">
            <v>-1854.17</v>
          </cell>
          <cell r="G3507">
            <v>1635.83</v>
          </cell>
        </row>
        <row r="3508">
          <cell r="A3508" t="str">
            <v>17230821</v>
          </cell>
          <cell r="B3508" t="str">
            <v>动力配电箱</v>
          </cell>
          <cell r="C3508" t="str">
            <v>00010703</v>
          </cell>
          <cell r="D3508">
            <v>33208</v>
          </cell>
          <cell r="E3508">
            <v>5000</v>
          </cell>
          <cell r="F3508">
            <v>-3378.43</v>
          </cell>
          <cell r="G3508">
            <v>1621.57</v>
          </cell>
        </row>
        <row r="3509">
          <cell r="A3509" t="str">
            <v>14380022</v>
          </cell>
          <cell r="B3509" t="str">
            <v>钢球研磨机</v>
          </cell>
          <cell r="C3509" t="str">
            <v>00010403</v>
          </cell>
          <cell r="D3509">
            <v>29252</v>
          </cell>
          <cell r="E3509">
            <v>54000</v>
          </cell>
          <cell r="F3509">
            <v>-52380</v>
          </cell>
          <cell r="G3509">
            <v>1620</v>
          </cell>
        </row>
        <row r="3510">
          <cell r="A3510" t="str">
            <v>14380023</v>
          </cell>
          <cell r="B3510" t="str">
            <v>钢球研磨机</v>
          </cell>
          <cell r="C3510" t="str">
            <v>00010403</v>
          </cell>
          <cell r="D3510">
            <v>30225</v>
          </cell>
          <cell r="E3510">
            <v>54000</v>
          </cell>
          <cell r="F3510">
            <v>-52380</v>
          </cell>
          <cell r="G3510">
            <v>1620</v>
          </cell>
        </row>
        <row r="3511">
          <cell r="A3511" t="str">
            <v>14380024</v>
          </cell>
          <cell r="B3511" t="str">
            <v>钢球研磨机</v>
          </cell>
          <cell r="C3511" t="str">
            <v>00010403</v>
          </cell>
          <cell r="D3511">
            <v>30225</v>
          </cell>
          <cell r="E3511">
            <v>54000</v>
          </cell>
          <cell r="F3511">
            <v>-52380</v>
          </cell>
          <cell r="G3511">
            <v>1620</v>
          </cell>
        </row>
        <row r="3512">
          <cell r="A3512" t="str">
            <v>10340701</v>
          </cell>
          <cell r="B3512" t="str">
            <v>滚子基面磨床</v>
          </cell>
          <cell r="C3512" t="str">
            <v>00010003</v>
          </cell>
          <cell r="D3512">
            <v>34669</v>
          </cell>
          <cell r="E3512">
            <v>54000</v>
          </cell>
          <cell r="F3512">
            <v>-52380</v>
          </cell>
          <cell r="G3512">
            <v>1620</v>
          </cell>
        </row>
        <row r="3513">
          <cell r="A3513" t="str">
            <v>17830798</v>
          </cell>
          <cell r="B3513" t="str">
            <v>打印机</v>
          </cell>
          <cell r="C3513" t="str">
            <v>00010721</v>
          </cell>
          <cell r="D3513">
            <v>38078</v>
          </cell>
          <cell r="E3513">
            <v>2466.29</v>
          </cell>
          <cell r="F3513">
            <v>-846.62</v>
          </cell>
          <cell r="G3513">
            <v>1619.67</v>
          </cell>
        </row>
        <row r="3514">
          <cell r="A3514" t="str">
            <v>17830754</v>
          </cell>
          <cell r="B3514" t="str">
            <v>打印机</v>
          </cell>
          <cell r="C3514" t="str">
            <v>00010723</v>
          </cell>
          <cell r="D3514">
            <v>38078</v>
          </cell>
          <cell r="E3514">
            <v>2466.29</v>
          </cell>
          <cell r="F3514">
            <v>-846.62</v>
          </cell>
          <cell r="G3514">
            <v>1619.67</v>
          </cell>
        </row>
        <row r="3515">
          <cell r="A3515" t="str">
            <v>17830755</v>
          </cell>
          <cell r="B3515" t="str">
            <v>打印机</v>
          </cell>
          <cell r="C3515" t="str">
            <v>00010723</v>
          </cell>
          <cell r="D3515">
            <v>38078</v>
          </cell>
          <cell r="E3515">
            <v>2466.29</v>
          </cell>
          <cell r="F3515">
            <v>-846.62</v>
          </cell>
          <cell r="G3515">
            <v>1619.67</v>
          </cell>
        </row>
        <row r="3516">
          <cell r="A3516" t="str">
            <v>17220124</v>
          </cell>
          <cell r="B3516" t="str">
            <v>低压配电瓶</v>
          </cell>
          <cell r="C3516" t="str">
            <v>00010703</v>
          </cell>
          <cell r="D3516">
            <v>32051</v>
          </cell>
          <cell r="E3516">
            <v>5000</v>
          </cell>
          <cell r="F3516">
            <v>-3380.91</v>
          </cell>
          <cell r="G3516">
            <v>1619.09</v>
          </cell>
        </row>
        <row r="3517">
          <cell r="A3517" t="str">
            <v>19160112</v>
          </cell>
          <cell r="B3517" t="str">
            <v>热风幕</v>
          </cell>
          <cell r="C3517" t="str">
            <v>00010903</v>
          </cell>
          <cell r="D3517">
            <v>35370</v>
          </cell>
          <cell r="E3517">
            <v>7100</v>
          </cell>
          <cell r="F3517">
            <v>-5489.41</v>
          </cell>
          <cell r="G3517">
            <v>1610.59</v>
          </cell>
        </row>
        <row r="3518">
          <cell r="A3518" t="str">
            <v>19160113</v>
          </cell>
          <cell r="B3518" t="str">
            <v>热风幕</v>
          </cell>
          <cell r="C3518" t="str">
            <v>00010903</v>
          </cell>
          <cell r="D3518">
            <v>35370</v>
          </cell>
          <cell r="E3518">
            <v>7100</v>
          </cell>
          <cell r="F3518">
            <v>-5489.41</v>
          </cell>
          <cell r="G3518">
            <v>1610.59</v>
          </cell>
        </row>
        <row r="3519">
          <cell r="A3519" t="str">
            <v>17830514</v>
          </cell>
          <cell r="B3519" t="str">
            <v>打印机</v>
          </cell>
          <cell r="C3519" t="str">
            <v>00010722</v>
          </cell>
          <cell r="D3519">
            <v>37591</v>
          </cell>
          <cell r="E3519">
            <v>5146.2299999999996</v>
          </cell>
          <cell r="F3519">
            <v>-3535.97</v>
          </cell>
          <cell r="G3519">
            <v>1610.26</v>
          </cell>
        </row>
        <row r="3520">
          <cell r="A3520" t="str">
            <v>17830515</v>
          </cell>
          <cell r="B3520" t="str">
            <v>打印机</v>
          </cell>
          <cell r="C3520" t="str">
            <v>00010722</v>
          </cell>
          <cell r="D3520">
            <v>37591</v>
          </cell>
          <cell r="E3520">
            <v>5146.2299999999996</v>
          </cell>
          <cell r="F3520">
            <v>-3535.97</v>
          </cell>
          <cell r="G3520">
            <v>1610.26</v>
          </cell>
        </row>
        <row r="3521">
          <cell r="A3521" t="str">
            <v>17830516</v>
          </cell>
          <cell r="B3521" t="str">
            <v>打印机</v>
          </cell>
          <cell r="C3521" t="str">
            <v>00010722</v>
          </cell>
          <cell r="D3521">
            <v>37591</v>
          </cell>
          <cell r="E3521">
            <v>5146.2299999999996</v>
          </cell>
          <cell r="F3521">
            <v>-3535.97</v>
          </cell>
          <cell r="G3521">
            <v>1610.26</v>
          </cell>
        </row>
        <row r="3522">
          <cell r="A3522" t="str">
            <v>17830261</v>
          </cell>
          <cell r="B3522" t="str">
            <v>微机</v>
          </cell>
          <cell r="C3522" t="str">
            <v>00010723</v>
          </cell>
          <cell r="D3522">
            <v>37438</v>
          </cell>
          <cell r="E3522">
            <v>7508.24</v>
          </cell>
          <cell r="F3522">
            <v>-5902.81</v>
          </cell>
          <cell r="G3522">
            <v>1605.43</v>
          </cell>
        </row>
        <row r="3523">
          <cell r="A3523" t="str">
            <v>12120074</v>
          </cell>
          <cell r="B3523" t="str">
            <v>单梁悬挂吊车</v>
          </cell>
          <cell r="C3523" t="str">
            <v>00010203</v>
          </cell>
          <cell r="D3523">
            <v>28825</v>
          </cell>
          <cell r="E3523">
            <v>53244</v>
          </cell>
          <cell r="F3523">
            <v>-51646.68</v>
          </cell>
          <cell r="G3523">
            <v>1597.32</v>
          </cell>
        </row>
        <row r="3524">
          <cell r="A3524" t="str">
            <v>15323027</v>
          </cell>
          <cell r="B3524" t="str">
            <v>抛丸机</v>
          </cell>
          <cell r="C3524" t="str">
            <v>00010503</v>
          </cell>
          <cell r="D3524">
            <v>34669</v>
          </cell>
          <cell r="E3524">
            <v>53000</v>
          </cell>
          <cell r="F3524">
            <v>-51410</v>
          </cell>
          <cell r="G3524">
            <v>1590</v>
          </cell>
        </row>
        <row r="3525">
          <cell r="A3525" t="str">
            <v>17230975</v>
          </cell>
          <cell r="B3525" t="str">
            <v>动力配电箱</v>
          </cell>
          <cell r="C3525" t="str">
            <v>00010703</v>
          </cell>
          <cell r="D3525">
            <v>34669</v>
          </cell>
          <cell r="E3525">
            <v>5000</v>
          </cell>
          <cell r="F3525">
            <v>-3418.43</v>
          </cell>
          <cell r="G3525">
            <v>1581.57</v>
          </cell>
        </row>
        <row r="3526">
          <cell r="A3526" t="str">
            <v>17230976</v>
          </cell>
          <cell r="B3526" t="str">
            <v>动力配电箱</v>
          </cell>
          <cell r="C3526" t="str">
            <v>00010703</v>
          </cell>
          <cell r="D3526">
            <v>34669</v>
          </cell>
          <cell r="E3526">
            <v>5000</v>
          </cell>
          <cell r="F3526">
            <v>-3418.43</v>
          </cell>
          <cell r="G3526">
            <v>1581.57</v>
          </cell>
        </row>
        <row r="3527">
          <cell r="A3527" t="str">
            <v>17230977</v>
          </cell>
          <cell r="B3527" t="str">
            <v>动力配电箱</v>
          </cell>
          <cell r="C3527" t="str">
            <v>00010703</v>
          </cell>
          <cell r="D3527">
            <v>34669</v>
          </cell>
          <cell r="E3527">
            <v>5000</v>
          </cell>
          <cell r="F3527">
            <v>-3418.43</v>
          </cell>
          <cell r="G3527">
            <v>1581.57</v>
          </cell>
        </row>
        <row r="3528">
          <cell r="A3528" t="str">
            <v>17830287</v>
          </cell>
          <cell r="B3528" t="str">
            <v>拨号服务器</v>
          </cell>
          <cell r="C3528" t="str">
            <v>00010721</v>
          </cell>
          <cell r="D3528">
            <v>36617</v>
          </cell>
          <cell r="E3528">
            <v>52675</v>
          </cell>
          <cell r="F3528">
            <v>-51094.75</v>
          </cell>
          <cell r="G3528">
            <v>1580.25</v>
          </cell>
        </row>
        <row r="3529">
          <cell r="A3529" t="str">
            <v>17830314</v>
          </cell>
          <cell r="B3529" t="str">
            <v>拨号服务器</v>
          </cell>
          <cell r="C3529" t="str">
            <v>00010721</v>
          </cell>
          <cell r="D3529">
            <v>36617</v>
          </cell>
          <cell r="E3529">
            <v>52675</v>
          </cell>
          <cell r="F3529">
            <v>-51094.75</v>
          </cell>
          <cell r="G3529">
            <v>1580.25</v>
          </cell>
        </row>
        <row r="3530">
          <cell r="A3530" t="str">
            <v>14573025</v>
          </cell>
          <cell r="B3530" t="str">
            <v>电子称</v>
          </cell>
          <cell r="C3530" t="str">
            <v>00010413</v>
          </cell>
          <cell r="D3530">
            <v>37165</v>
          </cell>
          <cell r="E3530">
            <v>3510</v>
          </cell>
          <cell r="F3530">
            <v>-1945.85</v>
          </cell>
          <cell r="G3530">
            <v>1564.15</v>
          </cell>
        </row>
        <row r="3531">
          <cell r="A3531" t="str">
            <v>14573026</v>
          </cell>
          <cell r="B3531" t="str">
            <v>电子称</v>
          </cell>
          <cell r="C3531" t="str">
            <v>00010413</v>
          </cell>
          <cell r="D3531">
            <v>37165</v>
          </cell>
          <cell r="E3531">
            <v>3510</v>
          </cell>
          <cell r="F3531">
            <v>-1945.85</v>
          </cell>
          <cell r="G3531">
            <v>1564.15</v>
          </cell>
        </row>
        <row r="3532">
          <cell r="A3532" t="str">
            <v>14573027</v>
          </cell>
          <cell r="B3532" t="str">
            <v>电子称</v>
          </cell>
          <cell r="C3532" t="str">
            <v>00010413</v>
          </cell>
          <cell r="D3532">
            <v>37165</v>
          </cell>
          <cell r="E3532">
            <v>3510</v>
          </cell>
          <cell r="F3532">
            <v>-1945.85</v>
          </cell>
          <cell r="G3532">
            <v>1564.15</v>
          </cell>
        </row>
        <row r="3533">
          <cell r="A3533" t="str">
            <v>14573028</v>
          </cell>
          <cell r="B3533" t="str">
            <v>电子称</v>
          </cell>
          <cell r="C3533" t="str">
            <v>00010413</v>
          </cell>
          <cell r="D3533">
            <v>37165</v>
          </cell>
          <cell r="E3533">
            <v>3510</v>
          </cell>
          <cell r="F3533">
            <v>-1945.85</v>
          </cell>
          <cell r="G3533">
            <v>1564.15</v>
          </cell>
        </row>
        <row r="3534">
          <cell r="A3534" t="str">
            <v>14573029</v>
          </cell>
          <cell r="B3534" t="str">
            <v>电子称</v>
          </cell>
          <cell r="C3534" t="str">
            <v>00010413</v>
          </cell>
          <cell r="D3534">
            <v>37165</v>
          </cell>
          <cell r="E3534">
            <v>3510</v>
          </cell>
          <cell r="F3534">
            <v>-1945.85</v>
          </cell>
          <cell r="G3534">
            <v>1564.15</v>
          </cell>
        </row>
        <row r="3535">
          <cell r="A3535" t="str">
            <v>14573030</v>
          </cell>
          <cell r="B3535" t="str">
            <v>电子称</v>
          </cell>
          <cell r="C3535" t="str">
            <v>00010413</v>
          </cell>
          <cell r="D3535">
            <v>37165</v>
          </cell>
          <cell r="E3535">
            <v>3510</v>
          </cell>
          <cell r="F3535">
            <v>-1945.85</v>
          </cell>
          <cell r="G3535">
            <v>1564.15</v>
          </cell>
        </row>
        <row r="3536">
          <cell r="A3536" t="str">
            <v>17230836</v>
          </cell>
          <cell r="B3536" t="str">
            <v>动力配电箱</v>
          </cell>
          <cell r="C3536" t="str">
            <v>00010703</v>
          </cell>
          <cell r="D3536">
            <v>33573</v>
          </cell>
          <cell r="E3536">
            <v>8800</v>
          </cell>
          <cell r="F3536">
            <v>-7248.47</v>
          </cell>
          <cell r="G3536">
            <v>1551.53</v>
          </cell>
        </row>
        <row r="3537">
          <cell r="A3537" t="str">
            <v>17230837</v>
          </cell>
          <cell r="B3537" t="str">
            <v>动力配电箱</v>
          </cell>
          <cell r="C3537" t="str">
            <v>00010703</v>
          </cell>
          <cell r="D3537">
            <v>33573</v>
          </cell>
          <cell r="E3537">
            <v>8800</v>
          </cell>
          <cell r="F3537">
            <v>-7248.47</v>
          </cell>
          <cell r="G3537">
            <v>1551.53</v>
          </cell>
        </row>
        <row r="3538">
          <cell r="A3538" t="str">
            <v>17230840</v>
          </cell>
          <cell r="B3538" t="str">
            <v>动力配电箱</v>
          </cell>
          <cell r="C3538" t="str">
            <v>00010703</v>
          </cell>
          <cell r="D3538">
            <v>33573</v>
          </cell>
          <cell r="E3538">
            <v>8800</v>
          </cell>
          <cell r="F3538">
            <v>-7248.47</v>
          </cell>
          <cell r="G3538">
            <v>1551.53</v>
          </cell>
        </row>
        <row r="3539">
          <cell r="A3539" t="str">
            <v>17230841</v>
          </cell>
          <cell r="B3539" t="str">
            <v>动力配电箱</v>
          </cell>
          <cell r="C3539" t="str">
            <v>00010703</v>
          </cell>
          <cell r="D3539">
            <v>33573</v>
          </cell>
          <cell r="E3539">
            <v>8800</v>
          </cell>
          <cell r="F3539">
            <v>-7248.47</v>
          </cell>
          <cell r="G3539">
            <v>1551.53</v>
          </cell>
        </row>
        <row r="3540">
          <cell r="A3540" t="str">
            <v>17230843</v>
          </cell>
          <cell r="B3540" t="str">
            <v>动力配电箱</v>
          </cell>
          <cell r="C3540" t="str">
            <v>00010703</v>
          </cell>
          <cell r="D3540">
            <v>33573</v>
          </cell>
          <cell r="E3540">
            <v>8800</v>
          </cell>
          <cell r="F3540">
            <v>-7248.47</v>
          </cell>
          <cell r="G3540">
            <v>1551.53</v>
          </cell>
        </row>
        <row r="3541">
          <cell r="A3541" t="str">
            <v>17230844</v>
          </cell>
          <cell r="B3541" t="str">
            <v>动力配电箱</v>
          </cell>
          <cell r="C3541" t="str">
            <v>00010703</v>
          </cell>
          <cell r="D3541">
            <v>33573</v>
          </cell>
          <cell r="E3541">
            <v>8800</v>
          </cell>
          <cell r="F3541">
            <v>-7248.47</v>
          </cell>
          <cell r="G3541">
            <v>1551.53</v>
          </cell>
        </row>
        <row r="3542">
          <cell r="A3542" t="str">
            <v>17230625</v>
          </cell>
          <cell r="B3542" t="str">
            <v>动力配电箱</v>
          </cell>
          <cell r="C3542" t="str">
            <v>00010703</v>
          </cell>
          <cell r="D3542">
            <v>32112</v>
          </cell>
          <cell r="E3542">
            <v>5000</v>
          </cell>
          <cell r="F3542">
            <v>-3450.51</v>
          </cell>
          <cell r="G3542">
            <v>1549.49</v>
          </cell>
        </row>
        <row r="3543">
          <cell r="A3543" t="str">
            <v>17230627</v>
          </cell>
          <cell r="B3543" t="str">
            <v>动力配电箱</v>
          </cell>
          <cell r="C3543" t="str">
            <v>00010703</v>
          </cell>
          <cell r="D3543">
            <v>32112</v>
          </cell>
          <cell r="E3543">
            <v>5000</v>
          </cell>
          <cell r="F3543">
            <v>-3450.51</v>
          </cell>
          <cell r="G3543">
            <v>1549.49</v>
          </cell>
        </row>
        <row r="3544">
          <cell r="A3544" t="str">
            <v>17830188</v>
          </cell>
          <cell r="B3544" t="str">
            <v>微机</v>
          </cell>
          <cell r="C3544" t="str">
            <v>00010722</v>
          </cell>
          <cell r="D3544">
            <v>37438</v>
          </cell>
          <cell r="E3544">
            <v>7245.67</v>
          </cell>
          <cell r="F3544">
            <v>-5696.31</v>
          </cell>
          <cell r="G3544">
            <v>1549.36</v>
          </cell>
        </row>
        <row r="3545">
          <cell r="A3545" t="str">
            <v>17830189</v>
          </cell>
          <cell r="B3545" t="str">
            <v>微机</v>
          </cell>
          <cell r="C3545" t="str">
            <v>00010722</v>
          </cell>
          <cell r="D3545">
            <v>37438</v>
          </cell>
          <cell r="E3545">
            <v>7245.67</v>
          </cell>
          <cell r="F3545">
            <v>-5696.31</v>
          </cell>
          <cell r="G3545">
            <v>1549.36</v>
          </cell>
        </row>
        <row r="3546">
          <cell r="A3546" t="str">
            <v>17830190</v>
          </cell>
          <cell r="B3546" t="str">
            <v>微机</v>
          </cell>
          <cell r="C3546" t="str">
            <v>00010722</v>
          </cell>
          <cell r="D3546">
            <v>37438</v>
          </cell>
          <cell r="E3546">
            <v>7245.67</v>
          </cell>
          <cell r="F3546">
            <v>-5696.31</v>
          </cell>
          <cell r="G3546">
            <v>1549.36</v>
          </cell>
        </row>
        <row r="3547">
          <cell r="A3547" t="str">
            <v>17230754</v>
          </cell>
          <cell r="B3547" t="str">
            <v>动力配电箱</v>
          </cell>
          <cell r="C3547" t="str">
            <v>00010703</v>
          </cell>
          <cell r="D3547">
            <v>32843</v>
          </cell>
          <cell r="E3547">
            <v>5000</v>
          </cell>
          <cell r="F3547">
            <v>-3459.31</v>
          </cell>
          <cell r="G3547">
            <v>1540.69</v>
          </cell>
        </row>
        <row r="3548">
          <cell r="A3548" t="str">
            <v>14999981</v>
          </cell>
          <cell r="B3548" t="str">
            <v>英文打字机</v>
          </cell>
          <cell r="C3548" t="str">
            <v>00010412</v>
          </cell>
          <cell r="D3548">
            <v>32843</v>
          </cell>
          <cell r="E3548">
            <v>4500</v>
          </cell>
          <cell r="F3548">
            <v>-2970</v>
          </cell>
          <cell r="G3548">
            <v>1530</v>
          </cell>
        </row>
        <row r="3549">
          <cell r="A3549" t="str">
            <v>17830588</v>
          </cell>
          <cell r="B3549" t="str">
            <v>交换机</v>
          </cell>
          <cell r="C3549" t="str">
            <v>00010722</v>
          </cell>
          <cell r="D3549">
            <v>37956</v>
          </cell>
          <cell r="E3549">
            <v>2750</v>
          </cell>
          <cell r="F3549">
            <v>-1222.57</v>
          </cell>
          <cell r="G3549">
            <v>1527.43</v>
          </cell>
        </row>
        <row r="3550">
          <cell r="A3550" t="str">
            <v>12550064</v>
          </cell>
          <cell r="B3550" t="str">
            <v>农用运输车</v>
          </cell>
          <cell r="C3550" t="str">
            <v>00010213</v>
          </cell>
          <cell r="D3550">
            <v>35582</v>
          </cell>
          <cell r="E3550">
            <v>50611.6</v>
          </cell>
          <cell r="F3550">
            <v>-49093.25</v>
          </cell>
          <cell r="G3550">
            <v>1518.35</v>
          </cell>
        </row>
        <row r="3551">
          <cell r="A3551" t="str">
            <v>17830523</v>
          </cell>
          <cell r="B3551" t="str">
            <v>打印机</v>
          </cell>
          <cell r="C3551" t="str">
            <v>00010722</v>
          </cell>
          <cell r="D3551">
            <v>37591</v>
          </cell>
          <cell r="E3551">
            <v>4831.1499999999996</v>
          </cell>
          <cell r="F3551">
            <v>-3319.42</v>
          </cell>
          <cell r="G3551">
            <v>1511.73</v>
          </cell>
        </row>
        <row r="3552">
          <cell r="A3552" t="str">
            <v>17830560</v>
          </cell>
          <cell r="B3552" t="str">
            <v>打印机</v>
          </cell>
          <cell r="C3552" t="str">
            <v>00010721</v>
          </cell>
          <cell r="D3552">
            <v>37742</v>
          </cell>
          <cell r="E3552">
            <v>3650</v>
          </cell>
          <cell r="F3552">
            <v>-2139.0500000000002</v>
          </cell>
          <cell r="G3552">
            <v>1510.95</v>
          </cell>
        </row>
        <row r="3553">
          <cell r="A3553" t="str">
            <v>17830561</v>
          </cell>
          <cell r="B3553" t="str">
            <v>打印机</v>
          </cell>
          <cell r="C3553" t="str">
            <v>00010721</v>
          </cell>
          <cell r="D3553">
            <v>37742</v>
          </cell>
          <cell r="E3553">
            <v>3650</v>
          </cell>
          <cell r="F3553">
            <v>-2139.0500000000002</v>
          </cell>
          <cell r="G3553">
            <v>1510.95</v>
          </cell>
        </row>
        <row r="3554">
          <cell r="A3554" t="str">
            <v>17830542</v>
          </cell>
          <cell r="B3554" t="str">
            <v>打印机</v>
          </cell>
          <cell r="C3554" t="str">
            <v>00010722</v>
          </cell>
          <cell r="D3554">
            <v>37742</v>
          </cell>
          <cell r="E3554">
            <v>3650</v>
          </cell>
          <cell r="F3554">
            <v>-2139.0500000000002</v>
          </cell>
          <cell r="G3554">
            <v>1510.95</v>
          </cell>
        </row>
        <row r="3555">
          <cell r="A3555" t="str">
            <v>17830547</v>
          </cell>
          <cell r="B3555" t="str">
            <v>打印机</v>
          </cell>
          <cell r="C3555" t="str">
            <v>00010722</v>
          </cell>
          <cell r="D3555">
            <v>37742</v>
          </cell>
          <cell r="E3555">
            <v>3650</v>
          </cell>
          <cell r="F3555">
            <v>-2139.0500000000002</v>
          </cell>
          <cell r="G3555">
            <v>1510.95</v>
          </cell>
        </row>
        <row r="3556">
          <cell r="A3556" t="str">
            <v>17830549</v>
          </cell>
          <cell r="B3556" t="str">
            <v>打印机</v>
          </cell>
          <cell r="C3556" t="str">
            <v>00010722</v>
          </cell>
          <cell r="D3556">
            <v>37742</v>
          </cell>
          <cell r="E3556">
            <v>3650</v>
          </cell>
          <cell r="F3556">
            <v>-2139.0500000000002</v>
          </cell>
          <cell r="G3556">
            <v>1510.95</v>
          </cell>
        </row>
        <row r="3557">
          <cell r="A3557" t="str">
            <v>17830551</v>
          </cell>
          <cell r="B3557" t="str">
            <v>打印机</v>
          </cell>
          <cell r="C3557" t="str">
            <v>00010722</v>
          </cell>
          <cell r="D3557">
            <v>37742</v>
          </cell>
          <cell r="E3557">
            <v>3650</v>
          </cell>
          <cell r="F3557">
            <v>-2139.0500000000002</v>
          </cell>
          <cell r="G3557">
            <v>1510.95</v>
          </cell>
        </row>
        <row r="3558">
          <cell r="A3558" t="str">
            <v>17830556</v>
          </cell>
          <cell r="B3558" t="str">
            <v>打印机</v>
          </cell>
          <cell r="C3558" t="str">
            <v>00010722</v>
          </cell>
          <cell r="D3558">
            <v>37742</v>
          </cell>
          <cell r="E3558">
            <v>3650</v>
          </cell>
          <cell r="F3558">
            <v>-2139.0500000000002</v>
          </cell>
          <cell r="G3558">
            <v>1510.95</v>
          </cell>
        </row>
        <row r="3559">
          <cell r="A3559" t="str">
            <v>17830557</v>
          </cell>
          <cell r="B3559" t="str">
            <v>打印机</v>
          </cell>
          <cell r="C3559" t="str">
            <v>00010722</v>
          </cell>
          <cell r="D3559">
            <v>37742</v>
          </cell>
          <cell r="E3559">
            <v>3650</v>
          </cell>
          <cell r="F3559">
            <v>-2139.0500000000002</v>
          </cell>
          <cell r="G3559">
            <v>1510.95</v>
          </cell>
        </row>
        <row r="3560">
          <cell r="A3560" t="str">
            <v>17810066</v>
          </cell>
          <cell r="B3560" t="str">
            <v>退磁机</v>
          </cell>
          <cell r="C3560" t="str">
            <v>00010703</v>
          </cell>
          <cell r="D3560">
            <v>28856</v>
          </cell>
          <cell r="E3560">
            <v>2800</v>
          </cell>
          <cell r="F3560">
            <v>-1298.49</v>
          </cell>
          <cell r="G3560">
            <v>1501.51</v>
          </cell>
        </row>
        <row r="3561">
          <cell r="A3561" t="str">
            <v>12120098</v>
          </cell>
          <cell r="B3561" t="str">
            <v>单梁悬挂吊车</v>
          </cell>
          <cell r="C3561" t="str">
            <v>00010203</v>
          </cell>
          <cell r="D3561">
            <v>31079</v>
          </cell>
          <cell r="E3561">
            <v>50000</v>
          </cell>
          <cell r="F3561">
            <v>-48500</v>
          </cell>
          <cell r="G3561">
            <v>1500</v>
          </cell>
        </row>
        <row r="3562">
          <cell r="A3562" t="str">
            <v>12120097</v>
          </cell>
          <cell r="B3562" t="str">
            <v>电动单梁起重机</v>
          </cell>
          <cell r="C3562" t="str">
            <v>00010203</v>
          </cell>
          <cell r="D3562">
            <v>31168</v>
          </cell>
          <cell r="E3562">
            <v>50000</v>
          </cell>
          <cell r="F3562">
            <v>-48500</v>
          </cell>
          <cell r="G3562">
            <v>1500</v>
          </cell>
        </row>
        <row r="3563">
          <cell r="A3563" t="str">
            <v>10190013</v>
          </cell>
          <cell r="B3563" t="str">
            <v>无心荒车床</v>
          </cell>
          <cell r="C3563" t="str">
            <v>00010003</v>
          </cell>
          <cell r="D3563">
            <v>31229</v>
          </cell>
          <cell r="E3563">
            <v>50000</v>
          </cell>
          <cell r="F3563">
            <v>-48500</v>
          </cell>
          <cell r="G3563">
            <v>1500</v>
          </cell>
        </row>
        <row r="3564">
          <cell r="A3564" t="str">
            <v>10190014</v>
          </cell>
          <cell r="B3564" t="str">
            <v>无心荒车床</v>
          </cell>
          <cell r="C3564" t="str">
            <v>00010003</v>
          </cell>
          <cell r="D3564">
            <v>31747</v>
          </cell>
          <cell r="E3564">
            <v>50000</v>
          </cell>
          <cell r="F3564">
            <v>-48500</v>
          </cell>
          <cell r="G3564">
            <v>1500</v>
          </cell>
        </row>
        <row r="3565">
          <cell r="A3565" t="str">
            <v>10190015</v>
          </cell>
          <cell r="B3565" t="str">
            <v>无心荒车床</v>
          </cell>
          <cell r="C3565" t="str">
            <v>00010003</v>
          </cell>
          <cell r="D3565">
            <v>31747</v>
          </cell>
          <cell r="E3565">
            <v>50000</v>
          </cell>
          <cell r="F3565">
            <v>-48500</v>
          </cell>
          <cell r="G3565">
            <v>1500</v>
          </cell>
        </row>
        <row r="3566">
          <cell r="A3566" t="str">
            <v>17220107</v>
          </cell>
          <cell r="B3566" t="str">
            <v>低压开关板</v>
          </cell>
          <cell r="C3566" t="str">
            <v>00010703</v>
          </cell>
          <cell r="D3566">
            <v>31747</v>
          </cell>
          <cell r="E3566">
            <v>50000</v>
          </cell>
          <cell r="F3566">
            <v>-48500</v>
          </cell>
          <cell r="G3566">
            <v>1500</v>
          </cell>
        </row>
        <row r="3567">
          <cell r="A3567" t="str">
            <v>17220108</v>
          </cell>
          <cell r="B3567" t="str">
            <v>低压开关板</v>
          </cell>
          <cell r="C3567" t="str">
            <v>00010703</v>
          </cell>
          <cell r="D3567">
            <v>31747</v>
          </cell>
          <cell r="E3567">
            <v>50000</v>
          </cell>
          <cell r="F3567">
            <v>-48500</v>
          </cell>
          <cell r="G3567">
            <v>1500</v>
          </cell>
        </row>
        <row r="3568">
          <cell r="A3568" t="str">
            <v>15134018</v>
          </cell>
          <cell r="B3568" t="str">
            <v>无磁电铆机</v>
          </cell>
          <cell r="C3568" t="str">
            <v>00010503</v>
          </cell>
          <cell r="D3568">
            <v>32112</v>
          </cell>
          <cell r="E3568">
            <v>50000</v>
          </cell>
          <cell r="F3568">
            <v>-48500</v>
          </cell>
          <cell r="G3568">
            <v>1500</v>
          </cell>
        </row>
        <row r="3569">
          <cell r="A3569" t="str">
            <v>11230169</v>
          </cell>
          <cell r="B3569" t="str">
            <v>开式曲轴压力机</v>
          </cell>
          <cell r="C3569" t="str">
            <v>00010103</v>
          </cell>
          <cell r="D3569">
            <v>32325</v>
          </cell>
          <cell r="E3569">
            <v>50000</v>
          </cell>
          <cell r="F3569">
            <v>-48500</v>
          </cell>
          <cell r="G3569">
            <v>1500</v>
          </cell>
        </row>
        <row r="3570">
          <cell r="A3570" t="str">
            <v>17110099</v>
          </cell>
          <cell r="B3570" t="str">
            <v>变压器</v>
          </cell>
          <cell r="C3570" t="str">
            <v>00010703</v>
          </cell>
          <cell r="D3570">
            <v>32478</v>
          </cell>
          <cell r="E3570">
            <v>50000</v>
          </cell>
          <cell r="F3570">
            <v>-48500</v>
          </cell>
          <cell r="G3570">
            <v>1500</v>
          </cell>
        </row>
        <row r="3571">
          <cell r="A3571" t="str">
            <v>17110100</v>
          </cell>
          <cell r="B3571" t="str">
            <v>变压器</v>
          </cell>
          <cell r="C3571" t="str">
            <v>00010703</v>
          </cell>
          <cell r="D3571">
            <v>32478</v>
          </cell>
          <cell r="E3571">
            <v>50000</v>
          </cell>
          <cell r="F3571">
            <v>-48500</v>
          </cell>
          <cell r="G3571">
            <v>1500</v>
          </cell>
        </row>
        <row r="3572">
          <cell r="A3572" t="str">
            <v>11280002</v>
          </cell>
          <cell r="B3572" t="str">
            <v>专用压力机</v>
          </cell>
          <cell r="C3572" t="str">
            <v>00010103</v>
          </cell>
          <cell r="D3572">
            <v>32843</v>
          </cell>
          <cell r="E3572">
            <v>50000</v>
          </cell>
          <cell r="F3572">
            <v>-48500</v>
          </cell>
          <cell r="G3572">
            <v>1500</v>
          </cell>
        </row>
        <row r="3573">
          <cell r="A3573" t="str">
            <v>11280003</v>
          </cell>
          <cell r="B3573" t="str">
            <v>专用压力机</v>
          </cell>
          <cell r="C3573" t="str">
            <v>00010103</v>
          </cell>
          <cell r="D3573">
            <v>32843</v>
          </cell>
          <cell r="E3573">
            <v>50000</v>
          </cell>
          <cell r="F3573">
            <v>-48500</v>
          </cell>
          <cell r="G3573">
            <v>1500</v>
          </cell>
        </row>
        <row r="3574">
          <cell r="A3574" t="str">
            <v>12120127</v>
          </cell>
          <cell r="B3574" t="str">
            <v>单梁起重机</v>
          </cell>
          <cell r="C3574" t="str">
            <v>00010203</v>
          </cell>
          <cell r="D3574">
            <v>32843</v>
          </cell>
          <cell r="E3574">
            <v>50000</v>
          </cell>
          <cell r="F3574">
            <v>-48500</v>
          </cell>
          <cell r="G3574">
            <v>1500</v>
          </cell>
        </row>
        <row r="3575">
          <cell r="A3575" t="str">
            <v>19520002</v>
          </cell>
          <cell r="B3575" t="str">
            <v>布袋除尘器</v>
          </cell>
          <cell r="C3575" t="str">
            <v>00010903</v>
          </cell>
          <cell r="D3575">
            <v>33025</v>
          </cell>
          <cell r="E3575">
            <v>50000</v>
          </cell>
          <cell r="F3575">
            <v>-48500</v>
          </cell>
          <cell r="G3575">
            <v>1500</v>
          </cell>
        </row>
        <row r="3576">
          <cell r="A3576" t="str">
            <v>19520003</v>
          </cell>
          <cell r="B3576" t="str">
            <v>布袋除尘器</v>
          </cell>
          <cell r="C3576" t="str">
            <v>00010903</v>
          </cell>
          <cell r="D3576">
            <v>33025</v>
          </cell>
          <cell r="E3576">
            <v>50000</v>
          </cell>
          <cell r="F3576">
            <v>-48500</v>
          </cell>
          <cell r="G3576">
            <v>1500</v>
          </cell>
        </row>
        <row r="3577">
          <cell r="A3577" t="str">
            <v>19520004</v>
          </cell>
          <cell r="B3577" t="str">
            <v>布袋除尘器</v>
          </cell>
          <cell r="C3577" t="str">
            <v>00010903</v>
          </cell>
          <cell r="D3577">
            <v>33025</v>
          </cell>
          <cell r="E3577">
            <v>50000</v>
          </cell>
          <cell r="F3577">
            <v>-48500</v>
          </cell>
          <cell r="G3577">
            <v>1500</v>
          </cell>
        </row>
        <row r="3578">
          <cell r="A3578" t="str">
            <v>14882004</v>
          </cell>
          <cell r="B3578" t="str">
            <v>控制仪</v>
          </cell>
          <cell r="C3578" t="str">
            <v>00010413</v>
          </cell>
          <cell r="D3578">
            <v>33147</v>
          </cell>
          <cell r="E3578">
            <v>50000</v>
          </cell>
          <cell r="F3578">
            <v>-48500</v>
          </cell>
          <cell r="G3578">
            <v>1500</v>
          </cell>
        </row>
        <row r="3579">
          <cell r="A3579" t="str">
            <v>10180109</v>
          </cell>
          <cell r="B3579" t="str">
            <v>双头切离机</v>
          </cell>
          <cell r="C3579" t="str">
            <v>00010003</v>
          </cell>
          <cell r="D3579">
            <v>33420</v>
          </cell>
          <cell r="E3579">
            <v>50000</v>
          </cell>
          <cell r="F3579">
            <v>-48500</v>
          </cell>
          <cell r="G3579">
            <v>1500</v>
          </cell>
        </row>
        <row r="3580">
          <cell r="A3580" t="str">
            <v>10970010</v>
          </cell>
          <cell r="B3580" t="str">
            <v>电火花加工机床</v>
          </cell>
          <cell r="C3580" t="str">
            <v>00010003</v>
          </cell>
          <cell r="D3580">
            <v>34304</v>
          </cell>
          <cell r="E3580">
            <v>50000</v>
          </cell>
          <cell r="F3580">
            <v>-48500</v>
          </cell>
          <cell r="G3580">
            <v>1500</v>
          </cell>
        </row>
        <row r="3581">
          <cell r="A3581" t="str">
            <v>12120144</v>
          </cell>
          <cell r="B3581" t="str">
            <v>悬挂吊车</v>
          </cell>
          <cell r="C3581" t="str">
            <v>00010203</v>
          </cell>
          <cell r="D3581">
            <v>34639</v>
          </cell>
          <cell r="E3581">
            <v>50000</v>
          </cell>
          <cell r="F3581">
            <v>-48500</v>
          </cell>
          <cell r="G3581">
            <v>1500</v>
          </cell>
        </row>
        <row r="3582">
          <cell r="A3582" t="str">
            <v>16410088</v>
          </cell>
          <cell r="B3582" t="str">
            <v>空气压缩机</v>
          </cell>
          <cell r="C3582" t="str">
            <v>00010603</v>
          </cell>
          <cell r="D3582">
            <v>36342</v>
          </cell>
          <cell r="E3582">
            <v>3300</v>
          </cell>
          <cell r="F3582">
            <v>-1819.4</v>
          </cell>
          <cell r="G3582">
            <v>1480.6</v>
          </cell>
        </row>
        <row r="3583">
          <cell r="A3583" t="str">
            <v>19200128</v>
          </cell>
          <cell r="B3583" t="str">
            <v>春兰空调</v>
          </cell>
          <cell r="C3583" t="str">
            <v>00010913</v>
          </cell>
          <cell r="D3583">
            <v>34912</v>
          </cell>
          <cell r="E3583">
            <v>5264</v>
          </cell>
          <cell r="F3583">
            <v>-3793.44</v>
          </cell>
          <cell r="G3583">
            <v>1470.56</v>
          </cell>
        </row>
        <row r="3584">
          <cell r="A3584" t="str">
            <v>17830284</v>
          </cell>
          <cell r="B3584" t="str">
            <v>服务器</v>
          </cell>
          <cell r="C3584" t="str">
            <v>00010721</v>
          </cell>
          <cell r="D3584">
            <v>36557</v>
          </cell>
          <cell r="E3584">
            <v>48700</v>
          </cell>
          <cell r="F3584">
            <v>-47239</v>
          </cell>
          <cell r="G3584">
            <v>1461</v>
          </cell>
        </row>
        <row r="3585">
          <cell r="A3585" t="str">
            <v>19110072</v>
          </cell>
          <cell r="B3585" t="str">
            <v>玻璃钢轴凤机</v>
          </cell>
          <cell r="C3585" t="str">
            <v>00010903</v>
          </cell>
          <cell r="D3585">
            <v>35400</v>
          </cell>
          <cell r="E3585">
            <v>6400</v>
          </cell>
          <cell r="F3585">
            <v>-4946.6099999999997</v>
          </cell>
          <cell r="G3585">
            <v>1453.39</v>
          </cell>
        </row>
        <row r="3586">
          <cell r="A3586" t="str">
            <v>19110073</v>
          </cell>
          <cell r="B3586" t="str">
            <v>玻璃钢轴凤机</v>
          </cell>
          <cell r="C3586" t="str">
            <v>00010903</v>
          </cell>
          <cell r="D3586">
            <v>35400</v>
          </cell>
          <cell r="E3586">
            <v>6400</v>
          </cell>
          <cell r="F3586">
            <v>-4946.6099999999997</v>
          </cell>
          <cell r="G3586">
            <v>1453.39</v>
          </cell>
        </row>
        <row r="3587">
          <cell r="A3587" t="str">
            <v>19110074</v>
          </cell>
          <cell r="B3587" t="str">
            <v>玻璃钢轴凤机</v>
          </cell>
          <cell r="C3587" t="str">
            <v>00010903</v>
          </cell>
          <cell r="D3587">
            <v>35400</v>
          </cell>
          <cell r="E3587">
            <v>6400</v>
          </cell>
          <cell r="F3587">
            <v>-4946.6099999999997</v>
          </cell>
          <cell r="G3587">
            <v>1453.39</v>
          </cell>
        </row>
        <row r="3588">
          <cell r="A3588" t="str">
            <v>17830194</v>
          </cell>
          <cell r="B3588" t="str">
            <v>微机</v>
          </cell>
          <cell r="C3588" t="str">
            <v>00010721</v>
          </cell>
          <cell r="D3588">
            <v>37438</v>
          </cell>
          <cell r="E3588">
            <v>6773.06</v>
          </cell>
          <cell r="F3588">
            <v>-5324.76</v>
          </cell>
          <cell r="G3588">
            <v>1448.3</v>
          </cell>
        </row>
        <row r="3589">
          <cell r="A3589" t="str">
            <v>17830195</v>
          </cell>
          <cell r="B3589" t="str">
            <v>微机</v>
          </cell>
          <cell r="C3589" t="str">
            <v>00010721</v>
          </cell>
          <cell r="D3589">
            <v>37438</v>
          </cell>
          <cell r="E3589">
            <v>6773.06</v>
          </cell>
          <cell r="F3589">
            <v>-5324.76</v>
          </cell>
          <cell r="G3589">
            <v>1448.3</v>
          </cell>
        </row>
        <row r="3590">
          <cell r="A3590" t="str">
            <v>17830196</v>
          </cell>
          <cell r="B3590" t="str">
            <v>微机</v>
          </cell>
          <cell r="C3590" t="str">
            <v>00010721</v>
          </cell>
          <cell r="D3590">
            <v>37438</v>
          </cell>
          <cell r="E3590">
            <v>6773.06</v>
          </cell>
          <cell r="F3590">
            <v>-5324.76</v>
          </cell>
          <cell r="G3590">
            <v>1448.3</v>
          </cell>
        </row>
        <row r="3591">
          <cell r="A3591" t="str">
            <v>17830398</v>
          </cell>
          <cell r="B3591" t="str">
            <v>微机</v>
          </cell>
          <cell r="C3591" t="str">
            <v>00010721</v>
          </cell>
          <cell r="D3591">
            <v>37438</v>
          </cell>
          <cell r="E3591">
            <v>6773.06</v>
          </cell>
          <cell r="F3591">
            <v>-5324.76</v>
          </cell>
          <cell r="G3591">
            <v>1448.3</v>
          </cell>
        </row>
        <row r="3592">
          <cell r="A3592" t="str">
            <v>17830184</v>
          </cell>
          <cell r="B3592" t="str">
            <v>微机</v>
          </cell>
          <cell r="C3592" t="str">
            <v>00010722</v>
          </cell>
          <cell r="D3592">
            <v>37438</v>
          </cell>
          <cell r="E3592">
            <v>6773.06</v>
          </cell>
          <cell r="F3592">
            <v>-5324.76</v>
          </cell>
          <cell r="G3592">
            <v>1448.3</v>
          </cell>
        </row>
        <row r="3593">
          <cell r="A3593" t="str">
            <v>17830193</v>
          </cell>
          <cell r="B3593" t="str">
            <v>微机</v>
          </cell>
          <cell r="C3593" t="str">
            <v>00010723</v>
          </cell>
          <cell r="D3593">
            <v>37438</v>
          </cell>
          <cell r="E3593">
            <v>6773.06</v>
          </cell>
          <cell r="F3593">
            <v>-5324.76</v>
          </cell>
          <cell r="G3593">
            <v>1448.3</v>
          </cell>
        </row>
        <row r="3594">
          <cell r="A3594" t="str">
            <v>17830266</v>
          </cell>
          <cell r="B3594" t="str">
            <v>微机</v>
          </cell>
          <cell r="C3594" t="str">
            <v>00010723</v>
          </cell>
          <cell r="D3594">
            <v>37438</v>
          </cell>
          <cell r="E3594">
            <v>6773.06</v>
          </cell>
          <cell r="F3594">
            <v>-5324.76</v>
          </cell>
          <cell r="G3594">
            <v>1448.3</v>
          </cell>
        </row>
        <row r="3595">
          <cell r="A3595" t="str">
            <v>17830267</v>
          </cell>
          <cell r="B3595" t="str">
            <v>微机</v>
          </cell>
          <cell r="C3595" t="str">
            <v>00010723</v>
          </cell>
          <cell r="D3595">
            <v>37438</v>
          </cell>
          <cell r="E3595">
            <v>6773.06</v>
          </cell>
          <cell r="F3595">
            <v>-5324.76</v>
          </cell>
          <cell r="G3595">
            <v>1448.3</v>
          </cell>
        </row>
        <row r="3596">
          <cell r="A3596" t="str">
            <v>17830268</v>
          </cell>
          <cell r="B3596" t="str">
            <v>微机</v>
          </cell>
          <cell r="C3596" t="str">
            <v>00010723</v>
          </cell>
          <cell r="D3596">
            <v>37438</v>
          </cell>
          <cell r="E3596">
            <v>6773.06</v>
          </cell>
          <cell r="F3596">
            <v>-5324.76</v>
          </cell>
          <cell r="G3596">
            <v>1448.3</v>
          </cell>
        </row>
        <row r="3597">
          <cell r="A3597" t="str">
            <v>17830269</v>
          </cell>
          <cell r="B3597" t="str">
            <v>微机</v>
          </cell>
          <cell r="C3597" t="str">
            <v>00010723</v>
          </cell>
          <cell r="D3597">
            <v>37438</v>
          </cell>
          <cell r="E3597">
            <v>6773.06</v>
          </cell>
          <cell r="F3597">
            <v>-5324.76</v>
          </cell>
          <cell r="G3597">
            <v>1448.3</v>
          </cell>
        </row>
        <row r="3598">
          <cell r="A3598" t="str">
            <v>10340811</v>
          </cell>
          <cell r="B3598" t="str">
            <v>球面磨床</v>
          </cell>
          <cell r="C3598" t="str">
            <v>00010003</v>
          </cell>
          <cell r="D3598">
            <v>31929</v>
          </cell>
          <cell r="E3598">
            <v>4750</v>
          </cell>
          <cell r="F3598">
            <v>-3302.36</v>
          </cell>
          <cell r="G3598">
            <v>1447.64</v>
          </cell>
        </row>
        <row r="3599">
          <cell r="A3599" t="str">
            <v>10340812</v>
          </cell>
          <cell r="B3599" t="str">
            <v>球面磨床</v>
          </cell>
          <cell r="C3599" t="str">
            <v>00010003</v>
          </cell>
          <cell r="D3599">
            <v>31929</v>
          </cell>
          <cell r="E3599">
            <v>4750</v>
          </cell>
          <cell r="F3599">
            <v>-3302.36</v>
          </cell>
          <cell r="G3599">
            <v>1447.64</v>
          </cell>
        </row>
        <row r="3600">
          <cell r="A3600" t="str">
            <v>17830286</v>
          </cell>
          <cell r="B3600" t="str">
            <v>服务器</v>
          </cell>
          <cell r="C3600" t="str">
            <v>00010721</v>
          </cell>
          <cell r="D3600">
            <v>36678</v>
          </cell>
          <cell r="E3600">
            <v>48000</v>
          </cell>
          <cell r="F3600">
            <v>-46560</v>
          </cell>
          <cell r="G3600">
            <v>1440</v>
          </cell>
        </row>
        <row r="3601">
          <cell r="A3601" t="str">
            <v>14870060</v>
          </cell>
          <cell r="B3601" t="str">
            <v>检测机</v>
          </cell>
          <cell r="C3601" t="str">
            <v>00010413</v>
          </cell>
          <cell r="D3601">
            <v>36069</v>
          </cell>
          <cell r="E3601">
            <v>47500</v>
          </cell>
          <cell r="F3601">
            <v>-46075</v>
          </cell>
          <cell r="G3601">
            <v>1425</v>
          </cell>
        </row>
        <row r="3602">
          <cell r="A3602" t="str">
            <v>14870061</v>
          </cell>
          <cell r="B3602" t="str">
            <v>检测机</v>
          </cell>
          <cell r="C3602" t="str">
            <v>00010413</v>
          </cell>
          <cell r="D3602">
            <v>36069</v>
          </cell>
          <cell r="E3602">
            <v>47500</v>
          </cell>
          <cell r="F3602">
            <v>-46075</v>
          </cell>
          <cell r="G3602">
            <v>1425</v>
          </cell>
        </row>
        <row r="3603">
          <cell r="A3603" t="str">
            <v>17830071</v>
          </cell>
          <cell r="B3603" t="str">
            <v>微机</v>
          </cell>
          <cell r="C3603" t="str">
            <v>00010721</v>
          </cell>
          <cell r="D3603">
            <v>37438</v>
          </cell>
          <cell r="E3603">
            <v>6615.52</v>
          </cell>
          <cell r="F3603">
            <v>-5200.99</v>
          </cell>
          <cell r="G3603">
            <v>1414.53</v>
          </cell>
        </row>
        <row r="3604">
          <cell r="A3604" t="str">
            <v>17830072</v>
          </cell>
          <cell r="B3604" t="str">
            <v>微机</v>
          </cell>
          <cell r="C3604" t="str">
            <v>00010721</v>
          </cell>
          <cell r="D3604">
            <v>37438</v>
          </cell>
          <cell r="E3604">
            <v>6615.52</v>
          </cell>
          <cell r="F3604">
            <v>-5200.99</v>
          </cell>
          <cell r="G3604">
            <v>1414.53</v>
          </cell>
        </row>
        <row r="3605">
          <cell r="A3605" t="str">
            <v>17830259</v>
          </cell>
          <cell r="B3605" t="str">
            <v>微机</v>
          </cell>
          <cell r="C3605" t="str">
            <v>00010723</v>
          </cell>
          <cell r="D3605">
            <v>37438</v>
          </cell>
          <cell r="E3605">
            <v>6615.52</v>
          </cell>
          <cell r="F3605">
            <v>-5200.99</v>
          </cell>
          <cell r="G3605">
            <v>1414.53</v>
          </cell>
        </row>
        <row r="3606">
          <cell r="A3606" t="str">
            <v>17830260</v>
          </cell>
          <cell r="B3606" t="str">
            <v>微机</v>
          </cell>
          <cell r="C3606" t="str">
            <v>00010723</v>
          </cell>
          <cell r="D3606">
            <v>37438</v>
          </cell>
          <cell r="E3606">
            <v>6615.52</v>
          </cell>
          <cell r="F3606">
            <v>-5200.99</v>
          </cell>
          <cell r="G3606">
            <v>1414.53</v>
          </cell>
        </row>
        <row r="3607">
          <cell r="A3607" t="str">
            <v>17830270</v>
          </cell>
          <cell r="B3607" t="str">
            <v>微机</v>
          </cell>
          <cell r="C3607" t="str">
            <v>00010723</v>
          </cell>
          <cell r="D3607">
            <v>37438</v>
          </cell>
          <cell r="E3607">
            <v>6615.52</v>
          </cell>
          <cell r="F3607">
            <v>-5200.99</v>
          </cell>
          <cell r="G3607">
            <v>1414.53</v>
          </cell>
        </row>
        <row r="3608">
          <cell r="A3608" t="str">
            <v>10340804</v>
          </cell>
          <cell r="B3608" t="str">
            <v>双端面磨床</v>
          </cell>
          <cell r="C3608" t="str">
            <v>00010003</v>
          </cell>
          <cell r="D3608">
            <v>26665</v>
          </cell>
          <cell r="E3608">
            <v>4500</v>
          </cell>
          <cell r="F3608">
            <v>-3092.25</v>
          </cell>
          <cell r="G3608">
            <v>1407.75</v>
          </cell>
        </row>
        <row r="3609">
          <cell r="A3609" t="str">
            <v>10210063</v>
          </cell>
          <cell r="B3609" t="str">
            <v>双头钻床</v>
          </cell>
          <cell r="C3609" t="str">
            <v>00010003</v>
          </cell>
          <cell r="D3609">
            <v>33208</v>
          </cell>
          <cell r="E3609">
            <v>46800</v>
          </cell>
          <cell r="F3609">
            <v>-45396</v>
          </cell>
          <cell r="G3609">
            <v>1404</v>
          </cell>
        </row>
        <row r="3610">
          <cell r="A3610" t="str">
            <v>17830357</v>
          </cell>
          <cell r="B3610" t="str">
            <v>软件</v>
          </cell>
          <cell r="C3610" t="str">
            <v>00010721</v>
          </cell>
          <cell r="D3610">
            <v>37622</v>
          </cell>
          <cell r="E3610">
            <v>46700</v>
          </cell>
          <cell r="F3610">
            <v>-45299</v>
          </cell>
          <cell r="G3610">
            <v>1401</v>
          </cell>
        </row>
        <row r="3611">
          <cell r="A3611" t="str">
            <v>22100138</v>
          </cell>
          <cell r="B3611" t="str">
            <v>和面机</v>
          </cell>
          <cell r="C3611" t="str">
            <v>00022103</v>
          </cell>
          <cell r="D3611">
            <v>34669</v>
          </cell>
          <cell r="E3611">
            <v>5300</v>
          </cell>
          <cell r="F3611">
            <v>-3907.68</v>
          </cell>
          <cell r="G3611">
            <v>1392.32</v>
          </cell>
        </row>
        <row r="3612">
          <cell r="A3612" t="str">
            <v>14572038</v>
          </cell>
          <cell r="B3612" t="str">
            <v>显微镜</v>
          </cell>
          <cell r="C3612" t="str">
            <v>00010411</v>
          </cell>
          <cell r="D3612">
            <v>36951</v>
          </cell>
          <cell r="E3612">
            <v>3800</v>
          </cell>
          <cell r="F3612">
            <v>-2413.86</v>
          </cell>
          <cell r="G3612">
            <v>1386.14</v>
          </cell>
        </row>
        <row r="3613">
          <cell r="A3613" t="str">
            <v>14572039</v>
          </cell>
          <cell r="B3613" t="str">
            <v>显微镜</v>
          </cell>
          <cell r="C3613" t="str">
            <v>00010411</v>
          </cell>
          <cell r="D3613">
            <v>36951</v>
          </cell>
          <cell r="E3613">
            <v>3800</v>
          </cell>
          <cell r="F3613">
            <v>-2413.86</v>
          </cell>
          <cell r="G3613">
            <v>1386.14</v>
          </cell>
        </row>
        <row r="3614">
          <cell r="A3614" t="str">
            <v>14572040</v>
          </cell>
          <cell r="B3614" t="str">
            <v>显微镜</v>
          </cell>
          <cell r="C3614" t="str">
            <v>00010411</v>
          </cell>
          <cell r="D3614">
            <v>36951</v>
          </cell>
          <cell r="E3614">
            <v>3800</v>
          </cell>
          <cell r="F3614">
            <v>-2413.86</v>
          </cell>
          <cell r="G3614">
            <v>1386.14</v>
          </cell>
        </row>
        <row r="3615">
          <cell r="A3615" t="str">
            <v>14572041</v>
          </cell>
          <cell r="B3615" t="str">
            <v>显微镜</v>
          </cell>
          <cell r="C3615" t="str">
            <v>00010411</v>
          </cell>
          <cell r="D3615">
            <v>36951</v>
          </cell>
          <cell r="E3615">
            <v>3800</v>
          </cell>
          <cell r="F3615">
            <v>-2413.86</v>
          </cell>
          <cell r="G3615">
            <v>1386.14</v>
          </cell>
        </row>
        <row r="3616">
          <cell r="A3616" t="str">
            <v>14572037</v>
          </cell>
          <cell r="B3616" t="str">
            <v>显微镜</v>
          </cell>
          <cell r="C3616" t="str">
            <v>00010413</v>
          </cell>
          <cell r="D3616">
            <v>36951</v>
          </cell>
          <cell r="E3616">
            <v>3800</v>
          </cell>
          <cell r="F3616">
            <v>-2413.86</v>
          </cell>
          <cell r="G3616">
            <v>1386.14</v>
          </cell>
        </row>
        <row r="3617">
          <cell r="A3617" t="str">
            <v>17830154</v>
          </cell>
          <cell r="B3617" t="str">
            <v>微机</v>
          </cell>
          <cell r="C3617" t="str">
            <v>00010721</v>
          </cell>
          <cell r="D3617">
            <v>37438</v>
          </cell>
          <cell r="E3617">
            <v>6487.97</v>
          </cell>
          <cell r="F3617">
            <v>-5113.3</v>
          </cell>
          <cell r="G3617">
            <v>1374.67</v>
          </cell>
        </row>
        <row r="3618">
          <cell r="A3618" t="str">
            <v>17830156</v>
          </cell>
          <cell r="B3618" t="str">
            <v>微机</v>
          </cell>
          <cell r="C3618" t="str">
            <v>00010721</v>
          </cell>
          <cell r="D3618">
            <v>37438</v>
          </cell>
          <cell r="E3618">
            <v>6487.97</v>
          </cell>
          <cell r="F3618">
            <v>-5113.3</v>
          </cell>
          <cell r="G3618">
            <v>1374.67</v>
          </cell>
        </row>
        <row r="3619">
          <cell r="A3619" t="str">
            <v>17830158</v>
          </cell>
          <cell r="B3619" t="str">
            <v>微机</v>
          </cell>
          <cell r="C3619" t="str">
            <v>00010721</v>
          </cell>
          <cell r="D3619">
            <v>37438</v>
          </cell>
          <cell r="E3619">
            <v>6487.97</v>
          </cell>
          <cell r="F3619">
            <v>-5113.3</v>
          </cell>
          <cell r="G3619">
            <v>1374.67</v>
          </cell>
        </row>
        <row r="3620">
          <cell r="A3620" t="str">
            <v>17830160</v>
          </cell>
          <cell r="B3620" t="str">
            <v>微机</v>
          </cell>
          <cell r="C3620" t="str">
            <v>00010721</v>
          </cell>
          <cell r="D3620">
            <v>37438</v>
          </cell>
          <cell r="E3620">
            <v>6487.97</v>
          </cell>
          <cell r="F3620">
            <v>-5113.3</v>
          </cell>
          <cell r="G3620">
            <v>1374.67</v>
          </cell>
        </row>
        <row r="3621">
          <cell r="A3621" t="str">
            <v>17830166</v>
          </cell>
          <cell r="B3621" t="str">
            <v>微机</v>
          </cell>
          <cell r="C3621" t="str">
            <v>00010721</v>
          </cell>
          <cell r="D3621">
            <v>37438</v>
          </cell>
          <cell r="E3621">
            <v>6487.97</v>
          </cell>
          <cell r="F3621">
            <v>-5113.3</v>
          </cell>
          <cell r="G3621">
            <v>1374.67</v>
          </cell>
        </row>
        <row r="3622">
          <cell r="A3622" t="str">
            <v>17830168</v>
          </cell>
          <cell r="B3622" t="str">
            <v>微机</v>
          </cell>
          <cell r="C3622" t="str">
            <v>00010721</v>
          </cell>
          <cell r="D3622">
            <v>37438</v>
          </cell>
          <cell r="E3622">
            <v>6487.97</v>
          </cell>
          <cell r="F3622">
            <v>-5113.3</v>
          </cell>
          <cell r="G3622">
            <v>1374.67</v>
          </cell>
        </row>
        <row r="3623">
          <cell r="A3623" t="str">
            <v>17830172</v>
          </cell>
          <cell r="B3623" t="str">
            <v>微机</v>
          </cell>
          <cell r="C3623" t="str">
            <v>00010721</v>
          </cell>
          <cell r="D3623">
            <v>37438</v>
          </cell>
          <cell r="E3623">
            <v>6487.97</v>
          </cell>
          <cell r="F3623">
            <v>-5113.3</v>
          </cell>
          <cell r="G3623">
            <v>1374.67</v>
          </cell>
        </row>
        <row r="3624">
          <cell r="A3624" t="str">
            <v>17830174</v>
          </cell>
          <cell r="B3624" t="str">
            <v>微机</v>
          </cell>
          <cell r="C3624" t="str">
            <v>00010721</v>
          </cell>
          <cell r="D3624">
            <v>37438</v>
          </cell>
          <cell r="E3624">
            <v>6487.97</v>
          </cell>
          <cell r="F3624">
            <v>-5113.3</v>
          </cell>
          <cell r="G3624">
            <v>1374.67</v>
          </cell>
        </row>
        <row r="3625">
          <cell r="A3625" t="str">
            <v>17830176</v>
          </cell>
          <cell r="B3625" t="str">
            <v>微机</v>
          </cell>
          <cell r="C3625" t="str">
            <v>00010721</v>
          </cell>
          <cell r="D3625">
            <v>37438</v>
          </cell>
          <cell r="E3625">
            <v>6487.97</v>
          </cell>
          <cell r="F3625">
            <v>-5113.3</v>
          </cell>
          <cell r="G3625">
            <v>1374.67</v>
          </cell>
        </row>
        <row r="3626">
          <cell r="A3626" t="str">
            <v>22100039</v>
          </cell>
          <cell r="B3626" t="str">
            <v>传真机</v>
          </cell>
          <cell r="C3626" t="str">
            <v>00022101</v>
          </cell>
          <cell r="D3626">
            <v>38047</v>
          </cell>
          <cell r="E3626">
            <v>1980</v>
          </cell>
          <cell r="F3626">
            <v>-608.19000000000005</v>
          </cell>
          <cell r="G3626">
            <v>1371.81</v>
          </cell>
        </row>
        <row r="3627">
          <cell r="A3627" t="str">
            <v>22100020</v>
          </cell>
          <cell r="B3627" t="str">
            <v>摄象机</v>
          </cell>
          <cell r="C3627" t="str">
            <v>00022101</v>
          </cell>
          <cell r="D3627">
            <v>37165</v>
          </cell>
          <cell r="E3627">
            <v>6123</v>
          </cell>
          <cell r="F3627">
            <v>-4751.5</v>
          </cell>
          <cell r="G3627">
            <v>1371.5</v>
          </cell>
        </row>
        <row r="3628">
          <cell r="A3628" t="str">
            <v>22100046</v>
          </cell>
          <cell r="B3628" t="str">
            <v>传真机</v>
          </cell>
          <cell r="C3628" t="str">
            <v>00022102</v>
          </cell>
          <cell r="D3628">
            <v>37591</v>
          </cell>
          <cell r="E3628">
            <v>2993.21</v>
          </cell>
          <cell r="F3628">
            <v>-1633.46</v>
          </cell>
          <cell r="G3628">
            <v>1359.75</v>
          </cell>
        </row>
        <row r="3629">
          <cell r="A3629" t="str">
            <v>17110098</v>
          </cell>
          <cell r="B3629" t="str">
            <v>变压器</v>
          </cell>
          <cell r="C3629" t="str">
            <v>00010703</v>
          </cell>
          <cell r="D3629">
            <v>29221</v>
          </cell>
          <cell r="E3629">
            <v>45000</v>
          </cell>
          <cell r="F3629">
            <v>-43650</v>
          </cell>
          <cell r="G3629">
            <v>1350</v>
          </cell>
        </row>
        <row r="3630">
          <cell r="A3630" t="str">
            <v>14880018</v>
          </cell>
          <cell r="B3630" t="str">
            <v>园度仪</v>
          </cell>
          <cell r="C3630" t="str">
            <v>00010411</v>
          </cell>
          <cell r="D3630">
            <v>31382</v>
          </cell>
          <cell r="E3630">
            <v>45000</v>
          </cell>
          <cell r="F3630">
            <v>-43650</v>
          </cell>
          <cell r="G3630">
            <v>1350</v>
          </cell>
        </row>
        <row r="3631">
          <cell r="A3631" t="str">
            <v>11220020</v>
          </cell>
          <cell r="B3631" t="str">
            <v>单柱校压压装液压机</v>
          </cell>
          <cell r="C3631" t="str">
            <v>00010103</v>
          </cell>
          <cell r="D3631">
            <v>34274</v>
          </cell>
          <cell r="E3631">
            <v>45000</v>
          </cell>
          <cell r="F3631">
            <v>-43650</v>
          </cell>
          <cell r="G3631">
            <v>1350</v>
          </cell>
        </row>
        <row r="3632">
          <cell r="A3632" t="str">
            <v>17830288</v>
          </cell>
          <cell r="B3632" t="str">
            <v>UPS电源</v>
          </cell>
          <cell r="C3632" t="str">
            <v>00010721</v>
          </cell>
          <cell r="D3632">
            <v>36251</v>
          </cell>
          <cell r="E3632">
            <v>45000</v>
          </cell>
          <cell r="F3632">
            <v>-43650</v>
          </cell>
          <cell r="G3632">
            <v>1350</v>
          </cell>
        </row>
        <row r="3633">
          <cell r="A3633" t="str">
            <v>14561062</v>
          </cell>
          <cell r="B3633" t="str">
            <v>数显里氏硬度计</v>
          </cell>
          <cell r="C3633" t="str">
            <v>00010413</v>
          </cell>
          <cell r="D3633">
            <v>36495</v>
          </cell>
          <cell r="E3633">
            <v>7025</v>
          </cell>
          <cell r="F3633">
            <v>-5679.62</v>
          </cell>
          <cell r="G3633">
            <v>1345.38</v>
          </cell>
        </row>
        <row r="3634">
          <cell r="A3634" t="str">
            <v>17230940</v>
          </cell>
          <cell r="B3634" t="str">
            <v>动力配电箱</v>
          </cell>
          <cell r="C3634" t="str">
            <v>00010703</v>
          </cell>
          <cell r="D3634">
            <v>34881</v>
          </cell>
          <cell r="E3634">
            <v>4500</v>
          </cell>
          <cell r="F3634">
            <v>-3158.38</v>
          </cell>
          <cell r="G3634">
            <v>1341.62</v>
          </cell>
        </row>
        <row r="3635">
          <cell r="A3635" t="str">
            <v>17230899</v>
          </cell>
          <cell r="B3635" t="str">
            <v>动力配电箱</v>
          </cell>
          <cell r="C3635" t="str">
            <v>00010701</v>
          </cell>
          <cell r="D3635">
            <v>34304</v>
          </cell>
          <cell r="E3635">
            <v>5000</v>
          </cell>
          <cell r="F3635">
            <v>-3668.43</v>
          </cell>
          <cell r="G3635">
            <v>1331.57</v>
          </cell>
        </row>
        <row r="3636">
          <cell r="A3636" t="str">
            <v>17230900</v>
          </cell>
          <cell r="B3636" t="str">
            <v>动力配电箱</v>
          </cell>
          <cell r="C3636" t="str">
            <v>00010701</v>
          </cell>
          <cell r="D3636">
            <v>34304</v>
          </cell>
          <cell r="E3636">
            <v>5000</v>
          </cell>
          <cell r="F3636">
            <v>-3668.43</v>
          </cell>
          <cell r="G3636">
            <v>1331.57</v>
          </cell>
        </row>
        <row r="3637">
          <cell r="A3637" t="str">
            <v>17230901</v>
          </cell>
          <cell r="B3637" t="str">
            <v>动力配电箱</v>
          </cell>
          <cell r="C3637" t="str">
            <v>00010701</v>
          </cell>
          <cell r="D3637">
            <v>34304</v>
          </cell>
          <cell r="E3637">
            <v>5000</v>
          </cell>
          <cell r="F3637">
            <v>-3668.43</v>
          </cell>
          <cell r="G3637">
            <v>1331.57</v>
          </cell>
        </row>
        <row r="3638">
          <cell r="A3638" t="str">
            <v>17230902</v>
          </cell>
          <cell r="B3638" t="str">
            <v>动力配电箱</v>
          </cell>
          <cell r="C3638" t="str">
            <v>00010701</v>
          </cell>
          <cell r="D3638">
            <v>34304</v>
          </cell>
          <cell r="E3638">
            <v>5000</v>
          </cell>
          <cell r="F3638">
            <v>-3668.43</v>
          </cell>
          <cell r="G3638">
            <v>1331.57</v>
          </cell>
        </row>
        <row r="3639">
          <cell r="A3639" t="str">
            <v>17230903</v>
          </cell>
          <cell r="B3639" t="str">
            <v>动力配电箱</v>
          </cell>
          <cell r="C3639" t="str">
            <v>00010701</v>
          </cell>
          <cell r="D3639">
            <v>34304</v>
          </cell>
          <cell r="E3639">
            <v>5000</v>
          </cell>
          <cell r="F3639">
            <v>-3668.43</v>
          </cell>
          <cell r="G3639">
            <v>1331.57</v>
          </cell>
        </row>
        <row r="3640">
          <cell r="A3640" t="str">
            <v>17230935</v>
          </cell>
          <cell r="B3640" t="str">
            <v>动力配电箱</v>
          </cell>
          <cell r="C3640" t="str">
            <v>00010703</v>
          </cell>
          <cell r="D3640">
            <v>34639</v>
          </cell>
          <cell r="E3640">
            <v>4500</v>
          </cell>
          <cell r="F3640">
            <v>-3182.92</v>
          </cell>
          <cell r="G3640">
            <v>1317.08</v>
          </cell>
        </row>
        <row r="3641">
          <cell r="A3641" t="str">
            <v>17230936</v>
          </cell>
          <cell r="B3641" t="str">
            <v>动力配电箱</v>
          </cell>
          <cell r="C3641" t="str">
            <v>00010703</v>
          </cell>
          <cell r="D3641">
            <v>34639</v>
          </cell>
          <cell r="E3641">
            <v>4500</v>
          </cell>
          <cell r="F3641">
            <v>-3182.92</v>
          </cell>
          <cell r="G3641">
            <v>1317.08</v>
          </cell>
        </row>
        <row r="3642">
          <cell r="A3642" t="str">
            <v>17230937</v>
          </cell>
          <cell r="B3642" t="str">
            <v>动力配电箱</v>
          </cell>
          <cell r="C3642" t="str">
            <v>00010703</v>
          </cell>
          <cell r="D3642">
            <v>34639</v>
          </cell>
          <cell r="E3642">
            <v>4500</v>
          </cell>
          <cell r="F3642">
            <v>-3182.92</v>
          </cell>
          <cell r="G3642">
            <v>1317.08</v>
          </cell>
        </row>
        <row r="3643">
          <cell r="A3643" t="str">
            <v>17230938</v>
          </cell>
          <cell r="B3643" t="str">
            <v>动力配电箱</v>
          </cell>
          <cell r="C3643" t="str">
            <v>00010703</v>
          </cell>
          <cell r="D3643">
            <v>34639</v>
          </cell>
          <cell r="E3643">
            <v>4500</v>
          </cell>
          <cell r="F3643">
            <v>-3182.92</v>
          </cell>
          <cell r="G3643">
            <v>1317.08</v>
          </cell>
        </row>
        <row r="3644">
          <cell r="A3644" t="str">
            <v>17230939</v>
          </cell>
          <cell r="B3644" t="str">
            <v>动力配电箱</v>
          </cell>
          <cell r="C3644" t="str">
            <v>00010703</v>
          </cell>
          <cell r="D3644">
            <v>34639</v>
          </cell>
          <cell r="E3644">
            <v>4500</v>
          </cell>
          <cell r="F3644">
            <v>-3182.92</v>
          </cell>
          <cell r="G3644">
            <v>1317.08</v>
          </cell>
        </row>
        <row r="3645">
          <cell r="A3645" t="str">
            <v>17230941</v>
          </cell>
          <cell r="B3645" t="str">
            <v>动力配电箱</v>
          </cell>
          <cell r="C3645" t="str">
            <v>00010703</v>
          </cell>
          <cell r="D3645">
            <v>34639</v>
          </cell>
          <cell r="E3645">
            <v>4500</v>
          </cell>
          <cell r="F3645">
            <v>-3182.92</v>
          </cell>
          <cell r="G3645">
            <v>1317.08</v>
          </cell>
        </row>
        <row r="3646">
          <cell r="A3646" t="str">
            <v>17230942</v>
          </cell>
          <cell r="B3646" t="str">
            <v>动力配电箱</v>
          </cell>
          <cell r="C3646" t="str">
            <v>00010703</v>
          </cell>
          <cell r="D3646">
            <v>34639</v>
          </cell>
          <cell r="E3646">
            <v>4500</v>
          </cell>
          <cell r="F3646">
            <v>-3182.92</v>
          </cell>
          <cell r="G3646">
            <v>1317.08</v>
          </cell>
        </row>
        <row r="3647">
          <cell r="A3647" t="str">
            <v>17230943</v>
          </cell>
          <cell r="B3647" t="str">
            <v>动力配电箱</v>
          </cell>
          <cell r="C3647" t="str">
            <v>00010703</v>
          </cell>
          <cell r="D3647">
            <v>34639</v>
          </cell>
          <cell r="E3647">
            <v>4500</v>
          </cell>
          <cell r="F3647">
            <v>-3182.92</v>
          </cell>
          <cell r="G3647">
            <v>1317.08</v>
          </cell>
        </row>
        <row r="3648">
          <cell r="A3648" t="str">
            <v>17230944</v>
          </cell>
          <cell r="B3648" t="str">
            <v>动力配电箱</v>
          </cell>
          <cell r="C3648" t="str">
            <v>00010703</v>
          </cell>
          <cell r="D3648">
            <v>34639</v>
          </cell>
          <cell r="E3648">
            <v>4500</v>
          </cell>
          <cell r="F3648">
            <v>-3182.92</v>
          </cell>
          <cell r="G3648">
            <v>1317.08</v>
          </cell>
        </row>
        <row r="3649">
          <cell r="A3649" t="str">
            <v>17230945</v>
          </cell>
          <cell r="B3649" t="str">
            <v>动力配电箱</v>
          </cell>
          <cell r="C3649" t="str">
            <v>00010703</v>
          </cell>
          <cell r="D3649">
            <v>34639</v>
          </cell>
          <cell r="E3649">
            <v>4500</v>
          </cell>
          <cell r="F3649">
            <v>-3182.92</v>
          </cell>
          <cell r="G3649">
            <v>1317.08</v>
          </cell>
        </row>
        <row r="3650">
          <cell r="A3650" t="str">
            <v>17230948</v>
          </cell>
          <cell r="B3650" t="str">
            <v>动力配电箱</v>
          </cell>
          <cell r="C3650" t="str">
            <v>00010703</v>
          </cell>
          <cell r="D3650">
            <v>34639</v>
          </cell>
          <cell r="E3650">
            <v>4500</v>
          </cell>
          <cell r="F3650">
            <v>-3182.92</v>
          </cell>
          <cell r="G3650">
            <v>1317.08</v>
          </cell>
        </row>
        <row r="3651">
          <cell r="A3651" t="str">
            <v>17230949</v>
          </cell>
          <cell r="B3651" t="str">
            <v>动力配电箱</v>
          </cell>
          <cell r="C3651" t="str">
            <v>00010703</v>
          </cell>
          <cell r="D3651">
            <v>34639</v>
          </cell>
          <cell r="E3651">
            <v>4500</v>
          </cell>
          <cell r="F3651">
            <v>-3182.92</v>
          </cell>
          <cell r="G3651">
            <v>1317.08</v>
          </cell>
        </row>
        <row r="3652">
          <cell r="A3652" t="str">
            <v>17230950</v>
          </cell>
          <cell r="B3652" t="str">
            <v>动力配电箱</v>
          </cell>
          <cell r="C3652" t="str">
            <v>00010703</v>
          </cell>
          <cell r="D3652">
            <v>34639</v>
          </cell>
          <cell r="E3652">
            <v>4500</v>
          </cell>
          <cell r="F3652">
            <v>-3182.92</v>
          </cell>
          <cell r="G3652">
            <v>1317.08</v>
          </cell>
        </row>
        <row r="3653">
          <cell r="A3653" t="str">
            <v>17230951</v>
          </cell>
          <cell r="B3653" t="str">
            <v>动力配电箱</v>
          </cell>
          <cell r="C3653" t="str">
            <v>00010703</v>
          </cell>
          <cell r="D3653">
            <v>34639</v>
          </cell>
          <cell r="E3653">
            <v>4500</v>
          </cell>
          <cell r="F3653">
            <v>-3182.92</v>
          </cell>
          <cell r="G3653">
            <v>1317.08</v>
          </cell>
        </row>
        <row r="3654">
          <cell r="A3654" t="str">
            <v>17230952</v>
          </cell>
          <cell r="B3654" t="str">
            <v>动力配电箱</v>
          </cell>
          <cell r="C3654" t="str">
            <v>00010703</v>
          </cell>
          <cell r="D3654">
            <v>34639</v>
          </cell>
          <cell r="E3654">
            <v>4500</v>
          </cell>
          <cell r="F3654">
            <v>-3182.92</v>
          </cell>
          <cell r="G3654">
            <v>1317.08</v>
          </cell>
        </row>
        <row r="3655">
          <cell r="A3655" t="str">
            <v>17230953</v>
          </cell>
          <cell r="B3655" t="str">
            <v>动力配电箱</v>
          </cell>
          <cell r="C3655" t="str">
            <v>00010703</v>
          </cell>
          <cell r="D3655">
            <v>34639</v>
          </cell>
          <cell r="E3655">
            <v>4500</v>
          </cell>
          <cell r="F3655">
            <v>-3182.92</v>
          </cell>
          <cell r="G3655">
            <v>1317.08</v>
          </cell>
        </row>
        <row r="3656">
          <cell r="A3656" t="str">
            <v>17230954</v>
          </cell>
          <cell r="B3656" t="str">
            <v>动力配电箱</v>
          </cell>
          <cell r="C3656" t="str">
            <v>00010703</v>
          </cell>
          <cell r="D3656">
            <v>34639</v>
          </cell>
          <cell r="E3656">
            <v>4500</v>
          </cell>
          <cell r="F3656">
            <v>-3182.92</v>
          </cell>
          <cell r="G3656">
            <v>1317.08</v>
          </cell>
        </row>
        <row r="3657">
          <cell r="A3657" t="str">
            <v>17230955</v>
          </cell>
          <cell r="B3657" t="str">
            <v>动力配电箱</v>
          </cell>
          <cell r="C3657" t="str">
            <v>00010703</v>
          </cell>
          <cell r="D3657">
            <v>34639</v>
          </cell>
          <cell r="E3657">
            <v>4500</v>
          </cell>
          <cell r="F3657">
            <v>-3182.92</v>
          </cell>
          <cell r="G3657">
            <v>1317.08</v>
          </cell>
        </row>
        <row r="3658">
          <cell r="A3658" t="str">
            <v>17230956</v>
          </cell>
          <cell r="B3658" t="str">
            <v>动力配电箱</v>
          </cell>
          <cell r="C3658" t="str">
            <v>00010703</v>
          </cell>
          <cell r="D3658">
            <v>34639</v>
          </cell>
          <cell r="E3658">
            <v>4500</v>
          </cell>
          <cell r="F3658">
            <v>-3182.92</v>
          </cell>
          <cell r="G3658">
            <v>1317.08</v>
          </cell>
        </row>
        <row r="3659">
          <cell r="A3659" t="str">
            <v>17230957</v>
          </cell>
          <cell r="B3659" t="str">
            <v>动力配电箱</v>
          </cell>
          <cell r="C3659" t="str">
            <v>00010703</v>
          </cell>
          <cell r="D3659">
            <v>34639</v>
          </cell>
          <cell r="E3659">
            <v>4500</v>
          </cell>
          <cell r="F3659">
            <v>-3182.92</v>
          </cell>
          <cell r="G3659">
            <v>1317.08</v>
          </cell>
        </row>
        <row r="3660">
          <cell r="A3660" t="str">
            <v>17230958</v>
          </cell>
          <cell r="B3660" t="str">
            <v>动力配电箱</v>
          </cell>
          <cell r="C3660" t="str">
            <v>00010703</v>
          </cell>
          <cell r="D3660">
            <v>34639</v>
          </cell>
          <cell r="E3660">
            <v>4500</v>
          </cell>
          <cell r="F3660">
            <v>-3182.92</v>
          </cell>
          <cell r="G3660">
            <v>1317.08</v>
          </cell>
        </row>
        <row r="3661">
          <cell r="A3661" t="str">
            <v>17230959</v>
          </cell>
          <cell r="B3661" t="str">
            <v>动力配电箱</v>
          </cell>
          <cell r="C3661" t="str">
            <v>00010703</v>
          </cell>
          <cell r="D3661">
            <v>34639</v>
          </cell>
          <cell r="E3661">
            <v>4500</v>
          </cell>
          <cell r="F3661">
            <v>-3182.92</v>
          </cell>
          <cell r="G3661">
            <v>1317.08</v>
          </cell>
        </row>
        <row r="3662">
          <cell r="A3662" t="str">
            <v>17230960</v>
          </cell>
          <cell r="B3662" t="str">
            <v>动力配电箱</v>
          </cell>
          <cell r="C3662" t="str">
            <v>00010703</v>
          </cell>
          <cell r="D3662">
            <v>34639</v>
          </cell>
          <cell r="E3662">
            <v>4500</v>
          </cell>
          <cell r="F3662">
            <v>-3182.92</v>
          </cell>
          <cell r="G3662">
            <v>1317.08</v>
          </cell>
        </row>
        <row r="3663">
          <cell r="A3663" t="str">
            <v>17230961</v>
          </cell>
          <cell r="B3663" t="str">
            <v>动力配电箱</v>
          </cell>
          <cell r="C3663" t="str">
            <v>00010703</v>
          </cell>
          <cell r="D3663">
            <v>34639</v>
          </cell>
          <cell r="E3663">
            <v>4500</v>
          </cell>
          <cell r="F3663">
            <v>-3182.92</v>
          </cell>
          <cell r="G3663">
            <v>1317.08</v>
          </cell>
        </row>
        <row r="3664">
          <cell r="A3664" t="str">
            <v>17230963</v>
          </cell>
          <cell r="B3664" t="str">
            <v>动力配电箱</v>
          </cell>
          <cell r="C3664" t="str">
            <v>00010703</v>
          </cell>
          <cell r="D3664">
            <v>34639</v>
          </cell>
          <cell r="E3664">
            <v>4500</v>
          </cell>
          <cell r="F3664">
            <v>-3182.92</v>
          </cell>
          <cell r="G3664">
            <v>1317.08</v>
          </cell>
        </row>
        <row r="3665">
          <cell r="A3665" t="str">
            <v>17230968</v>
          </cell>
          <cell r="B3665" t="str">
            <v>动力配电箱</v>
          </cell>
          <cell r="C3665" t="str">
            <v>00010703</v>
          </cell>
          <cell r="D3665">
            <v>34639</v>
          </cell>
          <cell r="E3665">
            <v>4500</v>
          </cell>
          <cell r="F3665">
            <v>-3182.92</v>
          </cell>
          <cell r="G3665">
            <v>1317.08</v>
          </cell>
        </row>
        <row r="3666">
          <cell r="A3666" t="str">
            <v>17230978</v>
          </cell>
          <cell r="B3666" t="str">
            <v>动力配电箱</v>
          </cell>
          <cell r="C3666" t="str">
            <v>00010703</v>
          </cell>
          <cell r="D3666">
            <v>34669</v>
          </cell>
          <cell r="E3666">
            <v>4500</v>
          </cell>
          <cell r="F3666">
            <v>-3182.92</v>
          </cell>
          <cell r="G3666">
            <v>1317.08</v>
          </cell>
        </row>
        <row r="3667">
          <cell r="A3667" t="str">
            <v>22100061</v>
          </cell>
          <cell r="B3667" t="str">
            <v>传真机</v>
          </cell>
          <cell r="C3667" t="str">
            <v>00022102</v>
          </cell>
          <cell r="D3667">
            <v>37926</v>
          </cell>
          <cell r="E3667">
            <v>2080</v>
          </cell>
          <cell r="F3667">
            <v>-768.93</v>
          </cell>
          <cell r="G3667">
            <v>1311.07</v>
          </cell>
        </row>
        <row r="3668">
          <cell r="A3668" t="str">
            <v>15910094</v>
          </cell>
          <cell r="B3668" t="str">
            <v>串桶</v>
          </cell>
          <cell r="C3668" t="str">
            <v>00010503</v>
          </cell>
          <cell r="D3668">
            <v>29952</v>
          </cell>
          <cell r="E3668">
            <v>2000</v>
          </cell>
          <cell r="F3668">
            <v>-695.31</v>
          </cell>
          <cell r="G3668">
            <v>1304.69</v>
          </cell>
        </row>
        <row r="3669">
          <cell r="A3669" t="str">
            <v>15910105</v>
          </cell>
          <cell r="B3669" t="str">
            <v>串桶</v>
          </cell>
          <cell r="C3669" t="str">
            <v>00010503</v>
          </cell>
          <cell r="D3669">
            <v>33604</v>
          </cell>
          <cell r="E3669">
            <v>2000</v>
          </cell>
          <cell r="F3669">
            <v>-695.31</v>
          </cell>
          <cell r="G3669">
            <v>1304.69</v>
          </cell>
        </row>
        <row r="3670">
          <cell r="A3670" t="str">
            <v>15910108</v>
          </cell>
          <cell r="B3670" t="str">
            <v>串桶</v>
          </cell>
          <cell r="C3670" t="str">
            <v>00010503</v>
          </cell>
          <cell r="D3670">
            <v>33970</v>
          </cell>
          <cell r="E3670">
            <v>2000</v>
          </cell>
          <cell r="F3670">
            <v>-695.31</v>
          </cell>
          <cell r="G3670">
            <v>1304.69</v>
          </cell>
        </row>
        <row r="3671">
          <cell r="A3671" t="str">
            <v>17830562</v>
          </cell>
          <cell r="B3671" t="str">
            <v>激光打印机</v>
          </cell>
          <cell r="C3671" t="str">
            <v>00010721</v>
          </cell>
          <cell r="D3671">
            <v>37742</v>
          </cell>
          <cell r="E3671">
            <v>3150</v>
          </cell>
          <cell r="F3671">
            <v>-1846.11</v>
          </cell>
          <cell r="G3671">
            <v>1303.8900000000001</v>
          </cell>
        </row>
        <row r="3672">
          <cell r="A3672" t="str">
            <v>17830564</v>
          </cell>
          <cell r="B3672" t="str">
            <v>激光打印机</v>
          </cell>
          <cell r="C3672" t="str">
            <v>00010721</v>
          </cell>
          <cell r="D3672">
            <v>37742</v>
          </cell>
          <cell r="E3672">
            <v>3150</v>
          </cell>
          <cell r="F3672">
            <v>-1846.11</v>
          </cell>
          <cell r="G3672">
            <v>1303.8900000000001</v>
          </cell>
        </row>
        <row r="3673">
          <cell r="A3673" t="str">
            <v>17830540</v>
          </cell>
          <cell r="B3673" t="str">
            <v>激光打印机</v>
          </cell>
          <cell r="C3673" t="str">
            <v>00010722</v>
          </cell>
          <cell r="D3673">
            <v>37742</v>
          </cell>
          <cell r="E3673">
            <v>3150</v>
          </cell>
          <cell r="F3673">
            <v>-1846.11</v>
          </cell>
          <cell r="G3673">
            <v>1303.8900000000001</v>
          </cell>
        </row>
        <row r="3674">
          <cell r="A3674" t="str">
            <v>17830546</v>
          </cell>
          <cell r="B3674" t="str">
            <v>激光打印机</v>
          </cell>
          <cell r="C3674" t="str">
            <v>00010722</v>
          </cell>
          <cell r="D3674">
            <v>37742</v>
          </cell>
          <cell r="E3674">
            <v>3150</v>
          </cell>
          <cell r="F3674">
            <v>-1846.11</v>
          </cell>
          <cell r="G3674">
            <v>1303.8900000000001</v>
          </cell>
        </row>
        <row r="3675">
          <cell r="A3675" t="str">
            <v>17830187</v>
          </cell>
          <cell r="B3675" t="str">
            <v>微机</v>
          </cell>
          <cell r="C3675" t="str">
            <v>00010722</v>
          </cell>
          <cell r="D3675">
            <v>37438</v>
          </cell>
          <cell r="E3675">
            <v>6091.45</v>
          </cell>
          <cell r="F3675">
            <v>-4788.9799999999996</v>
          </cell>
          <cell r="G3675">
            <v>1302.47</v>
          </cell>
        </row>
        <row r="3676">
          <cell r="A3676" t="str">
            <v>17220216</v>
          </cell>
          <cell r="B3676" t="str">
            <v>继电保护屏</v>
          </cell>
          <cell r="C3676" t="str">
            <v>00010703</v>
          </cell>
          <cell r="D3676">
            <v>33512</v>
          </cell>
          <cell r="E3676">
            <v>15000</v>
          </cell>
          <cell r="F3676">
            <v>-13705.43</v>
          </cell>
          <cell r="G3676">
            <v>1294.57</v>
          </cell>
        </row>
        <row r="3677">
          <cell r="A3677" t="str">
            <v>17520105</v>
          </cell>
          <cell r="B3677" t="str">
            <v>电焊机</v>
          </cell>
          <cell r="C3677" t="str">
            <v>00010703</v>
          </cell>
          <cell r="D3677">
            <v>30621</v>
          </cell>
          <cell r="E3677">
            <v>2400</v>
          </cell>
          <cell r="F3677">
            <v>-1112.77</v>
          </cell>
          <cell r="G3677">
            <v>1287.23</v>
          </cell>
        </row>
        <row r="3678">
          <cell r="A3678" t="str">
            <v>17520106</v>
          </cell>
          <cell r="B3678" t="str">
            <v>电焊机</v>
          </cell>
          <cell r="C3678" t="str">
            <v>00010703</v>
          </cell>
          <cell r="D3678">
            <v>31260</v>
          </cell>
          <cell r="E3678">
            <v>2400</v>
          </cell>
          <cell r="F3678">
            <v>-1112.77</v>
          </cell>
          <cell r="G3678">
            <v>1287.23</v>
          </cell>
        </row>
        <row r="3679">
          <cell r="A3679" t="str">
            <v>17830142</v>
          </cell>
          <cell r="B3679" t="str">
            <v>微机</v>
          </cell>
          <cell r="C3679" t="str">
            <v>00010722</v>
          </cell>
          <cell r="D3679">
            <v>37226</v>
          </cell>
          <cell r="E3679">
            <v>18240</v>
          </cell>
          <cell r="F3679">
            <v>-16955.599999999999</v>
          </cell>
          <cell r="G3679">
            <v>1284.4000000000001</v>
          </cell>
        </row>
        <row r="3680">
          <cell r="A3680" t="str">
            <v>14564010</v>
          </cell>
          <cell r="B3680" t="str">
            <v>高速自动引燃炉</v>
          </cell>
          <cell r="C3680" t="str">
            <v>00010411</v>
          </cell>
          <cell r="D3680">
            <v>36495</v>
          </cell>
          <cell r="E3680">
            <v>6700</v>
          </cell>
          <cell r="F3680">
            <v>-5417.09</v>
          </cell>
          <cell r="G3680">
            <v>1282.9100000000001</v>
          </cell>
        </row>
        <row r="3681">
          <cell r="A3681" t="str">
            <v>22100060</v>
          </cell>
          <cell r="B3681" t="str">
            <v>传真机</v>
          </cell>
          <cell r="C3681" t="str">
            <v>00022101</v>
          </cell>
          <cell r="D3681">
            <v>37926</v>
          </cell>
          <cell r="E3681">
            <v>2000</v>
          </cell>
          <cell r="F3681">
            <v>-739.41</v>
          </cell>
          <cell r="G3681">
            <v>1260.5899999999999</v>
          </cell>
        </row>
        <row r="3682">
          <cell r="A3682" t="str">
            <v>10250038</v>
          </cell>
          <cell r="B3682" t="str">
            <v>摇臂磨床</v>
          </cell>
          <cell r="C3682" t="str">
            <v>00010003</v>
          </cell>
          <cell r="D3682">
            <v>33208</v>
          </cell>
          <cell r="E3682">
            <v>42000</v>
          </cell>
          <cell r="F3682">
            <v>-40740</v>
          </cell>
          <cell r="G3682">
            <v>1260</v>
          </cell>
        </row>
        <row r="3683">
          <cell r="A3683" t="str">
            <v>22100028</v>
          </cell>
          <cell r="B3683" t="str">
            <v>传真机</v>
          </cell>
          <cell r="C3683" t="str">
            <v>00022101</v>
          </cell>
          <cell r="D3683">
            <v>37742</v>
          </cell>
          <cell r="E3683">
            <v>2350</v>
          </cell>
          <cell r="F3683">
            <v>-1101.73</v>
          </cell>
          <cell r="G3683">
            <v>1248.27</v>
          </cell>
        </row>
        <row r="3684">
          <cell r="A3684" t="str">
            <v>22100029</v>
          </cell>
          <cell r="B3684" t="str">
            <v>传真机</v>
          </cell>
          <cell r="C3684" t="str">
            <v>00022102</v>
          </cell>
          <cell r="D3684">
            <v>37742</v>
          </cell>
          <cell r="E3684">
            <v>2350</v>
          </cell>
          <cell r="F3684">
            <v>-1101.73</v>
          </cell>
          <cell r="G3684">
            <v>1248.27</v>
          </cell>
        </row>
        <row r="3685">
          <cell r="A3685" t="str">
            <v>22100030</v>
          </cell>
          <cell r="B3685" t="str">
            <v>传真机</v>
          </cell>
          <cell r="C3685" t="str">
            <v>00022102</v>
          </cell>
          <cell r="D3685">
            <v>37742</v>
          </cell>
          <cell r="E3685">
            <v>2350</v>
          </cell>
          <cell r="F3685">
            <v>-1101.73</v>
          </cell>
          <cell r="G3685">
            <v>1248.27</v>
          </cell>
        </row>
        <row r="3686">
          <cell r="A3686" t="str">
            <v>22100031</v>
          </cell>
          <cell r="B3686" t="str">
            <v>传真机</v>
          </cell>
          <cell r="C3686" t="str">
            <v>00022102</v>
          </cell>
          <cell r="D3686">
            <v>37742</v>
          </cell>
          <cell r="E3686">
            <v>2350</v>
          </cell>
          <cell r="F3686">
            <v>-1101.73</v>
          </cell>
          <cell r="G3686">
            <v>1248.27</v>
          </cell>
        </row>
        <row r="3687">
          <cell r="A3687" t="str">
            <v>22100033</v>
          </cell>
          <cell r="B3687" t="str">
            <v>传真机</v>
          </cell>
          <cell r="C3687" t="str">
            <v>00022102</v>
          </cell>
          <cell r="D3687">
            <v>37742</v>
          </cell>
          <cell r="E3687">
            <v>2350</v>
          </cell>
          <cell r="F3687">
            <v>-1101.73</v>
          </cell>
          <cell r="G3687">
            <v>1248.27</v>
          </cell>
        </row>
        <row r="3688">
          <cell r="A3688" t="str">
            <v>22100034</v>
          </cell>
          <cell r="B3688" t="str">
            <v>传真机</v>
          </cell>
          <cell r="C3688" t="str">
            <v>00022102</v>
          </cell>
          <cell r="D3688">
            <v>37742</v>
          </cell>
          <cell r="E3688">
            <v>2350</v>
          </cell>
          <cell r="F3688">
            <v>-1101.73</v>
          </cell>
          <cell r="G3688">
            <v>1248.27</v>
          </cell>
        </row>
        <row r="3689">
          <cell r="A3689" t="str">
            <v>22100050</v>
          </cell>
          <cell r="B3689" t="str">
            <v>传真机</v>
          </cell>
          <cell r="C3689" t="str">
            <v>00022101</v>
          </cell>
          <cell r="D3689">
            <v>37926</v>
          </cell>
          <cell r="E3689">
            <v>1980</v>
          </cell>
          <cell r="F3689">
            <v>-731.96</v>
          </cell>
          <cell r="G3689">
            <v>1248.04</v>
          </cell>
        </row>
        <row r="3690">
          <cell r="A3690" t="str">
            <v>22100051</v>
          </cell>
          <cell r="B3690" t="str">
            <v>传真机</v>
          </cell>
          <cell r="C3690" t="str">
            <v>00022101</v>
          </cell>
          <cell r="D3690">
            <v>37926</v>
          </cell>
          <cell r="E3690">
            <v>1980</v>
          </cell>
          <cell r="F3690">
            <v>-731.96</v>
          </cell>
          <cell r="G3690">
            <v>1248.04</v>
          </cell>
        </row>
        <row r="3691">
          <cell r="A3691" t="str">
            <v>22100052</v>
          </cell>
          <cell r="B3691" t="str">
            <v>传真机</v>
          </cell>
          <cell r="C3691" t="str">
            <v>00022101</v>
          </cell>
          <cell r="D3691">
            <v>37926</v>
          </cell>
          <cell r="E3691">
            <v>1980</v>
          </cell>
          <cell r="F3691">
            <v>-731.96</v>
          </cell>
          <cell r="G3691">
            <v>1248.04</v>
          </cell>
        </row>
        <row r="3692">
          <cell r="A3692" t="str">
            <v>22100053</v>
          </cell>
          <cell r="B3692" t="str">
            <v>传真机</v>
          </cell>
          <cell r="C3692" t="str">
            <v>00022101</v>
          </cell>
          <cell r="D3692">
            <v>37926</v>
          </cell>
          <cell r="E3692">
            <v>1980</v>
          </cell>
          <cell r="F3692">
            <v>-731.96</v>
          </cell>
          <cell r="G3692">
            <v>1248.04</v>
          </cell>
        </row>
        <row r="3693">
          <cell r="A3693" t="str">
            <v>22100054</v>
          </cell>
          <cell r="B3693" t="str">
            <v>传真机</v>
          </cell>
          <cell r="C3693" t="str">
            <v>00022101</v>
          </cell>
          <cell r="D3693">
            <v>37926</v>
          </cell>
          <cell r="E3693">
            <v>1980</v>
          </cell>
          <cell r="F3693">
            <v>-731.96</v>
          </cell>
          <cell r="G3693">
            <v>1248.04</v>
          </cell>
        </row>
        <row r="3694">
          <cell r="A3694" t="str">
            <v>22100055</v>
          </cell>
          <cell r="B3694" t="str">
            <v>传真机</v>
          </cell>
          <cell r="C3694" t="str">
            <v>00022101</v>
          </cell>
          <cell r="D3694">
            <v>37926</v>
          </cell>
          <cell r="E3694">
            <v>1980</v>
          </cell>
          <cell r="F3694">
            <v>-731.96</v>
          </cell>
          <cell r="G3694">
            <v>1248.04</v>
          </cell>
        </row>
        <row r="3695">
          <cell r="A3695" t="str">
            <v>22100057</v>
          </cell>
          <cell r="B3695" t="str">
            <v>传真机</v>
          </cell>
          <cell r="C3695" t="str">
            <v>00022101</v>
          </cell>
          <cell r="D3695">
            <v>37926</v>
          </cell>
          <cell r="E3695">
            <v>1980</v>
          </cell>
          <cell r="F3695">
            <v>-731.96</v>
          </cell>
          <cell r="G3695">
            <v>1248.04</v>
          </cell>
        </row>
        <row r="3696">
          <cell r="A3696" t="str">
            <v>22100056</v>
          </cell>
          <cell r="B3696" t="str">
            <v>传真机</v>
          </cell>
          <cell r="C3696" t="str">
            <v>00022102</v>
          </cell>
          <cell r="D3696">
            <v>37926</v>
          </cell>
          <cell r="E3696">
            <v>1980</v>
          </cell>
          <cell r="F3696">
            <v>-731.96</v>
          </cell>
          <cell r="G3696">
            <v>1248.04</v>
          </cell>
        </row>
        <row r="3697">
          <cell r="A3697" t="str">
            <v>21400017</v>
          </cell>
          <cell r="B3697" t="str">
            <v>玻璃钢冷却塔</v>
          </cell>
          <cell r="C3697" t="str">
            <v>00021403</v>
          </cell>
          <cell r="D3697">
            <v>34121</v>
          </cell>
          <cell r="E3697">
            <v>5500</v>
          </cell>
          <cell r="F3697">
            <v>-4263.95</v>
          </cell>
          <cell r="G3697">
            <v>1236.05</v>
          </cell>
        </row>
        <row r="3698">
          <cell r="A3698" t="str">
            <v>17231061</v>
          </cell>
          <cell r="B3698" t="str">
            <v>动力配电箱</v>
          </cell>
          <cell r="C3698" t="str">
            <v>00010703</v>
          </cell>
          <cell r="D3698">
            <v>28856</v>
          </cell>
          <cell r="E3698">
            <v>2300</v>
          </cell>
          <cell r="F3698">
            <v>-1066.3399999999999</v>
          </cell>
          <cell r="G3698">
            <v>1233.6600000000001</v>
          </cell>
        </row>
        <row r="3699">
          <cell r="A3699" t="str">
            <v>17231054</v>
          </cell>
          <cell r="B3699" t="str">
            <v>动力配电箱</v>
          </cell>
          <cell r="C3699" t="str">
            <v>00010703</v>
          </cell>
          <cell r="D3699">
            <v>34335</v>
          </cell>
          <cell r="E3699">
            <v>2300</v>
          </cell>
          <cell r="F3699">
            <v>-1066.3399999999999</v>
          </cell>
          <cell r="G3699">
            <v>1233.6600000000001</v>
          </cell>
        </row>
        <row r="3700">
          <cell r="A3700" t="str">
            <v>17231055</v>
          </cell>
          <cell r="B3700" t="str">
            <v>动力配电箱</v>
          </cell>
          <cell r="C3700" t="str">
            <v>00010703</v>
          </cell>
          <cell r="D3700">
            <v>34335</v>
          </cell>
          <cell r="E3700">
            <v>2300</v>
          </cell>
          <cell r="F3700">
            <v>-1066.3399999999999</v>
          </cell>
          <cell r="G3700">
            <v>1233.6600000000001</v>
          </cell>
        </row>
        <row r="3701">
          <cell r="A3701" t="str">
            <v>17231056</v>
          </cell>
          <cell r="B3701" t="str">
            <v>动力配电箱</v>
          </cell>
          <cell r="C3701" t="str">
            <v>00010703</v>
          </cell>
          <cell r="D3701">
            <v>34335</v>
          </cell>
          <cell r="E3701">
            <v>2300</v>
          </cell>
          <cell r="F3701">
            <v>-1066.3399999999999</v>
          </cell>
          <cell r="G3701">
            <v>1233.6600000000001</v>
          </cell>
        </row>
        <row r="3702">
          <cell r="A3702" t="str">
            <v>17231057</v>
          </cell>
          <cell r="B3702" t="str">
            <v>动力配电箱</v>
          </cell>
          <cell r="C3702" t="str">
            <v>00010703</v>
          </cell>
          <cell r="D3702">
            <v>34335</v>
          </cell>
          <cell r="E3702">
            <v>2300</v>
          </cell>
          <cell r="F3702">
            <v>-1066.3399999999999</v>
          </cell>
          <cell r="G3702">
            <v>1233.6600000000001</v>
          </cell>
        </row>
        <row r="3703">
          <cell r="A3703" t="str">
            <v>17231058</v>
          </cell>
          <cell r="B3703" t="str">
            <v>动力配电箱</v>
          </cell>
          <cell r="C3703" t="str">
            <v>00010703</v>
          </cell>
          <cell r="D3703">
            <v>34335</v>
          </cell>
          <cell r="E3703">
            <v>2300</v>
          </cell>
          <cell r="F3703">
            <v>-1066.3399999999999</v>
          </cell>
          <cell r="G3703">
            <v>1233.6600000000001</v>
          </cell>
        </row>
        <row r="3704">
          <cell r="A3704" t="str">
            <v>17231059</v>
          </cell>
          <cell r="B3704" t="str">
            <v>动力配电箱</v>
          </cell>
          <cell r="C3704" t="str">
            <v>00010703</v>
          </cell>
          <cell r="D3704">
            <v>34335</v>
          </cell>
          <cell r="E3704">
            <v>2300</v>
          </cell>
          <cell r="F3704">
            <v>-1066.3399999999999</v>
          </cell>
          <cell r="G3704">
            <v>1233.6600000000001</v>
          </cell>
        </row>
        <row r="3705">
          <cell r="A3705" t="str">
            <v>17231060</v>
          </cell>
          <cell r="B3705" t="str">
            <v>动力配电箱</v>
          </cell>
          <cell r="C3705" t="str">
            <v>00010703</v>
          </cell>
          <cell r="D3705">
            <v>34335</v>
          </cell>
          <cell r="E3705">
            <v>2300</v>
          </cell>
          <cell r="F3705">
            <v>-1066.3399999999999</v>
          </cell>
          <cell r="G3705">
            <v>1233.6600000000001</v>
          </cell>
        </row>
        <row r="3706">
          <cell r="A3706" t="str">
            <v>14790043</v>
          </cell>
          <cell r="B3706" t="str">
            <v>恒温水油浴测定仪</v>
          </cell>
          <cell r="C3706" t="str">
            <v>00010411</v>
          </cell>
          <cell r="D3706">
            <v>37073</v>
          </cell>
          <cell r="E3706">
            <v>3000</v>
          </cell>
          <cell r="F3706">
            <v>-1767.08</v>
          </cell>
          <cell r="G3706">
            <v>1232.92</v>
          </cell>
        </row>
        <row r="3707">
          <cell r="A3707" t="str">
            <v>14790045</v>
          </cell>
          <cell r="B3707" t="str">
            <v>恒温水浴测定仪</v>
          </cell>
          <cell r="C3707" t="str">
            <v>00010411</v>
          </cell>
          <cell r="D3707">
            <v>37073</v>
          </cell>
          <cell r="E3707">
            <v>3000</v>
          </cell>
          <cell r="F3707">
            <v>-1767.08</v>
          </cell>
          <cell r="G3707">
            <v>1232.92</v>
          </cell>
        </row>
        <row r="3708">
          <cell r="A3708" t="str">
            <v>17830407</v>
          </cell>
          <cell r="B3708" t="str">
            <v>交换机</v>
          </cell>
          <cell r="C3708" t="str">
            <v>00010721</v>
          </cell>
          <cell r="D3708">
            <v>37591</v>
          </cell>
          <cell r="E3708">
            <v>3938.44</v>
          </cell>
          <cell r="F3708">
            <v>-2706.05</v>
          </cell>
          <cell r="G3708">
            <v>1232.3900000000001</v>
          </cell>
        </row>
        <row r="3709">
          <cell r="A3709" t="str">
            <v>17230882</v>
          </cell>
          <cell r="B3709" t="str">
            <v>动力配电箱</v>
          </cell>
          <cell r="C3709" t="str">
            <v>00010703</v>
          </cell>
          <cell r="D3709">
            <v>34304</v>
          </cell>
          <cell r="E3709">
            <v>5000</v>
          </cell>
          <cell r="F3709">
            <v>-3768.43</v>
          </cell>
          <cell r="G3709">
            <v>1231.57</v>
          </cell>
        </row>
        <row r="3710">
          <cell r="A3710" t="str">
            <v>14573017</v>
          </cell>
          <cell r="B3710" t="str">
            <v>电子称</v>
          </cell>
          <cell r="C3710" t="str">
            <v>00010413</v>
          </cell>
          <cell r="D3710">
            <v>33573</v>
          </cell>
          <cell r="E3710">
            <v>41000</v>
          </cell>
          <cell r="F3710">
            <v>-39770</v>
          </cell>
          <cell r="G3710">
            <v>1230</v>
          </cell>
        </row>
        <row r="3711">
          <cell r="A3711" t="str">
            <v>15910109</v>
          </cell>
          <cell r="B3711" t="str">
            <v>串桶</v>
          </cell>
          <cell r="C3711" t="str">
            <v>00010503</v>
          </cell>
          <cell r="D3711">
            <v>33970</v>
          </cell>
          <cell r="E3711">
            <v>2000</v>
          </cell>
          <cell r="F3711">
            <v>-776.16</v>
          </cell>
          <cell r="G3711">
            <v>1223.8399999999999</v>
          </cell>
        </row>
        <row r="3712">
          <cell r="A3712" t="str">
            <v>22100027</v>
          </cell>
          <cell r="B3712" t="str">
            <v>传真机</v>
          </cell>
          <cell r="C3712" t="str">
            <v>00022102</v>
          </cell>
          <cell r="D3712">
            <v>37742</v>
          </cell>
          <cell r="E3712">
            <v>2300</v>
          </cell>
          <cell r="F3712">
            <v>-1078.25</v>
          </cell>
          <cell r="G3712">
            <v>1221.75</v>
          </cell>
        </row>
        <row r="3713">
          <cell r="A3713" t="str">
            <v>12120158</v>
          </cell>
          <cell r="B3713" t="str">
            <v>单梁悬掛起重机</v>
          </cell>
          <cell r="C3713" t="str">
            <v>00010203</v>
          </cell>
          <cell r="D3713">
            <v>31413</v>
          </cell>
          <cell r="E3713">
            <v>4000</v>
          </cell>
          <cell r="F3713">
            <v>-2780.41</v>
          </cell>
          <cell r="G3713">
            <v>1219.5899999999999</v>
          </cell>
        </row>
        <row r="3714">
          <cell r="A3714" t="str">
            <v>17830520</v>
          </cell>
          <cell r="B3714" t="str">
            <v>打印机</v>
          </cell>
          <cell r="C3714" t="str">
            <v>00010722</v>
          </cell>
          <cell r="D3714">
            <v>37591</v>
          </cell>
          <cell r="E3714">
            <v>3885.93</v>
          </cell>
          <cell r="F3714">
            <v>-2670</v>
          </cell>
          <cell r="G3714">
            <v>1215.93</v>
          </cell>
        </row>
        <row r="3715">
          <cell r="A3715" t="str">
            <v>11220016</v>
          </cell>
          <cell r="B3715" t="str">
            <v>液压机</v>
          </cell>
          <cell r="C3715" t="str">
            <v>00010103</v>
          </cell>
          <cell r="D3715">
            <v>32813</v>
          </cell>
          <cell r="E3715">
            <v>40000</v>
          </cell>
          <cell r="F3715">
            <v>-38800</v>
          </cell>
          <cell r="G3715">
            <v>1200</v>
          </cell>
        </row>
        <row r="3716">
          <cell r="A3716" t="str">
            <v>10170526</v>
          </cell>
          <cell r="B3716" t="str">
            <v>自动车床</v>
          </cell>
          <cell r="C3716" t="str">
            <v>00010003</v>
          </cell>
          <cell r="D3716">
            <v>32843</v>
          </cell>
          <cell r="E3716">
            <v>40000</v>
          </cell>
          <cell r="F3716">
            <v>-38800</v>
          </cell>
          <cell r="G3716">
            <v>1200</v>
          </cell>
        </row>
        <row r="3717">
          <cell r="A3717" t="str">
            <v>10170527</v>
          </cell>
          <cell r="B3717" t="str">
            <v>自动车床</v>
          </cell>
          <cell r="C3717" t="str">
            <v>00010003</v>
          </cell>
          <cell r="D3717">
            <v>32843</v>
          </cell>
          <cell r="E3717">
            <v>40000</v>
          </cell>
          <cell r="F3717">
            <v>-38800</v>
          </cell>
          <cell r="G3717">
            <v>1200</v>
          </cell>
        </row>
        <row r="3718">
          <cell r="A3718" t="str">
            <v>11220018</v>
          </cell>
          <cell r="B3718" t="str">
            <v>液压机</v>
          </cell>
          <cell r="C3718" t="str">
            <v>00010103</v>
          </cell>
          <cell r="D3718">
            <v>33909</v>
          </cell>
          <cell r="E3718">
            <v>40000</v>
          </cell>
          <cell r="F3718">
            <v>-38800</v>
          </cell>
          <cell r="G3718">
            <v>1200</v>
          </cell>
        </row>
        <row r="3719">
          <cell r="A3719" t="str">
            <v>15970070</v>
          </cell>
          <cell r="B3719" t="str">
            <v>涂油机</v>
          </cell>
          <cell r="C3719" t="str">
            <v>00010503</v>
          </cell>
          <cell r="D3719">
            <v>34274</v>
          </cell>
          <cell r="E3719">
            <v>40000</v>
          </cell>
          <cell r="F3719">
            <v>-38800</v>
          </cell>
          <cell r="G3719">
            <v>1200</v>
          </cell>
        </row>
        <row r="3720">
          <cell r="A3720" t="str">
            <v>17830517</v>
          </cell>
          <cell r="B3720" t="str">
            <v>打印机</v>
          </cell>
          <cell r="C3720" t="str">
            <v>00010722</v>
          </cell>
          <cell r="D3720">
            <v>37591</v>
          </cell>
          <cell r="E3720">
            <v>3833.41</v>
          </cell>
          <cell r="F3720">
            <v>-2633.95</v>
          </cell>
          <cell r="G3720">
            <v>1199.46</v>
          </cell>
        </row>
        <row r="3721">
          <cell r="A3721" t="str">
            <v>17830525</v>
          </cell>
          <cell r="B3721" t="str">
            <v>打印机</v>
          </cell>
          <cell r="C3721" t="str">
            <v>00010722</v>
          </cell>
          <cell r="D3721">
            <v>37591</v>
          </cell>
          <cell r="E3721">
            <v>3833.41</v>
          </cell>
          <cell r="F3721">
            <v>-2633.95</v>
          </cell>
          <cell r="G3721">
            <v>1199.46</v>
          </cell>
        </row>
        <row r="3722">
          <cell r="A3722" t="str">
            <v>17830275</v>
          </cell>
          <cell r="B3722" t="str">
            <v>打印机</v>
          </cell>
          <cell r="C3722" t="str">
            <v>00010723</v>
          </cell>
          <cell r="D3722">
            <v>37591</v>
          </cell>
          <cell r="E3722">
            <v>3833.41</v>
          </cell>
          <cell r="F3722">
            <v>-2633.95</v>
          </cell>
          <cell r="G3722">
            <v>1199.46</v>
          </cell>
        </row>
        <row r="3723">
          <cell r="A3723" t="str">
            <v>15999946</v>
          </cell>
          <cell r="B3723" t="str">
            <v>审计估价</v>
          </cell>
          <cell r="C3723" t="str">
            <v>00010503</v>
          </cell>
          <cell r="D3723">
            <v>37622</v>
          </cell>
          <cell r="E3723">
            <v>1632</v>
          </cell>
          <cell r="F3723">
            <v>-438.62</v>
          </cell>
          <cell r="G3723">
            <v>1193.3800000000001</v>
          </cell>
        </row>
        <row r="3724">
          <cell r="A3724" t="str">
            <v>17230881</v>
          </cell>
          <cell r="B3724" t="str">
            <v>动力配电箱</v>
          </cell>
          <cell r="C3724" t="str">
            <v>00010703</v>
          </cell>
          <cell r="D3724">
            <v>34304</v>
          </cell>
          <cell r="E3724">
            <v>5000</v>
          </cell>
          <cell r="F3724">
            <v>-3818.43</v>
          </cell>
          <cell r="G3724">
            <v>1181.57</v>
          </cell>
        </row>
        <row r="3725">
          <cell r="A3725" t="str">
            <v>17230889</v>
          </cell>
          <cell r="B3725" t="str">
            <v>动力配电箱</v>
          </cell>
          <cell r="C3725" t="str">
            <v>00010703</v>
          </cell>
          <cell r="D3725">
            <v>34304</v>
          </cell>
          <cell r="E3725">
            <v>5000</v>
          </cell>
          <cell r="F3725">
            <v>-3818.43</v>
          </cell>
          <cell r="G3725">
            <v>1181.57</v>
          </cell>
        </row>
        <row r="3726">
          <cell r="A3726" t="str">
            <v>17230890</v>
          </cell>
          <cell r="B3726" t="str">
            <v>动力配电箱</v>
          </cell>
          <cell r="C3726" t="str">
            <v>00010703</v>
          </cell>
          <cell r="D3726">
            <v>34304</v>
          </cell>
          <cell r="E3726">
            <v>5000</v>
          </cell>
          <cell r="F3726">
            <v>-3818.43</v>
          </cell>
          <cell r="G3726">
            <v>1181.57</v>
          </cell>
        </row>
        <row r="3727">
          <cell r="A3727" t="str">
            <v>17230891</v>
          </cell>
          <cell r="B3727" t="str">
            <v>动力配电箱</v>
          </cell>
          <cell r="C3727" t="str">
            <v>00010703</v>
          </cell>
          <cell r="D3727">
            <v>34304</v>
          </cell>
          <cell r="E3727">
            <v>5000</v>
          </cell>
          <cell r="F3727">
            <v>-3818.43</v>
          </cell>
          <cell r="G3727">
            <v>1181.57</v>
          </cell>
        </row>
        <row r="3728">
          <cell r="A3728" t="str">
            <v>17230892</v>
          </cell>
          <cell r="B3728" t="str">
            <v>动力配电箱</v>
          </cell>
          <cell r="C3728" t="str">
            <v>00010703</v>
          </cell>
          <cell r="D3728">
            <v>34304</v>
          </cell>
          <cell r="E3728">
            <v>5000</v>
          </cell>
          <cell r="F3728">
            <v>-3818.43</v>
          </cell>
          <cell r="G3728">
            <v>1181.57</v>
          </cell>
        </row>
        <row r="3729">
          <cell r="A3729" t="str">
            <v>17230893</v>
          </cell>
          <cell r="B3729" t="str">
            <v>动力配电箱</v>
          </cell>
          <cell r="C3729" t="str">
            <v>00010703</v>
          </cell>
          <cell r="D3729">
            <v>34304</v>
          </cell>
          <cell r="E3729">
            <v>5000</v>
          </cell>
          <cell r="F3729">
            <v>-3818.43</v>
          </cell>
          <cell r="G3729">
            <v>1181.57</v>
          </cell>
        </row>
        <row r="3730">
          <cell r="A3730" t="str">
            <v>17230894</v>
          </cell>
          <cell r="B3730" t="str">
            <v>动力配电箱</v>
          </cell>
          <cell r="C3730" t="str">
            <v>00010703</v>
          </cell>
          <cell r="D3730">
            <v>34304</v>
          </cell>
          <cell r="E3730">
            <v>5000</v>
          </cell>
          <cell r="F3730">
            <v>-3818.43</v>
          </cell>
          <cell r="G3730">
            <v>1181.57</v>
          </cell>
        </row>
        <row r="3731">
          <cell r="A3731" t="str">
            <v>17230895</v>
          </cell>
          <cell r="B3731" t="str">
            <v>动力配电箱</v>
          </cell>
          <cell r="C3731" t="str">
            <v>00010703</v>
          </cell>
          <cell r="D3731">
            <v>34304</v>
          </cell>
          <cell r="E3731">
            <v>5000</v>
          </cell>
          <cell r="F3731">
            <v>-3818.43</v>
          </cell>
          <cell r="G3731">
            <v>1181.57</v>
          </cell>
        </row>
        <row r="3732">
          <cell r="A3732" t="str">
            <v>17230896</v>
          </cell>
          <cell r="B3732" t="str">
            <v>动力配电箱</v>
          </cell>
          <cell r="C3732" t="str">
            <v>00010703</v>
          </cell>
          <cell r="D3732">
            <v>34304</v>
          </cell>
          <cell r="E3732">
            <v>5000</v>
          </cell>
          <cell r="F3732">
            <v>-3818.43</v>
          </cell>
          <cell r="G3732">
            <v>1181.57</v>
          </cell>
        </row>
        <row r="3733">
          <cell r="A3733" t="str">
            <v>17230897</v>
          </cell>
          <cell r="B3733" t="str">
            <v>动力配电箱</v>
          </cell>
          <cell r="C3733" t="str">
            <v>00010703</v>
          </cell>
          <cell r="D3733">
            <v>34304</v>
          </cell>
          <cell r="E3733">
            <v>5000</v>
          </cell>
          <cell r="F3733">
            <v>-3818.43</v>
          </cell>
          <cell r="G3733">
            <v>1181.57</v>
          </cell>
        </row>
        <row r="3734">
          <cell r="A3734" t="str">
            <v>12550065</v>
          </cell>
          <cell r="B3734" t="str">
            <v>农用运输车</v>
          </cell>
          <cell r="C3734" t="str">
            <v>00010213</v>
          </cell>
          <cell r="D3734">
            <v>35582</v>
          </cell>
          <cell r="E3734">
            <v>39000</v>
          </cell>
          <cell r="F3734">
            <v>-37830</v>
          </cell>
          <cell r="G3734">
            <v>1170</v>
          </cell>
        </row>
        <row r="3735">
          <cell r="A3735" t="str">
            <v>14999952</v>
          </cell>
          <cell r="B3735" t="str">
            <v>传真电话机</v>
          </cell>
          <cell r="C3735" t="str">
            <v>00010412</v>
          </cell>
          <cell r="D3735">
            <v>32843</v>
          </cell>
          <cell r="E3735">
            <v>3400</v>
          </cell>
          <cell r="F3735">
            <v>-2244</v>
          </cell>
          <cell r="G3735">
            <v>1156</v>
          </cell>
        </row>
        <row r="3736">
          <cell r="A3736" t="str">
            <v>12130173</v>
          </cell>
          <cell r="B3736" t="str">
            <v>电动葫芦</v>
          </cell>
          <cell r="C3736" t="str">
            <v>00010203</v>
          </cell>
          <cell r="D3736">
            <v>35400</v>
          </cell>
          <cell r="E3736">
            <v>7700</v>
          </cell>
          <cell r="F3736">
            <v>-6545.56</v>
          </cell>
          <cell r="G3736">
            <v>1154.44</v>
          </cell>
        </row>
        <row r="3737">
          <cell r="A3737" t="str">
            <v>12130174</v>
          </cell>
          <cell r="B3737" t="str">
            <v>电动葫芦</v>
          </cell>
          <cell r="C3737" t="str">
            <v>00010203</v>
          </cell>
          <cell r="D3737">
            <v>35400</v>
          </cell>
          <cell r="E3737">
            <v>7700</v>
          </cell>
          <cell r="F3737">
            <v>-6545.56</v>
          </cell>
          <cell r="G3737">
            <v>1154.44</v>
          </cell>
        </row>
        <row r="3738">
          <cell r="A3738" t="str">
            <v>17230986</v>
          </cell>
          <cell r="B3738" t="str">
            <v>配电箱</v>
          </cell>
          <cell r="C3738" t="str">
            <v>00010703</v>
          </cell>
          <cell r="D3738">
            <v>34669</v>
          </cell>
          <cell r="E3738">
            <v>4500</v>
          </cell>
          <cell r="F3738">
            <v>-3349.66</v>
          </cell>
          <cell r="G3738">
            <v>1150.3399999999999</v>
          </cell>
        </row>
        <row r="3739">
          <cell r="A3739" t="str">
            <v>21100053</v>
          </cell>
          <cell r="B3739" t="str">
            <v>材料库</v>
          </cell>
          <cell r="C3739" t="str">
            <v>00021103</v>
          </cell>
          <cell r="D3739">
            <v>24047</v>
          </cell>
          <cell r="E3739">
            <v>202185</v>
          </cell>
          <cell r="F3739">
            <v>-201043.23</v>
          </cell>
          <cell r="G3739">
            <v>1141.77</v>
          </cell>
        </row>
        <row r="3740">
          <cell r="A3740" t="str">
            <v>14573012</v>
          </cell>
          <cell r="B3740" t="str">
            <v>电子称</v>
          </cell>
          <cell r="C3740" t="str">
            <v>00010413</v>
          </cell>
          <cell r="D3740">
            <v>33573</v>
          </cell>
          <cell r="E3740">
            <v>38000</v>
          </cell>
          <cell r="F3740">
            <v>-36860</v>
          </cell>
          <cell r="G3740">
            <v>1140</v>
          </cell>
        </row>
        <row r="3741">
          <cell r="A3741" t="str">
            <v>14573013</v>
          </cell>
          <cell r="B3741" t="str">
            <v>电子称</v>
          </cell>
          <cell r="C3741" t="str">
            <v>00010413</v>
          </cell>
          <cell r="D3741">
            <v>33573</v>
          </cell>
          <cell r="E3741">
            <v>38000</v>
          </cell>
          <cell r="F3741">
            <v>-36860</v>
          </cell>
          <cell r="G3741">
            <v>1140</v>
          </cell>
        </row>
        <row r="3742">
          <cell r="A3742" t="str">
            <v>14573018</v>
          </cell>
          <cell r="B3742" t="str">
            <v>电子称</v>
          </cell>
          <cell r="C3742" t="str">
            <v>00010413</v>
          </cell>
          <cell r="D3742">
            <v>33909</v>
          </cell>
          <cell r="E3742">
            <v>38000</v>
          </cell>
          <cell r="F3742">
            <v>-36860</v>
          </cell>
          <cell r="G3742">
            <v>1140</v>
          </cell>
        </row>
        <row r="3743">
          <cell r="A3743" t="str">
            <v>14573019</v>
          </cell>
          <cell r="B3743" t="str">
            <v>电子称</v>
          </cell>
          <cell r="C3743" t="str">
            <v>00010413</v>
          </cell>
          <cell r="D3743">
            <v>33909</v>
          </cell>
          <cell r="E3743">
            <v>38000</v>
          </cell>
          <cell r="F3743">
            <v>-36860</v>
          </cell>
          <cell r="G3743">
            <v>1140</v>
          </cell>
        </row>
        <row r="3744">
          <cell r="A3744" t="str">
            <v>10310457</v>
          </cell>
          <cell r="B3744" t="str">
            <v>无心磨床</v>
          </cell>
          <cell r="C3744" t="str">
            <v>00010003</v>
          </cell>
          <cell r="D3744">
            <v>26512</v>
          </cell>
          <cell r="E3744">
            <v>3600</v>
          </cell>
          <cell r="F3744">
            <v>-2473.5</v>
          </cell>
          <cell r="G3744">
            <v>1126.5</v>
          </cell>
        </row>
        <row r="3745">
          <cell r="A3745" t="str">
            <v>17830182</v>
          </cell>
          <cell r="B3745" t="str">
            <v>软件</v>
          </cell>
          <cell r="C3745" t="str">
            <v>00010721</v>
          </cell>
          <cell r="D3745">
            <v>37438</v>
          </cell>
          <cell r="E3745">
            <v>5251.25</v>
          </cell>
          <cell r="F3745">
            <v>-4128.42</v>
          </cell>
          <cell r="G3745">
            <v>1122.83</v>
          </cell>
        </row>
        <row r="3746">
          <cell r="A3746" t="str">
            <v>21400016</v>
          </cell>
          <cell r="B3746" t="str">
            <v>玻璃钢冷却塔</v>
          </cell>
          <cell r="C3746" t="str">
            <v>00021403</v>
          </cell>
          <cell r="D3746">
            <v>32964</v>
          </cell>
          <cell r="E3746">
            <v>15000</v>
          </cell>
          <cell r="F3746">
            <v>-13880.43</v>
          </cell>
          <cell r="G3746">
            <v>1119.57</v>
          </cell>
        </row>
        <row r="3747">
          <cell r="A3747" t="str">
            <v>14573010</v>
          </cell>
          <cell r="B3747" t="str">
            <v>电子称</v>
          </cell>
          <cell r="C3747" t="str">
            <v>00010413</v>
          </cell>
          <cell r="D3747">
            <v>32874</v>
          </cell>
          <cell r="E3747">
            <v>37000</v>
          </cell>
          <cell r="F3747">
            <v>-35890</v>
          </cell>
          <cell r="G3747">
            <v>1110</v>
          </cell>
        </row>
        <row r="3748">
          <cell r="A3748" t="str">
            <v>17830296</v>
          </cell>
          <cell r="B3748" t="str">
            <v>交换机配线柜</v>
          </cell>
          <cell r="C3748" t="str">
            <v>00010721</v>
          </cell>
          <cell r="D3748">
            <v>35612</v>
          </cell>
          <cell r="E3748">
            <v>37000</v>
          </cell>
          <cell r="F3748">
            <v>-35890</v>
          </cell>
          <cell r="G3748">
            <v>1110</v>
          </cell>
        </row>
        <row r="3749">
          <cell r="A3749" t="str">
            <v>19160124</v>
          </cell>
          <cell r="B3749" t="str">
            <v>热风幕机</v>
          </cell>
          <cell r="C3749" t="str">
            <v>00010903</v>
          </cell>
          <cell r="D3749">
            <v>36220</v>
          </cell>
          <cell r="E3749">
            <v>2600</v>
          </cell>
          <cell r="F3749">
            <v>-1490.54</v>
          </cell>
          <cell r="G3749">
            <v>1109.46</v>
          </cell>
        </row>
        <row r="3750">
          <cell r="A3750" t="str">
            <v>19160125</v>
          </cell>
          <cell r="B3750" t="str">
            <v>热风幕机</v>
          </cell>
          <cell r="C3750" t="str">
            <v>00010903</v>
          </cell>
          <cell r="D3750">
            <v>36220</v>
          </cell>
          <cell r="E3750">
            <v>2600</v>
          </cell>
          <cell r="F3750">
            <v>-1490.54</v>
          </cell>
          <cell r="G3750">
            <v>1109.46</v>
          </cell>
        </row>
        <row r="3751">
          <cell r="A3751" t="str">
            <v>22100048</v>
          </cell>
          <cell r="B3751" t="str">
            <v>传真机</v>
          </cell>
          <cell r="C3751" t="str">
            <v>00022102</v>
          </cell>
          <cell r="D3751">
            <v>37591</v>
          </cell>
          <cell r="E3751">
            <v>2415.58</v>
          </cell>
          <cell r="F3751">
            <v>-1318.11</v>
          </cell>
          <cell r="G3751">
            <v>1097.47</v>
          </cell>
        </row>
        <row r="3752">
          <cell r="A3752" t="str">
            <v>10340793</v>
          </cell>
          <cell r="B3752" t="str">
            <v>沟道磨床</v>
          </cell>
          <cell r="C3752" t="str">
            <v>00010003</v>
          </cell>
          <cell r="D3752">
            <v>27030</v>
          </cell>
          <cell r="E3752">
            <v>3600</v>
          </cell>
          <cell r="F3752">
            <v>-2502.6</v>
          </cell>
          <cell r="G3752">
            <v>1097.4000000000001</v>
          </cell>
        </row>
        <row r="3753">
          <cell r="A3753" t="str">
            <v>10340794</v>
          </cell>
          <cell r="B3753" t="str">
            <v>滚道磨床</v>
          </cell>
          <cell r="C3753" t="str">
            <v>00010003</v>
          </cell>
          <cell r="D3753">
            <v>27030</v>
          </cell>
          <cell r="E3753">
            <v>3600</v>
          </cell>
          <cell r="F3753">
            <v>-2502.6</v>
          </cell>
          <cell r="G3753">
            <v>1097.4000000000001</v>
          </cell>
        </row>
        <row r="3754">
          <cell r="A3754" t="str">
            <v>10340795</v>
          </cell>
          <cell r="B3754" t="str">
            <v>滚道磨床</v>
          </cell>
          <cell r="C3754" t="str">
            <v>00010003</v>
          </cell>
          <cell r="D3754">
            <v>27030</v>
          </cell>
          <cell r="E3754">
            <v>3600</v>
          </cell>
          <cell r="F3754">
            <v>-2502.6</v>
          </cell>
          <cell r="G3754">
            <v>1097.4000000000001</v>
          </cell>
        </row>
        <row r="3755">
          <cell r="A3755" t="str">
            <v>10340796</v>
          </cell>
          <cell r="B3755" t="str">
            <v>滚道磨床</v>
          </cell>
          <cell r="C3755" t="str">
            <v>00010003</v>
          </cell>
          <cell r="D3755">
            <v>28338</v>
          </cell>
          <cell r="E3755">
            <v>3600</v>
          </cell>
          <cell r="F3755">
            <v>-2502.6</v>
          </cell>
          <cell r="G3755">
            <v>1097.4000000000001</v>
          </cell>
        </row>
        <row r="3756">
          <cell r="A3756" t="str">
            <v>10340797</v>
          </cell>
          <cell r="B3756" t="str">
            <v>滚道磨床</v>
          </cell>
          <cell r="C3756" t="str">
            <v>00010003</v>
          </cell>
          <cell r="D3756">
            <v>28338</v>
          </cell>
          <cell r="E3756">
            <v>3600</v>
          </cell>
          <cell r="F3756">
            <v>-2502.6</v>
          </cell>
          <cell r="G3756">
            <v>1097.4000000000001</v>
          </cell>
        </row>
        <row r="3757">
          <cell r="A3757" t="str">
            <v>16410069</v>
          </cell>
          <cell r="B3757" t="str">
            <v>空压机</v>
          </cell>
          <cell r="C3757" t="str">
            <v>00010603</v>
          </cell>
          <cell r="D3757">
            <v>34121</v>
          </cell>
          <cell r="E3757">
            <v>8000</v>
          </cell>
          <cell r="F3757">
            <v>-6911.46</v>
          </cell>
          <cell r="G3757">
            <v>1088.54</v>
          </cell>
        </row>
        <row r="3758">
          <cell r="A3758" t="str">
            <v>17230883</v>
          </cell>
          <cell r="B3758" t="str">
            <v>动力配电箱</v>
          </cell>
          <cell r="C3758" t="str">
            <v>00010703</v>
          </cell>
          <cell r="D3758">
            <v>34304</v>
          </cell>
          <cell r="E3758">
            <v>5000</v>
          </cell>
          <cell r="F3758">
            <v>-3918.43</v>
          </cell>
          <cell r="G3758">
            <v>1081.57</v>
          </cell>
        </row>
        <row r="3759">
          <cell r="A3759" t="str">
            <v>17230884</v>
          </cell>
          <cell r="B3759" t="str">
            <v>动力配电箱</v>
          </cell>
          <cell r="C3759" t="str">
            <v>00010703</v>
          </cell>
          <cell r="D3759">
            <v>34304</v>
          </cell>
          <cell r="E3759">
            <v>5000</v>
          </cell>
          <cell r="F3759">
            <v>-3918.43</v>
          </cell>
          <cell r="G3759">
            <v>1081.57</v>
          </cell>
        </row>
        <row r="3760">
          <cell r="A3760" t="str">
            <v>17230885</v>
          </cell>
          <cell r="B3760" t="str">
            <v>动力配电箱</v>
          </cell>
          <cell r="C3760" t="str">
            <v>00010703</v>
          </cell>
          <cell r="D3760">
            <v>34304</v>
          </cell>
          <cell r="E3760">
            <v>5000</v>
          </cell>
          <cell r="F3760">
            <v>-3918.43</v>
          </cell>
          <cell r="G3760">
            <v>1081.57</v>
          </cell>
        </row>
        <row r="3761">
          <cell r="A3761" t="str">
            <v>17230886</v>
          </cell>
          <cell r="B3761" t="str">
            <v>动力配电箱</v>
          </cell>
          <cell r="C3761" t="str">
            <v>00010703</v>
          </cell>
          <cell r="D3761">
            <v>34304</v>
          </cell>
          <cell r="E3761">
            <v>5000</v>
          </cell>
          <cell r="F3761">
            <v>-3918.43</v>
          </cell>
          <cell r="G3761">
            <v>1081.57</v>
          </cell>
        </row>
        <row r="3762">
          <cell r="A3762" t="str">
            <v>17230887</v>
          </cell>
          <cell r="B3762" t="str">
            <v>动力配电箱</v>
          </cell>
          <cell r="C3762" t="str">
            <v>00010703</v>
          </cell>
          <cell r="D3762">
            <v>34304</v>
          </cell>
          <cell r="E3762">
            <v>5000</v>
          </cell>
          <cell r="F3762">
            <v>-3918.43</v>
          </cell>
          <cell r="G3762">
            <v>1081.57</v>
          </cell>
        </row>
        <row r="3763">
          <cell r="A3763" t="str">
            <v>14999972</v>
          </cell>
          <cell r="B3763" t="str">
            <v>测振仪</v>
          </cell>
          <cell r="C3763" t="str">
            <v>00010411</v>
          </cell>
          <cell r="D3763">
            <v>33635</v>
          </cell>
          <cell r="E3763">
            <v>36000</v>
          </cell>
          <cell r="F3763">
            <v>-34920</v>
          </cell>
          <cell r="G3763">
            <v>1080</v>
          </cell>
        </row>
        <row r="3764">
          <cell r="A3764" t="str">
            <v>14560028</v>
          </cell>
          <cell r="B3764" t="str">
            <v>磁粉探伤机</v>
          </cell>
          <cell r="C3764" t="str">
            <v>00010411</v>
          </cell>
          <cell r="D3764">
            <v>34639</v>
          </cell>
          <cell r="E3764">
            <v>36000</v>
          </cell>
          <cell r="F3764">
            <v>-34920</v>
          </cell>
          <cell r="G3764">
            <v>1080</v>
          </cell>
        </row>
        <row r="3765">
          <cell r="A3765" t="str">
            <v>17830351</v>
          </cell>
          <cell r="B3765" t="str">
            <v>软件</v>
          </cell>
          <cell r="C3765" t="str">
            <v>00010721</v>
          </cell>
          <cell r="D3765">
            <v>37622</v>
          </cell>
          <cell r="E3765">
            <v>35574</v>
          </cell>
          <cell r="F3765">
            <v>-34506.78</v>
          </cell>
          <cell r="G3765">
            <v>1067.22</v>
          </cell>
        </row>
        <row r="3766">
          <cell r="A3766" t="str">
            <v>10730094</v>
          </cell>
          <cell r="B3766" t="str">
            <v>牛头刨</v>
          </cell>
          <cell r="C3766" t="str">
            <v>00010003</v>
          </cell>
          <cell r="D3766">
            <v>31686</v>
          </cell>
          <cell r="E3766">
            <v>3500</v>
          </cell>
          <cell r="F3766">
            <v>-2432.96</v>
          </cell>
          <cell r="G3766">
            <v>1067.04</v>
          </cell>
        </row>
        <row r="3767">
          <cell r="A3767" t="str">
            <v>22100044</v>
          </cell>
          <cell r="B3767" t="str">
            <v>传真机</v>
          </cell>
          <cell r="C3767" t="str">
            <v>00022102</v>
          </cell>
          <cell r="D3767">
            <v>37408</v>
          </cell>
          <cell r="E3767">
            <v>2940.7</v>
          </cell>
          <cell r="F3767">
            <v>-1881.72</v>
          </cell>
          <cell r="G3767">
            <v>1058.98</v>
          </cell>
        </row>
        <row r="3768">
          <cell r="A3768" t="str">
            <v>21400009</v>
          </cell>
          <cell r="B3768" t="str">
            <v>电子称棚</v>
          </cell>
          <cell r="C3768" t="str">
            <v>00021401</v>
          </cell>
          <cell r="D3768">
            <v>31382</v>
          </cell>
          <cell r="E3768">
            <v>17135</v>
          </cell>
          <cell r="F3768">
            <v>-16084.06</v>
          </cell>
          <cell r="G3768">
            <v>1050.94</v>
          </cell>
        </row>
        <row r="3769">
          <cell r="A3769" t="str">
            <v>15134010</v>
          </cell>
          <cell r="B3769" t="str">
            <v>双头电铆机</v>
          </cell>
          <cell r="C3769" t="str">
            <v>00010503</v>
          </cell>
          <cell r="D3769">
            <v>31382</v>
          </cell>
          <cell r="E3769">
            <v>35000</v>
          </cell>
          <cell r="F3769">
            <v>-33950</v>
          </cell>
          <cell r="G3769">
            <v>1050</v>
          </cell>
        </row>
        <row r="3770">
          <cell r="A3770" t="str">
            <v>11340017</v>
          </cell>
          <cell r="B3770" t="str">
            <v>电铆机</v>
          </cell>
          <cell r="C3770" t="str">
            <v>00010103</v>
          </cell>
          <cell r="D3770">
            <v>32112</v>
          </cell>
          <cell r="E3770">
            <v>35000</v>
          </cell>
          <cell r="F3770">
            <v>-33950</v>
          </cell>
          <cell r="G3770">
            <v>1050</v>
          </cell>
        </row>
        <row r="3771">
          <cell r="A3771" t="str">
            <v>11340019</v>
          </cell>
          <cell r="B3771" t="str">
            <v>电铆机</v>
          </cell>
          <cell r="C3771" t="str">
            <v>00010103</v>
          </cell>
          <cell r="D3771">
            <v>32843</v>
          </cell>
          <cell r="E3771">
            <v>35000</v>
          </cell>
          <cell r="F3771">
            <v>-33950</v>
          </cell>
          <cell r="G3771">
            <v>1050</v>
          </cell>
        </row>
        <row r="3772">
          <cell r="A3772" t="str">
            <v>11340020</v>
          </cell>
          <cell r="B3772" t="str">
            <v>电铆机</v>
          </cell>
          <cell r="C3772" t="str">
            <v>00010103</v>
          </cell>
          <cell r="D3772">
            <v>32843</v>
          </cell>
          <cell r="E3772">
            <v>35000</v>
          </cell>
          <cell r="F3772">
            <v>-33950</v>
          </cell>
          <cell r="G3772">
            <v>1050</v>
          </cell>
        </row>
        <row r="3773">
          <cell r="A3773" t="str">
            <v>11340021</v>
          </cell>
          <cell r="B3773" t="str">
            <v>电铆机</v>
          </cell>
          <cell r="C3773" t="str">
            <v>00010103</v>
          </cell>
          <cell r="D3773">
            <v>33208</v>
          </cell>
          <cell r="E3773">
            <v>35000</v>
          </cell>
          <cell r="F3773">
            <v>-33950</v>
          </cell>
          <cell r="G3773">
            <v>1050</v>
          </cell>
        </row>
        <row r="3774">
          <cell r="A3774" t="str">
            <v>11340022</v>
          </cell>
          <cell r="B3774" t="str">
            <v>电铆机</v>
          </cell>
          <cell r="C3774" t="str">
            <v>00010103</v>
          </cell>
          <cell r="D3774">
            <v>33208</v>
          </cell>
          <cell r="E3774">
            <v>35000</v>
          </cell>
          <cell r="F3774">
            <v>-33950</v>
          </cell>
          <cell r="G3774">
            <v>1050</v>
          </cell>
        </row>
        <row r="3775">
          <cell r="A3775" t="str">
            <v>11340023</v>
          </cell>
          <cell r="B3775" t="str">
            <v>电铆机</v>
          </cell>
          <cell r="C3775" t="str">
            <v>00010103</v>
          </cell>
          <cell r="D3775">
            <v>33208</v>
          </cell>
          <cell r="E3775">
            <v>35000</v>
          </cell>
          <cell r="F3775">
            <v>-33950</v>
          </cell>
          <cell r="G3775">
            <v>1050</v>
          </cell>
        </row>
        <row r="3776">
          <cell r="A3776" t="str">
            <v>12550048</v>
          </cell>
          <cell r="B3776" t="str">
            <v>翻斗车</v>
          </cell>
          <cell r="C3776" t="str">
            <v>00010213</v>
          </cell>
          <cell r="D3776">
            <v>33786</v>
          </cell>
          <cell r="E3776">
            <v>35000</v>
          </cell>
          <cell r="F3776">
            <v>-33950</v>
          </cell>
          <cell r="G3776">
            <v>1050</v>
          </cell>
        </row>
        <row r="3777">
          <cell r="A3777" t="str">
            <v>12120135</v>
          </cell>
          <cell r="B3777" t="str">
            <v>单梁吊车</v>
          </cell>
          <cell r="C3777" t="str">
            <v>00010203</v>
          </cell>
          <cell r="D3777">
            <v>33939</v>
          </cell>
          <cell r="E3777">
            <v>35000</v>
          </cell>
          <cell r="F3777">
            <v>-33950</v>
          </cell>
          <cell r="G3777">
            <v>1050</v>
          </cell>
        </row>
        <row r="3778">
          <cell r="A3778" t="str">
            <v>12550060</v>
          </cell>
          <cell r="B3778" t="str">
            <v>翻斗车</v>
          </cell>
          <cell r="C3778" t="str">
            <v>00010211</v>
          </cell>
          <cell r="D3778">
            <v>34243</v>
          </cell>
          <cell r="E3778">
            <v>35000</v>
          </cell>
          <cell r="F3778">
            <v>-33950</v>
          </cell>
          <cell r="G3778">
            <v>1050</v>
          </cell>
        </row>
        <row r="3779">
          <cell r="A3779" t="str">
            <v>12610013</v>
          </cell>
          <cell r="B3779" t="str">
            <v>液压升降机</v>
          </cell>
          <cell r="C3779" t="str">
            <v>00010203</v>
          </cell>
          <cell r="D3779">
            <v>34669</v>
          </cell>
          <cell r="E3779">
            <v>35000</v>
          </cell>
          <cell r="F3779">
            <v>-33950</v>
          </cell>
          <cell r="G3779">
            <v>1050</v>
          </cell>
        </row>
        <row r="3780">
          <cell r="A3780" t="str">
            <v>12550062</v>
          </cell>
          <cell r="B3780" t="str">
            <v>翻斗车</v>
          </cell>
          <cell r="C3780" t="str">
            <v>00010213</v>
          </cell>
          <cell r="D3780">
            <v>34820</v>
          </cell>
          <cell r="E3780">
            <v>35000</v>
          </cell>
          <cell r="F3780">
            <v>-33950</v>
          </cell>
          <cell r="G3780">
            <v>1050</v>
          </cell>
        </row>
        <row r="3781">
          <cell r="A3781" t="str">
            <v>12550063</v>
          </cell>
          <cell r="B3781" t="str">
            <v>翻斗车</v>
          </cell>
          <cell r="C3781" t="str">
            <v>00010213</v>
          </cell>
          <cell r="D3781">
            <v>34943</v>
          </cell>
          <cell r="E3781">
            <v>35000</v>
          </cell>
          <cell r="F3781">
            <v>-33950</v>
          </cell>
          <cell r="G3781">
            <v>1050</v>
          </cell>
        </row>
        <row r="3782">
          <cell r="A3782" t="str">
            <v>11230140</v>
          </cell>
          <cell r="B3782" t="str">
            <v>开式曲轴压力机</v>
          </cell>
          <cell r="C3782" t="str">
            <v>00010103</v>
          </cell>
          <cell r="D3782">
            <v>30651</v>
          </cell>
          <cell r="E3782">
            <v>34000</v>
          </cell>
          <cell r="F3782">
            <v>-32980</v>
          </cell>
          <cell r="G3782">
            <v>1020</v>
          </cell>
        </row>
        <row r="3783">
          <cell r="A3783" t="str">
            <v>11230158</v>
          </cell>
          <cell r="B3783" t="str">
            <v>开式曲轴压力机</v>
          </cell>
          <cell r="C3783" t="str">
            <v>00010103</v>
          </cell>
          <cell r="D3783">
            <v>31503</v>
          </cell>
          <cell r="E3783">
            <v>34000</v>
          </cell>
          <cell r="F3783">
            <v>-32980</v>
          </cell>
          <cell r="G3783">
            <v>1020</v>
          </cell>
        </row>
        <row r="3784">
          <cell r="A3784" t="str">
            <v>11230148</v>
          </cell>
          <cell r="B3784" t="str">
            <v>开式双柱可倾压力机</v>
          </cell>
          <cell r="C3784" t="str">
            <v>00010103</v>
          </cell>
          <cell r="D3784">
            <v>31747</v>
          </cell>
          <cell r="E3784">
            <v>34000</v>
          </cell>
          <cell r="F3784">
            <v>-32980</v>
          </cell>
          <cell r="G3784">
            <v>1020</v>
          </cell>
        </row>
        <row r="3785">
          <cell r="A3785" t="str">
            <v>11230149</v>
          </cell>
          <cell r="B3785" t="str">
            <v>开式双柱可倾压力机</v>
          </cell>
          <cell r="C3785" t="str">
            <v>00010103</v>
          </cell>
          <cell r="D3785">
            <v>31747</v>
          </cell>
          <cell r="E3785">
            <v>34000</v>
          </cell>
          <cell r="F3785">
            <v>-32980</v>
          </cell>
          <cell r="G3785">
            <v>1020</v>
          </cell>
        </row>
        <row r="3786">
          <cell r="A3786" t="str">
            <v>11230167</v>
          </cell>
          <cell r="B3786" t="str">
            <v>开式曲轴压力机</v>
          </cell>
          <cell r="C3786" t="str">
            <v>00010103</v>
          </cell>
          <cell r="D3786">
            <v>32051</v>
          </cell>
          <cell r="E3786">
            <v>34000</v>
          </cell>
          <cell r="F3786">
            <v>-32980</v>
          </cell>
          <cell r="G3786">
            <v>1020</v>
          </cell>
        </row>
        <row r="3787">
          <cell r="A3787" t="str">
            <v>10180096</v>
          </cell>
          <cell r="B3787" t="str">
            <v>端面车床</v>
          </cell>
          <cell r="C3787" t="str">
            <v>00010003</v>
          </cell>
          <cell r="D3787">
            <v>32417</v>
          </cell>
          <cell r="E3787">
            <v>34000</v>
          </cell>
          <cell r="F3787">
            <v>-32980</v>
          </cell>
          <cell r="G3787">
            <v>1020</v>
          </cell>
        </row>
        <row r="3788">
          <cell r="A3788" t="str">
            <v>10180097</v>
          </cell>
          <cell r="B3788" t="str">
            <v>外油沟车床</v>
          </cell>
          <cell r="C3788" t="str">
            <v>00010003</v>
          </cell>
          <cell r="D3788">
            <v>32417</v>
          </cell>
          <cell r="E3788">
            <v>34000</v>
          </cell>
          <cell r="F3788">
            <v>-32980</v>
          </cell>
          <cell r="G3788">
            <v>1020</v>
          </cell>
        </row>
        <row r="3789">
          <cell r="A3789" t="str">
            <v>11230175</v>
          </cell>
          <cell r="B3789" t="str">
            <v>开式压力机</v>
          </cell>
          <cell r="C3789" t="str">
            <v>00010103</v>
          </cell>
          <cell r="D3789">
            <v>32843</v>
          </cell>
          <cell r="E3789">
            <v>34000</v>
          </cell>
          <cell r="F3789">
            <v>-32980</v>
          </cell>
          <cell r="G3789">
            <v>1020</v>
          </cell>
        </row>
        <row r="3790">
          <cell r="A3790" t="str">
            <v>11230179</v>
          </cell>
          <cell r="B3790" t="str">
            <v>开式压力机</v>
          </cell>
          <cell r="C3790" t="str">
            <v>00010103</v>
          </cell>
          <cell r="D3790">
            <v>33055</v>
          </cell>
          <cell r="E3790">
            <v>34000</v>
          </cell>
          <cell r="F3790">
            <v>-32980</v>
          </cell>
          <cell r="G3790">
            <v>1020</v>
          </cell>
        </row>
        <row r="3791">
          <cell r="A3791" t="str">
            <v>11230180</v>
          </cell>
          <cell r="B3791" t="str">
            <v>开式压力机</v>
          </cell>
          <cell r="C3791" t="str">
            <v>00010103</v>
          </cell>
          <cell r="D3791">
            <v>33055</v>
          </cell>
          <cell r="E3791">
            <v>34000</v>
          </cell>
          <cell r="F3791">
            <v>-32980</v>
          </cell>
          <cell r="G3791">
            <v>1020</v>
          </cell>
        </row>
        <row r="3792">
          <cell r="A3792" t="str">
            <v>15130019</v>
          </cell>
          <cell r="B3792" t="str">
            <v>定量注油机</v>
          </cell>
          <cell r="C3792" t="str">
            <v>00010502</v>
          </cell>
          <cell r="D3792">
            <v>34851</v>
          </cell>
          <cell r="E3792">
            <v>34000</v>
          </cell>
          <cell r="F3792">
            <v>-32980</v>
          </cell>
          <cell r="G3792">
            <v>1020</v>
          </cell>
        </row>
        <row r="3793">
          <cell r="A3793" t="str">
            <v>12130179</v>
          </cell>
          <cell r="B3793" t="str">
            <v>电葫芦</v>
          </cell>
          <cell r="C3793" t="str">
            <v>00010203</v>
          </cell>
          <cell r="D3793">
            <v>33420</v>
          </cell>
          <cell r="E3793">
            <v>3300</v>
          </cell>
          <cell r="F3793">
            <v>-2294.4299999999998</v>
          </cell>
          <cell r="G3793">
            <v>1005.57</v>
          </cell>
        </row>
        <row r="3794">
          <cell r="A3794" t="str">
            <v>22100045</v>
          </cell>
          <cell r="B3794" t="str">
            <v>传真机</v>
          </cell>
          <cell r="C3794" t="str">
            <v>00022102</v>
          </cell>
          <cell r="D3794">
            <v>37408</v>
          </cell>
          <cell r="E3794">
            <v>2783.16</v>
          </cell>
          <cell r="F3794">
            <v>-1780.8</v>
          </cell>
          <cell r="G3794">
            <v>1002.36</v>
          </cell>
        </row>
        <row r="3795">
          <cell r="A3795" t="str">
            <v>17830513</v>
          </cell>
          <cell r="B3795" t="str">
            <v>打印机</v>
          </cell>
          <cell r="C3795" t="str">
            <v>00010722</v>
          </cell>
          <cell r="D3795">
            <v>37591</v>
          </cell>
          <cell r="E3795">
            <v>3192.76</v>
          </cell>
          <cell r="F3795">
            <v>-2193.69</v>
          </cell>
          <cell r="G3795">
            <v>999.07</v>
          </cell>
        </row>
        <row r="3796">
          <cell r="A3796" t="str">
            <v>14565003</v>
          </cell>
          <cell r="B3796" t="str">
            <v>色谱仪</v>
          </cell>
          <cell r="C3796" t="str">
            <v>00010411</v>
          </cell>
          <cell r="D3796">
            <v>32660</v>
          </cell>
          <cell r="E3796">
            <v>33000</v>
          </cell>
          <cell r="F3796">
            <v>-32010</v>
          </cell>
          <cell r="G3796">
            <v>990</v>
          </cell>
        </row>
        <row r="3797">
          <cell r="A3797" t="str">
            <v>14999974</v>
          </cell>
          <cell r="B3797" t="str">
            <v>校准器</v>
          </cell>
          <cell r="C3797" t="str">
            <v>00010413</v>
          </cell>
          <cell r="D3797">
            <v>32813</v>
          </cell>
          <cell r="E3797">
            <v>33000</v>
          </cell>
          <cell r="F3797">
            <v>-32010</v>
          </cell>
          <cell r="G3797">
            <v>990</v>
          </cell>
        </row>
        <row r="3798">
          <cell r="A3798" t="str">
            <v>12480009</v>
          </cell>
          <cell r="B3798" t="str">
            <v>搬运车</v>
          </cell>
          <cell r="C3798" t="str">
            <v>00010212</v>
          </cell>
          <cell r="D3798">
            <v>35765</v>
          </cell>
          <cell r="E3798">
            <v>33000</v>
          </cell>
          <cell r="F3798">
            <v>-32010</v>
          </cell>
          <cell r="G3798">
            <v>990</v>
          </cell>
        </row>
        <row r="3799">
          <cell r="A3799" t="str">
            <v>12480010</v>
          </cell>
          <cell r="B3799" t="str">
            <v>搬运车</v>
          </cell>
          <cell r="C3799" t="str">
            <v>00010212</v>
          </cell>
          <cell r="D3799">
            <v>35765</v>
          </cell>
          <cell r="E3799">
            <v>33000</v>
          </cell>
          <cell r="F3799">
            <v>-32010</v>
          </cell>
          <cell r="G3799">
            <v>990</v>
          </cell>
        </row>
        <row r="3800">
          <cell r="A3800" t="str">
            <v>17830298</v>
          </cell>
          <cell r="B3800" t="str">
            <v>销售联网专线</v>
          </cell>
          <cell r="C3800" t="str">
            <v>00010721</v>
          </cell>
          <cell r="D3800">
            <v>35551</v>
          </cell>
          <cell r="E3800">
            <v>32500</v>
          </cell>
          <cell r="F3800">
            <v>-31525</v>
          </cell>
          <cell r="G3800">
            <v>975</v>
          </cell>
        </row>
        <row r="3801">
          <cell r="A3801" t="str">
            <v>11230192</v>
          </cell>
          <cell r="B3801" t="str">
            <v>高速冲床</v>
          </cell>
          <cell r="C3801" t="str">
            <v>00010103</v>
          </cell>
          <cell r="D3801">
            <v>35034</v>
          </cell>
          <cell r="E3801">
            <v>21000</v>
          </cell>
          <cell r="F3801">
            <v>-20027.41</v>
          </cell>
          <cell r="G3801">
            <v>972.59</v>
          </cell>
        </row>
        <row r="3802">
          <cell r="A3802" t="str">
            <v>14999996</v>
          </cell>
          <cell r="B3802" t="str">
            <v>气相测氧仪</v>
          </cell>
          <cell r="C3802" t="str">
            <v>00010411</v>
          </cell>
          <cell r="D3802">
            <v>36495</v>
          </cell>
          <cell r="E3802">
            <v>5000</v>
          </cell>
          <cell r="F3802">
            <v>-4042.38</v>
          </cell>
          <cell r="G3802">
            <v>957.62</v>
          </cell>
        </row>
        <row r="3803">
          <cell r="A3803" t="str">
            <v>10320173</v>
          </cell>
          <cell r="B3803" t="str">
            <v>内园磨床</v>
          </cell>
          <cell r="C3803" t="str">
            <v>00010003</v>
          </cell>
          <cell r="D3803">
            <v>27760</v>
          </cell>
          <cell r="E3803">
            <v>130000</v>
          </cell>
          <cell r="F3803">
            <v>-129068.32</v>
          </cell>
          <cell r="G3803">
            <v>931.68</v>
          </cell>
        </row>
        <row r="3804">
          <cell r="A3804" t="str">
            <v>14881001</v>
          </cell>
          <cell r="B3804" t="str">
            <v>分析器</v>
          </cell>
          <cell r="C3804" t="str">
            <v>00010411</v>
          </cell>
          <cell r="D3804">
            <v>32813</v>
          </cell>
          <cell r="E3804">
            <v>31000</v>
          </cell>
          <cell r="F3804">
            <v>-30070</v>
          </cell>
          <cell r="G3804">
            <v>930</v>
          </cell>
        </row>
        <row r="3805">
          <cell r="A3805" t="str">
            <v>19520018</v>
          </cell>
          <cell r="B3805" t="str">
            <v>除尘器</v>
          </cell>
          <cell r="C3805" t="str">
            <v>00010903</v>
          </cell>
          <cell r="D3805">
            <v>35004</v>
          </cell>
          <cell r="E3805">
            <v>6920</v>
          </cell>
          <cell r="F3805">
            <v>-5990.59</v>
          </cell>
          <cell r="G3805">
            <v>929.41</v>
          </cell>
        </row>
        <row r="3806">
          <cell r="A3806" t="str">
            <v>19520019</v>
          </cell>
          <cell r="B3806" t="str">
            <v>除尘器</v>
          </cell>
          <cell r="C3806" t="str">
            <v>00010903</v>
          </cell>
          <cell r="D3806">
            <v>35004</v>
          </cell>
          <cell r="E3806">
            <v>6920</v>
          </cell>
          <cell r="F3806">
            <v>-5990.59</v>
          </cell>
          <cell r="G3806">
            <v>929.41</v>
          </cell>
        </row>
        <row r="3807">
          <cell r="A3807" t="str">
            <v>17830305</v>
          </cell>
          <cell r="B3807" t="str">
            <v>集线器</v>
          </cell>
          <cell r="C3807" t="str">
            <v>00010721</v>
          </cell>
          <cell r="D3807">
            <v>35612</v>
          </cell>
          <cell r="E3807">
            <v>30400</v>
          </cell>
          <cell r="F3807">
            <v>-29488</v>
          </cell>
          <cell r="G3807">
            <v>912</v>
          </cell>
        </row>
        <row r="3808">
          <cell r="A3808" t="str">
            <v>10380124</v>
          </cell>
          <cell r="B3808" t="str">
            <v>超精机</v>
          </cell>
          <cell r="C3808" t="str">
            <v>00010003</v>
          </cell>
          <cell r="D3808">
            <v>27760</v>
          </cell>
          <cell r="E3808">
            <v>30000</v>
          </cell>
          <cell r="F3808">
            <v>-29100</v>
          </cell>
          <cell r="G3808">
            <v>900</v>
          </cell>
        </row>
        <row r="3809">
          <cell r="A3809" t="str">
            <v>10380173</v>
          </cell>
          <cell r="B3809" t="str">
            <v>四头超精机</v>
          </cell>
          <cell r="C3809" t="str">
            <v>00010003</v>
          </cell>
          <cell r="D3809">
            <v>30256</v>
          </cell>
          <cell r="E3809">
            <v>30000</v>
          </cell>
          <cell r="F3809">
            <v>-29100</v>
          </cell>
          <cell r="G3809">
            <v>900</v>
          </cell>
        </row>
        <row r="3810">
          <cell r="A3810" t="str">
            <v>10380176</v>
          </cell>
          <cell r="B3810" t="str">
            <v>四头超精机</v>
          </cell>
          <cell r="C3810" t="str">
            <v>00010003</v>
          </cell>
          <cell r="D3810">
            <v>30256</v>
          </cell>
          <cell r="E3810">
            <v>30000</v>
          </cell>
          <cell r="F3810">
            <v>-29100</v>
          </cell>
          <cell r="G3810">
            <v>900</v>
          </cell>
        </row>
        <row r="3811">
          <cell r="A3811" t="str">
            <v>15970049</v>
          </cell>
          <cell r="B3811" t="str">
            <v>零件清洗机</v>
          </cell>
          <cell r="C3811" t="str">
            <v>00010503</v>
          </cell>
          <cell r="D3811">
            <v>32843</v>
          </cell>
          <cell r="E3811">
            <v>30000</v>
          </cell>
          <cell r="F3811">
            <v>-29100</v>
          </cell>
          <cell r="G3811">
            <v>900</v>
          </cell>
        </row>
        <row r="3812">
          <cell r="A3812" t="str">
            <v>15970050</v>
          </cell>
          <cell r="B3812" t="str">
            <v>零件清洗机</v>
          </cell>
          <cell r="C3812" t="str">
            <v>00010503</v>
          </cell>
          <cell r="D3812">
            <v>32843</v>
          </cell>
          <cell r="E3812">
            <v>30000</v>
          </cell>
          <cell r="F3812">
            <v>-29100</v>
          </cell>
          <cell r="G3812">
            <v>900</v>
          </cell>
        </row>
        <row r="3813">
          <cell r="A3813" t="str">
            <v>15970051</v>
          </cell>
          <cell r="B3813" t="str">
            <v>成品清洗机</v>
          </cell>
          <cell r="C3813" t="str">
            <v>00010503</v>
          </cell>
          <cell r="D3813">
            <v>32843</v>
          </cell>
          <cell r="E3813">
            <v>30000</v>
          </cell>
          <cell r="F3813">
            <v>-29100</v>
          </cell>
          <cell r="G3813">
            <v>900</v>
          </cell>
        </row>
        <row r="3814">
          <cell r="A3814" t="str">
            <v>15970057</v>
          </cell>
          <cell r="B3814" t="str">
            <v>退磁清洗机</v>
          </cell>
          <cell r="C3814" t="str">
            <v>00010503</v>
          </cell>
          <cell r="D3814">
            <v>32843</v>
          </cell>
          <cell r="E3814">
            <v>30000</v>
          </cell>
          <cell r="F3814">
            <v>-29100</v>
          </cell>
          <cell r="G3814">
            <v>900</v>
          </cell>
        </row>
        <row r="3815">
          <cell r="A3815" t="str">
            <v>14880012</v>
          </cell>
          <cell r="B3815" t="str">
            <v>浓度仪</v>
          </cell>
          <cell r="C3815" t="str">
            <v>00010413</v>
          </cell>
          <cell r="D3815">
            <v>33909</v>
          </cell>
          <cell r="E3815">
            <v>30000</v>
          </cell>
          <cell r="F3815">
            <v>-29100</v>
          </cell>
          <cell r="G3815">
            <v>900</v>
          </cell>
        </row>
        <row r="3816">
          <cell r="A3816" t="str">
            <v>19460010</v>
          </cell>
          <cell r="B3816" t="str">
            <v>涂镀机</v>
          </cell>
          <cell r="C3816" t="str">
            <v>00010903</v>
          </cell>
          <cell r="D3816">
            <v>33909</v>
          </cell>
          <cell r="E3816">
            <v>30000</v>
          </cell>
          <cell r="F3816">
            <v>-29100</v>
          </cell>
          <cell r="G3816">
            <v>900</v>
          </cell>
        </row>
        <row r="3817">
          <cell r="A3817" t="str">
            <v>17830419</v>
          </cell>
          <cell r="B3817" t="str">
            <v>投影仪</v>
          </cell>
          <cell r="C3817" t="str">
            <v>00010722</v>
          </cell>
          <cell r="D3817">
            <v>36678</v>
          </cell>
          <cell r="E3817">
            <v>29800</v>
          </cell>
          <cell r="F3817">
            <v>-28906</v>
          </cell>
          <cell r="G3817">
            <v>894</v>
          </cell>
        </row>
        <row r="3818">
          <cell r="A3818" t="str">
            <v>22100009</v>
          </cell>
          <cell r="B3818" t="str">
            <v>电子琴</v>
          </cell>
          <cell r="C3818" t="str">
            <v>00022103</v>
          </cell>
          <cell r="D3818">
            <v>34669</v>
          </cell>
          <cell r="E3818">
            <v>4600</v>
          </cell>
          <cell r="F3818">
            <v>-3713.04</v>
          </cell>
          <cell r="G3818">
            <v>886.96</v>
          </cell>
        </row>
        <row r="3819">
          <cell r="A3819" t="str">
            <v>17830289</v>
          </cell>
          <cell r="B3819" t="str">
            <v>UPS电源</v>
          </cell>
          <cell r="C3819" t="str">
            <v>00010721</v>
          </cell>
          <cell r="D3819">
            <v>35612</v>
          </cell>
          <cell r="E3819">
            <v>29540</v>
          </cell>
          <cell r="F3819">
            <v>-28653.8</v>
          </cell>
          <cell r="G3819">
            <v>886.2</v>
          </cell>
        </row>
        <row r="3820">
          <cell r="A3820" t="str">
            <v>22100043</v>
          </cell>
          <cell r="B3820" t="str">
            <v>传真机</v>
          </cell>
          <cell r="C3820" t="str">
            <v>00022102</v>
          </cell>
          <cell r="D3820">
            <v>37408</v>
          </cell>
          <cell r="E3820">
            <v>2447.08</v>
          </cell>
          <cell r="F3820">
            <v>-1565.79</v>
          </cell>
          <cell r="G3820">
            <v>881.29</v>
          </cell>
        </row>
        <row r="3821">
          <cell r="A3821" t="str">
            <v>10310477</v>
          </cell>
          <cell r="B3821" t="str">
            <v>无心磨床</v>
          </cell>
          <cell r="C3821" t="str">
            <v>00010003</v>
          </cell>
          <cell r="D3821">
            <v>28126</v>
          </cell>
          <cell r="E3821">
            <v>2700</v>
          </cell>
          <cell r="F3821">
            <v>-1833.67</v>
          </cell>
          <cell r="G3821">
            <v>866.33</v>
          </cell>
        </row>
        <row r="3822">
          <cell r="A3822" t="str">
            <v>17830073</v>
          </cell>
          <cell r="B3822" t="str">
            <v>打印机</v>
          </cell>
          <cell r="C3822" t="str">
            <v>00010721</v>
          </cell>
          <cell r="D3822">
            <v>37438</v>
          </cell>
          <cell r="E3822">
            <v>4043.46</v>
          </cell>
          <cell r="F3822">
            <v>-3178.86</v>
          </cell>
          <cell r="G3822">
            <v>864.6</v>
          </cell>
        </row>
        <row r="3823">
          <cell r="A3823" t="str">
            <v>17830181</v>
          </cell>
          <cell r="B3823" t="str">
            <v>打印机</v>
          </cell>
          <cell r="C3823" t="str">
            <v>00010721</v>
          </cell>
          <cell r="D3823">
            <v>37438</v>
          </cell>
          <cell r="E3823">
            <v>4043.46</v>
          </cell>
          <cell r="F3823">
            <v>-3178.86</v>
          </cell>
          <cell r="G3823">
            <v>864.6</v>
          </cell>
        </row>
        <row r="3824">
          <cell r="A3824" t="str">
            <v>17830197</v>
          </cell>
          <cell r="B3824" t="str">
            <v>打印机</v>
          </cell>
          <cell r="C3824" t="str">
            <v>00010721</v>
          </cell>
          <cell r="D3824">
            <v>37438</v>
          </cell>
          <cell r="E3824">
            <v>4043.46</v>
          </cell>
          <cell r="F3824">
            <v>-3178.86</v>
          </cell>
          <cell r="G3824">
            <v>864.6</v>
          </cell>
        </row>
        <row r="3825">
          <cell r="A3825" t="str">
            <v>17830397</v>
          </cell>
          <cell r="B3825" t="str">
            <v>打印机</v>
          </cell>
          <cell r="C3825" t="str">
            <v>00010721</v>
          </cell>
          <cell r="D3825">
            <v>37438</v>
          </cell>
          <cell r="E3825">
            <v>4043.46</v>
          </cell>
          <cell r="F3825">
            <v>-3178.86</v>
          </cell>
          <cell r="G3825">
            <v>864.6</v>
          </cell>
        </row>
        <row r="3826">
          <cell r="A3826" t="str">
            <v>17830185</v>
          </cell>
          <cell r="B3826" t="str">
            <v>打印机</v>
          </cell>
          <cell r="C3826" t="str">
            <v>00010722</v>
          </cell>
          <cell r="D3826">
            <v>37438</v>
          </cell>
          <cell r="E3826">
            <v>4043.46</v>
          </cell>
          <cell r="F3826">
            <v>-3178.86</v>
          </cell>
          <cell r="G3826">
            <v>864.6</v>
          </cell>
        </row>
        <row r="3827">
          <cell r="A3827" t="str">
            <v>17830191</v>
          </cell>
          <cell r="B3827" t="str">
            <v>打印机</v>
          </cell>
          <cell r="C3827" t="str">
            <v>00010722</v>
          </cell>
          <cell r="D3827">
            <v>37438</v>
          </cell>
          <cell r="E3827">
            <v>4043.46</v>
          </cell>
          <cell r="F3827">
            <v>-3178.86</v>
          </cell>
          <cell r="G3827">
            <v>864.6</v>
          </cell>
        </row>
        <row r="3828">
          <cell r="A3828" t="str">
            <v>17830262</v>
          </cell>
          <cell r="B3828" t="str">
            <v>打印机</v>
          </cell>
          <cell r="C3828" t="str">
            <v>00010723</v>
          </cell>
          <cell r="D3828">
            <v>37438</v>
          </cell>
          <cell r="E3828">
            <v>4043.46</v>
          </cell>
          <cell r="F3828">
            <v>-3178.86</v>
          </cell>
          <cell r="G3828">
            <v>864.6</v>
          </cell>
        </row>
        <row r="3829">
          <cell r="A3829" t="str">
            <v>17830264</v>
          </cell>
          <cell r="B3829" t="str">
            <v>打印机</v>
          </cell>
          <cell r="C3829" t="str">
            <v>00010723</v>
          </cell>
          <cell r="D3829">
            <v>37438</v>
          </cell>
          <cell r="E3829">
            <v>4043.46</v>
          </cell>
          <cell r="F3829">
            <v>-3178.86</v>
          </cell>
          <cell r="G3829">
            <v>864.6</v>
          </cell>
        </row>
        <row r="3830">
          <cell r="A3830" t="str">
            <v>17830265</v>
          </cell>
          <cell r="B3830" t="str">
            <v>打印机</v>
          </cell>
          <cell r="C3830" t="str">
            <v>00010723</v>
          </cell>
          <cell r="D3830">
            <v>37438</v>
          </cell>
          <cell r="E3830">
            <v>4043.46</v>
          </cell>
          <cell r="F3830">
            <v>-3178.86</v>
          </cell>
          <cell r="G3830">
            <v>864.6</v>
          </cell>
        </row>
        <row r="3831">
          <cell r="A3831" t="str">
            <v>17830271</v>
          </cell>
          <cell r="B3831" t="str">
            <v>打印机</v>
          </cell>
          <cell r="C3831" t="str">
            <v>00010723</v>
          </cell>
          <cell r="D3831">
            <v>37438</v>
          </cell>
          <cell r="E3831">
            <v>4043.46</v>
          </cell>
          <cell r="F3831">
            <v>-3178.86</v>
          </cell>
          <cell r="G3831">
            <v>864.6</v>
          </cell>
        </row>
        <row r="3832">
          <cell r="A3832" t="str">
            <v>10340782</v>
          </cell>
          <cell r="B3832" t="str">
            <v>双端面磨床</v>
          </cell>
          <cell r="C3832" t="str">
            <v>00010003</v>
          </cell>
          <cell r="D3832">
            <v>27395</v>
          </cell>
          <cell r="E3832">
            <v>2760</v>
          </cell>
          <cell r="F3832">
            <v>-1896.35</v>
          </cell>
          <cell r="G3832">
            <v>863.65</v>
          </cell>
        </row>
        <row r="3833">
          <cell r="A3833" t="str">
            <v>10340783</v>
          </cell>
          <cell r="B3833" t="str">
            <v>双端面磨床</v>
          </cell>
          <cell r="C3833" t="str">
            <v>00010003</v>
          </cell>
          <cell r="D3833">
            <v>27395</v>
          </cell>
          <cell r="E3833">
            <v>2760</v>
          </cell>
          <cell r="F3833">
            <v>-1896.35</v>
          </cell>
          <cell r="G3833">
            <v>863.65</v>
          </cell>
        </row>
        <row r="3834">
          <cell r="A3834" t="str">
            <v>10340807</v>
          </cell>
          <cell r="B3834" t="str">
            <v>双端面磨床</v>
          </cell>
          <cell r="C3834" t="str">
            <v>00010003</v>
          </cell>
          <cell r="D3834">
            <v>27395</v>
          </cell>
          <cell r="E3834">
            <v>2760</v>
          </cell>
          <cell r="F3834">
            <v>-1896.35</v>
          </cell>
          <cell r="G3834">
            <v>863.65</v>
          </cell>
        </row>
        <row r="3835">
          <cell r="A3835" t="str">
            <v>10340808</v>
          </cell>
          <cell r="B3835" t="str">
            <v>双端面磨床</v>
          </cell>
          <cell r="C3835" t="str">
            <v>00010003</v>
          </cell>
          <cell r="D3835">
            <v>27395</v>
          </cell>
          <cell r="E3835">
            <v>2760</v>
          </cell>
          <cell r="F3835">
            <v>-1896.35</v>
          </cell>
          <cell r="G3835">
            <v>863.65</v>
          </cell>
        </row>
        <row r="3836">
          <cell r="A3836" t="str">
            <v>14790048</v>
          </cell>
          <cell r="B3836" t="str">
            <v>闭口闪点测定仪</v>
          </cell>
          <cell r="C3836" t="str">
            <v>00010411</v>
          </cell>
          <cell r="D3836">
            <v>37073</v>
          </cell>
          <cell r="E3836">
            <v>2100</v>
          </cell>
          <cell r="F3836">
            <v>-1237.1600000000001</v>
          </cell>
          <cell r="G3836">
            <v>862.84</v>
          </cell>
        </row>
        <row r="3837">
          <cell r="A3837" t="str">
            <v>17231066</v>
          </cell>
          <cell r="B3837" t="str">
            <v>配电箱</v>
          </cell>
          <cell r="C3837" t="str">
            <v>00010703</v>
          </cell>
          <cell r="D3837">
            <v>34001</v>
          </cell>
          <cell r="E3837">
            <v>1527.08</v>
          </cell>
          <cell r="F3837">
            <v>-666.47</v>
          </cell>
          <cell r="G3837">
            <v>860.61</v>
          </cell>
        </row>
        <row r="3838">
          <cell r="A3838" t="str">
            <v>10310440</v>
          </cell>
          <cell r="B3838" t="str">
            <v>无心磨床</v>
          </cell>
          <cell r="C3838" t="str">
            <v>00010003</v>
          </cell>
          <cell r="D3838">
            <v>21916</v>
          </cell>
          <cell r="E3838">
            <v>2700</v>
          </cell>
          <cell r="F3838">
            <v>-1855.5</v>
          </cell>
          <cell r="G3838">
            <v>844.5</v>
          </cell>
        </row>
        <row r="3839">
          <cell r="A3839" t="str">
            <v>10310442</v>
          </cell>
          <cell r="B3839" t="str">
            <v>无心磨床</v>
          </cell>
          <cell r="C3839" t="str">
            <v>00010003</v>
          </cell>
          <cell r="D3839">
            <v>25569</v>
          </cell>
          <cell r="E3839">
            <v>2700</v>
          </cell>
          <cell r="F3839">
            <v>-1855.5</v>
          </cell>
          <cell r="G3839">
            <v>844.5</v>
          </cell>
        </row>
        <row r="3840">
          <cell r="A3840" t="str">
            <v>10310443</v>
          </cell>
          <cell r="B3840" t="str">
            <v>无心磨床</v>
          </cell>
          <cell r="C3840" t="str">
            <v>00010003</v>
          </cell>
          <cell r="D3840">
            <v>27395</v>
          </cell>
          <cell r="E3840">
            <v>2700</v>
          </cell>
          <cell r="F3840">
            <v>-1855.5</v>
          </cell>
          <cell r="G3840">
            <v>844.5</v>
          </cell>
        </row>
        <row r="3841">
          <cell r="A3841" t="str">
            <v>17830192</v>
          </cell>
          <cell r="B3841" t="str">
            <v>打印机</v>
          </cell>
          <cell r="C3841" t="str">
            <v>00010722</v>
          </cell>
          <cell r="D3841">
            <v>37438</v>
          </cell>
          <cell r="E3841">
            <v>3938.44</v>
          </cell>
          <cell r="F3841">
            <v>-3096.3</v>
          </cell>
          <cell r="G3841">
            <v>842.14</v>
          </cell>
        </row>
        <row r="3842">
          <cell r="A3842" t="str">
            <v>17830162</v>
          </cell>
          <cell r="B3842" t="str">
            <v>打印机</v>
          </cell>
          <cell r="C3842" t="str">
            <v>00010721</v>
          </cell>
          <cell r="D3842">
            <v>37438</v>
          </cell>
          <cell r="E3842">
            <v>3965.5</v>
          </cell>
          <cell r="F3842">
            <v>-3125.42</v>
          </cell>
          <cell r="G3842">
            <v>840.08</v>
          </cell>
        </row>
        <row r="3843">
          <cell r="A3843" t="str">
            <v>17830164</v>
          </cell>
          <cell r="B3843" t="str">
            <v>打印机</v>
          </cell>
          <cell r="C3843" t="str">
            <v>00010721</v>
          </cell>
          <cell r="D3843">
            <v>37438</v>
          </cell>
          <cell r="E3843">
            <v>3965.5</v>
          </cell>
          <cell r="F3843">
            <v>-3125.42</v>
          </cell>
          <cell r="G3843">
            <v>840.08</v>
          </cell>
        </row>
        <row r="3844">
          <cell r="A3844" t="str">
            <v>17830178</v>
          </cell>
          <cell r="B3844" t="str">
            <v>打印机</v>
          </cell>
          <cell r="C3844" t="str">
            <v>00010721</v>
          </cell>
          <cell r="D3844">
            <v>37438</v>
          </cell>
          <cell r="E3844">
            <v>3965.5</v>
          </cell>
          <cell r="F3844">
            <v>-3125.42</v>
          </cell>
          <cell r="G3844">
            <v>840.08</v>
          </cell>
        </row>
        <row r="3845">
          <cell r="A3845" t="str">
            <v>17830180</v>
          </cell>
          <cell r="B3845" t="str">
            <v>打印机</v>
          </cell>
          <cell r="C3845" t="str">
            <v>00010721</v>
          </cell>
          <cell r="D3845">
            <v>37438</v>
          </cell>
          <cell r="E3845">
            <v>3965.5</v>
          </cell>
          <cell r="F3845">
            <v>-3125.42</v>
          </cell>
          <cell r="G3845">
            <v>840.08</v>
          </cell>
        </row>
        <row r="3846">
          <cell r="A3846" t="str">
            <v>12550058</v>
          </cell>
          <cell r="B3846" t="str">
            <v>农用运输车</v>
          </cell>
          <cell r="C3846" t="str">
            <v>00010213</v>
          </cell>
          <cell r="D3846">
            <v>34243</v>
          </cell>
          <cell r="E3846">
            <v>28000</v>
          </cell>
          <cell r="F3846">
            <v>-27160</v>
          </cell>
          <cell r="G3846">
            <v>840</v>
          </cell>
        </row>
        <row r="3847">
          <cell r="A3847" t="str">
            <v>15910093</v>
          </cell>
          <cell r="B3847" t="str">
            <v>串桶</v>
          </cell>
          <cell r="C3847" t="str">
            <v>00010503</v>
          </cell>
          <cell r="D3847">
            <v>25569</v>
          </cell>
          <cell r="E3847">
            <v>2000</v>
          </cell>
          <cell r="F3847">
            <v>-1164.21</v>
          </cell>
          <cell r="G3847">
            <v>835.79</v>
          </cell>
        </row>
        <row r="3848">
          <cell r="A3848" t="str">
            <v>22000012</v>
          </cell>
          <cell r="B3848" t="str">
            <v>不锈钢开水炉</v>
          </cell>
          <cell r="C3848" t="str">
            <v>00022003</v>
          </cell>
          <cell r="D3848">
            <v>33725</v>
          </cell>
          <cell r="E3848">
            <v>10000</v>
          </cell>
          <cell r="F3848">
            <v>-9166.2000000000007</v>
          </cell>
          <cell r="G3848">
            <v>833.8</v>
          </cell>
        </row>
        <row r="3849">
          <cell r="A3849" t="str">
            <v>17220046</v>
          </cell>
          <cell r="B3849" t="str">
            <v>低压配电柜</v>
          </cell>
          <cell r="C3849" t="str">
            <v>00010703</v>
          </cell>
          <cell r="D3849">
            <v>27912</v>
          </cell>
          <cell r="E3849">
            <v>8400</v>
          </cell>
          <cell r="F3849">
            <v>-7570.49</v>
          </cell>
          <cell r="G3849">
            <v>829.51</v>
          </cell>
        </row>
        <row r="3850">
          <cell r="A3850" t="str">
            <v>12130168</v>
          </cell>
          <cell r="B3850" t="str">
            <v>电动葫芦</v>
          </cell>
          <cell r="C3850" t="str">
            <v>00010203</v>
          </cell>
          <cell r="D3850">
            <v>35370</v>
          </cell>
          <cell r="E3850">
            <v>5840</v>
          </cell>
          <cell r="F3850">
            <v>-5012.54</v>
          </cell>
          <cell r="G3850">
            <v>827.46</v>
          </cell>
        </row>
        <row r="3851">
          <cell r="A3851" t="str">
            <v>19160103</v>
          </cell>
          <cell r="B3851" t="str">
            <v>暖风机</v>
          </cell>
          <cell r="C3851" t="str">
            <v>00010902</v>
          </cell>
          <cell r="D3851">
            <v>34669</v>
          </cell>
          <cell r="E3851">
            <v>9800</v>
          </cell>
          <cell r="F3851">
            <v>-8973.27</v>
          </cell>
          <cell r="G3851">
            <v>826.73</v>
          </cell>
        </row>
        <row r="3852">
          <cell r="A3852" t="str">
            <v>19160104</v>
          </cell>
          <cell r="B3852" t="str">
            <v>暖风机</v>
          </cell>
          <cell r="C3852" t="str">
            <v>00010902</v>
          </cell>
          <cell r="D3852">
            <v>34669</v>
          </cell>
          <cell r="E3852">
            <v>9800</v>
          </cell>
          <cell r="F3852">
            <v>-8973.27</v>
          </cell>
          <cell r="G3852">
            <v>826.73</v>
          </cell>
        </row>
        <row r="3853">
          <cell r="A3853" t="str">
            <v>17830393</v>
          </cell>
          <cell r="B3853" t="str">
            <v>网络电缆</v>
          </cell>
          <cell r="C3853" t="str">
            <v>00010721</v>
          </cell>
          <cell r="D3853">
            <v>37226</v>
          </cell>
          <cell r="E3853">
            <v>11730</v>
          </cell>
          <cell r="F3853">
            <v>-10903.88</v>
          </cell>
          <cell r="G3853">
            <v>826.12</v>
          </cell>
        </row>
        <row r="3854">
          <cell r="A3854" t="str">
            <v>10310468</v>
          </cell>
          <cell r="B3854" t="str">
            <v>无心磨床</v>
          </cell>
          <cell r="C3854" t="str">
            <v>00010003</v>
          </cell>
          <cell r="D3854">
            <v>23743</v>
          </cell>
          <cell r="E3854">
            <v>2700</v>
          </cell>
          <cell r="F3854">
            <v>-1877.33</v>
          </cell>
          <cell r="G3854">
            <v>822.67</v>
          </cell>
        </row>
        <row r="3855">
          <cell r="A3855" t="str">
            <v>10310453</v>
          </cell>
          <cell r="B3855" t="str">
            <v>无心磨床</v>
          </cell>
          <cell r="C3855" t="str">
            <v>00010003</v>
          </cell>
          <cell r="D3855">
            <v>24473</v>
          </cell>
          <cell r="E3855">
            <v>2700</v>
          </cell>
          <cell r="F3855">
            <v>-1877.33</v>
          </cell>
          <cell r="G3855">
            <v>822.67</v>
          </cell>
        </row>
        <row r="3856">
          <cell r="A3856" t="str">
            <v>10310454</v>
          </cell>
          <cell r="B3856" t="str">
            <v>无心磨床</v>
          </cell>
          <cell r="C3856" t="str">
            <v>00010003</v>
          </cell>
          <cell r="D3856">
            <v>24473</v>
          </cell>
          <cell r="E3856">
            <v>2700</v>
          </cell>
          <cell r="F3856">
            <v>-1877.33</v>
          </cell>
          <cell r="G3856">
            <v>822.67</v>
          </cell>
        </row>
        <row r="3857">
          <cell r="A3857" t="str">
            <v>10310456</v>
          </cell>
          <cell r="B3857" t="str">
            <v>无心磨床</v>
          </cell>
          <cell r="C3857" t="str">
            <v>00010003</v>
          </cell>
          <cell r="D3857">
            <v>24473</v>
          </cell>
          <cell r="E3857">
            <v>2700</v>
          </cell>
          <cell r="F3857">
            <v>-1877.33</v>
          </cell>
          <cell r="G3857">
            <v>822.67</v>
          </cell>
        </row>
        <row r="3858">
          <cell r="A3858" t="str">
            <v>10310469</v>
          </cell>
          <cell r="B3858" t="str">
            <v>无心磨床</v>
          </cell>
          <cell r="C3858" t="str">
            <v>00010003</v>
          </cell>
          <cell r="D3858">
            <v>24504</v>
          </cell>
          <cell r="E3858">
            <v>2700</v>
          </cell>
          <cell r="F3858">
            <v>-1877.33</v>
          </cell>
          <cell r="G3858">
            <v>822.67</v>
          </cell>
        </row>
        <row r="3859">
          <cell r="A3859" t="str">
            <v>17830093</v>
          </cell>
          <cell r="B3859" t="str">
            <v>笔记本电脑</v>
          </cell>
          <cell r="C3859" t="str">
            <v>00010722</v>
          </cell>
          <cell r="D3859">
            <v>36770</v>
          </cell>
          <cell r="E3859">
            <v>27300</v>
          </cell>
          <cell r="F3859">
            <v>-26481</v>
          </cell>
          <cell r="G3859">
            <v>819</v>
          </cell>
        </row>
        <row r="3860">
          <cell r="A3860" t="str">
            <v>17830170</v>
          </cell>
          <cell r="B3860" t="str">
            <v>打印机</v>
          </cell>
          <cell r="C3860" t="str">
            <v>00010721</v>
          </cell>
          <cell r="D3860">
            <v>37438</v>
          </cell>
          <cell r="E3860">
            <v>3862.5</v>
          </cell>
          <cell r="F3860">
            <v>-3044</v>
          </cell>
          <cell r="G3860">
            <v>818.5</v>
          </cell>
        </row>
        <row r="3861">
          <cell r="A3861" t="str">
            <v>17830070</v>
          </cell>
          <cell r="B3861" t="str">
            <v>打印机</v>
          </cell>
          <cell r="C3861" t="str">
            <v>00010721</v>
          </cell>
          <cell r="D3861">
            <v>37438</v>
          </cell>
          <cell r="E3861">
            <v>3812.41</v>
          </cell>
          <cell r="F3861">
            <v>-2997.19</v>
          </cell>
          <cell r="G3861">
            <v>815.22</v>
          </cell>
        </row>
        <row r="3862">
          <cell r="A3862" t="str">
            <v>16410041</v>
          </cell>
          <cell r="B3862" t="str">
            <v>空压机</v>
          </cell>
          <cell r="C3862" t="str">
            <v>00010603</v>
          </cell>
          <cell r="D3862">
            <v>31229</v>
          </cell>
          <cell r="E3862">
            <v>27000</v>
          </cell>
          <cell r="F3862">
            <v>-26190</v>
          </cell>
          <cell r="G3862">
            <v>810</v>
          </cell>
        </row>
        <row r="3863">
          <cell r="A3863" t="str">
            <v>16410043</v>
          </cell>
          <cell r="B3863" t="str">
            <v>空压机</v>
          </cell>
          <cell r="C3863" t="str">
            <v>00010603</v>
          </cell>
          <cell r="D3863">
            <v>32721</v>
          </cell>
          <cell r="E3863">
            <v>27000</v>
          </cell>
          <cell r="F3863">
            <v>-26190</v>
          </cell>
          <cell r="G3863">
            <v>810</v>
          </cell>
        </row>
        <row r="3864">
          <cell r="A3864" t="str">
            <v>12180001</v>
          </cell>
          <cell r="B3864" t="str">
            <v>定柱式旋臂起重机</v>
          </cell>
          <cell r="C3864" t="str">
            <v>00010203</v>
          </cell>
          <cell r="D3864">
            <v>34304</v>
          </cell>
          <cell r="E3864">
            <v>27000</v>
          </cell>
          <cell r="F3864">
            <v>-26190</v>
          </cell>
          <cell r="G3864">
            <v>810</v>
          </cell>
        </row>
        <row r="3865">
          <cell r="A3865" t="str">
            <v>17830290</v>
          </cell>
          <cell r="B3865" t="str">
            <v>终端服务器</v>
          </cell>
          <cell r="C3865" t="str">
            <v>00010721</v>
          </cell>
          <cell r="D3865">
            <v>35796</v>
          </cell>
          <cell r="E3865">
            <v>27000</v>
          </cell>
          <cell r="F3865">
            <v>-26190</v>
          </cell>
          <cell r="G3865">
            <v>810</v>
          </cell>
        </row>
        <row r="3866">
          <cell r="A3866" t="str">
            <v>17830186</v>
          </cell>
          <cell r="B3866" t="str">
            <v>打印机</v>
          </cell>
          <cell r="C3866" t="str">
            <v>00010722</v>
          </cell>
          <cell r="D3866">
            <v>37438</v>
          </cell>
          <cell r="E3866">
            <v>3780.9</v>
          </cell>
          <cell r="F3866">
            <v>-2972.55</v>
          </cell>
          <cell r="G3866">
            <v>808.35</v>
          </cell>
        </row>
        <row r="3867">
          <cell r="A3867" t="str">
            <v>17830165</v>
          </cell>
          <cell r="B3867" t="str">
            <v>复印机</v>
          </cell>
          <cell r="C3867" t="str">
            <v>00010721</v>
          </cell>
          <cell r="D3867">
            <v>35521</v>
          </cell>
          <cell r="E3867">
            <v>26927.55</v>
          </cell>
          <cell r="F3867">
            <v>-26119.72</v>
          </cell>
          <cell r="G3867">
            <v>807.83</v>
          </cell>
        </row>
        <row r="3868">
          <cell r="A3868" t="str">
            <v>17830167</v>
          </cell>
          <cell r="B3868" t="str">
            <v>复印机</v>
          </cell>
          <cell r="C3868" t="str">
            <v>00010721</v>
          </cell>
          <cell r="D3868">
            <v>35521</v>
          </cell>
          <cell r="E3868">
            <v>26927.55</v>
          </cell>
          <cell r="F3868">
            <v>-26119.72</v>
          </cell>
          <cell r="G3868">
            <v>807.83</v>
          </cell>
        </row>
        <row r="3869">
          <cell r="A3869" t="str">
            <v>10310470</v>
          </cell>
          <cell r="B3869" t="str">
            <v>无心磨床</v>
          </cell>
          <cell r="C3869" t="str">
            <v>00010003</v>
          </cell>
          <cell r="D3869">
            <v>21186</v>
          </cell>
          <cell r="E3869">
            <v>2550</v>
          </cell>
          <cell r="F3869">
            <v>-1751.88</v>
          </cell>
          <cell r="G3869">
            <v>798.12</v>
          </cell>
        </row>
        <row r="3870">
          <cell r="A3870" t="str">
            <v>10310471</v>
          </cell>
          <cell r="B3870" t="str">
            <v>无心磨床</v>
          </cell>
          <cell r="C3870" t="str">
            <v>00010003</v>
          </cell>
          <cell r="D3870">
            <v>21186</v>
          </cell>
          <cell r="E3870">
            <v>2550</v>
          </cell>
          <cell r="F3870">
            <v>-1751.88</v>
          </cell>
          <cell r="G3870">
            <v>798.12</v>
          </cell>
        </row>
        <row r="3871">
          <cell r="A3871" t="str">
            <v>18440022</v>
          </cell>
          <cell r="B3871" t="str">
            <v>烘干电炉</v>
          </cell>
          <cell r="C3871" t="str">
            <v>00010803</v>
          </cell>
          <cell r="D3871">
            <v>34121</v>
          </cell>
          <cell r="E3871">
            <v>6761.1</v>
          </cell>
          <cell r="F3871">
            <v>-5977.75</v>
          </cell>
          <cell r="G3871">
            <v>783.35</v>
          </cell>
        </row>
        <row r="3872">
          <cell r="A3872" t="str">
            <v>17230546</v>
          </cell>
          <cell r="B3872" t="str">
            <v>动力配电箱</v>
          </cell>
          <cell r="C3872" t="str">
            <v>00010703</v>
          </cell>
          <cell r="D3872">
            <v>30225</v>
          </cell>
          <cell r="E3872">
            <v>5000</v>
          </cell>
          <cell r="F3872">
            <v>-4218.43</v>
          </cell>
          <cell r="G3872">
            <v>781.57</v>
          </cell>
        </row>
        <row r="3873">
          <cell r="A3873" t="str">
            <v>17230853</v>
          </cell>
          <cell r="B3873" t="str">
            <v>动力配电箱</v>
          </cell>
          <cell r="C3873" t="str">
            <v>00010703</v>
          </cell>
          <cell r="D3873">
            <v>33725</v>
          </cell>
          <cell r="E3873">
            <v>5000</v>
          </cell>
          <cell r="F3873">
            <v>-4218.43</v>
          </cell>
          <cell r="G3873">
            <v>781.57</v>
          </cell>
        </row>
        <row r="3874">
          <cell r="A3874" t="str">
            <v>17230855</v>
          </cell>
          <cell r="B3874" t="str">
            <v>动力配电箱</v>
          </cell>
          <cell r="C3874" t="str">
            <v>00010703</v>
          </cell>
          <cell r="D3874">
            <v>33725</v>
          </cell>
          <cell r="E3874">
            <v>5000</v>
          </cell>
          <cell r="F3874">
            <v>-4218.43</v>
          </cell>
          <cell r="G3874">
            <v>781.57</v>
          </cell>
        </row>
        <row r="3875">
          <cell r="A3875" t="str">
            <v>17230856</v>
          </cell>
          <cell r="B3875" t="str">
            <v>动力配电箱</v>
          </cell>
          <cell r="C3875" t="str">
            <v>00010703</v>
          </cell>
          <cell r="D3875">
            <v>33725</v>
          </cell>
          <cell r="E3875">
            <v>5000</v>
          </cell>
          <cell r="F3875">
            <v>-4218.43</v>
          </cell>
          <cell r="G3875">
            <v>781.57</v>
          </cell>
        </row>
        <row r="3876">
          <cell r="A3876" t="str">
            <v>17230857</v>
          </cell>
          <cell r="B3876" t="str">
            <v>动力配电箱</v>
          </cell>
          <cell r="C3876" t="str">
            <v>00010703</v>
          </cell>
          <cell r="D3876">
            <v>33725</v>
          </cell>
          <cell r="E3876">
            <v>5000</v>
          </cell>
          <cell r="F3876">
            <v>-4218.43</v>
          </cell>
          <cell r="G3876">
            <v>781.57</v>
          </cell>
        </row>
        <row r="3877">
          <cell r="A3877" t="str">
            <v>17230858</v>
          </cell>
          <cell r="B3877" t="str">
            <v>动力配电箱</v>
          </cell>
          <cell r="C3877" t="str">
            <v>00010703</v>
          </cell>
          <cell r="D3877">
            <v>33725</v>
          </cell>
          <cell r="E3877">
            <v>5000</v>
          </cell>
          <cell r="F3877">
            <v>-4218.43</v>
          </cell>
          <cell r="G3877">
            <v>781.57</v>
          </cell>
        </row>
        <row r="3878">
          <cell r="A3878" t="str">
            <v>17230859</v>
          </cell>
          <cell r="B3878" t="str">
            <v>动力配电箱</v>
          </cell>
          <cell r="C3878" t="str">
            <v>00010703</v>
          </cell>
          <cell r="D3878">
            <v>33725</v>
          </cell>
          <cell r="E3878">
            <v>5000</v>
          </cell>
          <cell r="F3878">
            <v>-4218.43</v>
          </cell>
          <cell r="G3878">
            <v>781.57</v>
          </cell>
        </row>
        <row r="3879">
          <cell r="A3879" t="str">
            <v>17230860</v>
          </cell>
          <cell r="B3879" t="str">
            <v>动力配电箱</v>
          </cell>
          <cell r="C3879" t="str">
            <v>00010703</v>
          </cell>
          <cell r="D3879">
            <v>33725</v>
          </cell>
          <cell r="E3879">
            <v>5000</v>
          </cell>
          <cell r="F3879">
            <v>-4218.43</v>
          </cell>
          <cell r="G3879">
            <v>781.57</v>
          </cell>
        </row>
        <row r="3880">
          <cell r="A3880" t="str">
            <v>17230861</v>
          </cell>
          <cell r="B3880" t="str">
            <v>动力配电箱</v>
          </cell>
          <cell r="C3880" t="str">
            <v>00010703</v>
          </cell>
          <cell r="D3880">
            <v>33725</v>
          </cell>
          <cell r="E3880">
            <v>5000</v>
          </cell>
          <cell r="F3880">
            <v>-4218.43</v>
          </cell>
          <cell r="G3880">
            <v>781.57</v>
          </cell>
        </row>
        <row r="3881">
          <cell r="A3881" t="str">
            <v>11230098</v>
          </cell>
          <cell r="B3881" t="str">
            <v>曲轴开式双柱可倾压力</v>
          </cell>
          <cell r="C3881" t="str">
            <v>00010103</v>
          </cell>
          <cell r="D3881">
            <v>30103</v>
          </cell>
          <cell r="E3881">
            <v>26000</v>
          </cell>
          <cell r="F3881">
            <v>-25220</v>
          </cell>
          <cell r="G3881">
            <v>780</v>
          </cell>
        </row>
        <row r="3882">
          <cell r="A3882" t="str">
            <v>11230100</v>
          </cell>
          <cell r="B3882" t="str">
            <v>开式双柱可倾压力机</v>
          </cell>
          <cell r="C3882" t="str">
            <v>00010103</v>
          </cell>
          <cell r="D3882">
            <v>30103</v>
          </cell>
          <cell r="E3882">
            <v>26000</v>
          </cell>
          <cell r="F3882">
            <v>-25220</v>
          </cell>
          <cell r="G3882">
            <v>780</v>
          </cell>
        </row>
        <row r="3883">
          <cell r="A3883" t="str">
            <v>12610011</v>
          </cell>
          <cell r="B3883" t="str">
            <v>液压升降台</v>
          </cell>
          <cell r="C3883" t="str">
            <v>00010203</v>
          </cell>
          <cell r="D3883">
            <v>34121</v>
          </cell>
          <cell r="E3883">
            <v>26000</v>
          </cell>
          <cell r="F3883">
            <v>-25220</v>
          </cell>
          <cell r="G3883">
            <v>780</v>
          </cell>
        </row>
        <row r="3884">
          <cell r="A3884" t="str">
            <v>14790027</v>
          </cell>
          <cell r="B3884" t="str">
            <v>欧陆表</v>
          </cell>
          <cell r="C3884" t="str">
            <v>00010413</v>
          </cell>
          <cell r="D3884">
            <v>34274</v>
          </cell>
          <cell r="E3884">
            <v>26000</v>
          </cell>
          <cell r="F3884">
            <v>-25220</v>
          </cell>
          <cell r="G3884">
            <v>780</v>
          </cell>
        </row>
        <row r="3885">
          <cell r="A3885" t="str">
            <v>14790032</v>
          </cell>
          <cell r="B3885" t="str">
            <v>温控仪</v>
          </cell>
          <cell r="C3885" t="str">
            <v>00010413</v>
          </cell>
          <cell r="D3885">
            <v>34304</v>
          </cell>
          <cell r="E3885">
            <v>26000</v>
          </cell>
          <cell r="F3885">
            <v>-25220</v>
          </cell>
          <cell r="G3885">
            <v>780</v>
          </cell>
        </row>
        <row r="3886">
          <cell r="A3886" t="str">
            <v>11230190</v>
          </cell>
          <cell r="B3886" t="str">
            <v>压力机</v>
          </cell>
          <cell r="C3886" t="str">
            <v>00010103</v>
          </cell>
          <cell r="D3886">
            <v>34669</v>
          </cell>
          <cell r="E3886">
            <v>26000</v>
          </cell>
          <cell r="F3886">
            <v>-25220</v>
          </cell>
          <cell r="G3886">
            <v>780</v>
          </cell>
        </row>
        <row r="3887">
          <cell r="A3887" t="str">
            <v>17830297</v>
          </cell>
          <cell r="B3887" t="str">
            <v>通讯线路调制器</v>
          </cell>
          <cell r="C3887" t="str">
            <v>00010721</v>
          </cell>
          <cell r="D3887">
            <v>35551</v>
          </cell>
          <cell r="E3887">
            <v>26000</v>
          </cell>
          <cell r="F3887">
            <v>-25220</v>
          </cell>
          <cell r="G3887">
            <v>780</v>
          </cell>
        </row>
        <row r="3888">
          <cell r="A3888" t="str">
            <v>17830300</v>
          </cell>
          <cell r="B3888" t="str">
            <v>集线器</v>
          </cell>
          <cell r="C3888" t="str">
            <v>00010721</v>
          </cell>
          <cell r="D3888">
            <v>35582</v>
          </cell>
          <cell r="E3888">
            <v>26000</v>
          </cell>
          <cell r="F3888">
            <v>-25220</v>
          </cell>
          <cell r="G3888">
            <v>780</v>
          </cell>
        </row>
        <row r="3889">
          <cell r="A3889" t="str">
            <v>17830301</v>
          </cell>
          <cell r="B3889" t="str">
            <v>集线器</v>
          </cell>
          <cell r="C3889" t="str">
            <v>00010721</v>
          </cell>
          <cell r="D3889">
            <v>35582</v>
          </cell>
          <cell r="E3889">
            <v>26000</v>
          </cell>
          <cell r="F3889">
            <v>-25220</v>
          </cell>
          <cell r="G3889">
            <v>780</v>
          </cell>
        </row>
        <row r="3890">
          <cell r="A3890" t="str">
            <v>17830302</v>
          </cell>
          <cell r="B3890" t="str">
            <v>集线器</v>
          </cell>
          <cell r="C3890" t="str">
            <v>00010721</v>
          </cell>
          <cell r="D3890">
            <v>35582</v>
          </cell>
          <cell r="E3890">
            <v>26000</v>
          </cell>
          <cell r="F3890">
            <v>-25220</v>
          </cell>
          <cell r="G3890">
            <v>780</v>
          </cell>
        </row>
        <row r="3891">
          <cell r="A3891" t="str">
            <v>10310452</v>
          </cell>
          <cell r="B3891" t="str">
            <v>无心磨床</v>
          </cell>
          <cell r="C3891" t="str">
            <v>00010003</v>
          </cell>
          <cell r="D3891">
            <v>21186</v>
          </cell>
          <cell r="E3891">
            <v>2550</v>
          </cell>
          <cell r="F3891">
            <v>-1772.49</v>
          </cell>
          <cell r="G3891">
            <v>777.51</v>
          </cell>
        </row>
        <row r="3892">
          <cell r="A3892" t="str">
            <v>22000011</v>
          </cell>
          <cell r="B3892" t="str">
            <v>和面机</v>
          </cell>
          <cell r="C3892" t="str">
            <v>00022003</v>
          </cell>
          <cell r="D3892">
            <v>33725</v>
          </cell>
          <cell r="E3892">
            <v>4000</v>
          </cell>
          <cell r="F3892">
            <v>-3226.61</v>
          </cell>
          <cell r="G3892">
            <v>773.39</v>
          </cell>
        </row>
        <row r="3893">
          <cell r="A3893" t="str">
            <v>17510027</v>
          </cell>
          <cell r="B3893" t="str">
            <v>弧焊整流器</v>
          </cell>
          <cell r="C3893" t="str">
            <v>00010703</v>
          </cell>
          <cell r="D3893">
            <v>33420</v>
          </cell>
          <cell r="E3893">
            <v>8000</v>
          </cell>
          <cell r="F3893">
            <v>-7229.07</v>
          </cell>
          <cell r="G3893">
            <v>770.93</v>
          </cell>
        </row>
        <row r="3894">
          <cell r="A3894" t="str">
            <v>10160555</v>
          </cell>
          <cell r="B3894" t="str">
            <v>普通车床</v>
          </cell>
          <cell r="C3894" t="str">
            <v>00010003</v>
          </cell>
          <cell r="D3894">
            <v>21186</v>
          </cell>
          <cell r="E3894">
            <v>2460</v>
          </cell>
          <cell r="F3894">
            <v>-1690.6</v>
          </cell>
          <cell r="G3894">
            <v>769.4</v>
          </cell>
        </row>
        <row r="3895">
          <cell r="A3895" t="str">
            <v>10160556</v>
          </cell>
          <cell r="B3895" t="str">
            <v>普通车床</v>
          </cell>
          <cell r="C3895" t="str">
            <v>00010003</v>
          </cell>
          <cell r="D3895">
            <v>21186</v>
          </cell>
          <cell r="E3895">
            <v>2460</v>
          </cell>
          <cell r="F3895">
            <v>-1690.6</v>
          </cell>
          <cell r="G3895">
            <v>769.4</v>
          </cell>
        </row>
        <row r="3896">
          <cell r="A3896" t="str">
            <v>10160557</v>
          </cell>
          <cell r="B3896" t="str">
            <v>普通车床</v>
          </cell>
          <cell r="C3896" t="str">
            <v>00010003</v>
          </cell>
          <cell r="D3896">
            <v>21186</v>
          </cell>
          <cell r="E3896">
            <v>2460</v>
          </cell>
          <cell r="F3896">
            <v>-1690.6</v>
          </cell>
          <cell r="G3896">
            <v>769.4</v>
          </cell>
        </row>
        <row r="3897">
          <cell r="A3897" t="str">
            <v>10340805</v>
          </cell>
          <cell r="B3897" t="str">
            <v>球基面磨床</v>
          </cell>
          <cell r="C3897" t="str">
            <v>00010003</v>
          </cell>
          <cell r="D3897">
            <v>29221</v>
          </cell>
          <cell r="E3897">
            <v>2500</v>
          </cell>
          <cell r="F3897">
            <v>-1738.04</v>
          </cell>
          <cell r="G3897">
            <v>761.96</v>
          </cell>
        </row>
        <row r="3898">
          <cell r="A3898" t="str">
            <v>10340786</v>
          </cell>
          <cell r="B3898" t="str">
            <v>球基面磨床</v>
          </cell>
          <cell r="C3898" t="str">
            <v>00010003</v>
          </cell>
          <cell r="D3898">
            <v>31048</v>
          </cell>
          <cell r="E3898">
            <v>2500</v>
          </cell>
          <cell r="F3898">
            <v>-1738.04</v>
          </cell>
          <cell r="G3898">
            <v>761.96</v>
          </cell>
        </row>
        <row r="3899">
          <cell r="A3899" t="str">
            <v>15999993</v>
          </cell>
          <cell r="B3899" t="str">
            <v>审计估价</v>
          </cell>
          <cell r="C3899" t="str">
            <v>00010503</v>
          </cell>
          <cell r="D3899">
            <v>37622</v>
          </cell>
          <cell r="E3899">
            <v>1038.25</v>
          </cell>
          <cell r="F3899">
            <v>-279.02</v>
          </cell>
          <cell r="G3899">
            <v>759.23</v>
          </cell>
        </row>
        <row r="3900">
          <cell r="A3900" t="str">
            <v>10340787</v>
          </cell>
          <cell r="B3900" t="str">
            <v>挡边磨床</v>
          </cell>
          <cell r="C3900" t="str">
            <v>00010003</v>
          </cell>
          <cell r="D3900">
            <v>27030</v>
          </cell>
          <cell r="E3900">
            <v>2400</v>
          </cell>
          <cell r="F3900">
            <v>-1649</v>
          </cell>
          <cell r="G3900">
            <v>751</v>
          </cell>
        </row>
        <row r="3901">
          <cell r="A3901" t="str">
            <v>10340788</v>
          </cell>
          <cell r="B3901" t="str">
            <v>沟道磨床</v>
          </cell>
          <cell r="C3901" t="str">
            <v>00010003</v>
          </cell>
          <cell r="D3901">
            <v>27030</v>
          </cell>
          <cell r="E3901">
            <v>2400</v>
          </cell>
          <cell r="F3901">
            <v>-1649</v>
          </cell>
          <cell r="G3901">
            <v>751</v>
          </cell>
        </row>
        <row r="3902">
          <cell r="A3902" t="str">
            <v>10340789</v>
          </cell>
          <cell r="B3902" t="str">
            <v>沟道磨床</v>
          </cell>
          <cell r="C3902" t="str">
            <v>00010003</v>
          </cell>
          <cell r="D3902">
            <v>27030</v>
          </cell>
          <cell r="E3902">
            <v>2400</v>
          </cell>
          <cell r="F3902">
            <v>-1649</v>
          </cell>
          <cell r="G3902">
            <v>751</v>
          </cell>
        </row>
        <row r="3903">
          <cell r="A3903" t="str">
            <v>10340792</v>
          </cell>
          <cell r="B3903" t="str">
            <v>沟道磨床</v>
          </cell>
          <cell r="C3903" t="str">
            <v>00010003</v>
          </cell>
          <cell r="D3903">
            <v>27030</v>
          </cell>
          <cell r="E3903">
            <v>2400</v>
          </cell>
          <cell r="F3903">
            <v>-1649</v>
          </cell>
          <cell r="G3903">
            <v>751</v>
          </cell>
        </row>
        <row r="3904">
          <cell r="A3904" t="str">
            <v>10340790</v>
          </cell>
          <cell r="B3904" t="str">
            <v>沟道磨床</v>
          </cell>
          <cell r="C3904" t="str">
            <v>00010003</v>
          </cell>
          <cell r="D3904">
            <v>27760</v>
          </cell>
          <cell r="E3904">
            <v>2400</v>
          </cell>
          <cell r="F3904">
            <v>-1649</v>
          </cell>
          <cell r="G3904">
            <v>751</v>
          </cell>
        </row>
        <row r="3905">
          <cell r="A3905" t="str">
            <v>10340791</v>
          </cell>
          <cell r="B3905" t="str">
            <v>沟道磨床</v>
          </cell>
          <cell r="C3905" t="str">
            <v>00010003</v>
          </cell>
          <cell r="D3905">
            <v>27760</v>
          </cell>
          <cell r="E3905">
            <v>2400</v>
          </cell>
          <cell r="F3905">
            <v>-1649</v>
          </cell>
          <cell r="G3905">
            <v>751</v>
          </cell>
        </row>
        <row r="3906">
          <cell r="A3906" t="str">
            <v>10340820</v>
          </cell>
          <cell r="B3906" t="str">
            <v>沟道磨床</v>
          </cell>
          <cell r="C3906" t="str">
            <v>00010003</v>
          </cell>
          <cell r="D3906">
            <v>27760</v>
          </cell>
          <cell r="E3906">
            <v>2400</v>
          </cell>
          <cell r="F3906">
            <v>-1649</v>
          </cell>
          <cell r="G3906">
            <v>751</v>
          </cell>
        </row>
        <row r="3907">
          <cell r="A3907" t="str">
            <v>10340822</v>
          </cell>
          <cell r="B3907" t="str">
            <v>沟道磨床</v>
          </cell>
          <cell r="C3907" t="str">
            <v>00010003</v>
          </cell>
          <cell r="D3907">
            <v>27760</v>
          </cell>
          <cell r="E3907">
            <v>2400</v>
          </cell>
          <cell r="F3907">
            <v>-1649</v>
          </cell>
          <cell r="G3907">
            <v>751</v>
          </cell>
        </row>
        <row r="3908">
          <cell r="A3908" t="str">
            <v>10340821</v>
          </cell>
          <cell r="B3908" t="str">
            <v>沟道磨床</v>
          </cell>
          <cell r="C3908" t="str">
            <v>00010003</v>
          </cell>
          <cell r="D3908">
            <v>28491</v>
          </cell>
          <cell r="E3908">
            <v>2400</v>
          </cell>
          <cell r="F3908">
            <v>-1649</v>
          </cell>
          <cell r="G3908">
            <v>751</v>
          </cell>
        </row>
        <row r="3909">
          <cell r="A3909" t="str">
            <v>22100065</v>
          </cell>
          <cell r="B3909" t="str">
            <v>金库</v>
          </cell>
          <cell r="C3909" t="str">
            <v>00022103</v>
          </cell>
          <cell r="D3909">
            <v>27395</v>
          </cell>
          <cell r="E3909">
            <v>25000</v>
          </cell>
          <cell r="F3909">
            <v>-24250</v>
          </cell>
          <cell r="G3909">
            <v>750</v>
          </cell>
        </row>
        <row r="3910">
          <cell r="A3910" t="str">
            <v>10830025</v>
          </cell>
          <cell r="B3910" t="str">
            <v>弓锯床</v>
          </cell>
          <cell r="C3910" t="str">
            <v>00010003</v>
          </cell>
          <cell r="D3910">
            <v>32112</v>
          </cell>
          <cell r="E3910">
            <v>25000</v>
          </cell>
          <cell r="F3910">
            <v>-24250</v>
          </cell>
          <cell r="G3910">
            <v>750</v>
          </cell>
        </row>
        <row r="3911">
          <cell r="A3911" t="str">
            <v>14561011</v>
          </cell>
          <cell r="B3911" t="str">
            <v>洛氏硬度计</v>
          </cell>
          <cell r="C3911" t="str">
            <v>00010413</v>
          </cell>
          <cell r="D3911">
            <v>32843</v>
          </cell>
          <cell r="E3911">
            <v>5000</v>
          </cell>
          <cell r="F3911">
            <v>-4250</v>
          </cell>
          <cell r="G3911">
            <v>750</v>
          </cell>
        </row>
        <row r="3912">
          <cell r="A3912" t="str">
            <v>17810026</v>
          </cell>
          <cell r="B3912" t="str">
            <v>退磁机</v>
          </cell>
          <cell r="C3912" t="str">
            <v>00010703</v>
          </cell>
          <cell r="D3912">
            <v>33208</v>
          </cell>
          <cell r="E3912">
            <v>25000</v>
          </cell>
          <cell r="F3912">
            <v>-24250</v>
          </cell>
          <cell r="G3912">
            <v>750</v>
          </cell>
        </row>
        <row r="3913">
          <cell r="A3913" t="str">
            <v>14578134</v>
          </cell>
          <cell r="B3913" t="str">
            <v>振动仪</v>
          </cell>
          <cell r="C3913" t="str">
            <v>00010413</v>
          </cell>
          <cell r="D3913">
            <v>33329</v>
          </cell>
          <cell r="E3913">
            <v>25000</v>
          </cell>
          <cell r="F3913">
            <v>-24250</v>
          </cell>
          <cell r="G3913">
            <v>750</v>
          </cell>
        </row>
        <row r="3914">
          <cell r="A3914" t="str">
            <v>15790005</v>
          </cell>
          <cell r="B3914" t="str">
            <v>轴承注油脂机</v>
          </cell>
          <cell r="C3914" t="str">
            <v>00010503</v>
          </cell>
          <cell r="D3914">
            <v>33756</v>
          </cell>
          <cell r="E3914">
            <v>25000</v>
          </cell>
          <cell r="F3914">
            <v>-24250</v>
          </cell>
          <cell r="G3914">
            <v>750</v>
          </cell>
        </row>
        <row r="3915">
          <cell r="A3915" t="str">
            <v>12550040</v>
          </cell>
          <cell r="B3915" t="str">
            <v>翻斗车</v>
          </cell>
          <cell r="C3915" t="str">
            <v>00010211</v>
          </cell>
          <cell r="D3915">
            <v>33939</v>
          </cell>
          <cell r="E3915">
            <v>25000</v>
          </cell>
          <cell r="F3915">
            <v>-24250</v>
          </cell>
          <cell r="G3915">
            <v>750</v>
          </cell>
        </row>
        <row r="3916">
          <cell r="A3916" t="str">
            <v>12120143</v>
          </cell>
          <cell r="B3916" t="str">
            <v>电动单粱起重机</v>
          </cell>
          <cell r="C3916" t="str">
            <v>00010203</v>
          </cell>
          <cell r="D3916">
            <v>34304</v>
          </cell>
          <cell r="E3916">
            <v>25000</v>
          </cell>
          <cell r="F3916">
            <v>-24250</v>
          </cell>
          <cell r="G3916">
            <v>750</v>
          </cell>
        </row>
        <row r="3917">
          <cell r="A3917" t="str">
            <v>17830350</v>
          </cell>
          <cell r="B3917" t="str">
            <v>软件</v>
          </cell>
          <cell r="C3917" t="str">
            <v>00010721</v>
          </cell>
          <cell r="D3917">
            <v>37622</v>
          </cell>
          <cell r="E3917">
            <v>25000</v>
          </cell>
          <cell r="F3917">
            <v>-24250</v>
          </cell>
          <cell r="G3917">
            <v>750</v>
          </cell>
        </row>
        <row r="3918">
          <cell r="A3918" t="str">
            <v>10160561</v>
          </cell>
          <cell r="B3918" t="str">
            <v>普通车床</v>
          </cell>
          <cell r="C3918" t="str">
            <v>00010003</v>
          </cell>
          <cell r="D3918">
            <v>21186</v>
          </cell>
          <cell r="E3918">
            <v>2460</v>
          </cell>
          <cell r="F3918">
            <v>-1710.49</v>
          </cell>
          <cell r="G3918">
            <v>749.51</v>
          </cell>
        </row>
        <row r="3919">
          <cell r="A3919" t="str">
            <v>17231051</v>
          </cell>
          <cell r="B3919" t="str">
            <v>动力配电箱</v>
          </cell>
          <cell r="C3919" t="str">
            <v>00010703</v>
          </cell>
          <cell r="D3919">
            <v>33604</v>
          </cell>
          <cell r="E3919">
            <v>1380</v>
          </cell>
          <cell r="F3919">
            <v>-639.80999999999995</v>
          </cell>
          <cell r="G3919">
            <v>740.19</v>
          </cell>
        </row>
        <row r="3920">
          <cell r="A3920" t="str">
            <v>17231052</v>
          </cell>
          <cell r="B3920" t="str">
            <v>动力配电箱</v>
          </cell>
          <cell r="C3920" t="str">
            <v>00010703</v>
          </cell>
          <cell r="D3920">
            <v>33604</v>
          </cell>
          <cell r="E3920">
            <v>1380</v>
          </cell>
          <cell r="F3920">
            <v>-639.80999999999995</v>
          </cell>
          <cell r="G3920">
            <v>740.19</v>
          </cell>
        </row>
        <row r="3921">
          <cell r="A3921" t="str">
            <v>17231053</v>
          </cell>
          <cell r="B3921" t="str">
            <v>动力配电箱</v>
          </cell>
          <cell r="C3921" t="str">
            <v>00010703</v>
          </cell>
          <cell r="D3921">
            <v>33604</v>
          </cell>
          <cell r="E3921">
            <v>1380</v>
          </cell>
          <cell r="F3921">
            <v>-639.80999999999995</v>
          </cell>
          <cell r="G3921">
            <v>740.19</v>
          </cell>
        </row>
        <row r="3922">
          <cell r="A3922" t="str">
            <v>10310448</v>
          </cell>
          <cell r="B3922" t="str">
            <v>无心磨床</v>
          </cell>
          <cell r="C3922" t="str">
            <v>00010003</v>
          </cell>
          <cell r="D3922">
            <v>26665</v>
          </cell>
          <cell r="E3922">
            <v>2340</v>
          </cell>
          <cell r="F3922">
            <v>-1608.15</v>
          </cell>
          <cell r="G3922">
            <v>731.85</v>
          </cell>
        </row>
        <row r="3923">
          <cell r="A3923" t="str">
            <v>10310458</v>
          </cell>
          <cell r="B3923" t="str">
            <v>无心磨床</v>
          </cell>
          <cell r="C3923" t="str">
            <v>00010003</v>
          </cell>
          <cell r="D3923">
            <v>26908</v>
          </cell>
          <cell r="E3923">
            <v>2340</v>
          </cell>
          <cell r="F3923">
            <v>-1608.15</v>
          </cell>
          <cell r="G3923">
            <v>731.85</v>
          </cell>
        </row>
        <row r="3924">
          <cell r="A3924" t="str">
            <v>17230848</v>
          </cell>
          <cell r="B3924" t="str">
            <v>动力配电箱</v>
          </cell>
          <cell r="C3924" t="str">
            <v>00010703</v>
          </cell>
          <cell r="D3924">
            <v>33573</v>
          </cell>
          <cell r="E3924">
            <v>5000</v>
          </cell>
          <cell r="F3924">
            <v>-4268.43</v>
          </cell>
          <cell r="G3924">
            <v>731.57</v>
          </cell>
        </row>
        <row r="3925">
          <cell r="A3925" t="str">
            <v>17230849</v>
          </cell>
          <cell r="B3925" t="str">
            <v>动力配电箱</v>
          </cell>
          <cell r="C3925" t="str">
            <v>00010703</v>
          </cell>
          <cell r="D3925">
            <v>33573</v>
          </cell>
          <cell r="E3925">
            <v>5000</v>
          </cell>
          <cell r="F3925">
            <v>-4268.43</v>
          </cell>
          <cell r="G3925">
            <v>731.57</v>
          </cell>
        </row>
        <row r="3926">
          <cell r="A3926" t="str">
            <v>17230850</v>
          </cell>
          <cell r="B3926" t="str">
            <v>动力配电箱</v>
          </cell>
          <cell r="C3926" t="str">
            <v>00010703</v>
          </cell>
          <cell r="D3926">
            <v>33573</v>
          </cell>
          <cell r="E3926">
            <v>5000</v>
          </cell>
          <cell r="F3926">
            <v>-4268.43</v>
          </cell>
          <cell r="G3926">
            <v>731.57</v>
          </cell>
        </row>
        <row r="3927">
          <cell r="A3927" t="str">
            <v>17230851</v>
          </cell>
          <cell r="B3927" t="str">
            <v>动力配电箱</v>
          </cell>
          <cell r="C3927" t="str">
            <v>00010703</v>
          </cell>
          <cell r="D3927">
            <v>33573</v>
          </cell>
          <cell r="E3927">
            <v>5000</v>
          </cell>
          <cell r="F3927">
            <v>-4268.43</v>
          </cell>
          <cell r="G3927">
            <v>731.57</v>
          </cell>
        </row>
        <row r="3928">
          <cell r="A3928" t="str">
            <v>17810002</v>
          </cell>
          <cell r="B3928" t="str">
            <v>退磁机</v>
          </cell>
          <cell r="C3928" t="str">
            <v>00010703</v>
          </cell>
          <cell r="D3928">
            <v>31747</v>
          </cell>
          <cell r="E3928">
            <v>24000</v>
          </cell>
          <cell r="F3928">
            <v>-23280</v>
          </cell>
          <cell r="G3928">
            <v>720</v>
          </cell>
        </row>
        <row r="3929">
          <cell r="A3929" t="str">
            <v>17810003</v>
          </cell>
          <cell r="B3929" t="str">
            <v>退磁机</v>
          </cell>
          <cell r="C3929" t="str">
            <v>00010703</v>
          </cell>
          <cell r="D3929">
            <v>31747</v>
          </cell>
          <cell r="E3929">
            <v>24000</v>
          </cell>
          <cell r="F3929">
            <v>-23280</v>
          </cell>
          <cell r="G3929">
            <v>720</v>
          </cell>
        </row>
        <row r="3930">
          <cell r="A3930" t="str">
            <v>16410057</v>
          </cell>
          <cell r="B3930" t="str">
            <v>空压机</v>
          </cell>
          <cell r="C3930" t="str">
            <v>00010603</v>
          </cell>
          <cell r="D3930">
            <v>33725</v>
          </cell>
          <cell r="E3930">
            <v>24000</v>
          </cell>
          <cell r="F3930">
            <v>-23280</v>
          </cell>
          <cell r="G3930">
            <v>720</v>
          </cell>
        </row>
        <row r="3931">
          <cell r="A3931" t="str">
            <v>17810034</v>
          </cell>
          <cell r="B3931" t="str">
            <v>退磁机</v>
          </cell>
          <cell r="C3931" t="str">
            <v>00010703</v>
          </cell>
          <cell r="D3931">
            <v>34121</v>
          </cell>
          <cell r="E3931">
            <v>24000</v>
          </cell>
          <cell r="F3931">
            <v>-23280</v>
          </cell>
          <cell r="G3931">
            <v>720</v>
          </cell>
        </row>
        <row r="3932">
          <cell r="A3932" t="str">
            <v>17830054</v>
          </cell>
          <cell r="B3932" t="str">
            <v>微机</v>
          </cell>
          <cell r="C3932" t="str">
            <v>00010721</v>
          </cell>
          <cell r="D3932">
            <v>36526</v>
          </cell>
          <cell r="E3932">
            <v>23640</v>
          </cell>
          <cell r="F3932">
            <v>-22930.799999999999</v>
          </cell>
          <cell r="G3932">
            <v>709.2</v>
          </cell>
        </row>
        <row r="3933">
          <cell r="A3933" t="str">
            <v>17230833</v>
          </cell>
          <cell r="B3933" t="str">
            <v>动力配电箱</v>
          </cell>
          <cell r="C3933" t="str">
            <v>00010703</v>
          </cell>
          <cell r="D3933">
            <v>33573</v>
          </cell>
          <cell r="E3933">
            <v>4000</v>
          </cell>
          <cell r="F3933">
            <v>-3294.89</v>
          </cell>
          <cell r="G3933">
            <v>705.11</v>
          </cell>
        </row>
        <row r="3934">
          <cell r="A3934" t="str">
            <v>16600007</v>
          </cell>
          <cell r="B3934" t="str">
            <v>油泵</v>
          </cell>
          <cell r="C3934" t="str">
            <v>00010601</v>
          </cell>
          <cell r="D3934">
            <v>27546</v>
          </cell>
          <cell r="E3934">
            <v>1350</v>
          </cell>
          <cell r="F3934">
            <v>-664.65</v>
          </cell>
          <cell r="G3934">
            <v>685.35</v>
          </cell>
        </row>
        <row r="3935">
          <cell r="A3935" t="str">
            <v>16600008</v>
          </cell>
          <cell r="B3935" t="str">
            <v>油泵</v>
          </cell>
          <cell r="C3935" t="str">
            <v>00010601</v>
          </cell>
          <cell r="D3935">
            <v>27546</v>
          </cell>
          <cell r="E3935">
            <v>1350</v>
          </cell>
          <cell r="F3935">
            <v>-664.65</v>
          </cell>
          <cell r="G3935">
            <v>685.35</v>
          </cell>
        </row>
        <row r="3936">
          <cell r="A3936" t="str">
            <v>10340809</v>
          </cell>
          <cell r="B3936" t="str">
            <v>滚道磨床</v>
          </cell>
          <cell r="C3936" t="str">
            <v>00010003</v>
          </cell>
          <cell r="D3936">
            <v>27395</v>
          </cell>
          <cell r="E3936">
            <v>2160</v>
          </cell>
          <cell r="F3936">
            <v>-1484.1</v>
          </cell>
          <cell r="G3936">
            <v>675.9</v>
          </cell>
        </row>
        <row r="3937">
          <cell r="A3937" t="str">
            <v>16650051</v>
          </cell>
          <cell r="B3937" t="str">
            <v>耐腐蚀泵</v>
          </cell>
          <cell r="C3937" t="str">
            <v>00010603</v>
          </cell>
          <cell r="D3937">
            <v>34943</v>
          </cell>
          <cell r="E3937">
            <v>6450</v>
          </cell>
          <cell r="F3937">
            <v>-5776.71</v>
          </cell>
          <cell r="G3937">
            <v>673.29</v>
          </cell>
        </row>
        <row r="3938">
          <cell r="A3938" t="str">
            <v>14800001</v>
          </cell>
          <cell r="B3938" t="str">
            <v>自动计量加油机</v>
          </cell>
          <cell r="C3938" t="str">
            <v>00010411</v>
          </cell>
          <cell r="D3938">
            <v>33451</v>
          </cell>
          <cell r="E3938">
            <v>2975</v>
          </cell>
          <cell r="F3938">
            <v>-2302.06</v>
          </cell>
          <cell r="G3938">
            <v>672.94</v>
          </cell>
        </row>
        <row r="3939">
          <cell r="A3939" t="str">
            <v>14800002</v>
          </cell>
          <cell r="B3939" t="str">
            <v>自动计量加油机</v>
          </cell>
          <cell r="C3939" t="str">
            <v>00010411</v>
          </cell>
          <cell r="D3939">
            <v>33451</v>
          </cell>
          <cell r="E3939">
            <v>2975</v>
          </cell>
          <cell r="F3939">
            <v>-2302.06</v>
          </cell>
          <cell r="G3939">
            <v>672.94</v>
          </cell>
        </row>
        <row r="3940">
          <cell r="A3940" t="str">
            <v>14800003</v>
          </cell>
          <cell r="B3940" t="str">
            <v>自动计量加油机</v>
          </cell>
          <cell r="C3940" t="str">
            <v>00010411</v>
          </cell>
          <cell r="D3940">
            <v>33451</v>
          </cell>
          <cell r="E3940">
            <v>2975</v>
          </cell>
          <cell r="F3940">
            <v>-2302.06</v>
          </cell>
          <cell r="G3940">
            <v>672.94</v>
          </cell>
        </row>
        <row r="3941">
          <cell r="A3941" t="str">
            <v>14800004</v>
          </cell>
          <cell r="B3941" t="str">
            <v>自动计量加油机</v>
          </cell>
          <cell r="C3941" t="str">
            <v>00010411</v>
          </cell>
          <cell r="D3941">
            <v>33451</v>
          </cell>
          <cell r="E3941">
            <v>2975</v>
          </cell>
          <cell r="F3941">
            <v>-2302.06</v>
          </cell>
          <cell r="G3941">
            <v>672.94</v>
          </cell>
        </row>
        <row r="3942">
          <cell r="A3942" t="str">
            <v>14800005</v>
          </cell>
          <cell r="B3942" t="str">
            <v>自动计量加油机</v>
          </cell>
          <cell r="C3942" t="str">
            <v>00010411</v>
          </cell>
          <cell r="D3942">
            <v>33451</v>
          </cell>
          <cell r="E3942">
            <v>2975</v>
          </cell>
          <cell r="F3942">
            <v>-2302.06</v>
          </cell>
          <cell r="G3942">
            <v>672.94</v>
          </cell>
        </row>
        <row r="3943">
          <cell r="A3943" t="str">
            <v>14800006</v>
          </cell>
          <cell r="B3943" t="str">
            <v>自动计量加油机</v>
          </cell>
          <cell r="C3943" t="str">
            <v>00010411</v>
          </cell>
          <cell r="D3943">
            <v>33451</v>
          </cell>
          <cell r="E3943">
            <v>2975</v>
          </cell>
          <cell r="F3943">
            <v>-2302.06</v>
          </cell>
          <cell r="G3943">
            <v>672.94</v>
          </cell>
        </row>
        <row r="3944">
          <cell r="A3944" t="str">
            <v>14800007</v>
          </cell>
          <cell r="B3944" t="str">
            <v>自动计量加油机</v>
          </cell>
          <cell r="C3944" t="str">
            <v>00010411</v>
          </cell>
          <cell r="D3944">
            <v>33451</v>
          </cell>
          <cell r="E3944">
            <v>2975</v>
          </cell>
          <cell r="F3944">
            <v>-2302.06</v>
          </cell>
          <cell r="G3944">
            <v>672.94</v>
          </cell>
        </row>
        <row r="3945">
          <cell r="A3945" t="str">
            <v>17230740</v>
          </cell>
          <cell r="B3945" t="str">
            <v>动力配电箱</v>
          </cell>
          <cell r="C3945" t="str">
            <v>00010703</v>
          </cell>
          <cell r="D3945">
            <v>32843</v>
          </cell>
          <cell r="E3945">
            <v>8800</v>
          </cell>
          <cell r="F3945">
            <v>-8128.47</v>
          </cell>
          <cell r="G3945">
            <v>671.53</v>
          </cell>
        </row>
        <row r="3946">
          <cell r="A3946" t="str">
            <v>17230741</v>
          </cell>
          <cell r="B3946" t="str">
            <v>动力配电箱</v>
          </cell>
          <cell r="C3946" t="str">
            <v>00010703</v>
          </cell>
          <cell r="D3946">
            <v>32843</v>
          </cell>
          <cell r="E3946">
            <v>8800</v>
          </cell>
          <cell r="F3946">
            <v>-8128.47</v>
          </cell>
          <cell r="G3946">
            <v>671.53</v>
          </cell>
        </row>
        <row r="3947">
          <cell r="A3947" t="str">
            <v>17230742</v>
          </cell>
          <cell r="B3947" t="str">
            <v>动力配电箱</v>
          </cell>
          <cell r="C3947" t="str">
            <v>00010703</v>
          </cell>
          <cell r="D3947">
            <v>32843</v>
          </cell>
          <cell r="E3947">
            <v>8800</v>
          </cell>
          <cell r="F3947">
            <v>-8128.47</v>
          </cell>
          <cell r="G3947">
            <v>671.53</v>
          </cell>
        </row>
        <row r="3948">
          <cell r="A3948" t="str">
            <v>17250024</v>
          </cell>
          <cell r="B3948" t="str">
            <v>高压电容器柜</v>
          </cell>
          <cell r="C3948" t="str">
            <v>00010703</v>
          </cell>
          <cell r="D3948">
            <v>31747</v>
          </cell>
          <cell r="E3948">
            <v>22000</v>
          </cell>
          <cell r="F3948">
            <v>-21340</v>
          </cell>
          <cell r="G3948">
            <v>660</v>
          </cell>
        </row>
        <row r="3949">
          <cell r="A3949" t="str">
            <v>17250025</v>
          </cell>
          <cell r="B3949" t="str">
            <v>高压电容器柜</v>
          </cell>
          <cell r="C3949" t="str">
            <v>00010703</v>
          </cell>
          <cell r="D3949">
            <v>31747</v>
          </cell>
          <cell r="E3949">
            <v>22000</v>
          </cell>
          <cell r="F3949">
            <v>-21340</v>
          </cell>
          <cell r="G3949">
            <v>660</v>
          </cell>
        </row>
        <row r="3950">
          <cell r="A3950" t="str">
            <v>17210147</v>
          </cell>
          <cell r="B3950" t="str">
            <v>高压开关柜</v>
          </cell>
          <cell r="C3950" t="str">
            <v>00010703</v>
          </cell>
          <cell r="D3950">
            <v>33512</v>
          </cell>
          <cell r="E3950">
            <v>22000</v>
          </cell>
          <cell r="F3950">
            <v>-21340</v>
          </cell>
          <cell r="G3950">
            <v>660</v>
          </cell>
        </row>
        <row r="3951">
          <cell r="A3951" t="str">
            <v>14561057</v>
          </cell>
          <cell r="B3951" t="str">
            <v>硬度计</v>
          </cell>
          <cell r="C3951" t="str">
            <v>00010411</v>
          </cell>
          <cell r="D3951">
            <v>34304</v>
          </cell>
          <cell r="E3951">
            <v>22000</v>
          </cell>
          <cell r="F3951">
            <v>-21340</v>
          </cell>
          <cell r="G3951">
            <v>660</v>
          </cell>
        </row>
        <row r="3952">
          <cell r="A3952" t="str">
            <v>12550066</v>
          </cell>
          <cell r="B3952" t="str">
            <v>翻斗车</v>
          </cell>
          <cell r="C3952" t="str">
            <v>00010213</v>
          </cell>
          <cell r="D3952">
            <v>36039</v>
          </cell>
          <cell r="E3952">
            <v>21550</v>
          </cell>
          <cell r="F3952">
            <v>-20903.5</v>
          </cell>
          <cell r="G3952">
            <v>646.5</v>
          </cell>
        </row>
        <row r="3953">
          <cell r="A3953" t="str">
            <v>12550067</v>
          </cell>
          <cell r="B3953" t="str">
            <v>翻斗车</v>
          </cell>
          <cell r="C3953" t="str">
            <v>00010213</v>
          </cell>
          <cell r="D3953">
            <v>36039</v>
          </cell>
          <cell r="E3953">
            <v>21550</v>
          </cell>
          <cell r="F3953">
            <v>-20903.5</v>
          </cell>
          <cell r="G3953">
            <v>646.5</v>
          </cell>
        </row>
        <row r="3954">
          <cell r="A3954" t="str">
            <v>22100023</v>
          </cell>
          <cell r="B3954" t="str">
            <v>彩电</v>
          </cell>
          <cell r="C3954" t="str">
            <v>00022102</v>
          </cell>
          <cell r="D3954">
            <v>37226</v>
          </cell>
          <cell r="E3954">
            <v>2496</v>
          </cell>
          <cell r="F3954">
            <v>-1856.12</v>
          </cell>
          <cell r="G3954">
            <v>639.88</v>
          </cell>
        </row>
        <row r="3955">
          <cell r="A3955" t="str">
            <v>14561012</v>
          </cell>
          <cell r="B3955" t="str">
            <v>硬度计</v>
          </cell>
          <cell r="C3955" t="str">
            <v>00010411</v>
          </cell>
          <cell r="D3955">
            <v>32843</v>
          </cell>
          <cell r="E3955">
            <v>21000</v>
          </cell>
          <cell r="F3955">
            <v>-20370</v>
          </cell>
          <cell r="G3955">
            <v>630</v>
          </cell>
        </row>
        <row r="3956">
          <cell r="A3956" t="str">
            <v>15790004</v>
          </cell>
          <cell r="B3956" t="str">
            <v>轴承注油脂机</v>
          </cell>
          <cell r="C3956" t="str">
            <v>00010503</v>
          </cell>
          <cell r="D3956">
            <v>33756</v>
          </cell>
          <cell r="E3956">
            <v>21000</v>
          </cell>
          <cell r="F3956">
            <v>-20370</v>
          </cell>
          <cell r="G3956">
            <v>630</v>
          </cell>
        </row>
        <row r="3957">
          <cell r="A3957" t="str">
            <v>14561056</v>
          </cell>
          <cell r="B3957" t="str">
            <v>洛氏硬度计</v>
          </cell>
          <cell r="C3957" t="str">
            <v>00010411</v>
          </cell>
          <cell r="D3957">
            <v>34121</v>
          </cell>
          <cell r="E3957">
            <v>21000</v>
          </cell>
          <cell r="F3957">
            <v>-20370</v>
          </cell>
          <cell r="G3957">
            <v>630</v>
          </cell>
        </row>
        <row r="3958">
          <cell r="A3958" t="str">
            <v>10340813</v>
          </cell>
          <cell r="B3958" t="str">
            <v>球面磨床</v>
          </cell>
          <cell r="C3958" t="str">
            <v>00010003</v>
          </cell>
          <cell r="D3958">
            <v>20455</v>
          </cell>
          <cell r="E3958">
            <v>2000</v>
          </cell>
          <cell r="F3958">
            <v>-1390.59</v>
          </cell>
          <cell r="G3958">
            <v>609.41</v>
          </cell>
        </row>
        <row r="3959">
          <cell r="A3959" t="str">
            <v>15910090</v>
          </cell>
          <cell r="B3959" t="str">
            <v>串桶</v>
          </cell>
          <cell r="C3959" t="str">
            <v>00010503</v>
          </cell>
          <cell r="D3959">
            <v>25569</v>
          </cell>
          <cell r="E3959">
            <v>2000</v>
          </cell>
          <cell r="F3959">
            <v>-1390.59</v>
          </cell>
          <cell r="G3959">
            <v>609.41</v>
          </cell>
        </row>
        <row r="3960">
          <cell r="A3960" t="str">
            <v>15910091</v>
          </cell>
          <cell r="B3960" t="str">
            <v>串桶</v>
          </cell>
          <cell r="C3960" t="str">
            <v>00010503</v>
          </cell>
          <cell r="D3960">
            <v>25569</v>
          </cell>
          <cell r="E3960">
            <v>2000</v>
          </cell>
          <cell r="F3960">
            <v>-1390.59</v>
          </cell>
          <cell r="G3960">
            <v>609.41</v>
          </cell>
        </row>
        <row r="3961">
          <cell r="A3961" t="str">
            <v>15910092</v>
          </cell>
          <cell r="B3961" t="str">
            <v>串桶</v>
          </cell>
          <cell r="C3961" t="str">
            <v>00010503</v>
          </cell>
          <cell r="D3961">
            <v>25569</v>
          </cell>
          <cell r="E3961">
            <v>2000</v>
          </cell>
          <cell r="F3961">
            <v>-1390.59</v>
          </cell>
          <cell r="G3961">
            <v>609.41</v>
          </cell>
        </row>
        <row r="3962">
          <cell r="A3962" t="str">
            <v>15910107</v>
          </cell>
          <cell r="B3962" t="str">
            <v>串桶</v>
          </cell>
          <cell r="C3962" t="str">
            <v>00010503</v>
          </cell>
          <cell r="D3962">
            <v>33970</v>
          </cell>
          <cell r="E3962">
            <v>2000</v>
          </cell>
          <cell r="F3962">
            <v>-1390.59</v>
          </cell>
          <cell r="G3962">
            <v>609.41</v>
          </cell>
        </row>
        <row r="3963">
          <cell r="A3963" t="str">
            <v>15910110</v>
          </cell>
          <cell r="B3963" t="str">
            <v>串桶</v>
          </cell>
          <cell r="C3963" t="str">
            <v>00010503</v>
          </cell>
          <cell r="D3963">
            <v>33970</v>
          </cell>
          <cell r="E3963">
            <v>2000</v>
          </cell>
          <cell r="F3963">
            <v>-1390.59</v>
          </cell>
          <cell r="G3963">
            <v>609.41</v>
          </cell>
        </row>
        <row r="3964">
          <cell r="A3964" t="str">
            <v>15910112</v>
          </cell>
          <cell r="B3964" t="str">
            <v>串桶</v>
          </cell>
          <cell r="C3964" t="str">
            <v>00010503</v>
          </cell>
          <cell r="D3964">
            <v>33970</v>
          </cell>
          <cell r="E3964">
            <v>2000</v>
          </cell>
          <cell r="F3964">
            <v>-1390.59</v>
          </cell>
          <cell r="G3964">
            <v>609.41</v>
          </cell>
        </row>
        <row r="3965">
          <cell r="A3965" t="str">
            <v>17830183</v>
          </cell>
          <cell r="B3965" t="str">
            <v>打印机</v>
          </cell>
          <cell r="C3965" t="str">
            <v>00010721</v>
          </cell>
          <cell r="D3965">
            <v>37438</v>
          </cell>
          <cell r="E3965">
            <v>2825.17</v>
          </cell>
          <cell r="F3965">
            <v>-2221.0300000000002</v>
          </cell>
          <cell r="G3965">
            <v>604.14</v>
          </cell>
        </row>
        <row r="3966">
          <cell r="A3966" t="str">
            <v>22100024</v>
          </cell>
          <cell r="B3966" t="str">
            <v>传真机</v>
          </cell>
          <cell r="C3966" t="str">
            <v>00022101</v>
          </cell>
          <cell r="D3966">
            <v>37226</v>
          </cell>
          <cell r="E3966">
            <v>2350</v>
          </cell>
          <cell r="F3966">
            <v>-1747.56</v>
          </cell>
          <cell r="G3966">
            <v>602.44000000000005</v>
          </cell>
        </row>
        <row r="3967">
          <cell r="A3967" t="str">
            <v>22100025</v>
          </cell>
          <cell r="B3967" t="str">
            <v>传真机</v>
          </cell>
          <cell r="C3967" t="str">
            <v>00022102</v>
          </cell>
          <cell r="D3967">
            <v>37226</v>
          </cell>
          <cell r="E3967">
            <v>2350</v>
          </cell>
          <cell r="F3967">
            <v>-1747.56</v>
          </cell>
          <cell r="G3967">
            <v>602.44000000000005</v>
          </cell>
        </row>
        <row r="3968">
          <cell r="A3968" t="str">
            <v>15970005</v>
          </cell>
          <cell r="B3968" t="str">
            <v>清洗机</v>
          </cell>
          <cell r="C3968" t="str">
            <v>00010503</v>
          </cell>
          <cell r="D3968">
            <v>28095</v>
          </cell>
          <cell r="E3968">
            <v>20000</v>
          </cell>
          <cell r="F3968">
            <v>-19400</v>
          </cell>
          <cell r="G3968">
            <v>600</v>
          </cell>
        </row>
        <row r="3969">
          <cell r="A3969" t="str">
            <v>17230452</v>
          </cell>
          <cell r="B3969" t="str">
            <v>动力配电箱</v>
          </cell>
          <cell r="C3969" t="str">
            <v>00010703</v>
          </cell>
          <cell r="D3969">
            <v>28430</v>
          </cell>
          <cell r="E3969">
            <v>3000</v>
          </cell>
          <cell r="F3969">
            <v>-2400</v>
          </cell>
          <cell r="G3969">
            <v>600</v>
          </cell>
        </row>
        <row r="3970">
          <cell r="A3970" t="str">
            <v>15970011</v>
          </cell>
          <cell r="B3970" t="str">
            <v>清洗机</v>
          </cell>
          <cell r="C3970" t="str">
            <v>00010503</v>
          </cell>
          <cell r="D3970">
            <v>28825</v>
          </cell>
          <cell r="E3970">
            <v>20000</v>
          </cell>
          <cell r="F3970">
            <v>-19400</v>
          </cell>
          <cell r="G3970">
            <v>600</v>
          </cell>
        </row>
        <row r="3971">
          <cell r="A3971" t="str">
            <v>11710002</v>
          </cell>
          <cell r="B3971" t="str">
            <v>卷板机</v>
          </cell>
          <cell r="C3971" t="str">
            <v>00010103</v>
          </cell>
          <cell r="D3971">
            <v>29221</v>
          </cell>
          <cell r="E3971">
            <v>20000</v>
          </cell>
          <cell r="F3971">
            <v>-19400</v>
          </cell>
          <cell r="G3971">
            <v>600</v>
          </cell>
        </row>
        <row r="3972">
          <cell r="A3972" t="str">
            <v>11790004</v>
          </cell>
          <cell r="B3972" t="str">
            <v>压瓢机</v>
          </cell>
          <cell r="C3972" t="str">
            <v>00010103</v>
          </cell>
          <cell r="D3972">
            <v>29921</v>
          </cell>
          <cell r="E3972">
            <v>20000</v>
          </cell>
          <cell r="F3972">
            <v>-19400</v>
          </cell>
          <cell r="G3972">
            <v>600</v>
          </cell>
        </row>
        <row r="3973">
          <cell r="A3973" t="str">
            <v>11790005</v>
          </cell>
          <cell r="B3973" t="str">
            <v>压瓢机</v>
          </cell>
          <cell r="C3973" t="str">
            <v>00010103</v>
          </cell>
          <cell r="D3973">
            <v>29921</v>
          </cell>
          <cell r="E3973">
            <v>20000</v>
          </cell>
          <cell r="F3973">
            <v>-19400</v>
          </cell>
          <cell r="G3973">
            <v>600</v>
          </cell>
        </row>
        <row r="3974">
          <cell r="A3974" t="str">
            <v>11790006</v>
          </cell>
          <cell r="B3974" t="str">
            <v>压瓢机</v>
          </cell>
          <cell r="C3974" t="str">
            <v>00010103</v>
          </cell>
          <cell r="D3974">
            <v>30529</v>
          </cell>
          <cell r="E3974">
            <v>20000</v>
          </cell>
          <cell r="F3974">
            <v>-19400</v>
          </cell>
          <cell r="G3974">
            <v>600</v>
          </cell>
        </row>
        <row r="3975">
          <cell r="A3975" t="str">
            <v>19200009</v>
          </cell>
          <cell r="B3975" t="str">
            <v>恒温恒湿机</v>
          </cell>
          <cell r="C3975" t="str">
            <v>00010901</v>
          </cell>
          <cell r="D3975">
            <v>31382</v>
          </cell>
          <cell r="E3975">
            <v>20000</v>
          </cell>
          <cell r="F3975">
            <v>-19400</v>
          </cell>
          <cell r="G3975">
            <v>600</v>
          </cell>
        </row>
        <row r="3976">
          <cell r="A3976" t="str">
            <v>15946003</v>
          </cell>
          <cell r="B3976" t="str">
            <v>涂镀机</v>
          </cell>
          <cell r="C3976" t="str">
            <v>00010503</v>
          </cell>
          <cell r="D3976">
            <v>32051</v>
          </cell>
          <cell r="E3976">
            <v>20000</v>
          </cell>
          <cell r="F3976">
            <v>-19400</v>
          </cell>
          <cell r="G3976">
            <v>600</v>
          </cell>
        </row>
        <row r="3977">
          <cell r="A3977" t="str">
            <v>12120104</v>
          </cell>
          <cell r="B3977" t="str">
            <v>单梁吊车</v>
          </cell>
          <cell r="C3977" t="str">
            <v>00010203</v>
          </cell>
          <cell r="D3977">
            <v>32082</v>
          </cell>
          <cell r="E3977">
            <v>20000</v>
          </cell>
          <cell r="F3977">
            <v>-19400</v>
          </cell>
          <cell r="G3977">
            <v>600</v>
          </cell>
        </row>
        <row r="3978">
          <cell r="A3978" t="str">
            <v>12120105</v>
          </cell>
          <cell r="B3978" t="str">
            <v>单梁吊车</v>
          </cell>
          <cell r="C3978" t="str">
            <v>00010203</v>
          </cell>
          <cell r="D3978">
            <v>32082</v>
          </cell>
          <cell r="E3978">
            <v>20000</v>
          </cell>
          <cell r="F3978">
            <v>-19400</v>
          </cell>
          <cell r="G3978">
            <v>600</v>
          </cell>
        </row>
        <row r="3979">
          <cell r="A3979" t="str">
            <v>12120106</v>
          </cell>
          <cell r="B3979" t="str">
            <v>单梁吊车</v>
          </cell>
          <cell r="C3979" t="str">
            <v>00010203</v>
          </cell>
          <cell r="D3979">
            <v>32082</v>
          </cell>
          <cell r="E3979">
            <v>20000</v>
          </cell>
          <cell r="F3979">
            <v>-19400</v>
          </cell>
          <cell r="G3979">
            <v>600</v>
          </cell>
        </row>
        <row r="3980">
          <cell r="A3980" t="str">
            <v>12120107</v>
          </cell>
          <cell r="B3980" t="str">
            <v>单梁吊车</v>
          </cell>
          <cell r="C3980" t="str">
            <v>00010203</v>
          </cell>
          <cell r="D3980">
            <v>32082</v>
          </cell>
          <cell r="E3980">
            <v>20000</v>
          </cell>
          <cell r="F3980">
            <v>-19400</v>
          </cell>
          <cell r="G3980">
            <v>600</v>
          </cell>
        </row>
        <row r="3981">
          <cell r="A3981" t="str">
            <v>12120108</v>
          </cell>
          <cell r="B3981" t="str">
            <v>单梁吊车</v>
          </cell>
          <cell r="C3981" t="str">
            <v>00010203</v>
          </cell>
          <cell r="D3981">
            <v>32082</v>
          </cell>
          <cell r="E3981">
            <v>20000</v>
          </cell>
          <cell r="F3981">
            <v>-19400</v>
          </cell>
          <cell r="G3981">
            <v>600</v>
          </cell>
        </row>
        <row r="3982">
          <cell r="A3982" t="str">
            <v>12120109</v>
          </cell>
          <cell r="B3982" t="str">
            <v>单梁吊车</v>
          </cell>
          <cell r="C3982" t="str">
            <v>00010203</v>
          </cell>
          <cell r="D3982">
            <v>32082</v>
          </cell>
          <cell r="E3982">
            <v>20000</v>
          </cell>
          <cell r="F3982">
            <v>-19400</v>
          </cell>
          <cell r="G3982">
            <v>600</v>
          </cell>
        </row>
        <row r="3983">
          <cell r="A3983" t="str">
            <v>11680009</v>
          </cell>
          <cell r="B3983" t="str">
            <v>切纸机</v>
          </cell>
          <cell r="C3983" t="str">
            <v>00010103</v>
          </cell>
          <cell r="D3983">
            <v>32721</v>
          </cell>
          <cell r="E3983">
            <v>20000</v>
          </cell>
          <cell r="F3983">
            <v>-19400</v>
          </cell>
          <cell r="G3983">
            <v>600</v>
          </cell>
        </row>
        <row r="3984">
          <cell r="A3984" t="str">
            <v>19470014</v>
          </cell>
          <cell r="B3984" t="str">
            <v>超声波清洗机</v>
          </cell>
          <cell r="C3984" t="str">
            <v>00010901</v>
          </cell>
          <cell r="D3984">
            <v>33208</v>
          </cell>
          <cell r="E3984">
            <v>20000</v>
          </cell>
          <cell r="F3984">
            <v>-19400</v>
          </cell>
          <cell r="G3984">
            <v>600</v>
          </cell>
        </row>
        <row r="3985">
          <cell r="A3985" t="str">
            <v>15323025</v>
          </cell>
          <cell r="B3985" t="str">
            <v>液体喷沙机</v>
          </cell>
          <cell r="C3985" t="str">
            <v>00010503</v>
          </cell>
          <cell r="D3985">
            <v>33573</v>
          </cell>
          <cell r="E3985">
            <v>20000</v>
          </cell>
          <cell r="F3985">
            <v>-19400</v>
          </cell>
          <cell r="G3985">
            <v>600</v>
          </cell>
        </row>
        <row r="3986">
          <cell r="A3986" t="str">
            <v>14870021</v>
          </cell>
          <cell r="B3986" t="str">
            <v>游隙仪</v>
          </cell>
          <cell r="C3986" t="str">
            <v>00010413</v>
          </cell>
          <cell r="D3986">
            <v>33786</v>
          </cell>
          <cell r="E3986">
            <v>20000</v>
          </cell>
          <cell r="F3986">
            <v>-19400</v>
          </cell>
          <cell r="G3986">
            <v>600</v>
          </cell>
        </row>
        <row r="3987">
          <cell r="A3987" t="str">
            <v>14870022</v>
          </cell>
          <cell r="B3987" t="str">
            <v>游隙仪</v>
          </cell>
          <cell r="C3987" t="str">
            <v>00010413</v>
          </cell>
          <cell r="D3987">
            <v>33786</v>
          </cell>
          <cell r="E3987">
            <v>20000</v>
          </cell>
          <cell r="F3987">
            <v>-19400</v>
          </cell>
          <cell r="G3987">
            <v>600</v>
          </cell>
        </row>
        <row r="3988">
          <cell r="A3988" t="str">
            <v>14560022</v>
          </cell>
          <cell r="B3988" t="str">
            <v>探伤机</v>
          </cell>
          <cell r="C3988" t="str">
            <v>00010411</v>
          </cell>
          <cell r="D3988">
            <v>34121</v>
          </cell>
          <cell r="E3988">
            <v>19500</v>
          </cell>
          <cell r="F3988">
            <v>-18915</v>
          </cell>
          <cell r="G3988">
            <v>585</v>
          </cell>
        </row>
        <row r="3989">
          <cell r="A3989" t="str">
            <v>14560023</v>
          </cell>
          <cell r="B3989" t="str">
            <v>探伤机</v>
          </cell>
          <cell r="C3989" t="str">
            <v>00010411</v>
          </cell>
          <cell r="D3989">
            <v>34121</v>
          </cell>
          <cell r="E3989">
            <v>19500</v>
          </cell>
          <cell r="F3989">
            <v>-18915</v>
          </cell>
          <cell r="G3989">
            <v>585</v>
          </cell>
        </row>
        <row r="3990">
          <cell r="A3990" t="str">
            <v>14560024</v>
          </cell>
          <cell r="B3990" t="str">
            <v>探伤机</v>
          </cell>
          <cell r="C3990" t="str">
            <v>00010411</v>
          </cell>
          <cell r="D3990">
            <v>34121</v>
          </cell>
          <cell r="E3990">
            <v>19500</v>
          </cell>
          <cell r="F3990">
            <v>-18915</v>
          </cell>
          <cell r="G3990">
            <v>585</v>
          </cell>
        </row>
        <row r="3991">
          <cell r="A3991" t="str">
            <v>11340024</v>
          </cell>
          <cell r="B3991" t="str">
            <v>电铆机</v>
          </cell>
          <cell r="C3991" t="str">
            <v>00010103</v>
          </cell>
          <cell r="D3991">
            <v>33208</v>
          </cell>
          <cell r="E3991">
            <v>5000</v>
          </cell>
          <cell r="F3991">
            <v>-4428.09</v>
          </cell>
          <cell r="G3991">
            <v>571.91</v>
          </cell>
        </row>
        <row r="3992">
          <cell r="A3992" t="str">
            <v>17230609</v>
          </cell>
          <cell r="B3992" t="str">
            <v>动力配电箱</v>
          </cell>
          <cell r="C3992" t="str">
            <v>00010703</v>
          </cell>
          <cell r="D3992">
            <v>31747</v>
          </cell>
          <cell r="E3992">
            <v>5000</v>
          </cell>
          <cell r="F3992">
            <v>-4428.43</v>
          </cell>
          <cell r="G3992">
            <v>571.57000000000005</v>
          </cell>
        </row>
        <row r="3993">
          <cell r="A3993" t="str">
            <v>17230616</v>
          </cell>
          <cell r="B3993" t="str">
            <v>动力配电箱</v>
          </cell>
          <cell r="C3993" t="str">
            <v>00010703</v>
          </cell>
          <cell r="D3993">
            <v>31747</v>
          </cell>
          <cell r="E3993">
            <v>5000</v>
          </cell>
          <cell r="F3993">
            <v>-4428.43</v>
          </cell>
          <cell r="G3993">
            <v>571.57000000000005</v>
          </cell>
        </row>
        <row r="3994">
          <cell r="A3994" t="str">
            <v>19160122</v>
          </cell>
          <cell r="B3994" t="str">
            <v>热风幕</v>
          </cell>
          <cell r="C3994" t="str">
            <v>00010903</v>
          </cell>
          <cell r="D3994">
            <v>34335</v>
          </cell>
          <cell r="E3994">
            <v>1500</v>
          </cell>
          <cell r="F3994">
            <v>-937.28</v>
          </cell>
          <cell r="G3994">
            <v>562.72</v>
          </cell>
        </row>
        <row r="3995">
          <cell r="A3995" t="str">
            <v>19160123</v>
          </cell>
          <cell r="B3995" t="str">
            <v>热风幕</v>
          </cell>
          <cell r="C3995" t="str">
            <v>00010903</v>
          </cell>
          <cell r="D3995">
            <v>34335</v>
          </cell>
          <cell r="E3995">
            <v>1500</v>
          </cell>
          <cell r="F3995">
            <v>-937.28</v>
          </cell>
          <cell r="G3995">
            <v>562.72</v>
          </cell>
        </row>
        <row r="3996">
          <cell r="A3996" t="str">
            <v>17830094</v>
          </cell>
          <cell r="B3996" t="str">
            <v>笔记本电脑</v>
          </cell>
          <cell r="C3996" t="str">
            <v>00010722</v>
          </cell>
          <cell r="D3996">
            <v>36770</v>
          </cell>
          <cell r="E3996">
            <v>18642.509999999998</v>
          </cell>
          <cell r="F3996">
            <v>-18083.23</v>
          </cell>
          <cell r="G3996">
            <v>559.28</v>
          </cell>
        </row>
        <row r="3997">
          <cell r="A3997" t="str">
            <v>15999976</v>
          </cell>
          <cell r="B3997" t="str">
            <v>审计估价</v>
          </cell>
          <cell r="C3997" t="str">
            <v>00010503</v>
          </cell>
          <cell r="D3997">
            <v>37622</v>
          </cell>
          <cell r="E3997">
            <v>760</v>
          </cell>
          <cell r="F3997">
            <v>-204.2</v>
          </cell>
          <cell r="G3997">
            <v>555.79999999999995</v>
          </cell>
        </row>
        <row r="3998">
          <cell r="A3998" t="str">
            <v>10210057</v>
          </cell>
          <cell r="B3998" t="str">
            <v>立式钻床</v>
          </cell>
          <cell r="C3998" t="str">
            <v>00010003</v>
          </cell>
          <cell r="D3998">
            <v>30621</v>
          </cell>
          <cell r="E3998">
            <v>18000</v>
          </cell>
          <cell r="F3998">
            <v>-17460</v>
          </cell>
          <cell r="G3998">
            <v>540</v>
          </cell>
        </row>
        <row r="3999">
          <cell r="A3999" t="str">
            <v>17210130</v>
          </cell>
          <cell r="B3999" t="str">
            <v>高压开关板</v>
          </cell>
          <cell r="C3999" t="str">
            <v>00010703</v>
          </cell>
          <cell r="D3999">
            <v>31747</v>
          </cell>
          <cell r="E3999">
            <v>18000</v>
          </cell>
          <cell r="F3999">
            <v>-17460</v>
          </cell>
          <cell r="G3999">
            <v>540</v>
          </cell>
        </row>
        <row r="4000">
          <cell r="A4000" t="str">
            <v>17210131</v>
          </cell>
          <cell r="B4000" t="str">
            <v>高压开关板</v>
          </cell>
          <cell r="C4000" t="str">
            <v>00010703</v>
          </cell>
          <cell r="D4000">
            <v>31747</v>
          </cell>
          <cell r="E4000">
            <v>18000</v>
          </cell>
          <cell r="F4000">
            <v>-17460</v>
          </cell>
          <cell r="G4000">
            <v>540</v>
          </cell>
        </row>
        <row r="4001">
          <cell r="A4001" t="str">
            <v>17210132</v>
          </cell>
          <cell r="B4001" t="str">
            <v>高压开关板</v>
          </cell>
          <cell r="C4001" t="str">
            <v>00010703</v>
          </cell>
          <cell r="D4001">
            <v>31747</v>
          </cell>
          <cell r="E4001">
            <v>18000</v>
          </cell>
          <cell r="F4001">
            <v>-17460</v>
          </cell>
          <cell r="G4001">
            <v>540</v>
          </cell>
        </row>
        <row r="4002">
          <cell r="A4002" t="str">
            <v>17210133</v>
          </cell>
          <cell r="B4002" t="str">
            <v>高压开关板</v>
          </cell>
          <cell r="C4002" t="str">
            <v>00010703</v>
          </cell>
          <cell r="D4002">
            <v>31747</v>
          </cell>
          <cell r="E4002">
            <v>18000</v>
          </cell>
          <cell r="F4002">
            <v>-17460</v>
          </cell>
          <cell r="G4002">
            <v>540</v>
          </cell>
        </row>
        <row r="4003">
          <cell r="A4003" t="str">
            <v>17210134</v>
          </cell>
          <cell r="B4003" t="str">
            <v>高压开关板</v>
          </cell>
          <cell r="C4003" t="str">
            <v>00010703</v>
          </cell>
          <cell r="D4003">
            <v>31747</v>
          </cell>
          <cell r="E4003">
            <v>18000</v>
          </cell>
          <cell r="F4003">
            <v>-17460</v>
          </cell>
          <cell r="G4003">
            <v>540</v>
          </cell>
        </row>
        <row r="4004">
          <cell r="A4004" t="str">
            <v>17210135</v>
          </cell>
          <cell r="B4004" t="str">
            <v>高压开关板</v>
          </cell>
          <cell r="C4004" t="str">
            <v>00010703</v>
          </cell>
          <cell r="D4004">
            <v>31747</v>
          </cell>
          <cell r="E4004">
            <v>18000</v>
          </cell>
          <cell r="F4004">
            <v>-17460</v>
          </cell>
          <cell r="G4004">
            <v>540</v>
          </cell>
        </row>
        <row r="4005">
          <cell r="A4005" t="str">
            <v>17210136</v>
          </cell>
          <cell r="B4005" t="str">
            <v>高压开关板</v>
          </cell>
          <cell r="C4005" t="str">
            <v>00010703</v>
          </cell>
          <cell r="D4005">
            <v>31747</v>
          </cell>
          <cell r="E4005">
            <v>18000</v>
          </cell>
          <cell r="F4005">
            <v>-17460</v>
          </cell>
          <cell r="G4005">
            <v>540</v>
          </cell>
        </row>
        <row r="4006">
          <cell r="A4006" t="str">
            <v>17210137</v>
          </cell>
          <cell r="B4006" t="str">
            <v>高压开关板</v>
          </cell>
          <cell r="C4006" t="str">
            <v>00010703</v>
          </cell>
          <cell r="D4006">
            <v>31747</v>
          </cell>
          <cell r="E4006">
            <v>18000</v>
          </cell>
          <cell r="F4006">
            <v>-17460</v>
          </cell>
          <cell r="G4006">
            <v>540</v>
          </cell>
        </row>
        <row r="4007">
          <cell r="A4007" t="str">
            <v>17210138</v>
          </cell>
          <cell r="B4007" t="str">
            <v>高压开关板</v>
          </cell>
          <cell r="C4007" t="str">
            <v>00010703</v>
          </cell>
          <cell r="D4007">
            <v>31747</v>
          </cell>
          <cell r="E4007">
            <v>18000</v>
          </cell>
          <cell r="F4007">
            <v>-17460</v>
          </cell>
          <cell r="G4007">
            <v>540</v>
          </cell>
        </row>
        <row r="4008">
          <cell r="A4008" t="str">
            <v>17210139</v>
          </cell>
          <cell r="B4008" t="str">
            <v>高压反线架</v>
          </cell>
          <cell r="C4008" t="str">
            <v>00010703</v>
          </cell>
          <cell r="D4008">
            <v>31747</v>
          </cell>
          <cell r="E4008">
            <v>18000</v>
          </cell>
          <cell r="F4008">
            <v>-17460</v>
          </cell>
          <cell r="G4008">
            <v>540</v>
          </cell>
        </row>
        <row r="4009">
          <cell r="A4009" t="str">
            <v>14561018</v>
          </cell>
          <cell r="B4009" t="str">
            <v>硬度计</v>
          </cell>
          <cell r="C4009" t="str">
            <v>00010411</v>
          </cell>
          <cell r="D4009">
            <v>33756</v>
          </cell>
          <cell r="E4009">
            <v>18000</v>
          </cell>
          <cell r="F4009">
            <v>-17460</v>
          </cell>
          <cell r="G4009">
            <v>540</v>
          </cell>
        </row>
        <row r="4010">
          <cell r="A4010" t="str">
            <v>22000013</v>
          </cell>
          <cell r="B4010" t="str">
            <v>新飞冰箱</v>
          </cell>
          <cell r="C4010" t="str">
            <v>00022003</v>
          </cell>
          <cell r="D4010">
            <v>34090</v>
          </cell>
          <cell r="E4010">
            <v>3000</v>
          </cell>
          <cell r="F4010">
            <v>-2462.61</v>
          </cell>
          <cell r="G4010">
            <v>537.39</v>
          </cell>
        </row>
        <row r="4011">
          <cell r="A4011" t="str">
            <v>17810064</v>
          </cell>
          <cell r="B4011" t="str">
            <v>退磁机</v>
          </cell>
          <cell r="C4011" t="str">
            <v>00010703</v>
          </cell>
          <cell r="D4011">
            <v>33970</v>
          </cell>
          <cell r="E4011">
            <v>1000</v>
          </cell>
          <cell r="F4011">
            <v>-463.53</v>
          </cell>
          <cell r="G4011">
            <v>536.47</v>
          </cell>
        </row>
        <row r="4012">
          <cell r="A4012" t="str">
            <v>17230862</v>
          </cell>
          <cell r="B4012" t="str">
            <v>动力配电箱</v>
          </cell>
          <cell r="C4012" t="str">
            <v>00010703</v>
          </cell>
          <cell r="D4012">
            <v>33725</v>
          </cell>
          <cell r="E4012">
            <v>5000</v>
          </cell>
          <cell r="F4012">
            <v>-4468.43</v>
          </cell>
          <cell r="G4012">
            <v>531.57000000000005</v>
          </cell>
        </row>
        <row r="4013">
          <cell r="A4013" t="str">
            <v>17830091</v>
          </cell>
          <cell r="B4013" t="str">
            <v>笔记本电脑</v>
          </cell>
          <cell r="C4013" t="str">
            <v>00010722</v>
          </cell>
          <cell r="D4013">
            <v>36404</v>
          </cell>
          <cell r="E4013">
            <v>17120</v>
          </cell>
          <cell r="F4013">
            <v>-16606.400000000001</v>
          </cell>
          <cell r="G4013">
            <v>513.6</v>
          </cell>
        </row>
        <row r="4014">
          <cell r="A4014" t="str">
            <v>10740013</v>
          </cell>
          <cell r="B4014" t="str">
            <v>插床</v>
          </cell>
          <cell r="C4014" t="str">
            <v>00010003</v>
          </cell>
          <cell r="D4014">
            <v>30286</v>
          </cell>
          <cell r="E4014">
            <v>17000</v>
          </cell>
          <cell r="F4014">
            <v>-16490</v>
          </cell>
          <cell r="G4014">
            <v>510</v>
          </cell>
        </row>
        <row r="4015">
          <cell r="A4015" t="str">
            <v>19460008</v>
          </cell>
          <cell r="B4015" t="str">
            <v>涂渡机</v>
          </cell>
          <cell r="C4015" t="str">
            <v>00010903</v>
          </cell>
          <cell r="D4015">
            <v>32478</v>
          </cell>
          <cell r="E4015">
            <v>17000</v>
          </cell>
          <cell r="F4015">
            <v>-16490</v>
          </cell>
          <cell r="G4015">
            <v>510</v>
          </cell>
        </row>
        <row r="4016">
          <cell r="A4016" t="str">
            <v>19460009</v>
          </cell>
          <cell r="B4016" t="str">
            <v>涂镀机</v>
          </cell>
          <cell r="C4016" t="str">
            <v>00010903</v>
          </cell>
          <cell r="D4016">
            <v>33909</v>
          </cell>
          <cell r="E4016">
            <v>17000</v>
          </cell>
          <cell r="F4016">
            <v>-16490</v>
          </cell>
          <cell r="G4016">
            <v>510</v>
          </cell>
        </row>
        <row r="4017">
          <cell r="A4017" t="str">
            <v>22100134</v>
          </cell>
          <cell r="B4017" t="str">
            <v>四通打字机</v>
          </cell>
          <cell r="C4017" t="str">
            <v>00022103</v>
          </cell>
          <cell r="D4017">
            <v>34121</v>
          </cell>
          <cell r="E4017">
            <v>17000</v>
          </cell>
          <cell r="F4017">
            <v>-16490</v>
          </cell>
          <cell r="G4017">
            <v>510</v>
          </cell>
        </row>
        <row r="4018">
          <cell r="A4018" t="str">
            <v>17830149</v>
          </cell>
          <cell r="B4018" t="str">
            <v>微机</v>
          </cell>
          <cell r="C4018" t="str">
            <v>00010722</v>
          </cell>
          <cell r="D4018">
            <v>37226</v>
          </cell>
          <cell r="E4018">
            <v>7200</v>
          </cell>
          <cell r="F4018">
            <v>-6693</v>
          </cell>
          <cell r="G4018">
            <v>507</v>
          </cell>
        </row>
        <row r="4019">
          <cell r="A4019" t="str">
            <v>17830150</v>
          </cell>
          <cell r="B4019" t="str">
            <v>微机</v>
          </cell>
          <cell r="C4019" t="str">
            <v>00010722</v>
          </cell>
          <cell r="D4019">
            <v>37226</v>
          </cell>
          <cell r="E4019">
            <v>7200</v>
          </cell>
          <cell r="F4019">
            <v>-6693</v>
          </cell>
          <cell r="G4019">
            <v>507</v>
          </cell>
        </row>
        <row r="4020">
          <cell r="A4020" t="str">
            <v>17830151</v>
          </cell>
          <cell r="B4020" t="str">
            <v>微机</v>
          </cell>
          <cell r="C4020" t="str">
            <v>00010722</v>
          </cell>
          <cell r="D4020">
            <v>37226</v>
          </cell>
          <cell r="E4020">
            <v>7200</v>
          </cell>
          <cell r="F4020">
            <v>-6693</v>
          </cell>
          <cell r="G4020">
            <v>507</v>
          </cell>
        </row>
        <row r="4021">
          <cell r="A4021" t="str">
            <v>17830062</v>
          </cell>
          <cell r="B4021" t="str">
            <v>笔记本电脑</v>
          </cell>
          <cell r="C4021" t="str">
            <v>00010721</v>
          </cell>
          <cell r="D4021">
            <v>36678</v>
          </cell>
          <cell r="E4021">
            <v>16680</v>
          </cell>
          <cell r="F4021">
            <v>-16179.6</v>
          </cell>
          <cell r="G4021">
            <v>500.4</v>
          </cell>
        </row>
        <row r="4022">
          <cell r="A4022" t="str">
            <v>17830365</v>
          </cell>
          <cell r="B4022" t="str">
            <v>笔记本电脑</v>
          </cell>
          <cell r="C4022" t="str">
            <v>00010721</v>
          </cell>
          <cell r="D4022">
            <v>36678</v>
          </cell>
          <cell r="E4022">
            <v>16680</v>
          </cell>
          <cell r="F4022">
            <v>-16179.6</v>
          </cell>
          <cell r="G4022">
            <v>500.4</v>
          </cell>
        </row>
        <row r="4023">
          <cell r="A4023" t="str">
            <v>17830386</v>
          </cell>
          <cell r="B4023" t="str">
            <v>笔记本电脑</v>
          </cell>
          <cell r="C4023" t="str">
            <v>00010721</v>
          </cell>
          <cell r="D4023">
            <v>36678</v>
          </cell>
          <cell r="E4023">
            <v>16680</v>
          </cell>
          <cell r="F4023">
            <v>-16179.6</v>
          </cell>
          <cell r="G4023">
            <v>500.4</v>
          </cell>
        </row>
        <row r="4024">
          <cell r="A4024" t="str">
            <v>17830299</v>
          </cell>
          <cell r="B4024" t="str">
            <v>集线器</v>
          </cell>
          <cell r="C4024" t="str">
            <v>00010721</v>
          </cell>
          <cell r="D4024">
            <v>35582</v>
          </cell>
          <cell r="E4024">
            <v>16500</v>
          </cell>
          <cell r="F4024">
            <v>-16005</v>
          </cell>
          <cell r="G4024">
            <v>495</v>
          </cell>
        </row>
        <row r="4025">
          <cell r="A4025" t="str">
            <v>17231026</v>
          </cell>
          <cell r="B4025" t="str">
            <v>动力配电箱</v>
          </cell>
          <cell r="C4025" t="str">
            <v>00010703</v>
          </cell>
          <cell r="D4025">
            <v>31413</v>
          </cell>
          <cell r="E4025">
            <v>920</v>
          </cell>
          <cell r="F4025">
            <v>-426.54</v>
          </cell>
          <cell r="G4025">
            <v>493.46</v>
          </cell>
        </row>
        <row r="4026">
          <cell r="A4026" t="str">
            <v>17231027</v>
          </cell>
          <cell r="B4026" t="str">
            <v>动力配电箱</v>
          </cell>
          <cell r="C4026" t="str">
            <v>00010703</v>
          </cell>
          <cell r="D4026">
            <v>31413</v>
          </cell>
          <cell r="E4026">
            <v>920</v>
          </cell>
          <cell r="F4026">
            <v>-426.54</v>
          </cell>
          <cell r="G4026">
            <v>493.46</v>
          </cell>
        </row>
        <row r="4027">
          <cell r="A4027" t="str">
            <v>17231028</v>
          </cell>
          <cell r="B4027" t="str">
            <v>动力配电箱</v>
          </cell>
          <cell r="C4027" t="str">
            <v>00010703</v>
          </cell>
          <cell r="D4027">
            <v>31413</v>
          </cell>
          <cell r="E4027">
            <v>920</v>
          </cell>
          <cell r="F4027">
            <v>-426.54</v>
          </cell>
          <cell r="G4027">
            <v>493.46</v>
          </cell>
        </row>
        <row r="4028">
          <cell r="A4028" t="str">
            <v>17231029</v>
          </cell>
          <cell r="B4028" t="str">
            <v>动力配电箱</v>
          </cell>
          <cell r="C4028" t="str">
            <v>00010703</v>
          </cell>
          <cell r="D4028">
            <v>31413</v>
          </cell>
          <cell r="E4028">
            <v>920</v>
          </cell>
          <cell r="F4028">
            <v>-426.54</v>
          </cell>
          <cell r="G4028">
            <v>493.46</v>
          </cell>
        </row>
        <row r="4029">
          <cell r="A4029" t="str">
            <v>17231030</v>
          </cell>
          <cell r="B4029" t="str">
            <v>动力配电箱</v>
          </cell>
          <cell r="C4029" t="str">
            <v>00010703</v>
          </cell>
          <cell r="D4029">
            <v>31413</v>
          </cell>
          <cell r="E4029">
            <v>920</v>
          </cell>
          <cell r="F4029">
            <v>-426.54</v>
          </cell>
          <cell r="G4029">
            <v>493.46</v>
          </cell>
        </row>
        <row r="4030">
          <cell r="A4030" t="str">
            <v>17231031</v>
          </cell>
          <cell r="B4030" t="str">
            <v>动力配电箱</v>
          </cell>
          <cell r="C4030" t="str">
            <v>00010703</v>
          </cell>
          <cell r="D4030">
            <v>31413</v>
          </cell>
          <cell r="E4030">
            <v>920</v>
          </cell>
          <cell r="F4030">
            <v>-426.54</v>
          </cell>
          <cell r="G4030">
            <v>493.46</v>
          </cell>
        </row>
        <row r="4031">
          <cell r="A4031" t="str">
            <v>17231032</v>
          </cell>
          <cell r="B4031" t="str">
            <v>动力配电箱</v>
          </cell>
          <cell r="C4031" t="str">
            <v>00010703</v>
          </cell>
          <cell r="D4031">
            <v>31413</v>
          </cell>
          <cell r="E4031">
            <v>920</v>
          </cell>
          <cell r="F4031">
            <v>-426.54</v>
          </cell>
          <cell r="G4031">
            <v>493.46</v>
          </cell>
        </row>
        <row r="4032">
          <cell r="A4032" t="str">
            <v>17231033</v>
          </cell>
          <cell r="B4032" t="str">
            <v>动力配电箱</v>
          </cell>
          <cell r="C4032" t="str">
            <v>00010703</v>
          </cell>
          <cell r="D4032">
            <v>31413</v>
          </cell>
          <cell r="E4032">
            <v>920</v>
          </cell>
          <cell r="F4032">
            <v>-426.54</v>
          </cell>
          <cell r="G4032">
            <v>493.46</v>
          </cell>
        </row>
        <row r="4033">
          <cell r="A4033" t="str">
            <v>17231034</v>
          </cell>
          <cell r="B4033" t="str">
            <v>动力配电箱</v>
          </cell>
          <cell r="C4033" t="str">
            <v>00010703</v>
          </cell>
          <cell r="D4033">
            <v>31413</v>
          </cell>
          <cell r="E4033">
            <v>920</v>
          </cell>
          <cell r="F4033">
            <v>-426.54</v>
          </cell>
          <cell r="G4033">
            <v>493.46</v>
          </cell>
        </row>
        <row r="4034">
          <cell r="A4034" t="str">
            <v>17231035</v>
          </cell>
          <cell r="B4034" t="str">
            <v>动力配电箱</v>
          </cell>
          <cell r="C4034" t="str">
            <v>00010703</v>
          </cell>
          <cell r="D4034">
            <v>31413</v>
          </cell>
          <cell r="E4034">
            <v>920</v>
          </cell>
          <cell r="F4034">
            <v>-426.54</v>
          </cell>
          <cell r="G4034">
            <v>493.46</v>
          </cell>
        </row>
        <row r="4035">
          <cell r="A4035" t="str">
            <v>17231036</v>
          </cell>
          <cell r="B4035" t="str">
            <v>动力配电箱</v>
          </cell>
          <cell r="C4035" t="str">
            <v>00010703</v>
          </cell>
          <cell r="D4035">
            <v>31413</v>
          </cell>
          <cell r="E4035">
            <v>920</v>
          </cell>
          <cell r="F4035">
            <v>-426.54</v>
          </cell>
          <cell r="G4035">
            <v>493.46</v>
          </cell>
        </row>
        <row r="4036">
          <cell r="A4036" t="str">
            <v>17231037</v>
          </cell>
          <cell r="B4036" t="str">
            <v>动力配电箱</v>
          </cell>
          <cell r="C4036" t="str">
            <v>00010703</v>
          </cell>
          <cell r="D4036">
            <v>31413</v>
          </cell>
          <cell r="E4036">
            <v>920</v>
          </cell>
          <cell r="F4036">
            <v>-426.54</v>
          </cell>
          <cell r="G4036">
            <v>493.46</v>
          </cell>
        </row>
        <row r="4037">
          <cell r="A4037" t="str">
            <v>17231038</v>
          </cell>
          <cell r="B4037" t="str">
            <v>动力配电箱</v>
          </cell>
          <cell r="C4037" t="str">
            <v>00010703</v>
          </cell>
          <cell r="D4037">
            <v>31413</v>
          </cell>
          <cell r="E4037">
            <v>920</v>
          </cell>
          <cell r="F4037">
            <v>-426.54</v>
          </cell>
          <cell r="G4037">
            <v>493.46</v>
          </cell>
        </row>
        <row r="4038">
          <cell r="A4038" t="str">
            <v>17231039</v>
          </cell>
          <cell r="B4038" t="str">
            <v>动力配电箱</v>
          </cell>
          <cell r="C4038" t="str">
            <v>00010703</v>
          </cell>
          <cell r="D4038">
            <v>31778</v>
          </cell>
          <cell r="E4038">
            <v>920</v>
          </cell>
          <cell r="F4038">
            <v>-426.54</v>
          </cell>
          <cell r="G4038">
            <v>493.46</v>
          </cell>
        </row>
        <row r="4039">
          <cell r="A4039" t="str">
            <v>17231040</v>
          </cell>
          <cell r="B4039" t="str">
            <v>动力配电箱</v>
          </cell>
          <cell r="C4039" t="str">
            <v>00010703</v>
          </cell>
          <cell r="D4039">
            <v>31778</v>
          </cell>
          <cell r="E4039">
            <v>920</v>
          </cell>
          <cell r="F4039">
            <v>-426.54</v>
          </cell>
          <cell r="G4039">
            <v>493.46</v>
          </cell>
        </row>
        <row r="4040">
          <cell r="A4040" t="str">
            <v>17231041</v>
          </cell>
          <cell r="B4040" t="str">
            <v>动力配电箱</v>
          </cell>
          <cell r="C4040" t="str">
            <v>00010703</v>
          </cell>
          <cell r="D4040">
            <v>31778</v>
          </cell>
          <cell r="E4040">
            <v>920</v>
          </cell>
          <cell r="F4040">
            <v>-426.54</v>
          </cell>
          <cell r="G4040">
            <v>493.46</v>
          </cell>
        </row>
        <row r="4041">
          <cell r="A4041" t="str">
            <v>17231042</v>
          </cell>
          <cell r="B4041" t="str">
            <v>动力配电箱</v>
          </cell>
          <cell r="C4041" t="str">
            <v>00010703</v>
          </cell>
          <cell r="D4041">
            <v>31778</v>
          </cell>
          <cell r="E4041">
            <v>920</v>
          </cell>
          <cell r="F4041">
            <v>-426.54</v>
          </cell>
          <cell r="G4041">
            <v>493.46</v>
          </cell>
        </row>
        <row r="4042">
          <cell r="A4042" t="str">
            <v>17231043</v>
          </cell>
          <cell r="B4042" t="str">
            <v>动力配电箱</v>
          </cell>
          <cell r="C4042" t="str">
            <v>00010703</v>
          </cell>
          <cell r="D4042">
            <v>31778</v>
          </cell>
          <cell r="E4042">
            <v>920</v>
          </cell>
          <cell r="F4042">
            <v>-426.54</v>
          </cell>
          <cell r="G4042">
            <v>493.46</v>
          </cell>
        </row>
        <row r="4043">
          <cell r="A4043" t="str">
            <v>17231044</v>
          </cell>
          <cell r="B4043" t="str">
            <v>动力配电箱</v>
          </cell>
          <cell r="C4043" t="str">
            <v>00010703</v>
          </cell>
          <cell r="D4043">
            <v>31778</v>
          </cell>
          <cell r="E4043">
            <v>920</v>
          </cell>
          <cell r="F4043">
            <v>-426.54</v>
          </cell>
          <cell r="G4043">
            <v>493.46</v>
          </cell>
        </row>
        <row r="4044">
          <cell r="A4044" t="str">
            <v>17231045</v>
          </cell>
          <cell r="B4044" t="str">
            <v>动力配电箱</v>
          </cell>
          <cell r="C4044" t="str">
            <v>00010703</v>
          </cell>
          <cell r="D4044">
            <v>31778</v>
          </cell>
          <cell r="E4044">
            <v>920</v>
          </cell>
          <cell r="F4044">
            <v>-426.54</v>
          </cell>
          <cell r="G4044">
            <v>493.46</v>
          </cell>
        </row>
        <row r="4045">
          <cell r="A4045" t="str">
            <v>17231046</v>
          </cell>
          <cell r="B4045" t="str">
            <v>动力配电箱</v>
          </cell>
          <cell r="C4045" t="str">
            <v>00010703</v>
          </cell>
          <cell r="D4045">
            <v>31868</v>
          </cell>
          <cell r="E4045">
            <v>920</v>
          </cell>
          <cell r="F4045">
            <v>-426.54</v>
          </cell>
          <cell r="G4045">
            <v>493.46</v>
          </cell>
        </row>
        <row r="4046">
          <cell r="A4046" t="str">
            <v>17231047</v>
          </cell>
          <cell r="B4046" t="str">
            <v>动力配电箱</v>
          </cell>
          <cell r="C4046" t="str">
            <v>00010703</v>
          </cell>
          <cell r="D4046">
            <v>31868</v>
          </cell>
          <cell r="E4046">
            <v>920</v>
          </cell>
          <cell r="F4046">
            <v>-426.54</v>
          </cell>
          <cell r="G4046">
            <v>493.46</v>
          </cell>
        </row>
        <row r="4047">
          <cell r="A4047" t="str">
            <v>17231048</v>
          </cell>
          <cell r="B4047" t="str">
            <v>动力配电箱</v>
          </cell>
          <cell r="C4047" t="str">
            <v>00010703</v>
          </cell>
          <cell r="D4047">
            <v>31868</v>
          </cell>
          <cell r="E4047">
            <v>920</v>
          </cell>
          <cell r="F4047">
            <v>-426.54</v>
          </cell>
          <cell r="G4047">
            <v>493.46</v>
          </cell>
        </row>
        <row r="4048">
          <cell r="A4048" t="str">
            <v>17231049</v>
          </cell>
          <cell r="B4048" t="str">
            <v>动力配电箱</v>
          </cell>
          <cell r="C4048" t="str">
            <v>00010703</v>
          </cell>
          <cell r="D4048">
            <v>31868</v>
          </cell>
          <cell r="E4048">
            <v>920</v>
          </cell>
          <cell r="F4048">
            <v>-426.54</v>
          </cell>
          <cell r="G4048">
            <v>493.46</v>
          </cell>
        </row>
        <row r="4049">
          <cell r="A4049" t="str">
            <v>17231050</v>
          </cell>
          <cell r="B4049" t="str">
            <v>动力配电箱</v>
          </cell>
          <cell r="C4049" t="str">
            <v>00010703</v>
          </cell>
          <cell r="D4049">
            <v>31868</v>
          </cell>
          <cell r="E4049">
            <v>920</v>
          </cell>
          <cell r="F4049">
            <v>-426.54</v>
          </cell>
          <cell r="G4049">
            <v>493.46</v>
          </cell>
        </row>
        <row r="4050">
          <cell r="A4050" t="str">
            <v>16720025</v>
          </cell>
          <cell r="B4050" t="str">
            <v>净电除污器</v>
          </cell>
          <cell r="C4050" t="str">
            <v>00010603</v>
          </cell>
          <cell r="D4050">
            <v>34669</v>
          </cell>
          <cell r="E4050">
            <v>11000</v>
          </cell>
          <cell r="F4050">
            <v>-10512.03</v>
          </cell>
          <cell r="G4050">
            <v>487.97</v>
          </cell>
        </row>
        <row r="4051">
          <cell r="A4051" t="str">
            <v>16720026</v>
          </cell>
          <cell r="B4051" t="str">
            <v>净电除污器</v>
          </cell>
          <cell r="C4051" t="str">
            <v>00010603</v>
          </cell>
          <cell r="D4051">
            <v>34669</v>
          </cell>
          <cell r="E4051">
            <v>11000</v>
          </cell>
          <cell r="F4051">
            <v>-10512.03</v>
          </cell>
          <cell r="G4051">
            <v>487.97</v>
          </cell>
        </row>
        <row r="4052">
          <cell r="A4052" t="str">
            <v>15960060</v>
          </cell>
          <cell r="B4052" t="str">
            <v>捆扎机</v>
          </cell>
          <cell r="C4052" t="str">
            <v>00010503</v>
          </cell>
          <cell r="D4052">
            <v>34943</v>
          </cell>
          <cell r="E4052">
            <v>16172</v>
          </cell>
          <cell r="F4052">
            <v>-15686.84</v>
          </cell>
          <cell r="G4052">
            <v>485.16</v>
          </cell>
        </row>
        <row r="4053">
          <cell r="A4053" t="str">
            <v>17230984</v>
          </cell>
          <cell r="B4053" t="str">
            <v>低压开关箱</v>
          </cell>
          <cell r="C4053" t="str">
            <v>00010703</v>
          </cell>
          <cell r="D4053">
            <v>34943</v>
          </cell>
          <cell r="E4053">
            <v>3600</v>
          </cell>
          <cell r="F4053">
            <v>-3116.22</v>
          </cell>
          <cell r="G4053">
            <v>483.78</v>
          </cell>
        </row>
        <row r="4054">
          <cell r="A4054" t="str">
            <v>17230985</v>
          </cell>
          <cell r="B4054" t="str">
            <v>低压开关箱</v>
          </cell>
          <cell r="C4054" t="str">
            <v>00010703</v>
          </cell>
          <cell r="D4054">
            <v>34943</v>
          </cell>
          <cell r="E4054">
            <v>3600</v>
          </cell>
          <cell r="F4054">
            <v>-3116.22</v>
          </cell>
          <cell r="G4054">
            <v>483.78</v>
          </cell>
        </row>
        <row r="4055">
          <cell r="A4055" t="str">
            <v>17230792</v>
          </cell>
          <cell r="B4055" t="str">
            <v>动力配电箱</v>
          </cell>
          <cell r="C4055" t="str">
            <v>00010701</v>
          </cell>
          <cell r="D4055">
            <v>32843</v>
          </cell>
          <cell r="E4055">
            <v>5000</v>
          </cell>
          <cell r="F4055">
            <v>-4518.43</v>
          </cell>
          <cell r="G4055">
            <v>481.57</v>
          </cell>
        </row>
        <row r="4056">
          <cell r="A4056" t="str">
            <v>17230793</v>
          </cell>
          <cell r="B4056" t="str">
            <v>动力配电箱</v>
          </cell>
          <cell r="C4056" t="str">
            <v>00010701</v>
          </cell>
          <cell r="D4056">
            <v>32843</v>
          </cell>
          <cell r="E4056">
            <v>5000</v>
          </cell>
          <cell r="F4056">
            <v>-4518.43</v>
          </cell>
          <cell r="G4056">
            <v>481.57</v>
          </cell>
        </row>
        <row r="4057">
          <cell r="A4057" t="str">
            <v>17230794</v>
          </cell>
          <cell r="B4057" t="str">
            <v>动力配电箱</v>
          </cell>
          <cell r="C4057" t="str">
            <v>00010701</v>
          </cell>
          <cell r="D4057">
            <v>32843</v>
          </cell>
          <cell r="E4057">
            <v>5000</v>
          </cell>
          <cell r="F4057">
            <v>-4518.43</v>
          </cell>
          <cell r="G4057">
            <v>481.57</v>
          </cell>
        </row>
        <row r="4058">
          <cell r="A4058" t="str">
            <v>17230795</v>
          </cell>
          <cell r="B4058" t="str">
            <v>动力配电箱</v>
          </cell>
          <cell r="C4058" t="str">
            <v>00010701</v>
          </cell>
          <cell r="D4058">
            <v>32843</v>
          </cell>
          <cell r="E4058">
            <v>5000</v>
          </cell>
          <cell r="F4058">
            <v>-4518.43</v>
          </cell>
          <cell r="G4058">
            <v>481.57</v>
          </cell>
        </row>
        <row r="4059">
          <cell r="A4059" t="str">
            <v>17230845</v>
          </cell>
          <cell r="B4059" t="str">
            <v>动力配电箱</v>
          </cell>
          <cell r="C4059" t="str">
            <v>00010703</v>
          </cell>
          <cell r="D4059">
            <v>33573</v>
          </cell>
          <cell r="E4059">
            <v>5000</v>
          </cell>
          <cell r="F4059">
            <v>-4518.43</v>
          </cell>
          <cell r="G4059">
            <v>481.57</v>
          </cell>
        </row>
        <row r="4060">
          <cell r="A4060" t="str">
            <v>15960046</v>
          </cell>
          <cell r="B4060" t="str">
            <v>捆扎机</v>
          </cell>
          <cell r="C4060" t="str">
            <v>00010503</v>
          </cell>
          <cell r="D4060">
            <v>33909</v>
          </cell>
          <cell r="E4060">
            <v>16000</v>
          </cell>
          <cell r="F4060">
            <v>-15520</v>
          </cell>
          <cell r="G4060">
            <v>480</v>
          </cell>
        </row>
        <row r="4061">
          <cell r="A4061" t="str">
            <v>15960052</v>
          </cell>
          <cell r="B4061" t="str">
            <v>全自动捆扎机</v>
          </cell>
          <cell r="C4061" t="str">
            <v>00010503</v>
          </cell>
          <cell r="D4061">
            <v>34304</v>
          </cell>
          <cell r="E4061">
            <v>16000</v>
          </cell>
          <cell r="F4061">
            <v>-15520</v>
          </cell>
          <cell r="G4061">
            <v>480</v>
          </cell>
        </row>
        <row r="4062">
          <cell r="A4062" t="str">
            <v>15960053</v>
          </cell>
          <cell r="B4062" t="str">
            <v>捆扎机</v>
          </cell>
          <cell r="C4062" t="str">
            <v>00010503</v>
          </cell>
          <cell r="D4062">
            <v>34639</v>
          </cell>
          <cell r="E4062">
            <v>16000</v>
          </cell>
          <cell r="F4062">
            <v>-15520</v>
          </cell>
          <cell r="G4062">
            <v>480</v>
          </cell>
        </row>
        <row r="4063">
          <cell r="A4063" t="str">
            <v>15960058</v>
          </cell>
          <cell r="B4063" t="str">
            <v>捆扎机</v>
          </cell>
          <cell r="C4063" t="str">
            <v>00010503</v>
          </cell>
          <cell r="D4063">
            <v>34851</v>
          </cell>
          <cell r="E4063">
            <v>16000</v>
          </cell>
          <cell r="F4063">
            <v>-15520</v>
          </cell>
          <cell r="G4063">
            <v>480</v>
          </cell>
        </row>
        <row r="4064">
          <cell r="A4064" t="str">
            <v>17830347</v>
          </cell>
          <cell r="B4064" t="str">
            <v>软件</v>
          </cell>
          <cell r="C4064" t="str">
            <v>00010721</v>
          </cell>
          <cell r="D4064">
            <v>37622</v>
          </cell>
          <cell r="E4064">
            <v>16000</v>
          </cell>
          <cell r="F4064">
            <v>-15520</v>
          </cell>
          <cell r="G4064">
            <v>480</v>
          </cell>
        </row>
        <row r="4065">
          <cell r="A4065" t="str">
            <v>11230198</v>
          </cell>
          <cell r="B4065" t="str">
            <v>压力机</v>
          </cell>
          <cell r="C4065" t="str">
            <v>00010103</v>
          </cell>
          <cell r="D4065">
            <v>27760</v>
          </cell>
          <cell r="E4065">
            <v>750</v>
          </cell>
          <cell r="F4065">
            <v>-272.7</v>
          </cell>
          <cell r="G4065">
            <v>477.3</v>
          </cell>
        </row>
        <row r="4066">
          <cell r="A4066" t="str">
            <v>17830413</v>
          </cell>
          <cell r="B4066" t="str">
            <v>笔记本电脑</v>
          </cell>
          <cell r="C4066" t="str">
            <v>00010722</v>
          </cell>
          <cell r="D4066">
            <v>36434</v>
          </cell>
          <cell r="E4066">
            <v>15900</v>
          </cell>
          <cell r="F4066">
            <v>-15423</v>
          </cell>
          <cell r="G4066">
            <v>477</v>
          </cell>
        </row>
        <row r="4067">
          <cell r="A4067" t="str">
            <v>17830049</v>
          </cell>
          <cell r="B4067" t="str">
            <v>笔记本电脑</v>
          </cell>
          <cell r="C4067" t="str">
            <v>00010721</v>
          </cell>
          <cell r="D4067">
            <v>36495</v>
          </cell>
          <cell r="E4067">
            <v>15900</v>
          </cell>
          <cell r="F4067">
            <v>-15423</v>
          </cell>
          <cell r="G4067">
            <v>477</v>
          </cell>
        </row>
        <row r="4068">
          <cell r="A4068" t="str">
            <v>17830123</v>
          </cell>
          <cell r="B4068" t="str">
            <v>微机</v>
          </cell>
          <cell r="C4068" t="str">
            <v>00010721</v>
          </cell>
          <cell r="D4068">
            <v>37226</v>
          </cell>
          <cell r="E4068">
            <v>6629</v>
          </cell>
          <cell r="F4068">
            <v>-6162.17</v>
          </cell>
          <cell r="G4068">
            <v>466.83</v>
          </cell>
        </row>
        <row r="4069">
          <cell r="A4069" t="str">
            <v>17830064</v>
          </cell>
          <cell r="B4069" t="str">
            <v>微机</v>
          </cell>
          <cell r="C4069" t="str">
            <v>00010721</v>
          </cell>
          <cell r="D4069">
            <v>37226</v>
          </cell>
          <cell r="E4069">
            <v>6449</v>
          </cell>
          <cell r="F4069">
            <v>-5994.75</v>
          </cell>
          <cell r="G4069">
            <v>454.25</v>
          </cell>
        </row>
        <row r="4070">
          <cell r="A4070" t="str">
            <v>17830069</v>
          </cell>
          <cell r="B4070" t="str">
            <v>微机</v>
          </cell>
          <cell r="C4070" t="str">
            <v>00010721</v>
          </cell>
          <cell r="D4070">
            <v>37226</v>
          </cell>
          <cell r="E4070">
            <v>6449</v>
          </cell>
          <cell r="F4070">
            <v>-5994.75</v>
          </cell>
          <cell r="G4070">
            <v>454.25</v>
          </cell>
        </row>
        <row r="4071">
          <cell r="A4071" t="str">
            <v>17830395</v>
          </cell>
          <cell r="B4071" t="str">
            <v>微机</v>
          </cell>
          <cell r="C4071" t="str">
            <v>00010721</v>
          </cell>
          <cell r="D4071">
            <v>37226</v>
          </cell>
          <cell r="E4071">
            <v>6449</v>
          </cell>
          <cell r="F4071">
            <v>-5994.75</v>
          </cell>
          <cell r="G4071">
            <v>454.25</v>
          </cell>
        </row>
        <row r="4072">
          <cell r="A4072" t="str">
            <v>17830396</v>
          </cell>
          <cell r="B4072" t="str">
            <v>微机</v>
          </cell>
          <cell r="C4072" t="str">
            <v>00010721</v>
          </cell>
          <cell r="D4072">
            <v>37226</v>
          </cell>
          <cell r="E4072">
            <v>6449</v>
          </cell>
          <cell r="F4072">
            <v>-5994.75</v>
          </cell>
          <cell r="G4072">
            <v>454.25</v>
          </cell>
        </row>
        <row r="4073">
          <cell r="A4073" t="str">
            <v>17830128</v>
          </cell>
          <cell r="B4073" t="str">
            <v>微机</v>
          </cell>
          <cell r="C4073" t="str">
            <v>00010722</v>
          </cell>
          <cell r="D4073">
            <v>37226</v>
          </cell>
          <cell r="E4073">
            <v>6449</v>
          </cell>
          <cell r="F4073">
            <v>-5994.75</v>
          </cell>
          <cell r="G4073">
            <v>454.25</v>
          </cell>
        </row>
        <row r="4074">
          <cell r="A4074" t="str">
            <v>17830130</v>
          </cell>
          <cell r="B4074" t="str">
            <v>微机</v>
          </cell>
          <cell r="C4074" t="str">
            <v>00010722</v>
          </cell>
          <cell r="D4074">
            <v>37226</v>
          </cell>
          <cell r="E4074">
            <v>6449</v>
          </cell>
          <cell r="F4074">
            <v>-5994.75</v>
          </cell>
          <cell r="G4074">
            <v>454.25</v>
          </cell>
        </row>
        <row r="4075">
          <cell r="A4075" t="str">
            <v>17830132</v>
          </cell>
          <cell r="B4075" t="str">
            <v>微机</v>
          </cell>
          <cell r="C4075" t="str">
            <v>00010722</v>
          </cell>
          <cell r="D4075">
            <v>37226</v>
          </cell>
          <cell r="E4075">
            <v>6449</v>
          </cell>
          <cell r="F4075">
            <v>-5994.75</v>
          </cell>
          <cell r="G4075">
            <v>454.25</v>
          </cell>
        </row>
        <row r="4076">
          <cell r="A4076" t="str">
            <v>17830134</v>
          </cell>
          <cell r="B4076" t="str">
            <v>微机</v>
          </cell>
          <cell r="C4076" t="str">
            <v>00010722</v>
          </cell>
          <cell r="D4076">
            <v>37226</v>
          </cell>
          <cell r="E4076">
            <v>6449</v>
          </cell>
          <cell r="F4076">
            <v>-5994.75</v>
          </cell>
          <cell r="G4076">
            <v>454.25</v>
          </cell>
        </row>
        <row r="4077">
          <cell r="A4077" t="str">
            <v>17830126</v>
          </cell>
          <cell r="B4077" t="str">
            <v>微机</v>
          </cell>
          <cell r="C4077" t="str">
            <v>00010723</v>
          </cell>
          <cell r="D4077">
            <v>37226</v>
          </cell>
          <cell r="E4077">
            <v>6449</v>
          </cell>
          <cell r="F4077">
            <v>-5994.75</v>
          </cell>
          <cell r="G4077">
            <v>454.25</v>
          </cell>
        </row>
        <row r="4078">
          <cell r="A4078" t="str">
            <v>17830127</v>
          </cell>
          <cell r="B4078" t="str">
            <v>微机</v>
          </cell>
          <cell r="C4078" t="str">
            <v>00010723</v>
          </cell>
          <cell r="D4078">
            <v>37226</v>
          </cell>
          <cell r="E4078">
            <v>6449</v>
          </cell>
          <cell r="F4078">
            <v>-5994.75</v>
          </cell>
          <cell r="G4078">
            <v>454.25</v>
          </cell>
        </row>
        <row r="4079">
          <cell r="A4079" t="str">
            <v>17830246</v>
          </cell>
          <cell r="B4079" t="str">
            <v>微机</v>
          </cell>
          <cell r="C4079" t="str">
            <v>00010723</v>
          </cell>
          <cell r="D4079">
            <v>37226</v>
          </cell>
          <cell r="E4079">
            <v>6449</v>
          </cell>
          <cell r="F4079">
            <v>-5994.75</v>
          </cell>
          <cell r="G4079">
            <v>454.25</v>
          </cell>
        </row>
        <row r="4080">
          <cell r="A4080" t="str">
            <v>17830247</v>
          </cell>
          <cell r="B4080" t="str">
            <v>微机</v>
          </cell>
          <cell r="C4080" t="str">
            <v>00010723</v>
          </cell>
          <cell r="D4080">
            <v>37226</v>
          </cell>
          <cell r="E4080">
            <v>6449</v>
          </cell>
          <cell r="F4080">
            <v>-5994.75</v>
          </cell>
          <cell r="G4080">
            <v>454.25</v>
          </cell>
        </row>
        <row r="4081">
          <cell r="A4081" t="str">
            <v>17830248</v>
          </cell>
          <cell r="B4081" t="str">
            <v>微机</v>
          </cell>
          <cell r="C4081" t="str">
            <v>00010723</v>
          </cell>
          <cell r="D4081">
            <v>37226</v>
          </cell>
          <cell r="E4081">
            <v>6449</v>
          </cell>
          <cell r="F4081">
            <v>-5994.75</v>
          </cell>
          <cell r="G4081">
            <v>454.25</v>
          </cell>
        </row>
        <row r="4082">
          <cell r="A4082" t="str">
            <v>17830250</v>
          </cell>
          <cell r="B4082" t="str">
            <v>微机</v>
          </cell>
          <cell r="C4082" t="str">
            <v>00010723</v>
          </cell>
          <cell r="D4082">
            <v>37226</v>
          </cell>
          <cell r="E4082">
            <v>6449</v>
          </cell>
          <cell r="F4082">
            <v>-5994.75</v>
          </cell>
          <cell r="G4082">
            <v>454.25</v>
          </cell>
        </row>
        <row r="4083">
          <cell r="A4083" t="str">
            <v>17830256</v>
          </cell>
          <cell r="B4083" t="str">
            <v>微机</v>
          </cell>
          <cell r="C4083" t="str">
            <v>00010723</v>
          </cell>
          <cell r="D4083">
            <v>37226</v>
          </cell>
          <cell r="E4083">
            <v>6449</v>
          </cell>
          <cell r="F4083">
            <v>-5994.75</v>
          </cell>
          <cell r="G4083">
            <v>454.25</v>
          </cell>
        </row>
        <row r="4084">
          <cell r="A4084" t="str">
            <v>17830257</v>
          </cell>
          <cell r="B4084" t="str">
            <v>微机</v>
          </cell>
          <cell r="C4084" t="str">
            <v>00010723</v>
          </cell>
          <cell r="D4084">
            <v>37226</v>
          </cell>
          <cell r="E4084">
            <v>6449</v>
          </cell>
          <cell r="F4084">
            <v>-5994.75</v>
          </cell>
          <cell r="G4084">
            <v>454.25</v>
          </cell>
        </row>
        <row r="4085">
          <cell r="A4085" t="str">
            <v>17830258</v>
          </cell>
          <cell r="B4085" t="str">
            <v>微机</v>
          </cell>
          <cell r="C4085" t="str">
            <v>00010723</v>
          </cell>
          <cell r="D4085">
            <v>37226</v>
          </cell>
          <cell r="E4085">
            <v>6449</v>
          </cell>
          <cell r="F4085">
            <v>-5994.75</v>
          </cell>
          <cell r="G4085">
            <v>454.25</v>
          </cell>
        </row>
        <row r="4086">
          <cell r="A4086" t="str">
            <v>19520016</v>
          </cell>
          <cell r="B4086" t="str">
            <v>除尘器</v>
          </cell>
          <cell r="C4086" t="str">
            <v>00010903</v>
          </cell>
          <cell r="D4086">
            <v>34943</v>
          </cell>
          <cell r="E4086">
            <v>7000</v>
          </cell>
          <cell r="F4086">
            <v>-6547.82</v>
          </cell>
          <cell r="G4086">
            <v>452.18</v>
          </cell>
        </row>
        <row r="4087">
          <cell r="A4087" t="str">
            <v>19520017</v>
          </cell>
          <cell r="B4087" t="str">
            <v>除尘器</v>
          </cell>
          <cell r="C4087" t="str">
            <v>00010903</v>
          </cell>
          <cell r="D4087">
            <v>34943</v>
          </cell>
          <cell r="E4087">
            <v>7000</v>
          </cell>
          <cell r="F4087">
            <v>-6547.82</v>
          </cell>
          <cell r="G4087">
            <v>452.18</v>
          </cell>
        </row>
        <row r="4088">
          <cell r="A4088" t="str">
            <v>19110066</v>
          </cell>
          <cell r="B4088" t="str">
            <v>离心引风机</v>
          </cell>
          <cell r="C4088" t="str">
            <v>00010903</v>
          </cell>
          <cell r="D4088">
            <v>34669</v>
          </cell>
          <cell r="E4088">
            <v>7000</v>
          </cell>
          <cell r="F4088">
            <v>-6549.5</v>
          </cell>
          <cell r="G4088">
            <v>450.5</v>
          </cell>
        </row>
        <row r="4089">
          <cell r="A4089" t="str">
            <v>19160118</v>
          </cell>
          <cell r="B4089" t="str">
            <v>热风幕</v>
          </cell>
          <cell r="C4089" t="str">
            <v>00010903</v>
          </cell>
          <cell r="D4089">
            <v>33604</v>
          </cell>
          <cell r="E4089">
            <v>1200</v>
          </cell>
          <cell r="F4089">
            <v>-749.68</v>
          </cell>
          <cell r="G4089">
            <v>450.32</v>
          </cell>
        </row>
        <row r="4090">
          <cell r="A4090" t="str">
            <v>19160119</v>
          </cell>
          <cell r="B4090" t="str">
            <v>热风幕</v>
          </cell>
          <cell r="C4090" t="str">
            <v>00010903</v>
          </cell>
          <cell r="D4090">
            <v>33970</v>
          </cell>
          <cell r="E4090">
            <v>1200</v>
          </cell>
          <cell r="F4090">
            <v>-749.68</v>
          </cell>
          <cell r="G4090">
            <v>450.32</v>
          </cell>
        </row>
        <row r="4091">
          <cell r="A4091" t="str">
            <v>19160120</v>
          </cell>
          <cell r="B4091" t="str">
            <v>热风幕</v>
          </cell>
          <cell r="C4091" t="str">
            <v>00010903</v>
          </cell>
          <cell r="D4091">
            <v>33970</v>
          </cell>
          <cell r="E4091">
            <v>1200</v>
          </cell>
          <cell r="F4091">
            <v>-749.68</v>
          </cell>
          <cell r="G4091">
            <v>450.32</v>
          </cell>
        </row>
        <row r="4092">
          <cell r="A4092" t="str">
            <v>19160121</v>
          </cell>
          <cell r="B4092" t="str">
            <v>热风幕</v>
          </cell>
          <cell r="C4092" t="str">
            <v>00010903</v>
          </cell>
          <cell r="D4092">
            <v>33970</v>
          </cell>
          <cell r="E4092">
            <v>1200</v>
          </cell>
          <cell r="F4092">
            <v>-749.68</v>
          </cell>
          <cell r="G4092">
            <v>450.32</v>
          </cell>
        </row>
        <row r="4093">
          <cell r="A4093" t="str">
            <v>11230097</v>
          </cell>
          <cell r="B4093" t="str">
            <v>曲轴压力机(开式)</v>
          </cell>
          <cell r="C4093" t="str">
            <v>00010103</v>
          </cell>
          <cell r="D4093">
            <v>30103</v>
          </cell>
          <cell r="E4093">
            <v>15000</v>
          </cell>
          <cell r="F4093">
            <v>-14550</v>
          </cell>
          <cell r="G4093">
            <v>450</v>
          </cell>
        </row>
        <row r="4094">
          <cell r="A4094" t="str">
            <v>11230099</v>
          </cell>
          <cell r="B4094" t="str">
            <v>曲轴压力机(开式)</v>
          </cell>
          <cell r="C4094" t="str">
            <v>00010103</v>
          </cell>
          <cell r="D4094">
            <v>30103</v>
          </cell>
          <cell r="E4094">
            <v>15000</v>
          </cell>
          <cell r="F4094">
            <v>-14550</v>
          </cell>
          <cell r="G4094">
            <v>450</v>
          </cell>
        </row>
        <row r="4095">
          <cell r="A4095" t="str">
            <v>11490069</v>
          </cell>
          <cell r="B4095" t="str">
            <v>轧尖机</v>
          </cell>
          <cell r="C4095" t="str">
            <v>00010103</v>
          </cell>
          <cell r="D4095">
            <v>31747</v>
          </cell>
          <cell r="E4095">
            <v>15000</v>
          </cell>
          <cell r="F4095">
            <v>-14550</v>
          </cell>
          <cell r="G4095">
            <v>450</v>
          </cell>
        </row>
        <row r="4096">
          <cell r="A4096" t="str">
            <v>17250026</v>
          </cell>
          <cell r="B4096" t="str">
            <v>电容器柜</v>
          </cell>
          <cell r="C4096" t="str">
            <v>00010703</v>
          </cell>
          <cell r="D4096">
            <v>31747</v>
          </cell>
          <cell r="E4096">
            <v>15000</v>
          </cell>
          <cell r="F4096">
            <v>-14550</v>
          </cell>
          <cell r="G4096">
            <v>450</v>
          </cell>
        </row>
        <row r="4097">
          <cell r="A4097" t="str">
            <v>17250027</v>
          </cell>
          <cell r="B4097" t="str">
            <v>电容器柜</v>
          </cell>
          <cell r="C4097" t="str">
            <v>00010703</v>
          </cell>
          <cell r="D4097">
            <v>31747</v>
          </cell>
          <cell r="E4097">
            <v>15000</v>
          </cell>
          <cell r="F4097">
            <v>-14550</v>
          </cell>
          <cell r="G4097">
            <v>450</v>
          </cell>
        </row>
        <row r="4098">
          <cell r="A4098" t="str">
            <v>17250028</v>
          </cell>
          <cell r="B4098" t="str">
            <v>电容器柜</v>
          </cell>
          <cell r="C4098" t="str">
            <v>00010703</v>
          </cell>
          <cell r="D4098">
            <v>31747</v>
          </cell>
          <cell r="E4098">
            <v>15000</v>
          </cell>
          <cell r="F4098">
            <v>-14550</v>
          </cell>
          <cell r="G4098">
            <v>450</v>
          </cell>
        </row>
        <row r="4099">
          <cell r="A4099" t="str">
            <v>17250029</v>
          </cell>
          <cell r="B4099" t="str">
            <v>电容器柜</v>
          </cell>
          <cell r="C4099" t="str">
            <v>00010703</v>
          </cell>
          <cell r="D4099">
            <v>31747</v>
          </cell>
          <cell r="E4099">
            <v>15000</v>
          </cell>
          <cell r="F4099">
            <v>-14550</v>
          </cell>
          <cell r="G4099">
            <v>450</v>
          </cell>
        </row>
        <row r="4100">
          <cell r="A4100" t="str">
            <v>10690009</v>
          </cell>
          <cell r="B4100" t="str">
            <v>简易铣床</v>
          </cell>
          <cell r="C4100" t="str">
            <v>00010003</v>
          </cell>
          <cell r="D4100">
            <v>32051</v>
          </cell>
          <cell r="E4100">
            <v>15000</v>
          </cell>
          <cell r="F4100">
            <v>-14550</v>
          </cell>
          <cell r="G4100">
            <v>450</v>
          </cell>
        </row>
        <row r="4101">
          <cell r="A4101" t="str">
            <v>10690010</v>
          </cell>
          <cell r="B4101" t="str">
            <v>简易铣床</v>
          </cell>
          <cell r="C4101" t="str">
            <v>00010003</v>
          </cell>
          <cell r="D4101">
            <v>32051</v>
          </cell>
          <cell r="E4101">
            <v>15000</v>
          </cell>
          <cell r="F4101">
            <v>-14550</v>
          </cell>
          <cell r="G4101">
            <v>450</v>
          </cell>
        </row>
        <row r="4102">
          <cell r="A4102" t="str">
            <v>11680007</v>
          </cell>
          <cell r="B4102" t="str">
            <v>塑料剪裁机</v>
          </cell>
          <cell r="C4102" t="str">
            <v>00010103</v>
          </cell>
          <cell r="D4102">
            <v>32082</v>
          </cell>
          <cell r="E4102">
            <v>15000</v>
          </cell>
          <cell r="F4102">
            <v>-14550</v>
          </cell>
          <cell r="G4102">
            <v>450</v>
          </cell>
        </row>
        <row r="4103">
          <cell r="A4103" t="str">
            <v>10690011</v>
          </cell>
          <cell r="B4103" t="str">
            <v>简易铣床</v>
          </cell>
          <cell r="C4103" t="str">
            <v>00010003</v>
          </cell>
          <cell r="D4103">
            <v>32295</v>
          </cell>
          <cell r="E4103">
            <v>15000</v>
          </cell>
          <cell r="F4103">
            <v>-14550</v>
          </cell>
          <cell r="G4103">
            <v>450</v>
          </cell>
        </row>
        <row r="4104">
          <cell r="A4104" t="str">
            <v>10690012</v>
          </cell>
          <cell r="B4104" t="str">
            <v>简易铣床</v>
          </cell>
          <cell r="C4104" t="str">
            <v>00010003</v>
          </cell>
          <cell r="D4104">
            <v>32295</v>
          </cell>
          <cell r="E4104">
            <v>15000</v>
          </cell>
          <cell r="F4104">
            <v>-14550</v>
          </cell>
          <cell r="G4104">
            <v>450</v>
          </cell>
        </row>
        <row r="4105">
          <cell r="A4105" t="str">
            <v>10690013</v>
          </cell>
          <cell r="B4105" t="str">
            <v>简易铣床</v>
          </cell>
          <cell r="C4105" t="str">
            <v>00010003</v>
          </cell>
          <cell r="D4105">
            <v>32295</v>
          </cell>
          <cell r="E4105">
            <v>15000</v>
          </cell>
          <cell r="F4105">
            <v>-14550</v>
          </cell>
          <cell r="G4105">
            <v>450</v>
          </cell>
        </row>
        <row r="4106">
          <cell r="A4106" t="str">
            <v>10690014</v>
          </cell>
          <cell r="B4106" t="str">
            <v>简易铣床</v>
          </cell>
          <cell r="C4106" t="str">
            <v>00010003</v>
          </cell>
          <cell r="D4106">
            <v>32295</v>
          </cell>
          <cell r="E4106">
            <v>15000</v>
          </cell>
          <cell r="F4106">
            <v>-14550</v>
          </cell>
          <cell r="G4106">
            <v>450</v>
          </cell>
        </row>
        <row r="4107">
          <cell r="A4107" t="str">
            <v>10690015</v>
          </cell>
          <cell r="B4107" t="str">
            <v>简易铣床</v>
          </cell>
          <cell r="C4107" t="str">
            <v>00010003</v>
          </cell>
          <cell r="D4107">
            <v>32295</v>
          </cell>
          <cell r="E4107">
            <v>15000</v>
          </cell>
          <cell r="F4107">
            <v>-14550</v>
          </cell>
          <cell r="G4107">
            <v>450</v>
          </cell>
        </row>
        <row r="4108">
          <cell r="A4108" t="str">
            <v>10690016</v>
          </cell>
          <cell r="B4108" t="str">
            <v>简易铣床</v>
          </cell>
          <cell r="C4108" t="str">
            <v>00010003</v>
          </cell>
          <cell r="D4108">
            <v>32295</v>
          </cell>
          <cell r="E4108">
            <v>15000</v>
          </cell>
          <cell r="F4108">
            <v>-14550</v>
          </cell>
          <cell r="G4108">
            <v>450</v>
          </cell>
        </row>
        <row r="4109">
          <cell r="A4109" t="str">
            <v>10690017</v>
          </cell>
          <cell r="B4109" t="str">
            <v>简易铣床</v>
          </cell>
          <cell r="C4109" t="str">
            <v>00010003</v>
          </cell>
          <cell r="D4109">
            <v>32295</v>
          </cell>
          <cell r="E4109">
            <v>15000</v>
          </cell>
          <cell r="F4109">
            <v>-14550</v>
          </cell>
          <cell r="G4109">
            <v>450</v>
          </cell>
        </row>
        <row r="4110">
          <cell r="A4110" t="str">
            <v>10690018</v>
          </cell>
          <cell r="B4110" t="str">
            <v>简易铣床</v>
          </cell>
          <cell r="C4110" t="str">
            <v>00010003</v>
          </cell>
          <cell r="D4110">
            <v>32295</v>
          </cell>
          <cell r="E4110">
            <v>15000</v>
          </cell>
          <cell r="F4110">
            <v>-14550</v>
          </cell>
          <cell r="G4110">
            <v>450</v>
          </cell>
        </row>
        <row r="4111">
          <cell r="A4111" t="str">
            <v>14576012</v>
          </cell>
          <cell r="B4111" t="str">
            <v>测定仪</v>
          </cell>
          <cell r="C4111" t="str">
            <v>00010411</v>
          </cell>
          <cell r="D4111">
            <v>32813</v>
          </cell>
          <cell r="E4111">
            <v>15000</v>
          </cell>
          <cell r="F4111">
            <v>-14550</v>
          </cell>
          <cell r="G4111">
            <v>450</v>
          </cell>
        </row>
        <row r="4112">
          <cell r="A4112" t="str">
            <v>15459004</v>
          </cell>
          <cell r="B4112" t="str">
            <v>仿型滚字机</v>
          </cell>
          <cell r="C4112" t="str">
            <v>00010503</v>
          </cell>
          <cell r="D4112">
            <v>32813</v>
          </cell>
          <cell r="E4112">
            <v>15000</v>
          </cell>
          <cell r="F4112">
            <v>-14550</v>
          </cell>
          <cell r="G4112">
            <v>450</v>
          </cell>
        </row>
        <row r="4113">
          <cell r="A4113" t="str">
            <v>14560010</v>
          </cell>
          <cell r="B4113" t="str">
            <v>控制器</v>
          </cell>
          <cell r="C4113" t="str">
            <v>00010413</v>
          </cell>
          <cell r="D4113">
            <v>33420</v>
          </cell>
          <cell r="E4113">
            <v>15000</v>
          </cell>
          <cell r="F4113">
            <v>-14550</v>
          </cell>
          <cell r="G4113">
            <v>450</v>
          </cell>
        </row>
        <row r="4114">
          <cell r="A4114" t="str">
            <v>14830003</v>
          </cell>
          <cell r="B4114" t="str">
            <v>测长仪</v>
          </cell>
          <cell r="C4114" t="str">
            <v>00010411</v>
          </cell>
          <cell r="D4114">
            <v>33512</v>
          </cell>
          <cell r="E4114">
            <v>15000</v>
          </cell>
          <cell r="F4114">
            <v>-14550</v>
          </cell>
          <cell r="G4114">
            <v>450</v>
          </cell>
        </row>
        <row r="4115">
          <cell r="A4115" t="str">
            <v>17810027</v>
          </cell>
          <cell r="B4115" t="str">
            <v>退磁机</v>
          </cell>
          <cell r="C4115" t="str">
            <v>00010703</v>
          </cell>
          <cell r="D4115">
            <v>33512</v>
          </cell>
          <cell r="E4115">
            <v>15000</v>
          </cell>
          <cell r="F4115">
            <v>-14550</v>
          </cell>
          <cell r="G4115">
            <v>450</v>
          </cell>
        </row>
        <row r="4116">
          <cell r="A4116" t="str">
            <v>19920008</v>
          </cell>
          <cell r="B4116" t="str">
            <v>换热器</v>
          </cell>
          <cell r="C4116" t="str">
            <v>00010903</v>
          </cell>
          <cell r="D4116">
            <v>33512</v>
          </cell>
          <cell r="E4116">
            <v>15000</v>
          </cell>
          <cell r="F4116">
            <v>-14550</v>
          </cell>
          <cell r="G4116">
            <v>450</v>
          </cell>
        </row>
        <row r="4117">
          <cell r="A4117" t="str">
            <v>11620021</v>
          </cell>
          <cell r="B4117" t="str">
            <v>剪板机</v>
          </cell>
          <cell r="C4117" t="str">
            <v>00010103</v>
          </cell>
          <cell r="D4117">
            <v>33573</v>
          </cell>
          <cell r="E4117">
            <v>15000</v>
          </cell>
          <cell r="F4117">
            <v>-14550</v>
          </cell>
          <cell r="G4117">
            <v>450</v>
          </cell>
        </row>
        <row r="4118">
          <cell r="A4118" t="str">
            <v>15491003</v>
          </cell>
          <cell r="B4118" t="str">
            <v>炼胶机</v>
          </cell>
          <cell r="C4118" t="str">
            <v>00010503</v>
          </cell>
          <cell r="D4118">
            <v>33573</v>
          </cell>
          <cell r="E4118">
            <v>15000</v>
          </cell>
          <cell r="F4118">
            <v>-14550</v>
          </cell>
          <cell r="G4118">
            <v>450</v>
          </cell>
        </row>
        <row r="4119">
          <cell r="A4119" t="str">
            <v>12190029</v>
          </cell>
          <cell r="B4119" t="str">
            <v>平衡吊</v>
          </cell>
          <cell r="C4119" t="str">
            <v>00010203</v>
          </cell>
          <cell r="D4119">
            <v>34121</v>
          </cell>
          <cell r="E4119">
            <v>15000</v>
          </cell>
          <cell r="F4119">
            <v>-14550</v>
          </cell>
          <cell r="G4119">
            <v>450</v>
          </cell>
        </row>
        <row r="4120">
          <cell r="A4120" t="str">
            <v>15130013</v>
          </cell>
          <cell r="B4120" t="str">
            <v>涂油机</v>
          </cell>
          <cell r="C4120" t="str">
            <v>00010503</v>
          </cell>
          <cell r="D4120">
            <v>34121</v>
          </cell>
          <cell r="E4120">
            <v>15000</v>
          </cell>
          <cell r="F4120">
            <v>-14550</v>
          </cell>
          <cell r="G4120">
            <v>450</v>
          </cell>
        </row>
        <row r="4121">
          <cell r="A4121" t="str">
            <v>17810032</v>
          </cell>
          <cell r="B4121" t="str">
            <v>旋转永磁退磁机</v>
          </cell>
          <cell r="C4121" t="str">
            <v>00010703</v>
          </cell>
          <cell r="D4121">
            <v>34121</v>
          </cell>
          <cell r="E4121">
            <v>15000</v>
          </cell>
          <cell r="F4121">
            <v>-14550</v>
          </cell>
          <cell r="G4121">
            <v>450</v>
          </cell>
        </row>
        <row r="4122">
          <cell r="A4122" t="str">
            <v>17810033</v>
          </cell>
          <cell r="B4122" t="str">
            <v>旋转永磁退磁机</v>
          </cell>
          <cell r="C4122" t="str">
            <v>00010703</v>
          </cell>
          <cell r="D4122">
            <v>34121</v>
          </cell>
          <cell r="E4122">
            <v>15000</v>
          </cell>
          <cell r="F4122">
            <v>-14550</v>
          </cell>
          <cell r="G4122">
            <v>450</v>
          </cell>
        </row>
        <row r="4123">
          <cell r="A4123" t="str">
            <v>14790038</v>
          </cell>
          <cell r="B4123" t="str">
            <v>多功能测试仪</v>
          </cell>
          <cell r="C4123" t="str">
            <v>00010411</v>
          </cell>
          <cell r="D4123">
            <v>34912</v>
          </cell>
          <cell r="E4123">
            <v>15000</v>
          </cell>
          <cell r="F4123">
            <v>-14550</v>
          </cell>
          <cell r="G4123">
            <v>450</v>
          </cell>
        </row>
        <row r="4124">
          <cell r="A4124" t="str">
            <v>22100019</v>
          </cell>
          <cell r="B4124" t="str">
            <v>照相机</v>
          </cell>
          <cell r="C4124" t="str">
            <v>00022101</v>
          </cell>
          <cell r="D4124">
            <v>37165</v>
          </cell>
          <cell r="E4124">
            <v>2000</v>
          </cell>
          <cell r="F4124">
            <v>-1551.87</v>
          </cell>
          <cell r="G4124">
            <v>448.13</v>
          </cell>
        </row>
        <row r="4125">
          <cell r="A4125" t="str">
            <v>17830092</v>
          </cell>
          <cell r="B4125" t="str">
            <v>笔记本电脑</v>
          </cell>
          <cell r="C4125" t="str">
            <v>00010722</v>
          </cell>
          <cell r="D4125">
            <v>36982</v>
          </cell>
          <cell r="E4125">
            <v>14900</v>
          </cell>
          <cell r="F4125">
            <v>-14453</v>
          </cell>
          <cell r="G4125">
            <v>447</v>
          </cell>
        </row>
        <row r="4126">
          <cell r="A4126" t="str">
            <v>22100015</v>
          </cell>
          <cell r="B4126" t="str">
            <v>电冰柜</v>
          </cell>
          <cell r="C4126" t="str">
            <v>00022103</v>
          </cell>
          <cell r="D4126">
            <v>34090</v>
          </cell>
          <cell r="E4126">
            <v>3700</v>
          </cell>
          <cell r="F4126">
            <v>-3260.98</v>
          </cell>
          <cell r="G4126">
            <v>439.02</v>
          </cell>
        </row>
        <row r="4127">
          <cell r="A4127" t="str">
            <v>17830375</v>
          </cell>
          <cell r="B4127" t="str">
            <v>微机</v>
          </cell>
          <cell r="C4127" t="str">
            <v>00010721</v>
          </cell>
          <cell r="D4127">
            <v>35643</v>
          </cell>
          <cell r="E4127">
            <v>14288</v>
          </cell>
          <cell r="F4127">
            <v>-13859.36</v>
          </cell>
          <cell r="G4127">
            <v>428.64</v>
          </cell>
        </row>
        <row r="4128">
          <cell r="A4128" t="str">
            <v>12130175</v>
          </cell>
          <cell r="B4128" t="str">
            <v>电葫芦</v>
          </cell>
          <cell r="C4128" t="str">
            <v>00010203</v>
          </cell>
          <cell r="D4128">
            <v>31898</v>
          </cell>
          <cell r="E4128">
            <v>1400</v>
          </cell>
          <cell r="F4128">
            <v>-973.49</v>
          </cell>
          <cell r="G4128">
            <v>426.51</v>
          </cell>
        </row>
        <row r="4129">
          <cell r="A4129" t="str">
            <v>17830144</v>
          </cell>
          <cell r="B4129" t="str">
            <v>微机</v>
          </cell>
          <cell r="C4129" t="str">
            <v>00010722</v>
          </cell>
          <cell r="D4129">
            <v>37226</v>
          </cell>
          <cell r="E4129">
            <v>6000</v>
          </cell>
          <cell r="F4129">
            <v>-5577.5</v>
          </cell>
          <cell r="G4129">
            <v>422.5</v>
          </cell>
        </row>
        <row r="4130">
          <cell r="A4130" t="str">
            <v>17830145</v>
          </cell>
          <cell r="B4130" t="str">
            <v>微机</v>
          </cell>
          <cell r="C4130" t="str">
            <v>00010722</v>
          </cell>
          <cell r="D4130">
            <v>37226</v>
          </cell>
          <cell r="E4130">
            <v>6000</v>
          </cell>
          <cell r="F4130">
            <v>-5577.5</v>
          </cell>
          <cell r="G4130">
            <v>422.5</v>
          </cell>
        </row>
        <row r="4131">
          <cell r="A4131" t="str">
            <v>17830146</v>
          </cell>
          <cell r="B4131" t="str">
            <v>微机</v>
          </cell>
          <cell r="C4131" t="str">
            <v>00010722</v>
          </cell>
          <cell r="D4131">
            <v>37226</v>
          </cell>
          <cell r="E4131">
            <v>6000</v>
          </cell>
          <cell r="F4131">
            <v>-5577.5</v>
          </cell>
          <cell r="G4131">
            <v>422.5</v>
          </cell>
        </row>
        <row r="4132">
          <cell r="A4132" t="str">
            <v>17830147</v>
          </cell>
          <cell r="B4132" t="str">
            <v>微机</v>
          </cell>
          <cell r="C4132" t="str">
            <v>00010722</v>
          </cell>
          <cell r="D4132">
            <v>37226</v>
          </cell>
          <cell r="E4132">
            <v>6000</v>
          </cell>
          <cell r="F4132">
            <v>-5577.5</v>
          </cell>
          <cell r="G4132">
            <v>422.5</v>
          </cell>
        </row>
        <row r="4133">
          <cell r="A4133" t="str">
            <v>17830148</v>
          </cell>
          <cell r="B4133" t="str">
            <v>微机</v>
          </cell>
          <cell r="C4133" t="str">
            <v>00010722</v>
          </cell>
          <cell r="D4133">
            <v>37226</v>
          </cell>
          <cell r="E4133">
            <v>6000</v>
          </cell>
          <cell r="F4133">
            <v>-5577.5</v>
          </cell>
          <cell r="G4133">
            <v>422.5</v>
          </cell>
        </row>
        <row r="4134">
          <cell r="A4134" t="str">
            <v>14573011</v>
          </cell>
          <cell r="B4134" t="str">
            <v>电子计价称</v>
          </cell>
          <cell r="C4134" t="str">
            <v>00010413</v>
          </cell>
          <cell r="D4134">
            <v>27395</v>
          </cell>
          <cell r="E4134">
            <v>2800</v>
          </cell>
          <cell r="F4134">
            <v>-2380</v>
          </cell>
          <cell r="G4134">
            <v>420</v>
          </cell>
        </row>
        <row r="4135">
          <cell r="A4135" t="str">
            <v>14561052</v>
          </cell>
          <cell r="B4135" t="str">
            <v>硬度计</v>
          </cell>
          <cell r="C4135" t="str">
            <v>00010411</v>
          </cell>
          <cell r="D4135">
            <v>34121</v>
          </cell>
          <cell r="E4135">
            <v>14000</v>
          </cell>
          <cell r="F4135">
            <v>-13580</v>
          </cell>
          <cell r="G4135">
            <v>420</v>
          </cell>
        </row>
        <row r="4136">
          <cell r="A4136" t="str">
            <v>14870055</v>
          </cell>
          <cell r="B4136" t="str">
            <v>激光测量仪</v>
          </cell>
          <cell r="C4136" t="str">
            <v>00010411</v>
          </cell>
          <cell r="D4136">
            <v>34304</v>
          </cell>
          <cell r="E4136">
            <v>14000</v>
          </cell>
          <cell r="F4136">
            <v>-13580</v>
          </cell>
          <cell r="G4136">
            <v>420</v>
          </cell>
        </row>
        <row r="4137">
          <cell r="A4137" t="str">
            <v>14870056</v>
          </cell>
          <cell r="B4137" t="str">
            <v>激光测量仪</v>
          </cell>
          <cell r="C4137" t="str">
            <v>00010411</v>
          </cell>
          <cell r="D4137">
            <v>34304</v>
          </cell>
          <cell r="E4137">
            <v>14000</v>
          </cell>
          <cell r="F4137">
            <v>-13580</v>
          </cell>
          <cell r="G4137">
            <v>420</v>
          </cell>
        </row>
        <row r="4138">
          <cell r="A4138" t="str">
            <v>17830352</v>
          </cell>
          <cell r="B4138" t="str">
            <v>软件</v>
          </cell>
          <cell r="C4138" t="str">
            <v>00010721</v>
          </cell>
          <cell r="D4138">
            <v>37622</v>
          </cell>
          <cell r="E4138">
            <v>14000</v>
          </cell>
          <cell r="F4138">
            <v>-13580</v>
          </cell>
          <cell r="G4138">
            <v>420</v>
          </cell>
        </row>
        <row r="4139">
          <cell r="A4139" t="str">
            <v>17830237</v>
          </cell>
          <cell r="B4139" t="str">
            <v>微机</v>
          </cell>
          <cell r="C4139" t="str">
            <v>00010723</v>
          </cell>
          <cell r="D4139">
            <v>35551</v>
          </cell>
          <cell r="E4139">
            <v>13790</v>
          </cell>
          <cell r="F4139">
            <v>-13376.3</v>
          </cell>
          <cell r="G4139">
            <v>413.7</v>
          </cell>
        </row>
        <row r="4140">
          <cell r="A4140" t="str">
            <v>17830238</v>
          </cell>
          <cell r="B4140" t="str">
            <v>微机</v>
          </cell>
          <cell r="C4140" t="str">
            <v>00010723</v>
          </cell>
          <cell r="D4140">
            <v>35551</v>
          </cell>
          <cell r="E4140">
            <v>13790</v>
          </cell>
          <cell r="F4140">
            <v>-13376.3</v>
          </cell>
          <cell r="G4140">
            <v>413.7</v>
          </cell>
        </row>
        <row r="4141">
          <cell r="A4141" t="str">
            <v>17830239</v>
          </cell>
          <cell r="B4141" t="str">
            <v>微机</v>
          </cell>
          <cell r="C4141" t="str">
            <v>00010723</v>
          </cell>
          <cell r="D4141">
            <v>35551</v>
          </cell>
          <cell r="E4141">
            <v>13790</v>
          </cell>
          <cell r="F4141">
            <v>-13376.3</v>
          </cell>
          <cell r="G4141">
            <v>413.7</v>
          </cell>
        </row>
        <row r="4142">
          <cell r="A4142" t="str">
            <v>17830243</v>
          </cell>
          <cell r="B4142" t="str">
            <v>微机</v>
          </cell>
          <cell r="C4142" t="str">
            <v>00010723</v>
          </cell>
          <cell r="D4142">
            <v>35551</v>
          </cell>
          <cell r="E4142">
            <v>13790</v>
          </cell>
          <cell r="F4142">
            <v>-13376.3</v>
          </cell>
          <cell r="G4142">
            <v>413.7</v>
          </cell>
        </row>
        <row r="4143">
          <cell r="A4143" t="str">
            <v>17830244</v>
          </cell>
          <cell r="B4143" t="str">
            <v>微机</v>
          </cell>
          <cell r="C4143" t="str">
            <v>00010723</v>
          </cell>
          <cell r="D4143">
            <v>35551</v>
          </cell>
          <cell r="E4143">
            <v>13790</v>
          </cell>
          <cell r="F4143">
            <v>-13376.3</v>
          </cell>
          <cell r="G4143">
            <v>413.7</v>
          </cell>
        </row>
        <row r="4144">
          <cell r="A4144" t="str">
            <v>17830225</v>
          </cell>
          <cell r="B4144" t="str">
            <v>微机</v>
          </cell>
          <cell r="C4144" t="str">
            <v>00010723</v>
          </cell>
          <cell r="D4144">
            <v>36708</v>
          </cell>
          <cell r="E4144">
            <v>13790</v>
          </cell>
          <cell r="F4144">
            <v>-13376.3</v>
          </cell>
          <cell r="G4144">
            <v>413.7</v>
          </cell>
        </row>
        <row r="4145">
          <cell r="A4145" t="str">
            <v>17830226</v>
          </cell>
          <cell r="B4145" t="str">
            <v>微机</v>
          </cell>
          <cell r="C4145" t="str">
            <v>00010723</v>
          </cell>
          <cell r="D4145">
            <v>36708</v>
          </cell>
          <cell r="E4145">
            <v>13790</v>
          </cell>
          <cell r="F4145">
            <v>-13376.3</v>
          </cell>
          <cell r="G4145">
            <v>413.7</v>
          </cell>
        </row>
        <row r="4146">
          <cell r="A4146" t="str">
            <v>17830227</v>
          </cell>
          <cell r="B4146" t="str">
            <v>微机</v>
          </cell>
          <cell r="C4146" t="str">
            <v>00010723</v>
          </cell>
          <cell r="D4146">
            <v>36708</v>
          </cell>
          <cell r="E4146">
            <v>13790</v>
          </cell>
          <cell r="F4146">
            <v>-13376.3</v>
          </cell>
          <cell r="G4146">
            <v>413.7</v>
          </cell>
        </row>
        <row r="4147">
          <cell r="A4147" t="str">
            <v>22100064</v>
          </cell>
          <cell r="B4147" t="str">
            <v>空调机</v>
          </cell>
          <cell r="C4147" t="str">
            <v>00022101</v>
          </cell>
          <cell r="D4147">
            <v>35582</v>
          </cell>
          <cell r="E4147">
            <v>13420</v>
          </cell>
          <cell r="F4147">
            <v>-13017.4</v>
          </cell>
          <cell r="G4147">
            <v>402.6</v>
          </cell>
        </row>
        <row r="4148">
          <cell r="A4148" t="str">
            <v>22100141</v>
          </cell>
          <cell r="B4148" t="str">
            <v>放映机</v>
          </cell>
          <cell r="C4148" t="str">
            <v>00022101</v>
          </cell>
          <cell r="D4148">
            <v>30133</v>
          </cell>
          <cell r="E4148">
            <v>13000</v>
          </cell>
          <cell r="F4148">
            <v>-12610</v>
          </cell>
          <cell r="G4148">
            <v>390</v>
          </cell>
        </row>
        <row r="4149">
          <cell r="A4149" t="str">
            <v>17360051</v>
          </cell>
          <cell r="B4149" t="str">
            <v>可控硅充电设备</v>
          </cell>
          <cell r="C4149" t="str">
            <v>00010703</v>
          </cell>
          <cell r="D4149">
            <v>32721</v>
          </cell>
          <cell r="E4149">
            <v>13000</v>
          </cell>
          <cell r="F4149">
            <v>-12610</v>
          </cell>
          <cell r="G4149">
            <v>390</v>
          </cell>
        </row>
        <row r="4150">
          <cell r="A4150" t="str">
            <v>17220331</v>
          </cell>
          <cell r="B4150" t="str">
            <v>低压配电屏</v>
          </cell>
          <cell r="C4150" t="str">
            <v>00010701</v>
          </cell>
          <cell r="D4150">
            <v>34304</v>
          </cell>
          <cell r="E4150">
            <v>13000</v>
          </cell>
          <cell r="F4150">
            <v>-12610</v>
          </cell>
          <cell r="G4150">
            <v>390</v>
          </cell>
        </row>
        <row r="4151">
          <cell r="A4151" t="str">
            <v>17830100</v>
          </cell>
          <cell r="B4151" t="str">
            <v>微机</v>
          </cell>
          <cell r="C4151" t="str">
            <v>00010722</v>
          </cell>
          <cell r="D4151">
            <v>35643</v>
          </cell>
          <cell r="E4151">
            <v>12990</v>
          </cell>
          <cell r="F4151">
            <v>-12600.3</v>
          </cell>
          <cell r="G4151">
            <v>389.7</v>
          </cell>
        </row>
        <row r="4152">
          <cell r="A4152" t="str">
            <v>17830511</v>
          </cell>
          <cell r="B4152" t="str">
            <v>软件</v>
          </cell>
          <cell r="C4152" t="str">
            <v>00010721</v>
          </cell>
          <cell r="D4152">
            <v>36708</v>
          </cell>
          <cell r="E4152">
            <v>12900</v>
          </cell>
          <cell r="F4152">
            <v>-12513</v>
          </cell>
          <cell r="G4152">
            <v>387</v>
          </cell>
        </row>
        <row r="4153">
          <cell r="A4153" t="str">
            <v>15168011</v>
          </cell>
          <cell r="B4153" t="str">
            <v>切纸机</v>
          </cell>
          <cell r="C4153" t="str">
            <v>00010501</v>
          </cell>
          <cell r="D4153">
            <v>33239</v>
          </cell>
          <cell r="E4153">
            <v>5309.85</v>
          </cell>
          <cell r="F4153">
            <v>-4924.21</v>
          </cell>
          <cell r="G4153">
            <v>385.64</v>
          </cell>
        </row>
        <row r="4154">
          <cell r="A4154" t="str">
            <v>17830303</v>
          </cell>
          <cell r="B4154" t="str">
            <v>集线器</v>
          </cell>
          <cell r="C4154" t="str">
            <v>00010721</v>
          </cell>
          <cell r="D4154">
            <v>36617</v>
          </cell>
          <cell r="E4154">
            <v>12800</v>
          </cell>
          <cell r="F4154">
            <v>-12416</v>
          </cell>
          <cell r="G4154">
            <v>384</v>
          </cell>
        </row>
        <row r="4155">
          <cell r="A4155" t="str">
            <v>17830304</v>
          </cell>
          <cell r="B4155" t="str">
            <v>集线器</v>
          </cell>
          <cell r="C4155" t="str">
            <v>00010721</v>
          </cell>
          <cell r="D4155">
            <v>36617</v>
          </cell>
          <cell r="E4155">
            <v>12800</v>
          </cell>
          <cell r="F4155">
            <v>-12416</v>
          </cell>
          <cell r="G4155">
            <v>384</v>
          </cell>
        </row>
        <row r="4156">
          <cell r="A4156" t="str">
            <v>19160108</v>
          </cell>
          <cell r="B4156" t="str">
            <v>热风幕</v>
          </cell>
          <cell r="C4156" t="str">
            <v>00010903</v>
          </cell>
          <cell r="D4156">
            <v>34973</v>
          </cell>
          <cell r="E4156">
            <v>5200</v>
          </cell>
          <cell r="F4156">
            <v>-4827.8</v>
          </cell>
          <cell r="G4156">
            <v>372.2</v>
          </cell>
        </row>
        <row r="4157">
          <cell r="A4157" t="str">
            <v>19160109</v>
          </cell>
          <cell r="B4157" t="str">
            <v>热风幕</v>
          </cell>
          <cell r="C4157" t="str">
            <v>00010903</v>
          </cell>
          <cell r="D4157">
            <v>34973</v>
          </cell>
          <cell r="E4157">
            <v>5200</v>
          </cell>
          <cell r="F4157">
            <v>-4827.8</v>
          </cell>
          <cell r="G4157">
            <v>372.2</v>
          </cell>
        </row>
        <row r="4158">
          <cell r="A4158" t="str">
            <v>19160110</v>
          </cell>
          <cell r="B4158" t="str">
            <v>热风幕</v>
          </cell>
          <cell r="C4158" t="str">
            <v>00010903</v>
          </cell>
          <cell r="D4158">
            <v>34973</v>
          </cell>
          <cell r="E4158">
            <v>5200</v>
          </cell>
          <cell r="F4158">
            <v>-4827.8</v>
          </cell>
          <cell r="G4158">
            <v>372.2</v>
          </cell>
        </row>
        <row r="4159">
          <cell r="A4159" t="str">
            <v>19160111</v>
          </cell>
          <cell r="B4159" t="str">
            <v>热风幕</v>
          </cell>
          <cell r="C4159" t="str">
            <v>00010903</v>
          </cell>
          <cell r="D4159">
            <v>34973</v>
          </cell>
          <cell r="E4159">
            <v>5200</v>
          </cell>
          <cell r="F4159">
            <v>-4827.8</v>
          </cell>
          <cell r="G4159">
            <v>372.2</v>
          </cell>
        </row>
        <row r="4160">
          <cell r="A4160" t="str">
            <v>17220220</v>
          </cell>
          <cell r="B4160" t="str">
            <v>低压配电屏</v>
          </cell>
          <cell r="C4160" t="str">
            <v>00010703</v>
          </cell>
          <cell r="D4160">
            <v>33725</v>
          </cell>
          <cell r="E4160">
            <v>8000</v>
          </cell>
          <cell r="F4160">
            <v>-7629.07</v>
          </cell>
          <cell r="G4160">
            <v>370.93</v>
          </cell>
        </row>
        <row r="4161">
          <cell r="A4161" t="str">
            <v>17220221</v>
          </cell>
          <cell r="B4161" t="str">
            <v>低压配电屏</v>
          </cell>
          <cell r="C4161" t="str">
            <v>00010703</v>
          </cell>
          <cell r="D4161">
            <v>33725</v>
          </cell>
          <cell r="E4161">
            <v>8000</v>
          </cell>
          <cell r="F4161">
            <v>-7629.07</v>
          </cell>
          <cell r="G4161">
            <v>370.93</v>
          </cell>
        </row>
        <row r="4162">
          <cell r="A4162" t="str">
            <v>17220222</v>
          </cell>
          <cell r="B4162" t="str">
            <v>低压配电屏</v>
          </cell>
          <cell r="C4162" t="str">
            <v>00010703</v>
          </cell>
          <cell r="D4162">
            <v>33725</v>
          </cell>
          <cell r="E4162">
            <v>8000</v>
          </cell>
          <cell r="F4162">
            <v>-7629.07</v>
          </cell>
          <cell r="G4162">
            <v>370.93</v>
          </cell>
        </row>
        <row r="4163">
          <cell r="A4163" t="str">
            <v>17220223</v>
          </cell>
          <cell r="B4163" t="str">
            <v>低压配电屏</v>
          </cell>
          <cell r="C4163" t="str">
            <v>00010703</v>
          </cell>
          <cell r="D4163">
            <v>33725</v>
          </cell>
          <cell r="E4163">
            <v>8000</v>
          </cell>
          <cell r="F4163">
            <v>-7629.07</v>
          </cell>
          <cell r="G4163">
            <v>370.93</v>
          </cell>
        </row>
        <row r="4164">
          <cell r="A4164" t="str">
            <v>17220224</v>
          </cell>
          <cell r="B4164" t="str">
            <v>低压配电屏</v>
          </cell>
          <cell r="C4164" t="str">
            <v>00010703</v>
          </cell>
          <cell r="D4164">
            <v>33725</v>
          </cell>
          <cell r="E4164">
            <v>8000</v>
          </cell>
          <cell r="F4164">
            <v>-7629.07</v>
          </cell>
          <cell r="G4164">
            <v>370.93</v>
          </cell>
        </row>
        <row r="4165">
          <cell r="A4165" t="str">
            <v>17220225</v>
          </cell>
          <cell r="B4165" t="str">
            <v>低压配电屏</v>
          </cell>
          <cell r="C4165" t="str">
            <v>00010703</v>
          </cell>
          <cell r="D4165">
            <v>33725</v>
          </cell>
          <cell r="E4165">
            <v>8000</v>
          </cell>
          <cell r="F4165">
            <v>-7629.07</v>
          </cell>
          <cell r="G4165">
            <v>370.93</v>
          </cell>
        </row>
        <row r="4166">
          <cell r="A4166" t="str">
            <v>17220226</v>
          </cell>
          <cell r="B4166" t="str">
            <v>低压配电屏</v>
          </cell>
          <cell r="C4166" t="str">
            <v>00010703</v>
          </cell>
          <cell r="D4166">
            <v>33725</v>
          </cell>
          <cell r="E4166">
            <v>8000</v>
          </cell>
          <cell r="F4166">
            <v>-7629.07</v>
          </cell>
          <cell r="G4166">
            <v>370.93</v>
          </cell>
        </row>
        <row r="4167">
          <cell r="A4167" t="str">
            <v>17220227</v>
          </cell>
          <cell r="B4167" t="str">
            <v>低压配电屏</v>
          </cell>
          <cell r="C4167" t="str">
            <v>00010703</v>
          </cell>
          <cell r="D4167">
            <v>33725</v>
          </cell>
          <cell r="E4167">
            <v>8000</v>
          </cell>
          <cell r="F4167">
            <v>-7629.07</v>
          </cell>
          <cell r="G4167">
            <v>370.93</v>
          </cell>
        </row>
        <row r="4168">
          <cell r="A4168" t="str">
            <v>17220228</v>
          </cell>
          <cell r="B4168" t="str">
            <v>低压配电屏</v>
          </cell>
          <cell r="C4168" t="str">
            <v>00010703</v>
          </cell>
          <cell r="D4168">
            <v>33725</v>
          </cell>
          <cell r="E4168">
            <v>8000</v>
          </cell>
          <cell r="F4168">
            <v>-7629.07</v>
          </cell>
          <cell r="G4168">
            <v>370.93</v>
          </cell>
        </row>
        <row r="4169">
          <cell r="A4169" t="str">
            <v>17830291</v>
          </cell>
          <cell r="B4169" t="str">
            <v>终端服务器</v>
          </cell>
          <cell r="C4169" t="str">
            <v>00010721</v>
          </cell>
          <cell r="D4169">
            <v>36434</v>
          </cell>
          <cell r="E4169">
            <v>12290</v>
          </cell>
          <cell r="F4169">
            <v>-11921.3</v>
          </cell>
          <cell r="G4169">
            <v>368.7</v>
          </cell>
        </row>
        <row r="4170">
          <cell r="A4170" t="str">
            <v>17830292</v>
          </cell>
          <cell r="B4170" t="str">
            <v>终端服务器</v>
          </cell>
          <cell r="C4170" t="str">
            <v>00010721</v>
          </cell>
          <cell r="D4170">
            <v>36434</v>
          </cell>
          <cell r="E4170">
            <v>12290</v>
          </cell>
          <cell r="F4170">
            <v>-11921.3</v>
          </cell>
          <cell r="G4170">
            <v>368.7</v>
          </cell>
        </row>
        <row r="4171">
          <cell r="A4171" t="str">
            <v>17830293</v>
          </cell>
          <cell r="B4171" t="str">
            <v>终端服务器</v>
          </cell>
          <cell r="C4171" t="str">
            <v>00010721</v>
          </cell>
          <cell r="D4171">
            <v>36434</v>
          </cell>
          <cell r="E4171">
            <v>12290</v>
          </cell>
          <cell r="F4171">
            <v>-11921.3</v>
          </cell>
          <cell r="G4171">
            <v>368.7</v>
          </cell>
        </row>
        <row r="4172">
          <cell r="A4172" t="str">
            <v>17830294</v>
          </cell>
          <cell r="B4172" t="str">
            <v>终端服务器</v>
          </cell>
          <cell r="C4172" t="str">
            <v>00010721</v>
          </cell>
          <cell r="D4172">
            <v>36434</v>
          </cell>
          <cell r="E4172">
            <v>12290</v>
          </cell>
          <cell r="F4172">
            <v>-11921.3</v>
          </cell>
          <cell r="G4172">
            <v>368.7</v>
          </cell>
        </row>
        <row r="4173">
          <cell r="A4173" t="str">
            <v>17830376</v>
          </cell>
          <cell r="B4173" t="str">
            <v>微机</v>
          </cell>
          <cell r="C4173" t="str">
            <v>00010721</v>
          </cell>
          <cell r="D4173">
            <v>35643</v>
          </cell>
          <cell r="E4173">
            <v>12288</v>
          </cell>
          <cell r="F4173">
            <v>-11919.36</v>
          </cell>
          <cell r="G4173">
            <v>368.64</v>
          </cell>
        </row>
        <row r="4174">
          <cell r="A4174" t="str">
            <v>17220202</v>
          </cell>
          <cell r="B4174" t="str">
            <v>低压开关柜</v>
          </cell>
          <cell r="C4174" t="str">
            <v>00010703</v>
          </cell>
          <cell r="D4174">
            <v>32964</v>
          </cell>
          <cell r="E4174">
            <v>10000</v>
          </cell>
          <cell r="F4174">
            <v>-9636.86</v>
          </cell>
          <cell r="G4174">
            <v>363.14</v>
          </cell>
        </row>
        <row r="4175">
          <cell r="A4175" t="str">
            <v>17410005</v>
          </cell>
          <cell r="B4175" t="str">
            <v>盐雾腐蚀试验箱</v>
          </cell>
          <cell r="C4175" t="str">
            <v>00010703</v>
          </cell>
          <cell r="D4175">
            <v>31382</v>
          </cell>
          <cell r="E4175">
            <v>12000</v>
          </cell>
          <cell r="F4175">
            <v>-11640</v>
          </cell>
          <cell r="G4175">
            <v>360</v>
          </cell>
        </row>
        <row r="4176">
          <cell r="A4176" t="str">
            <v>12190018</v>
          </cell>
          <cell r="B4176" t="str">
            <v>平衡吊车</v>
          </cell>
          <cell r="C4176" t="str">
            <v>00010203</v>
          </cell>
          <cell r="D4176">
            <v>32051</v>
          </cell>
          <cell r="E4176">
            <v>12000</v>
          </cell>
          <cell r="F4176">
            <v>-11640</v>
          </cell>
          <cell r="G4176">
            <v>360</v>
          </cell>
        </row>
        <row r="4177">
          <cell r="A4177" t="str">
            <v>12190019</v>
          </cell>
          <cell r="B4177" t="str">
            <v>平衡吊车</v>
          </cell>
          <cell r="C4177" t="str">
            <v>00010203</v>
          </cell>
          <cell r="D4177">
            <v>32051</v>
          </cell>
          <cell r="E4177">
            <v>12000</v>
          </cell>
          <cell r="F4177">
            <v>-11640</v>
          </cell>
          <cell r="G4177">
            <v>360</v>
          </cell>
        </row>
        <row r="4178">
          <cell r="A4178" t="str">
            <v>14870015</v>
          </cell>
          <cell r="B4178" t="str">
            <v>粗糙度仪</v>
          </cell>
          <cell r="C4178" t="str">
            <v>00010413</v>
          </cell>
          <cell r="D4178">
            <v>33025</v>
          </cell>
          <cell r="E4178">
            <v>12000</v>
          </cell>
          <cell r="F4178">
            <v>-11640</v>
          </cell>
          <cell r="G4178">
            <v>360</v>
          </cell>
        </row>
        <row r="4179">
          <cell r="A4179" t="str">
            <v>14560011</v>
          </cell>
          <cell r="B4179" t="str">
            <v>控制器</v>
          </cell>
          <cell r="C4179" t="str">
            <v>00010413</v>
          </cell>
          <cell r="D4179">
            <v>33420</v>
          </cell>
          <cell r="E4179">
            <v>12000</v>
          </cell>
          <cell r="F4179">
            <v>-11640</v>
          </cell>
          <cell r="G4179">
            <v>360</v>
          </cell>
        </row>
        <row r="4180">
          <cell r="A4180" t="str">
            <v>12190022</v>
          </cell>
          <cell r="B4180" t="str">
            <v>平衡吊</v>
          </cell>
          <cell r="C4180" t="str">
            <v>00010203</v>
          </cell>
          <cell r="D4180">
            <v>33451</v>
          </cell>
          <cell r="E4180">
            <v>12000</v>
          </cell>
          <cell r="F4180">
            <v>-11640</v>
          </cell>
          <cell r="G4180">
            <v>360</v>
          </cell>
        </row>
        <row r="4181">
          <cell r="A4181" t="str">
            <v>15491001</v>
          </cell>
          <cell r="B4181" t="str">
            <v>橡胶挤出机</v>
          </cell>
          <cell r="C4181" t="str">
            <v>00010503</v>
          </cell>
          <cell r="D4181">
            <v>33573</v>
          </cell>
          <cell r="E4181">
            <v>12000</v>
          </cell>
          <cell r="F4181">
            <v>-11640</v>
          </cell>
          <cell r="G4181">
            <v>360</v>
          </cell>
        </row>
        <row r="4182">
          <cell r="A4182" t="str">
            <v>12190023</v>
          </cell>
          <cell r="B4182" t="str">
            <v>平衡吊</v>
          </cell>
          <cell r="C4182" t="str">
            <v>00010203</v>
          </cell>
          <cell r="D4182">
            <v>33664</v>
          </cell>
          <cell r="E4182">
            <v>12000</v>
          </cell>
          <cell r="F4182">
            <v>-11640</v>
          </cell>
          <cell r="G4182">
            <v>360</v>
          </cell>
        </row>
        <row r="4183">
          <cell r="A4183" t="str">
            <v>19200047</v>
          </cell>
          <cell r="B4183" t="str">
            <v>分离式空调器</v>
          </cell>
          <cell r="C4183" t="str">
            <v>00010913</v>
          </cell>
          <cell r="D4183">
            <v>33725</v>
          </cell>
          <cell r="E4183">
            <v>12000</v>
          </cell>
          <cell r="F4183">
            <v>-11640</v>
          </cell>
          <cell r="G4183">
            <v>360</v>
          </cell>
        </row>
        <row r="4184">
          <cell r="A4184" t="str">
            <v>19200048</v>
          </cell>
          <cell r="B4184" t="str">
            <v>分离式空调器</v>
          </cell>
          <cell r="C4184" t="str">
            <v>00010913</v>
          </cell>
          <cell r="D4184">
            <v>33725</v>
          </cell>
          <cell r="E4184">
            <v>12000</v>
          </cell>
          <cell r="F4184">
            <v>-11640</v>
          </cell>
          <cell r="G4184">
            <v>360</v>
          </cell>
        </row>
        <row r="4185">
          <cell r="A4185" t="str">
            <v>19200049</v>
          </cell>
          <cell r="B4185" t="str">
            <v>分离式空调器</v>
          </cell>
          <cell r="C4185" t="str">
            <v>00010913</v>
          </cell>
          <cell r="D4185">
            <v>33725</v>
          </cell>
          <cell r="E4185">
            <v>12000</v>
          </cell>
          <cell r="F4185">
            <v>-11640</v>
          </cell>
          <cell r="G4185">
            <v>360</v>
          </cell>
        </row>
        <row r="4186">
          <cell r="A4186" t="str">
            <v>19200050</v>
          </cell>
          <cell r="B4186" t="str">
            <v>分离式空调器</v>
          </cell>
          <cell r="C4186" t="str">
            <v>00010913</v>
          </cell>
          <cell r="D4186">
            <v>33725</v>
          </cell>
          <cell r="E4186">
            <v>12000</v>
          </cell>
          <cell r="F4186">
            <v>-11640</v>
          </cell>
          <cell r="G4186">
            <v>360</v>
          </cell>
        </row>
        <row r="4187">
          <cell r="A4187" t="str">
            <v>19200051</v>
          </cell>
          <cell r="B4187" t="str">
            <v>分离式空调器</v>
          </cell>
          <cell r="C4187" t="str">
            <v>00010913</v>
          </cell>
          <cell r="D4187">
            <v>33725</v>
          </cell>
          <cell r="E4187">
            <v>12000</v>
          </cell>
          <cell r="F4187">
            <v>-11640</v>
          </cell>
          <cell r="G4187">
            <v>360</v>
          </cell>
        </row>
        <row r="4188">
          <cell r="A4188" t="str">
            <v>19200052</v>
          </cell>
          <cell r="B4188" t="str">
            <v>分离式空调器</v>
          </cell>
          <cell r="C4188" t="str">
            <v>00010913</v>
          </cell>
          <cell r="D4188">
            <v>33725</v>
          </cell>
          <cell r="E4188">
            <v>12000</v>
          </cell>
          <cell r="F4188">
            <v>-11640</v>
          </cell>
          <cell r="G4188">
            <v>360</v>
          </cell>
        </row>
        <row r="4189">
          <cell r="A4189" t="str">
            <v>12190025</v>
          </cell>
          <cell r="B4189" t="str">
            <v>平衡吊</v>
          </cell>
          <cell r="C4189" t="str">
            <v>00010203</v>
          </cell>
          <cell r="D4189">
            <v>34121</v>
          </cell>
          <cell r="E4189">
            <v>12000</v>
          </cell>
          <cell r="F4189">
            <v>-11640</v>
          </cell>
          <cell r="G4189">
            <v>360</v>
          </cell>
        </row>
        <row r="4190">
          <cell r="A4190" t="str">
            <v>12190026</v>
          </cell>
          <cell r="B4190" t="str">
            <v>平衡吊</v>
          </cell>
          <cell r="C4190" t="str">
            <v>00010203</v>
          </cell>
          <cell r="D4190">
            <v>34121</v>
          </cell>
          <cell r="E4190">
            <v>12000</v>
          </cell>
          <cell r="F4190">
            <v>-11640</v>
          </cell>
          <cell r="G4190">
            <v>360</v>
          </cell>
        </row>
        <row r="4191">
          <cell r="A4191" t="str">
            <v>12190027</v>
          </cell>
          <cell r="B4191" t="str">
            <v>平衡吊</v>
          </cell>
          <cell r="C4191" t="str">
            <v>00010203</v>
          </cell>
          <cell r="D4191">
            <v>34121</v>
          </cell>
          <cell r="E4191">
            <v>12000</v>
          </cell>
          <cell r="F4191">
            <v>-11640</v>
          </cell>
          <cell r="G4191">
            <v>360</v>
          </cell>
        </row>
        <row r="4192">
          <cell r="A4192" t="str">
            <v>12190028</v>
          </cell>
          <cell r="B4192" t="str">
            <v>平衡吊</v>
          </cell>
          <cell r="C4192" t="str">
            <v>00010203</v>
          </cell>
          <cell r="D4192">
            <v>34121</v>
          </cell>
          <cell r="E4192">
            <v>12000</v>
          </cell>
          <cell r="F4192">
            <v>-11640</v>
          </cell>
          <cell r="G4192">
            <v>360</v>
          </cell>
        </row>
        <row r="4193">
          <cell r="A4193" t="str">
            <v>14870048</v>
          </cell>
          <cell r="B4193" t="str">
            <v>轴承仪</v>
          </cell>
          <cell r="C4193" t="str">
            <v>00010411</v>
          </cell>
          <cell r="D4193">
            <v>34121</v>
          </cell>
          <cell r="E4193">
            <v>12000</v>
          </cell>
          <cell r="F4193">
            <v>-11640</v>
          </cell>
          <cell r="G4193">
            <v>360</v>
          </cell>
        </row>
        <row r="4194">
          <cell r="A4194" t="str">
            <v>17560001</v>
          </cell>
          <cell r="B4194" t="str">
            <v>半自动二氧化碳弧焊机</v>
          </cell>
          <cell r="C4194" t="str">
            <v>00010713</v>
          </cell>
          <cell r="D4194">
            <v>34121</v>
          </cell>
          <cell r="E4194">
            <v>12000</v>
          </cell>
          <cell r="F4194">
            <v>-11640</v>
          </cell>
          <cell r="G4194">
            <v>360</v>
          </cell>
        </row>
        <row r="4195">
          <cell r="A4195" t="str">
            <v>14564009</v>
          </cell>
          <cell r="B4195" t="str">
            <v>气体检测仪</v>
          </cell>
          <cell r="C4195" t="str">
            <v>00010411</v>
          </cell>
          <cell r="D4195">
            <v>34304</v>
          </cell>
          <cell r="E4195">
            <v>12000</v>
          </cell>
          <cell r="F4195">
            <v>-11640</v>
          </cell>
          <cell r="G4195">
            <v>360</v>
          </cell>
        </row>
        <row r="4196">
          <cell r="A4196" t="str">
            <v>17220330</v>
          </cell>
          <cell r="B4196" t="str">
            <v>低压配电屏</v>
          </cell>
          <cell r="C4196" t="str">
            <v>00010701</v>
          </cell>
          <cell r="D4196">
            <v>34304</v>
          </cell>
          <cell r="E4196">
            <v>12000</v>
          </cell>
          <cell r="F4196">
            <v>-11640</v>
          </cell>
          <cell r="G4196">
            <v>360</v>
          </cell>
        </row>
        <row r="4197">
          <cell r="A4197" t="str">
            <v>22100014</v>
          </cell>
          <cell r="B4197" t="str">
            <v>香雪海冰柜</v>
          </cell>
          <cell r="C4197" t="str">
            <v>00022103</v>
          </cell>
          <cell r="D4197">
            <v>34090</v>
          </cell>
          <cell r="E4197">
            <v>3000</v>
          </cell>
          <cell r="F4197">
            <v>-2644.48</v>
          </cell>
          <cell r="G4197">
            <v>355.52</v>
          </cell>
        </row>
        <row r="4198">
          <cell r="A4198" t="str">
            <v>10160550</v>
          </cell>
          <cell r="B4198" t="str">
            <v>普通车床</v>
          </cell>
          <cell r="C4198" t="str">
            <v>00010003</v>
          </cell>
          <cell r="D4198">
            <v>21186</v>
          </cell>
          <cell r="E4198">
            <v>1080</v>
          </cell>
          <cell r="F4198">
            <v>-742.05</v>
          </cell>
          <cell r="G4198">
            <v>337.95</v>
          </cell>
        </row>
        <row r="4199">
          <cell r="A4199" t="str">
            <v>10340828</v>
          </cell>
          <cell r="B4199" t="str">
            <v>沟道磨床</v>
          </cell>
          <cell r="C4199" t="str">
            <v>00010003</v>
          </cell>
          <cell r="D4199">
            <v>21186</v>
          </cell>
          <cell r="E4199">
            <v>1080</v>
          </cell>
          <cell r="F4199">
            <v>-742.05</v>
          </cell>
          <cell r="G4199">
            <v>337.95</v>
          </cell>
        </row>
        <row r="4200">
          <cell r="A4200" t="str">
            <v>10160553</v>
          </cell>
          <cell r="B4200" t="str">
            <v>普通车床</v>
          </cell>
          <cell r="C4200" t="str">
            <v>00010003</v>
          </cell>
          <cell r="D4200">
            <v>21947</v>
          </cell>
          <cell r="E4200">
            <v>1080</v>
          </cell>
          <cell r="F4200">
            <v>-742.05</v>
          </cell>
          <cell r="G4200">
            <v>337.95</v>
          </cell>
        </row>
        <row r="4201">
          <cell r="A4201" t="str">
            <v>15960057</v>
          </cell>
          <cell r="B4201" t="str">
            <v>捆扎机</v>
          </cell>
          <cell r="C4201" t="str">
            <v>00010503</v>
          </cell>
          <cell r="D4201">
            <v>34912</v>
          </cell>
          <cell r="E4201">
            <v>11260</v>
          </cell>
          <cell r="F4201">
            <v>-10922.2</v>
          </cell>
          <cell r="G4201">
            <v>337.8</v>
          </cell>
        </row>
        <row r="4202">
          <cell r="A4202" t="str">
            <v>12130178</v>
          </cell>
          <cell r="B4202" t="str">
            <v>电葫芦</v>
          </cell>
          <cell r="C4202" t="str">
            <v>00010203</v>
          </cell>
          <cell r="D4202">
            <v>31898</v>
          </cell>
          <cell r="E4202">
            <v>1100</v>
          </cell>
          <cell r="F4202">
            <v>-764.56</v>
          </cell>
          <cell r="G4202">
            <v>335.44</v>
          </cell>
        </row>
        <row r="4203">
          <cell r="A4203" t="str">
            <v>14560012</v>
          </cell>
          <cell r="B4203" t="str">
            <v>控制器</v>
          </cell>
          <cell r="C4203" t="str">
            <v>00010413</v>
          </cell>
          <cell r="D4203">
            <v>33420</v>
          </cell>
          <cell r="E4203">
            <v>11000</v>
          </cell>
          <cell r="F4203">
            <v>-10670</v>
          </cell>
          <cell r="G4203">
            <v>330</v>
          </cell>
        </row>
        <row r="4204">
          <cell r="A4204" t="str">
            <v>22100142</v>
          </cell>
          <cell r="B4204" t="str">
            <v>麦头机</v>
          </cell>
          <cell r="C4204" t="str">
            <v>00022102</v>
          </cell>
          <cell r="D4204">
            <v>33543</v>
          </cell>
          <cell r="E4204">
            <v>11000</v>
          </cell>
          <cell r="F4204">
            <v>-10670</v>
          </cell>
          <cell r="G4204">
            <v>330</v>
          </cell>
        </row>
        <row r="4205">
          <cell r="A4205" t="str">
            <v>14577004</v>
          </cell>
          <cell r="B4205" t="str">
            <v>稸筨糉</v>
          </cell>
          <cell r="C4205" t="str">
            <v>00010411</v>
          </cell>
          <cell r="D4205">
            <v>34121</v>
          </cell>
          <cell r="E4205">
            <v>11000</v>
          </cell>
          <cell r="F4205">
            <v>-10670</v>
          </cell>
          <cell r="G4205">
            <v>330</v>
          </cell>
        </row>
        <row r="4206">
          <cell r="A4206" t="str">
            <v>14564003</v>
          </cell>
          <cell r="B4206" t="str">
            <v>有害气体检测仪</v>
          </cell>
          <cell r="C4206" t="str">
            <v>00010411</v>
          </cell>
          <cell r="D4206">
            <v>34243</v>
          </cell>
          <cell r="E4206">
            <v>11000</v>
          </cell>
          <cell r="F4206">
            <v>-10670</v>
          </cell>
          <cell r="G4206">
            <v>330</v>
          </cell>
        </row>
        <row r="4207">
          <cell r="A4207" t="str">
            <v>17830099</v>
          </cell>
          <cell r="B4207" t="str">
            <v>微机</v>
          </cell>
          <cell r="C4207" t="str">
            <v>00010722</v>
          </cell>
          <cell r="D4207">
            <v>37012</v>
          </cell>
          <cell r="E4207">
            <v>10097</v>
          </cell>
          <cell r="F4207">
            <v>-9794.09</v>
          </cell>
          <cell r="G4207">
            <v>302.91000000000003</v>
          </cell>
        </row>
        <row r="4208">
          <cell r="A4208" t="str">
            <v>14561025</v>
          </cell>
          <cell r="B4208" t="str">
            <v>硬度计</v>
          </cell>
          <cell r="C4208" t="str">
            <v>00010411</v>
          </cell>
          <cell r="D4208">
            <v>23377</v>
          </cell>
          <cell r="E4208">
            <v>10000</v>
          </cell>
          <cell r="F4208">
            <v>-9700</v>
          </cell>
          <cell r="G4208">
            <v>300</v>
          </cell>
        </row>
        <row r="4209">
          <cell r="A4209" t="str">
            <v>15910017</v>
          </cell>
          <cell r="B4209" t="str">
            <v>立式串桶机</v>
          </cell>
          <cell r="C4209" t="str">
            <v>00010503</v>
          </cell>
          <cell r="D4209">
            <v>28734</v>
          </cell>
          <cell r="E4209">
            <v>10000</v>
          </cell>
          <cell r="F4209">
            <v>-9700</v>
          </cell>
          <cell r="G4209">
            <v>300</v>
          </cell>
        </row>
        <row r="4210">
          <cell r="A4210" t="str">
            <v>15910047</v>
          </cell>
          <cell r="B4210" t="str">
            <v>串桶机</v>
          </cell>
          <cell r="C4210" t="str">
            <v>00010503</v>
          </cell>
          <cell r="D4210">
            <v>28734</v>
          </cell>
          <cell r="E4210">
            <v>10000</v>
          </cell>
          <cell r="F4210">
            <v>-9700</v>
          </cell>
          <cell r="G4210">
            <v>300</v>
          </cell>
        </row>
        <row r="4211">
          <cell r="A4211" t="str">
            <v>15910049</v>
          </cell>
          <cell r="B4211" t="str">
            <v>立式串桶机</v>
          </cell>
          <cell r="C4211" t="str">
            <v>00010503</v>
          </cell>
          <cell r="D4211">
            <v>28734</v>
          </cell>
          <cell r="E4211">
            <v>10000</v>
          </cell>
          <cell r="F4211">
            <v>-9700</v>
          </cell>
          <cell r="G4211">
            <v>300</v>
          </cell>
        </row>
        <row r="4212">
          <cell r="A4212" t="str">
            <v>10830023</v>
          </cell>
          <cell r="B4212" t="str">
            <v>弓锯床</v>
          </cell>
          <cell r="C4212" t="str">
            <v>00010003</v>
          </cell>
          <cell r="D4212">
            <v>29129</v>
          </cell>
          <cell r="E4212">
            <v>10000</v>
          </cell>
          <cell r="F4212">
            <v>-9700</v>
          </cell>
          <cell r="G4212">
            <v>300</v>
          </cell>
        </row>
        <row r="4213">
          <cell r="A4213" t="str">
            <v>15970013</v>
          </cell>
          <cell r="B4213" t="str">
            <v>移动式清洗机</v>
          </cell>
          <cell r="C4213" t="str">
            <v>00010503</v>
          </cell>
          <cell r="D4213">
            <v>29921</v>
          </cell>
          <cell r="E4213">
            <v>10000</v>
          </cell>
          <cell r="F4213">
            <v>-9700</v>
          </cell>
          <cell r="G4213">
            <v>300</v>
          </cell>
        </row>
        <row r="4214">
          <cell r="A4214" t="str">
            <v>15970015</v>
          </cell>
          <cell r="B4214" t="str">
            <v>移动式清洗机</v>
          </cell>
          <cell r="C4214" t="str">
            <v>00010503</v>
          </cell>
          <cell r="D4214">
            <v>29921</v>
          </cell>
          <cell r="E4214">
            <v>10000</v>
          </cell>
          <cell r="F4214">
            <v>-9700</v>
          </cell>
          <cell r="G4214">
            <v>300</v>
          </cell>
        </row>
        <row r="4215">
          <cell r="A4215" t="str">
            <v>15970016</v>
          </cell>
          <cell r="B4215" t="str">
            <v>移动式清洗机</v>
          </cell>
          <cell r="C4215" t="str">
            <v>00010503</v>
          </cell>
          <cell r="D4215">
            <v>29921</v>
          </cell>
          <cell r="E4215">
            <v>10000</v>
          </cell>
          <cell r="F4215">
            <v>-9700</v>
          </cell>
          <cell r="G4215">
            <v>300</v>
          </cell>
        </row>
        <row r="4216">
          <cell r="A4216" t="str">
            <v>11340016</v>
          </cell>
          <cell r="B4216" t="str">
            <v>无磁电铆机</v>
          </cell>
          <cell r="C4216" t="str">
            <v>00010103</v>
          </cell>
          <cell r="D4216">
            <v>31382</v>
          </cell>
          <cell r="E4216">
            <v>10000</v>
          </cell>
          <cell r="F4216">
            <v>-9700</v>
          </cell>
          <cell r="G4216">
            <v>300</v>
          </cell>
        </row>
        <row r="4217">
          <cell r="A4217" t="str">
            <v>15231006</v>
          </cell>
          <cell r="B4217" t="str">
            <v>装前入活传动带</v>
          </cell>
          <cell r="C4217" t="str">
            <v>00010503</v>
          </cell>
          <cell r="D4217">
            <v>31382</v>
          </cell>
          <cell r="E4217">
            <v>10000</v>
          </cell>
          <cell r="F4217">
            <v>-9700</v>
          </cell>
          <cell r="G4217">
            <v>300</v>
          </cell>
        </row>
        <row r="4218">
          <cell r="A4218" t="str">
            <v>16720011</v>
          </cell>
          <cell r="B4218" t="str">
            <v>钠离子交换器</v>
          </cell>
          <cell r="C4218" t="str">
            <v>00010603</v>
          </cell>
          <cell r="D4218">
            <v>31747</v>
          </cell>
          <cell r="E4218">
            <v>10000</v>
          </cell>
          <cell r="F4218">
            <v>-9700</v>
          </cell>
          <cell r="G4218">
            <v>300</v>
          </cell>
        </row>
        <row r="4219">
          <cell r="A4219" t="str">
            <v>16720012</v>
          </cell>
          <cell r="B4219" t="str">
            <v>钠离子交换器</v>
          </cell>
          <cell r="C4219" t="str">
            <v>00010603</v>
          </cell>
          <cell r="D4219">
            <v>31747</v>
          </cell>
          <cell r="E4219">
            <v>10000</v>
          </cell>
          <cell r="F4219">
            <v>-9700</v>
          </cell>
          <cell r="G4219">
            <v>300</v>
          </cell>
        </row>
        <row r="4220">
          <cell r="A4220" t="str">
            <v>17360050</v>
          </cell>
          <cell r="B4220" t="str">
            <v>可控硅充电设备</v>
          </cell>
          <cell r="C4220" t="str">
            <v>00010703</v>
          </cell>
          <cell r="D4220">
            <v>31747</v>
          </cell>
          <cell r="E4220">
            <v>10000</v>
          </cell>
          <cell r="F4220">
            <v>-9700</v>
          </cell>
          <cell r="G4220">
            <v>300</v>
          </cell>
        </row>
        <row r="4221">
          <cell r="A4221" t="str">
            <v>18360119</v>
          </cell>
          <cell r="B4221" t="str">
            <v>油回火炉</v>
          </cell>
          <cell r="C4221" t="str">
            <v>00010803</v>
          </cell>
          <cell r="D4221">
            <v>31747</v>
          </cell>
          <cell r="E4221">
            <v>10000</v>
          </cell>
          <cell r="F4221">
            <v>-9700</v>
          </cell>
          <cell r="G4221">
            <v>300</v>
          </cell>
        </row>
        <row r="4222">
          <cell r="A4222" t="str">
            <v>18360120</v>
          </cell>
          <cell r="B4222" t="str">
            <v>油回火炉</v>
          </cell>
          <cell r="C4222" t="str">
            <v>00010803</v>
          </cell>
          <cell r="D4222">
            <v>31747</v>
          </cell>
          <cell r="E4222">
            <v>10000</v>
          </cell>
          <cell r="F4222">
            <v>-9700</v>
          </cell>
          <cell r="G4222">
            <v>300</v>
          </cell>
        </row>
        <row r="4223">
          <cell r="A4223" t="str">
            <v>18360121</v>
          </cell>
          <cell r="B4223" t="str">
            <v>油回火炉</v>
          </cell>
          <cell r="C4223" t="str">
            <v>00010803</v>
          </cell>
          <cell r="D4223">
            <v>31747</v>
          </cell>
          <cell r="E4223">
            <v>10000</v>
          </cell>
          <cell r="F4223">
            <v>-9700</v>
          </cell>
          <cell r="G4223">
            <v>300</v>
          </cell>
        </row>
        <row r="4224">
          <cell r="A4224" t="str">
            <v>18360122</v>
          </cell>
          <cell r="B4224" t="str">
            <v>油回火炉</v>
          </cell>
          <cell r="C4224" t="str">
            <v>00010803</v>
          </cell>
          <cell r="D4224">
            <v>31747</v>
          </cell>
          <cell r="E4224">
            <v>10000</v>
          </cell>
          <cell r="F4224">
            <v>-9700</v>
          </cell>
          <cell r="G4224">
            <v>300</v>
          </cell>
        </row>
        <row r="4225">
          <cell r="A4225" t="str">
            <v>18360123</v>
          </cell>
          <cell r="B4225" t="str">
            <v>油回火炉</v>
          </cell>
          <cell r="C4225" t="str">
            <v>00010803</v>
          </cell>
          <cell r="D4225">
            <v>31747</v>
          </cell>
          <cell r="E4225">
            <v>10000</v>
          </cell>
          <cell r="F4225">
            <v>-9700</v>
          </cell>
          <cell r="G4225">
            <v>300</v>
          </cell>
        </row>
        <row r="4226">
          <cell r="A4226" t="str">
            <v>15780052</v>
          </cell>
          <cell r="B4226" t="str">
            <v>铁槽</v>
          </cell>
          <cell r="C4226" t="str">
            <v>00010503</v>
          </cell>
          <cell r="D4226">
            <v>32478</v>
          </cell>
          <cell r="E4226">
            <v>10000</v>
          </cell>
          <cell r="F4226">
            <v>-9700</v>
          </cell>
          <cell r="G4226">
            <v>300</v>
          </cell>
        </row>
        <row r="4227">
          <cell r="A4227" t="str">
            <v>15910073</v>
          </cell>
          <cell r="B4227" t="str">
            <v>串桶</v>
          </cell>
          <cell r="C4227" t="str">
            <v>00010503</v>
          </cell>
          <cell r="D4227">
            <v>32843</v>
          </cell>
          <cell r="E4227">
            <v>10000</v>
          </cell>
          <cell r="F4227">
            <v>-9700</v>
          </cell>
          <cell r="G4227">
            <v>300</v>
          </cell>
        </row>
        <row r="4228">
          <cell r="A4228" t="str">
            <v>15910074</v>
          </cell>
          <cell r="B4228" t="str">
            <v>串桶</v>
          </cell>
          <cell r="C4228" t="str">
            <v>00010503</v>
          </cell>
          <cell r="D4228">
            <v>32843</v>
          </cell>
          <cell r="E4228">
            <v>10000</v>
          </cell>
          <cell r="F4228">
            <v>-9700</v>
          </cell>
          <cell r="G4228">
            <v>300</v>
          </cell>
        </row>
        <row r="4229">
          <cell r="A4229" t="str">
            <v>15910075</v>
          </cell>
          <cell r="B4229" t="str">
            <v>串桶</v>
          </cell>
          <cell r="C4229" t="str">
            <v>00010503</v>
          </cell>
          <cell r="D4229">
            <v>32843</v>
          </cell>
          <cell r="E4229">
            <v>10000</v>
          </cell>
          <cell r="F4229">
            <v>-9700</v>
          </cell>
          <cell r="G4229">
            <v>300</v>
          </cell>
        </row>
        <row r="4230">
          <cell r="A4230" t="str">
            <v>15910076</v>
          </cell>
          <cell r="B4230" t="str">
            <v>串桶</v>
          </cell>
          <cell r="C4230" t="str">
            <v>00010503</v>
          </cell>
          <cell r="D4230">
            <v>32843</v>
          </cell>
          <cell r="E4230">
            <v>10000</v>
          </cell>
          <cell r="F4230">
            <v>-9700</v>
          </cell>
          <cell r="G4230">
            <v>300</v>
          </cell>
        </row>
        <row r="4231">
          <cell r="A4231" t="str">
            <v>15910077</v>
          </cell>
          <cell r="B4231" t="str">
            <v>串桶</v>
          </cell>
          <cell r="C4231" t="str">
            <v>00010503</v>
          </cell>
          <cell r="D4231">
            <v>32843</v>
          </cell>
          <cell r="E4231">
            <v>10000</v>
          </cell>
          <cell r="F4231">
            <v>-9700</v>
          </cell>
          <cell r="G4231">
            <v>300</v>
          </cell>
        </row>
        <row r="4232">
          <cell r="A4232" t="str">
            <v>15910078</v>
          </cell>
          <cell r="B4232" t="str">
            <v>串桶</v>
          </cell>
          <cell r="C4232" t="str">
            <v>00010503</v>
          </cell>
          <cell r="D4232">
            <v>32843</v>
          </cell>
          <cell r="E4232">
            <v>10000</v>
          </cell>
          <cell r="F4232">
            <v>-9700</v>
          </cell>
          <cell r="G4232">
            <v>300</v>
          </cell>
        </row>
        <row r="4233">
          <cell r="A4233" t="str">
            <v>15910079</v>
          </cell>
          <cell r="B4233" t="str">
            <v>串桶</v>
          </cell>
          <cell r="C4233" t="str">
            <v>00010503</v>
          </cell>
          <cell r="D4233">
            <v>32843</v>
          </cell>
          <cell r="E4233">
            <v>10000</v>
          </cell>
          <cell r="F4233">
            <v>-9700</v>
          </cell>
          <cell r="G4233">
            <v>300</v>
          </cell>
        </row>
        <row r="4234">
          <cell r="A4234" t="str">
            <v>15910084</v>
          </cell>
          <cell r="B4234" t="str">
            <v>串桶</v>
          </cell>
          <cell r="C4234" t="str">
            <v>00010503</v>
          </cell>
          <cell r="D4234">
            <v>32843</v>
          </cell>
          <cell r="E4234">
            <v>10000</v>
          </cell>
          <cell r="F4234">
            <v>-9700</v>
          </cell>
          <cell r="G4234">
            <v>300</v>
          </cell>
        </row>
        <row r="4235">
          <cell r="A4235" t="str">
            <v>15910085</v>
          </cell>
          <cell r="B4235" t="str">
            <v>卧式串桶</v>
          </cell>
          <cell r="C4235" t="str">
            <v>00010503</v>
          </cell>
          <cell r="D4235">
            <v>32964</v>
          </cell>
          <cell r="E4235">
            <v>10000</v>
          </cell>
          <cell r="F4235">
            <v>-9700</v>
          </cell>
          <cell r="G4235">
            <v>300</v>
          </cell>
        </row>
        <row r="4236">
          <cell r="A4236" t="str">
            <v>15910086</v>
          </cell>
          <cell r="B4236" t="str">
            <v>卧式串桶</v>
          </cell>
          <cell r="C4236" t="str">
            <v>00010503</v>
          </cell>
          <cell r="D4236">
            <v>32964</v>
          </cell>
          <cell r="E4236">
            <v>10000</v>
          </cell>
          <cell r="F4236">
            <v>-9700</v>
          </cell>
          <cell r="G4236">
            <v>300</v>
          </cell>
        </row>
        <row r="4237">
          <cell r="A4237" t="str">
            <v>15810011</v>
          </cell>
          <cell r="B4237" t="str">
            <v>晒图机</v>
          </cell>
          <cell r="C4237" t="str">
            <v>00010503</v>
          </cell>
          <cell r="D4237">
            <v>33086</v>
          </cell>
          <cell r="E4237">
            <v>10000</v>
          </cell>
          <cell r="F4237">
            <v>-9700</v>
          </cell>
          <cell r="G4237">
            <v>300</v>
          </cell>
        </row>
        <row r="4238">
          <cell r="A4238" t="str">
            <v>14561016</v>
          </cell>
          <cell r="B4238" t="str">
            <v>硬度计</v>
          </cell>
          <cell r="C4238" t="str">
            <v>00010411</v>
          </cell>
          <cell r="D4238">
            <v>33482</v>
          </cell>
          <cell r="E4238">
            <v>10000</v>
          </cell>
          <cell r="F4238">
            <v>-9700</v>
          </cell>
          <cell r="G4238">
            <v>300</v>
          </cell>
        </row>
        <row r="4239">
          <cell r="A4239" t="str">
            <v>14561017</v>
          </cell>
          <cell r="B4239" t="str">
            <v>硬度计</v>
          </cell>
          <cell r="C4239" t="str">
            <v>00010411</v>
          </cell>
          <cell r="D4239">
            <v>33482</v>
          </cell>
          <cell r="E4239">
            <v>10000</v>
          </cell>
          <cell r="F4239">
            <v>-9700</v>
          </cell>
          <cell r="G4239">
            <v>300</v>
          </cell>
        </row>
        <row r="4240">
          <cell r="A4240" t="str">
            <v>16440008</v>
          </cell>
          <cell r="B4240" t="str">
            <v>储气罐</v>
          </cell>
          <cell r="C4240" t="str">
            <v>00010603</v>
          </cell>
          <cell r="D4240">
            <v>33512</v>
          </cell>
          <cell r="E4240">
            <v>10000</v>
          </cell>
          <cell r="F4240">
            <v>-9700</v>
          </cell>
          <cell r="G4240">
            <v>300</v>
          </cell>
        </row>
        <row r="4241">
          <cell r="A4241" t="str">
            <v>16440009</v>
          </cell>
          <cell r="B4241" t="str">
            <v>储气罐</v>
          </cell>
          <cell r="C4241" t="str">
            <v>00010603</v>
          </cell>
          <cell r="D4241">
            <v>33512</v>
          </cell>
          <cell r="E4241">
            <v>10000</v>
          </cell>
          <cell r="F4241">
            <v>-9700</v>
          </cell>
          <cell r="G4241">
            <v>300</v>
          </cell>
        </row>
        <row r="4242">
          <cell r="A4242" t="str">
            <v>14573016</v>
          </cell>
          <cell r="B4242" t="str">
            <v>电子称</v>
          </cell>
          <cell r="C4242" t="str">
            <v>00010413</v>
          </cell>
          <cell r="D4242">
            <v>33725</v>
          </cell>
          <cell r="E4242">
            <v>10000</v>
          </cell>
          <cell r="F4242">
            <v>-9700</v>
          </cell>
          <cell r="G4242">
            <v>300</v>
          </cell>
        </row>
        <row r="4243">
          <cell r="A4243" t="str">
            <v>10250039</v>
          </cell>
          <cell r="B4243" t="str">
            <v>摇臂钻床</v>
          </cell>
          <cell r="C4243" t="str">
            <v>00010003</v>
          </cell>
          <cell r="D4243">
            <v>33786</v>
          </cell>
          <cell r="E4243">
            <v>10000</v>
          </cell>
          <cell r="F4243">
            <v>-9700</v>
          </cell>
          <cell r="G4243">
            <v>300</v>
          </cell>
        </row>
        <row r="4244">
          <cell r="A4244" t="str">
            <v>15970060</v>
          </cell>
          <cell r="B4244" t="str">
            <v>移动式清洗机</v>
          </cell>
          <cell r="C4244" t="str">
            <v>00010503</v>
          </cell>
          <cell r="D4244">
            <v>33909</v>
          </cell>
          <cell r="E4244">
            <v>10000</v>
          </cell>
          <cell r="F4244">
            <v>-9700</v>
          </cell>
          <cell r="G4244">
            <v>300</v>
          </cell>
        </row>
        <row r="4245">
          <cell r="A4245" t="str">
            <v>14578135</v>
          </cell>
          <cell r="B4245" t="str">
            <v>氧化镐分析仪</v>
          </cell>
          <cell r="C4245" t="str">
            <v>00010413</v>
          </cell>
          <cell r="D4245">
            <v>33939</v>
          </cell>
          <cell r="E4245">
            <v>10000</v>
          </cell>
          <cell r="F4245">
            <v>-9700</v>
          </cell>
          <cell r="G4245">
            <v>300</v>
          </cell>
        </row>
        <row r="4246">
          <cell r="A4246" t="str">
            <v>14578136</v>
          </cell>
          <cell r="B4246" t="str">
            <v>氢分析器</v>
          </cell>
          <cell r="C4246" t="str">
            <v>00010413</v>
          </cell>
          <cell r="D4246">
            <v>33939</v>
          </cell>
          <cell r="E4246">
            <v>10000</v>
          </cell>
          <cell r="F4246">
            <v>-9700</v>
          </cell>
          <cell r="G4246">
            <v>300</v>
          </cell>
        </row>
        <row r="4247">
          <cell r="A4247" t="str">
            <v>14561054</v>
          </cell>
          <cell r="B4247" t="str">
            <v>硬度计</v>
          </cell>
          <cell r="C4247" t="str">
            <v>00010413</v>
          </cell>
          <cell r="D4247">
            <v>34121</v>
          </cell>
          <cell r="E4247">
            <v>10000</v>
          </cell>
          <cell r="F4247">
            <v>-9700</v>
          </cell>
          <cell r="G4247">
            <v>300</v>
          </cell>
        </row>
        <row r="4248">
          <cell r="A4248" t="str">
            <v>14999992</v>
          </cell>
          <cell r="B4248" t="str">
            <v>微量氧分析仪</v>
          </cell>
          <cell r="C4248" t="str">
            <v>00010413</v>
          </cell>
          <cell r="D4248">
            <v>34121</v>
          </cell>
          <cell r="E4248">
            <v>10000</v>
          </cell>
          <cell r="F4248">
            <v>-9700</v>
          </cell>
          <cell r="G4248">
            <v>300</v>
          </cell>
        </row>
        <row r="4249">
          <cell r="A4249" t="str">
            <v>14561014</v>
          </cell>
          <cell r="B4249" t="str">
            <v>硬度计</v>
          </cell>
          <cell r="C4249" t="str">
            <v>00010413</v>
          </cell>
          <cell r="D4249">
            <v>33208</v>
          </cell>
          <cell r="E4249">
            <v>9800</v>
          </cell>
          <cell r="F4249">
            <v>-9506</v>
          </cell>
          <cell r="G4249">
            <v>294</v>
          </cell>
        </row>
        <row r="4250">
          <cell r="A4250" t="str">
            <v>19160065</v>
          </cell>
          <cell r="B4250" t="str">
            <v>热风幕</v>
          </cell>
          <cell r="C4250" t="str">
            <v>00010903</v>
          </cell>
          <cell r="D4250">
            <v>33573</v>
          </cell>
          <cell r="E4250">
            <v>9400</v>
          </cell>
          <cell r="F4250">
            <v>-9118</v>
          </cell>
          <cell r="G4250">
            <v>282</v>
          </cell>
        </row>
        <row r="4251">
          <cell r="A4251" t="str">
            <v>19160066</v>
          </cell>
          <cell r="B4251" t="str">
            <v>热风幕</v>
          </cell>
          <cell r="C4251" t="str">
            <v>00010903</v>
          </cell>
          <cell r="D4251">
            <v>33573</v>
          </cell>
          <cell r="E4251">
            <v>9400</v>
          </cell>
          <cell r="F4251">
            <v>-9118</v>
          </cell>
          <cell r="G4251">
            <v>282</v>
          </cell>
        </row>
        <row r="4252">
          <cell r="A4252" t="str">
            <v>14572035</v>
          </cell>
          <cell r="B4252" t="str">
            <v>金相显微镜</v>
          </cell>
          <cell r="C4252" t="str">
            <v>00010413</v>
          </cell>
          <cell r="D4252">
            <v>36161</v>
          </cell>
          <cell r="E4252">
            <v>4289.8</v>
          </cell>
          <cell r="F4252">
            <v>-4013.42</v>
          </cell>
          <cell r="G4252">
            <v>276.38</v>
          </cell>
        </row>
        <row r="4253">
          <cell r="A4253" t="str">
            <v>14572036</v>
          </cell>
          <cell r="B4253" t="str">
            <v>金相显微镜</v>
          </cell>
          <cell r="C4253" t="str">
            <v>00010413</v>
          </cell>
          <cell r="D4253">
            <v>36161</v>
          </cell>
          <cell r="E4253">
            <v>4289.8</v>
          </cell>
          <cell r="F4253">
            <v>-4013.42</v>
          </cell>
          <cell r="G4253">
            <v>276.38</v>
          </cell>
        </row>
        <row r="4254">
          <cell r="A4254" t="str">
            <v>17830066</v>
          </cell>
          <cell r="B4254" t="str">
            <v>打印机</v>
          </cell>
          <cell r="C4254" t="str">
            <v>00010721</v>
          </cell>
          <cell r="D4254">
            <v>37226</v>
          </cell>
          <cell r="E4254">
            <v>3850</v>
          </cell>
          <cell r="F4254">
            <v>-3578.83</v>
          </cell>
          <cell r="G4254">
            <v>271.17</v>
          </cell>
        </row>
        <row r="4255">
          <cell r="A4255" t="str">
            <v>17830067</v>
          </cell>
          <cell r="B4255" t="str">
            <v>打印机</v>
          </cell>
          <cell r="C4255" t="str">
            <v>00010721</v>
          </cell>
          <cell r="D4255">
            <v>37226</v>
          </cell>
          <cell r="E4255">
            <v>3850</v>
          </cell>
          <cell r="F4255">
            <v>-3578.83</v>
          </cell>
          <cell r="G4255">
            <v>271.17</v>
          </cell>
        </row>
        <row r="4256">
          <cell r="A4256" t="str">
            <v>17830129</v>
          </cell>
          <cell r="B4256" t="str">
            <v>打印机</v>
          </cell>
          <cell r="C4256" t="str">
            <v>00010722</v>
          </cell>
          <cell r="D4256">
            <v>37226</v>
          </cell>
          <cell r="E4256">
            <v>3850</v>
          </cell>
          <cell r="F4256">
            <v>-3578.83</v>
          </cell>
          <cell r="G4256">
            <v>271.17</v>
          </cell>
        </row>
        <row r="4257">
          <cell r="A4257" t="str">
            <v>17830136</v>
          </cell>
          <cell r="B4257" t="str">
            <v>打印机</v>
          </cell>
          <cell r="C4257" t="str">
            <v>00010722</v>
          </cell>
          <cell r="D4257">
            <v>37226</v>
          </cell>
          <cell r="E4257">
            <v>3850</v>
          </cell>
          <cell r="F4257">
            <v>-3578.83</v>
          </cell>
          <cell r="G4257">
            <v>271.17</v>
          </cell>
        </row>
        <row r="4258">
          <cell r="A4258" t="str">
            <v>17830138</v>
          </cell>
          <cell r="B4258" t="str">
            <v>打印机</v>
          </cell>
          <cell r="C4258" t="str">
            <v>00010722</v>
          </cell>
          <cell r="D4258">
            <v>37226</v>
          </cell>
          <cell r="E4258">
            <v>3850</v>
          </cell>
          <cell r="F4258">
            <v>-3578.83</v>
          </cell>
          <cell r="G4258">
            <v>271.17</v>
          </cell>
        </row>
        <row r="4259">
          <cell r="A4259" t="str">
            <v>17830140</v>
          </cell>
          <cell r="B4259" t="str">
            <v>打印机</v>
          </cell>
          <cell r="C4259" t="str">
            <v>00010722</v>
          </cell>
          <cell r="D4259">
            <v>37226</v>
          </cell>
          <cell r="E4259">
            <v>3850</v>
          </cell>
          <cell r="F4259">
            <v>-3578.83</v>
          </cell>
          <cell r="G4259">
            <v>271.17</v>
          </cell>
        </row>
        <row r="4260">
          <cell r="A4260" t="str">
            <v>17830251</v>
          </cell>
          <cell r="B4260" t="str">
            <v>打印机</v>
          </cell>
          <cell r="C4260" t="str">
            <v>00010723</v>
          </cell>
          <cell r="D4260">
            <v>37226</v>
          </cell>
          <cell r="E4260">
            <v>3850</v>
          </cell>
          <cell r="F4260">
            <v>-3578.83</v>
          </cell>
          <cell r="G4260">
            <v>271.17</v>
          </cell>
        </row>
        <row r="4261">
          <cell r="A4261" t="str">
            <v>17830252</v>
          </cell>
          <cell r="B4261" t="str">
            <v>打印机</v>
          </cell>
          <cell r="C4261" t="str">
            <v>00010723</v>
          </cell>
          <cell r="D4261">
            <v>37226</v>
          </cell>
          <cell r="E4261">
            <v>3850</v>
          </cell>
          <cell r="F4261">
            <v>-3578.83</v>
          </cell>
          <cell r="G4261">
            <v>271.17</v>
          </cell>
        </row>
        <row r="4262">
          <cell r="A4262" t="str">
            <v>17830253</v>
          </cell>
          <cell r="B4262" t="str">
            <v>打印机</v>
          </cell>
          <cell r="C4262" t="str">
            <v>00010723</v>
          </cell>
          <cell r="D4262">
            <v>37226</v>
          </cell>
          <cell r="E4262">
            <v>3850</v>
          </cell>
          <cell r="F4262">
            <v>-3578.83</v>
          </cell>
          <cell r="G4262">
            <v>271.17</v>
          </cell>
        </row>
        <row r="4263">
          <cell r="A4263" t="str">
            <v>17830254</v>
          </cell>
          <cell r="B4263" t="str">
            <v>打印机</v>
          </cell>
          <cell r="C4263" t="str">
            <v>00010723</v>
          </cell>
          <cell r="D4263">
            <v>37226</v>
          </cell>
          <cell r="E4263">
            <v>3850</v>
          </cell>
          <cell r="F4263">
            <v>-3578.83</v>
          </cell>
          <cell r="G4263">
            <v>271.17</v>
          </cell>
        </row>
        <row r="4264">
          <cell r="A4264" t="str">
            <v>17830255</v>
          </cell>
          <cell r="B4264" t="str">
            <v>打印机</v>
          </cell>
          <cell r="C4264" t="str">
            <v>00010723</v>
          </cell>
          <cell r="D4264">
            <v>37226</v>
          </cell>
          <cell r="E4264">
            <v>3850</v>
          </cell>
          <cell r="F4264">
            <v>-3578.83</v>
          </cell>
          <cell r="G4264">
            <v>271.17</v>
          </cell>
        </row>
        <row r="4265">
          <cell r="A4265" t="str">
            <v>14573007</v>
          </cell>
          <cell r="B4265" t="str">
            <v>地下称</v>
          </cell>
          <cell r="C4265" t="str">
            <v>00010413</v>
          </cell>
          <cell r="D4265">
            <v>30834</v>
          </cell>
          <cell r="E4265">
            <v>9000</v>
          </cell>
          <cell r="F4265">
            <v>-8730</v>
          </cell>
          <cell r="G4265">
            <v>270</v>
          </cell>
        </row>
        <row r="4266">
          <cell r="A4266" t="str">
            <v>17230478</v>
          </cell>
          <cell r="B4266" t="str">
            <v>动力配电箱</v>
          </cell>
          <cell r="C4266" t="str">
            <v>00010703</v>
          </cell>
          <cell r="D4266">
            <v>28856</v>
          </cell>
          <cell r="E4266">
            <v>8800</v>
          </cell>
          <cell r="F4266">
            <v>-8536</v>
          </cell>
          <cell r="G4266">
            <v>264</v>
          </cell>
        </row>
        <row r="4267">
          <cell r="A4267" t="str">
            <v>17230491</v>
          </cell>
          <cell r="B4267" t="str">
            <v>动力配电箱</v>
          </cell>
          <cell r="C4267" t="str">
            <v>00010703</v>
          </cell>
          <cell r="D4267">
            <v>29068</v>
          </cell>
          <cell r="E4267">
            <v>8800</v>
          </cell>
          <cell r="F4267">
            <v>-8536</v>
          </cell>
          <cell r="G4267">
            <v>264</v>
          </cell>
        </row>
        <row r="4268">
          <cell r="A4268" t="str">
            <v>17230493</v>
          </cell>
          <cell r="B4268" t="str">
            <v>动力配电箱</v>
          </cell>
          <cell r="C4268" t="str">
            <v>00010703</v>
          </cell>
          <cell r="D4268">
            <v>29068</v>
          </cell>
          <cell r="E4268">
            <v>8800</v>
          </cell>
          <cell r="F4268">
            <v>-8536</v>
          </cell>
          <cell r="G4268">
            <v>264</v>
          </cell>
        </row>
        <row r="4269">
          <cell r="A4269" t="str">
            <v>17230495</v>
          </cell>
          <cell r="B4269" t="str">
            <v>动力配电箱</v>
          </cell>
          <cell r="C4269" t="str">
            <v>00010703</v>
          </cell>
          <cell r="D4269">
            <v>29068</v>
          </cell>
          <cell r="E4269">
            <v>8800</v>
          </cell>
          <cell r="F4269">
            <v>-8536</v>
          </cell>
          <cell r="G4269">
            <v>264</v>
          </cell>
        </row>
        <row r="4270">
          <cell r="A4270" t="str">
            <v>17230496</v>
          </cell>
          <cell r="B4270" t="str">
            <v>动力配电箱</v>
          </cell>
          <cell r="C4270" t="str">
            <v>00010703</v>
          </cell>
          <cell r="D4270">
            <v>29068</v>
          </cell>
          <cell r="E4270">
            <v>8800</v>
          </cell>
          <cell r="F4270">
            <v>-8536</v>
          </cell>
          <cell r="G4270">
            <v>264</v>
          </cell>
        </row>
        <row r="4271">
          <cell r="A4271" t="str">
            <v>17230499</v>
          </cell>
          <cell r="B4271" t="str">
            <v>动力配电箱</v>
          </cell>
          <cell r="C4271" t="str">
            <v>00010703</v>
          </cell>
          <cell r="D4271">
            <v>29068</v>
          </cell>
          <cell r="E4271">
            <v>8800</v>
          </cell>
          <cell r="F4271">
            <v>-8536</v>
          </cell>
          <cell r="G4271">
            <v>264</v>
          </cell>
        </row>
        <row r="4272">
          <cell r="A4272" t="str">
            <v>17230503</v>
          </cell>
          <cell r="B4272" t="str">
            <v>动力配电箱</v>
          </cell>
          <cell r="C4272" t="str">
            <v>00010703</v>
          </cell>
          <cell r="D4272">
            <v>29068</v>
          </cell>
          <cell r="E4272">
            <v>8800</v>
          </cell>
          <cell r="F4272">
            <v>-8536</v>
          </cell>
          <cell r="G4272">
            <v>264</v>
          </cell>
        </row>
        <row r="4273">
          <cell r="A4273" t="str">
            <v>17230521</v>
          </cell>
          <cell r="B4273" t="str">
            <v>动力配电箱</v>
          </cell>
          <cell r="C4273" t="str">
            <v>00010703</v>
          </cell>
          <cell r="D4273">
            <v>29373</v>
          </cell>
          <cell r="E4273">
            <v>8800</v>
          </cell>
          <cell r="F4273">
            <v>-8536</v>
          </cell>
          <cell r="G4273">
            <v>264</v>
          </cell>
        </row>
        <row r="4274">
          <cell r="A4274" t="str">
            <v>17230581</v>
          </cell>
          <cell r="B4274" t="str">
            <v>动力配电箱</v>
          </cell>
          <cell r="C4274" t="str">
            <v>00010703</v>
          </cell>
          <cell r="D4274">
            <v>31382</v>
          </cell>
          <cell r="E4274">
            <v>8800</v>
          </cell>
          <cell r="F4274">
            <v>-8536</v>
          </cell>
          <cell r="G4274">
            <v>264</v>
          </cell>
        </row>
        <row r="4275">
          <cell r="A4275" t="str">
            <v>16410031</v>
          </cell>
          <cell r="B4275" t="str">
            <v>空压机</v>
          </cell>
          <cell r="C4275" t="str">
            <v>00010603</v>
          </cell>
          <cell r="D4275">
            <v>31382</v>
          </cell>
          <cell r="E4275">
            <v>8500</v>
          </cell>
          <cell r="F4275">
            <v>-8245</v>
          </cell>
          <cell r="G4275">
            <v>255</v>
          </cell>
        </row>
        <row r="4276">
          <cell r="A4276" t="str">
            <v>14820001</v>
          </cell>
          <cell r="B4276" t="str">
            <v>分选仪</v>
          </cell>
          <cell r="C4276" t="str">
            <v>00010413</v>
          </cell>
          <cell r="D4276">
            <v>32874</v>
          </cell>
          <cell r="E4276">
            <v>8500</v>
          </cell>
          <cell r="F4276">
            <v>-8245</v>
          </cell>
          <cell r="G4276">
            <v>255</v>
          </cell>
        </row>
        <row r="4277">
          <cell r="A4277" t="str">
            <v>14820002</v>
          </cell>
          <cell r="B4277" t="str">
            <v>分选仪</v>
          </cell>
          <cell r="C4277" t="str">
            <v>00010413</v>
          </cell>
          <cell r="D4277">
            <v>32874</v>
          </cell>
          <cell r="E4277">
            <v>8500</v>
          </cell>
          <cell r="F4277">
            <v>-8245</v>
          </cell>
          <cell r="G4277">
            <v>255</v>
          </cell>
        </row>
        <row r="4278">
          <cell r="A4278" t="str">
            <v>17220044</v>
          </cell>
          <cell r="B4278" t="str">
            <v>低压配电柜</v>
          </cell>
          <cell r="C4278" t="str">
            <v>00010703</v>
          </cell>
          <cell r="D4278">
            <v>27912</v>
          </cell>
          <cell r="E4278">
            <v>8400</v>
          </cell>
          <cell r="F4278">
            <v>-8148</v>
          </cell>
          <cell r="G4278">
            <v>252</v>
          </cell>
        </row>
        <row r="4279">
          <cell r="A4279" t="str">
            <v>17830483</v>
          </cell>
          <cell r="B4279" t="str">
            <v>微机</v>
          </cell>
          <cell r="C4279" t="str">
            <v>00010721</v>
          </cell>
          <cell r="D4279">
            <v>36557</v>
          </cell>
          <cell r="E4279">
            <v>8326</v>
          </cell>
          <cell r="F4279">
            <v>-8076.22</v>
          </cell>
          <cell r="G4279">
            <v>249.78</v>
          </cell>
        </row>
        <row r="4280">
          <cell r="A4280" t="str">
            <v>14882005</v>
          </cell>
          <cell r="B4280" t="str">
            <v>控制仪</v>
          </cell>
          <cell r="C4280" t="str">
            <v>00010413</v>
          </cell>
          <cell r="D4280">
            <v>34121</v>
          </cell>
          <cell r="E4280">
            <v>8200</v>
          </cell>
          <cell r="F4280">
            <v>-7954</v>
          </cell>
          <cell r="G4280">
            <v>246</v>
          </cell>
        </row>
        <row r="4281">
          <cell r="A4281" t="str">
            <v>14882006</v>
          </cell>
          <cell r="B4281" t="str">
            <v>控制仪</v>
          </cell>
          <cell r="C4281" t="str">
            <v>00010413</v>
          </cell>
          <cell r="D4281">
            <v>34121</v>
          </cell>
          <cell r="E4281">
            <v>8200</v>
          </cell>
          <cell r="F4281">
            <v>-7954</v>
          </cell>
          <cell r="G4281">
            <v>246</v>
          </cell>
        </row>
        <row r="4282">
          <cell r="A4282" t="str">
            <v>17830295</v>
          </cell>
          <cell r="B4282" t="str">
            <v>双绞线测试仪</v>
          </cell>
          <cell r="C4282" t="str">
            <v>00010721</v>
          </cell>
          <cell r="D4282">
            <v>36434</v>
          </cell>
          <cell r="E4282">
            <v>8190</v>
          </cell>
          <cell r="F4282">
            <v>-7944.3</v>
          </cell>
          <cell r="G4282">
            <v>245.7</v>
          </cell>
        </row>
        <row r="4283">
          <cell r="A4283" t="str">
            <v>17230470</v>
          </cell>
          <cell r="B4283" t="str">
            <v>动力配电箱</v>
          </cell>
          <cell r="C4283" t="str">
            <v>00010703</v>
          </cell>
          <cell r="D4283">
            <v>28734</v>
          </cell>
          <cell r="E4283">
            <v>8800</v>
          </cell>
          <cell r="F4283">
            <v>-8556.74</v>
          </cell>
          <cell r="G4283">
            <v>243.26</v>
          </cell>
        </row>
        <row r="4284">
          <cell r="A4284" t="str">
            <v>16610101</v>
          </cell>
          <cell r="B4284" t="str">
            <v>水泵</v>
          </cell>
          <cell r="C4284" t="str">
            <v>00010603</v>
          </cell>
          <cell r="D4284">
            <v>31747</v>
          </cell>
          <cell r="E4284">
            <v>8000</v>
          </cell>
          <cell r="F4284">
            <v>-7760</v>
          </cell>
          <cell r="G4284">
            <v>240</v>
          </cell>
        </row>
        <row r="4285">
          <cell r="A4285" t="str">
            <v>16610102</v>
          </cell>
          <cell r="B4285" t="str">
            <v>水泵</v>
          </cell>
          <cell r="C4285" t="str">
            <v>00010603</v>
          </cell>
          <cell r="D4285">
            <v>31747</v>
          </cell>
          <cell r="E4285">
            <v>8000</v>
          </cell>
          <cell r="F4285">
            <v>-7760</v>
          </cell>
          <cell r="G4285">
            <v>240</v>
          </cell>
        </row>
        <row r="4286">
          <cell r="A4286" t="str">
            <v>16650029</v>
          </cell>
          <cell r="B4286" t="str">
            <v>耐酸泵</v>
          </cell>
          <cell r="C4286" t="str">
            <v>00010603</v>
          </cell>
          <cell r="D4286">
            <v>31747</v>
          </cell>
          <cell r="E4286">
            <v>8000</v>
          </cell>
          <cell r="F4286">
            <v>-7760</v>
          </cell>
          <cell r="G4286">
            <v>240</v>
          </cell>
        </row>
        <row r="4287">
          <cell r="A4287" t="str">
            <v>16650030</v>
          </cell>
          <cell r="B4287" t="str">
            <v>耐酸泵</v>
          </cell>
          <cell r="C4287" t="str">
            <v>00010603</v>
          </cell>
          <cell r="D4287">
            <v>31747</v>
          </cell>
          <cell r="E4287">
            <v>8000</v>
          </cell>
          <cell r="F4287">
            <v>-7760</v>
          </cell>
          <cell r="G4287">
            <v>240</v>
          </cell>
        </row>
        <row r="4288">
          <cell r="A4288" t="str">
            <v>16670009</v>
          </cell>
          <cell r="B4288" t="str">
            <v>蒸汽泵</v>
          </cell>
          <cell r="C4288" t="str">
            <v>00010603</v>
          </cell>
          <cell r="D4288">
            <v>31747</v>
          </cell>
          <cell r="E4288">
            <v>8000</v>
          </cell>
          <cell r="F4288">
            <v>-7760</v>
          </cell>
          <cell r="G4288">
            <v>240</v>
          </cell>
        </row>
        <row r="4289">
          <cell r="A4289" t="str">
            <v>16760011</v>
          </cell>
          <cell r="B4289" t="str">
            <v>低压加热器</v>
          </cell>
          <cell r="C4289" t="str">
            <v>00010603</v>
          </cell>
          <cell r="D4289">
            <v>31747</v>
          </cell>
          <cell r="E4289">
            <v>8000</v>
          </cell>
          <cell r="F4289">
            <v>-7760</v>
          </cell>
          <cell r="G4289">
            <v>240</v>
          </cell>
        </row>
        <row r="4290">
          <cell r="A4290" t="str">
            <v>16760012</v>
          </cell>
          <cell r="B4290" t="str">
            <v>低压加热器</v>
          </cell>
          <cell r="C4290" t="str">
            <v>00010603</v>
          </cell>
          <cell r="D4290">
            <v>31747</v>
          </cell>
          <cell r="E4290">
            <v>8000</v>
          </cell>
          <cell r="F4290">
            <v>-7760</v>
          </cell>
          <cell r="G4290">
            <v>240</v>
          </cell>
        </row>
        <row r="4291">
          <cell r="A4291" t="str">
            <v>16770001</v>
          </cell>
          <cell r="B4291" t="str">
            <v>分汽缸</v>
          </cell>
          <cell r="C4291" t="str">
            <v>00010603</v>
          </cell>
          <cell r="D4291">
            <v>31747</v>
          </cell>
          <cell r="E4291">
            <v>8000</v>
          </cell>
          <cell r="F4291">
            <v>-7760</v>
          </cell>
          <cell r="G4291">
            <v>240</v>
          </cell>
        </row>
        <row r="4292">
          <cell r="A4292" t="str">
            <v>17220109</v>
          </cell>
          <cell r="B4292" t="str">
            <v>低压开关板</v>
          </cell>
          <cell r="C4292" t="str">
            <v>00010703</v>
          </cell>
          <cell r="D4292">
            <v>31747</v>
          </cell>
          <cell r="E4292">
            <v>8000</v>
          </cell>
          <cell r="F4292">
            <v>-7760</v>
          </cell>
          <cell r="G4292">
            <v>240</v>
          </cell>
        </row>
        <row r="4293">
          <cell r="A4293" t="str">
            <v>17220110</v>
          </cell>
          <cell r="B4293" t="str">
            <v>低压开关板</v>
          </cell>
          <cell r="C4293" t="str">
            <v>00010703</v>
          </cell>
          <cell r="D4293">
            <v>31747</v>
          </cell>
          <cell r="E4293">
            <v>8000</v>
          </cell>
          <cell r="F4293">
            <v>-7760</v>
          </cell>
          <cell r="G4293">
            <v>240</v>
          </cell>
        </row>
        <row r="4294">
          <cell r="A4294" t="str">
            <v>17220111</v>
          </cell>
          <cell r="B4294" t="str">
            <v>低压开关板</v>
          </cell>
          <cell r="C4294" t="str">
            <v>00010703</v>
          </cell>
          <cell r="D4294">
            <v>31747</v>
          </cell>
          <cell r="E4294">
            <v>8000</v>
          </cell>
          <cell r="F4294">
            <v>-7760</v>
          </cell>
          <cell r="G4294">
            <v>240</v>
          </cell>
        </row>
        <row r="4295">
          <cell r="A4295" t="str">
            <v>17220112</v>
          </cell>
          <cell r="B4295" t="str">
            <v>低压开关板</v>
          </cell>
          <cell r="C4295" t="str">
            <v>00010703</v>
          </cell>
          <cell r="D4295">
            <v>31747</v>
          </cell>
          <cell r="E4295">
            <v>8000</v>
          </cell>
          <cell r="F4295">
            <v>-7760</v>
          </cell>
          <cell r="G4295">
            <v>240</v>
          </cell>
        </row>
        <row r="4296">
          <cell r="A4296" t="str">
            <v>17220113</v>
          </cell>
          <cell r="B4296" t="str">
            <v>低压开关板</v>
          </cell>
          <cell r="C4296" t="str">
            <v>00010703</v>
          </cell>
          <cell r="D4296">
            <v>31747</v>
          </cell>
          <cell r="E4296">
            <v>8000</v>
          </cell>
          <cell r="F4296">
            <v>-7760</v>
          </cell>
          <cell r="G4296">
            <v>240</v>
          </cell>
        </row>
        <row r="4297">
          <cell r="A4297" t="str">
            <v>17220114</v>
          </cell>
          <cell r="B4297" t="str">
            <v>低压开关板</v>
          </cell>
          <cell r="C4297" t="str">
            <v>00010703</v>
          </cell>
          <cell r="D4297">
            <v>31747</v>
          </cell>
          <cell r="E4297">
            <v>8000</v>
          </cell>
          <cell r="F4297">
            <v>-7760</v>
          </cell>
          <cell r="G4297">
            <v>240</v>
          </cell>
        </row>
        <row r="4298">
          <cell r="A4298" t="str">
            <v>17220115</v>
          </cell>
          <cell r="B4298" t="str">
            <v>低压开关板</v>
          </cell>
          <cell r="C4298" t="str">
            <v>00010703</v>
          </cell>
          <cell r="D4298">
            <v>31747</v>
          </cell>
          <cell r="E4298">
            <v>8000</v>
          </cell>
          <cell r="F4298">
            <v>-7760</v>
          </cell>
          <cell r="G4298">
            <v>240</v>
          </cell>
        </row>
        <row r="4299">
          <cell r="A4299" t="str">
            <v>17220116</v>
          </cell>
          <cell r="B4299" t="str">
            <v>低压开关板</v>
          </cell>
          <cell r="C4299" t="str">
            <v>00010703</v>
          </cell>
          <cell r="D4299">
            <v>31747</v>
          </cell>
          <cell r="E4299">
            <v>8000</v>
          </cell>
          <cell r="F4299">
            <v>-7760</v>
          </cell>
          <cell r="G4299">
            <v>240</v>
          </cell>
        </row>
        <row r="4300">
          <cell r="A4300" t="str">
            <v>17220118</v>
          </cell>
          <cell r="B4300" t="str">
            <v>低压开关板</v>
          </cell>
          <cell r="C4300" t="str">
            <v>00010703</v>
          </cell>
          <cell r="D4300">
            <v>31747</v>
          </cell>
          <cell r="E4300">
            <v>8000</v>
          </cell>
          <cell r="F4300">
            <v>-7760</v>
          </cell>
          <cell r="G4300">
            <v>240</v>
          </cell>
        </row>
        <row r="4301">
          <cell r="A4301" t="str">
            <v>17220119</v>
          </cell>
          <cell r="B4301" t="str">
            <v>低压开关板</v>
          </cell>
          <cell r="C4301" t="str">
            <v>00010703</v>
          </cell>
          <cell r="D4301">
            <v>31747</v>
          </cell>
          <cell r="E4301">
            <v>8000</v>
          </cell>
          <cell r="F4301">
            <v>-7760</v>
          </cell>
          <cell r="G4301">
            <v>240</v>
          </cell>
        </row>
        <row r="4302">
          <cell r="A4302" t="str">
            <v>17220121</v>
          </cell>
          <cell r="B4302" t="str">
            <v>低压开关板</v>
          </cell>
          <cell r="C4302" t="str">
            <v>00010703</v>
          </cell>
          <cell r="D4302">
            <v>31747</v>
          </cell>
          <cell r="E4302">
            <v>8000</v>
          </cell>
          <cell r="F4302">
            <v>-7760</v>
          </cell>
          <cell r="G4302">
            <v>240</v>
          </cell>
        </row>
        <row r="4303">
          <cell r="A4303" t="str">
            <v>17220120</v>
          </cell>
          <cell r="B4303" t="str">
            <v>低压柜</v>
          </cell>
          <cell r="C4303" t="str">
            <v>00010703</v>
          </cell>
          <cell r="D4303">
            <v>32417</v>
          </cell>
          <cell r="E4303">
            <v>8000</v>
          </cell>
          <cell r="F4303">
            <v>-7760</v>
          </cell>
          <cell r="G4303">
            <v>240</v>
          </cell>
        </row>
        <row r="4304">
          <cell r="A4304" t="str">
            <v>17220128</v>
          </cell>
          <cell r="B4304" t="str">
            <v>低压配电柜</v>
          </cell>
          <cell r="C4304" t="str">
            <v>00010703</v>
          </cell>
          <cell r="D4304">
            <v>32417</v>
          </cell>
          <cell r="E4304">
            <v>8000</v>
          </cell>
          <cell r="F4304">
            <v>-7760</v>
          </cell>
          <cell r="G4304">
            <v>240</v>
          </cell>
        </row>
        <row r="4305">
          <cell r="A4305" t="str">
            <v>16440005</v>
          </cell>
          <cell r="B4305" t="str">
            <v>储气罐</v>
          </cell>
          <cell r="C4305" t="str">
            <v>00010603</v>
          </cell>
          <cell r="D4305">
            <v>32478</v>
          </cell>
          <cell r="E4305">
            <v>8000</v>
          </cell>
          <cell r="F4305">
            <v>-7760</v>
          </cell>
          <cell r="G4305">
            <v>240</v>
          </cell>
        </row>
        <row r="4306">
          <cell r="A4306" t="str">
            <v>17220117</v>
          </cell>
          <cell r="B4306" t="str">
            <v>低压柜</v>
          </cell>
          <cell r="C4306" t="str">
            <v>00010703</v>
          </cell>
          <cell r="D4306">
            <v>32478</v>
          </cell>
          <cell r="E4306">
            <v>8000</v>
          </cell>
          <cell r="F4306">
            <v>-7760</v>
          </cell>
          <cell r="G4306">
            <v>240</v>
          </cell>
        </row>
        <row r="4307">
          <cell r="A4307" t="str">
            <v>17220138</v>
          </cell>
          <cell r="B4307" t="str">
            <v>低压开关柜</v>
          </cell>
          <cell r="C4307" t="str">
            <v>00010703</v>
          </cell>
          <cell r="D4307">
            <v>32478</v>
          </cell>
          <cell r="E4307">
            <v>8000</v>
          </cell>
          <cell r="F4307">
            <v>-7760</v>
          </cell>
          <cell r="G4307">
            <v>240</v>
          </cell>
        </row>
        <row r="4308">
          <cell r="A4308" t="str">
            <v>17220139</v>
          </cell>
          <cell r="B4308" t="str">
            <v>低压开关柜</v>
          </cell>
          <cell r="C4308" t="str">
            <v>00010703</v>
          </cell>
          <cell r="D4308">
            <v>32478</v>
          </cell>
          <cell r="E4308">
            <v>8000</v>
          </cell>
          <cell r="F4308">
            <v>-7760</v>
          </cell>
          <cell r="G4308">
            <v>240</v>
          </cell>
        </row>
        <row r="4309">
          <cell r="A4309" t="str">
            <v>19200027</v>
          </cell>
          <cell r="B4309" t="str">
            <v>恒温恒湿机</v>
          </cell>
          <cell r="C4309" t="str">
            <v>00010903</v>
          </cell>
          <cell r="D4309">
            <v>32478</v>
          </cell>
          <cell r="E4309">
            <v>8000</v>
          </cell>
          <cell r="F4309">
            <v>-7760</v>
          </cell>
          <cell r="G4309">
            <v>240</v>
          </cell>
        </row>
        <row r="4310">
          <cell r="A4310" t="str">
            <v>19200028</v>
          </cell>
          <cell r="B4310" t="str">
            <v>恒温恒湿机</v>
          </cell>
          <cell r="C4310" t="str">
            <v>00010903</v>
          </cell>
          <cell r="D4310">
            <v>32478</v>
          </cell>
          <cell r="E4310">
            <v>8000</v>
          </cell>
          <cell r="F4310">
            <v>-7760</v>
          </cell>
          <cell r="G4310">
            <v>240</v>
          </cell>
        </row>
        <row r="4311">
          <cell r="A4311" t="str">
            <v>17220175</v>
          </cell>
          <cell r="B4311" t="str">
            <v>低压配电柜</v>
          </cell>
          <cell r="C4311" t="str">
            <v>00010703</v>
          </cell>
          <cell r="D4311">
            <v>32843</v>
          </cell>
          <cell r="E4311">
            <v>8000</v>
          </cell>
          <cell r="F4311">
            <v>-7760</v>
          </cell>
          <cell r="G4311">
            <v>240</v>
          </cell>
        </row>
        <row r="4312">
          <cell r="A4312" t="str">
            <v>16610158</v>
          </cell>
          <cell r="B4312" t="str">
            <v>水泵</v>
          </cell>
          <cell r="C4312" t="str">
            <v>00010603</v>
          </cell>
          <cell r="D4312">
            <v>32905</v>
          </cell>
          <cell r="E4312">
            <v>8000</v>
          </cell>
          <cell r="F4312">
            <v>-7760</v>
          </cell>
          <cell r="G4312">
            <v>240</v>
          </cell>
        </row>
        <row r="4313">
          <cell r="A4313" t="str">
            <v>16610148</v>
          </cell>
          <cell r="B4313" t="str">
            <v>水泵</v>
          </cell>
          <cell r="C4313" t="str">
            <v>00010603</v>
          </cell>
          <cell r="D4313">
            <v>32964</v>
          </cell>
          <cell r="E4313">
            <v>8000</v>
          </cell>
          <cell r="F4313">
            <v>-7760</v>
          </cell>
          <cell r="G4313">
            <v>240</v>
          </cell>
        </row>
        <row r="4314">
          <cell r="A4314" t="str">
            <v>16610149</v>
          </cell>
          <cell r="B4314" t="str">
            <v>水泵</v>
          </cell>
          <cell r="C4314" t="str">
            <v>00010603</v>
          </cell>
          <cell r="D4314">
            <v>32964</v>
          </cell>
          <cell r="E4314">
            <v>8000</v>
          </cell>
          <cell r="F4314">
            <v>-7760</v>
          </cell>
          <cell r="G4314">
            <v>240</v>
          </cell>
        </row>
        <row r="4315">
          <cell r="A4315" t="str">
            <v>16610159</v>
          </cell>
          <cell r="B4315" t="str">
            <v>水泵</v>
          </cell>
          <cell r="C4315" t="str">
            <v>00010603</v>
          </cell>
          <cell r="D4315">
            <v>33178</v>
          </cell>
          <cell r="E4315">
            <v>8000</v>
          </cell>
          <cell r="F4315">
            <v>-7760</v>
          </cell>
          <cell r="G4315">
            <v>240</v>
          </cell>
        </row>
        <row r="4316">
          <cell r="A4316" t="str">
            <v>15459016</v>
          </cell>
          <cell r="B4316" t="str">
            <v>电解印字机</v>
          </cell>
          <cell r="C4316" t="str">
            <v>00010503</v>
          </cell>
          <cell r="D4316">
            <v>33420</v>
          </cell>
          <cell r="E4316">
            <v>8000</v>
          </cell>
          <cell r="F4316">
            <v>-7760</v>
          </cell>
          <cell r="G4316">
            <v>240</v>
          </cell>
        </row>
        <row r="4317">
          <cell r="A4317" t="str">
            <v>15459017</v>
          </cell>
          <cell r="B4317" t="str">
            <v>电解印字机</v>
          </cell>
          <cell r="C4317" t="str">
            <v>00010503</v>
          </cell>
          <cell r="D4317">
            <v>33420</v>
          </cell>
          <cell r="E4317">
            <v>8000</v>
          </cell>
          <cell r="F4317">
            <v>-7760</v>
          </cell>
          <cell r="G4317">
            <v>240</v>
          </cell>
        </row>
        <row r="4318">
          <cell r="A4318" t="str">
            <v>15459018</v>
          </cell>
          <cell r="B4318" t="str">
            <v>电解印字机</v>
          </cell>
          <cell r="C4318" t="str">
            <v>00010503</v>
          </cell>
          <cell r="D4318">
            <v>33420</v>
          </cell>
          <cell r="E4318">
            <v>8000</v>
          </cell>
          <cell r="F4318">
            <v>-7760</v>
          </cell>
          <cell r="G4318">
            <v>240</v>
          </cell>
        </row>
        <row r="4319">
          <cell r="A4319" t="str">
            <v>15459019</v>
          </cell>
          <cell r="B4319" t="str">
            <v>电解印字机</v>
          </cell>
          <cell r="C4319" t="str">
            <v>00010503</v>
          </cell>
          <cell r="D4319">
            <v>33420</v>
          </cell>
          <cell r="E4319">
            <v>8000</v>
          </cell>
          <cell r="F4319">
            <v>-7760</v>
          </cell>
          <cell r="G4319">
            <v>240</v>
          </cell>
        </row>
        <row r="4320">
          <cell r="A4320" t="str">
            <v>15459020</v>
          </cell>
          <cell r="B4320" t="str">
            <v>电解印字机</v>
          </cell>
          <cell r="C4320" t="str">
            <v>00010503</v>
          </cell>
          <cell r="D4320">
            <v>33420</v>
          </cell>
          <cell r="E4320">
            <v>8000</v>
          </cell>
          <cell r="F4320">
            <v>-7760</v>
          </cell>
          <cell r="G4320">
            <v>240</v>
          </cell>
        </row>
        <row r="4321">
          <cell r="A4321" t="str">
            <v>15459021</v>
          </cell>
          <cell r="B4321" t="str">
            <v>电解印字机</v>
          </cell>
          <cell r="C4321" t="str">
            <v>00010503</v>
          </cell>
          <cell r="D4321">
            <v>33420</v>
          </cell>
          <cell r="E4321">
            <v>8000</v>
          </cell>
          <cell r="F4321">
            <v>-7760</v>
          </cell>
          <cell r="G4321">
            <v>240</v>
          </cell>
        </row>
        <row r="4322">
          <cell r="A4322" t="str">
            <v>15459025</v>
          </cell>
          <cell r="B4322" t="str">
            <v>电解印字机</v>
          </cell>
          <cell r="C4322" t="str">
            <v>00010503</v>
          </cell>
          <cell r="D4322">
            <v>33420</v>
          </cell>
          <cell r="E4322">
            <v>8000</v>
          </cell>
          <cell r="F4322">
            <v>-7760</v>
          </cell>
          <cell r="G4322">
            <v>240</v>
          </cell>
        </row>
        <row r="4323">
          <cell r="A4323" t="str">
            <v>15459026</v>
          </cell>
          <cell r="B4323" t="str">
            <v>电解印字机</v>
          </cell>
          <cell r="C4323" t="str">
            <v>00010503</v>
          </cell>
          <cell r="D4323">
            <v>33420</v>
          </cell>
          <cell r="E4323">
            <v>8000</v>
          </cell>
          <cell r="F4323">
            <v>-7760</v>
          </cell>
          <cell r="G4323">
            <v>240</v>
          </cell>
        </row>
        <row r="4324">
          <cell r="A4324" t="str">
            <v>15459027</v>
          </cell>
          <cell r="B4324" t="str">
            <v>电解印字机</v>
          </cell>
          <cell r="C4324" t="str">
            <v>00010503</v>
          </cell>
          <cell r="D4324">
            <v>33420</v>
          </cell>
          <cell r="E4324">
            <v>8000</v>
          </cell>
          <cell r="F4324">
            <v>-7760</v>
          </cell>
          <cell r="G4324">
            <v>240</v>
          </cell>
        </row>
        <row r="4325">
          <cell r="A4325" t="str">
            <v>15459033</v>
          </cell>
          <cell r="B4325" t="str">
            <v>电解印字机</v>
          </cell>
          <cell r="C4325" t="str">
            <v>00010503</v>
          </cell>
          <cell r="D4325">
            <v>33420</v>
          </cell>
          <cell r="E4325">
            <v>8000</v>
          </cell>
          <cell r="F4325">
            <v>-7760</v>
          </cell>
          <cell r="G4325">
            <v>240</v>
          </cell>
        </row>
        <row r="4326">
          <cell r="A4326" t="str">
            <v>15459057</v>
          </cell>
          <cell r="B4326" t="str">
            <v>印字机</v>
          </cell>
          <cell r="C4326" t="str">
            <v>00010503</v>
          </cell>
          <cell r="D4326">
            <v>33451</v>
          </cell>
          <cell r="E4326">
            <v>8000</v>
          </cell>
          <cell r="F4326">
            <v>-7760</v>
          </cell>
          <cell r="G4326">
            <v>240</v>
          </cell>
        </row>
        <row r="4327">
          <cell r="A4327" t="str">
            <v>15459059</v>
          </cell>
          <cell r="B4327" t="str">
            <v>印字机</v>
          </cell>
          <cell r="C4327" t="str">
            <v>00010503</v>
          </cell>
          <cell r="D4327">
            <v>33482</v>
          </cell>
          <cell r="E4327">
            <v>8000</v>
          </cell>
          <cell r="F4327">
            <v>-7760</v>
          </cell>
          <cell r="G4327">
            <v>240</v>
          </cell>
        </row>
        <row r="4328">
          <cell r="A4328" t="str">
            <v>15910087</v>
          </cell>
          <cell r="B4328" t="str">
            <v>立式串桶</v>
          </cell>
          <cell r="C4328" t="str">
            <v>00010503</v>
          </cell>
          <cell r="D4328">
            <v>33573</v>
          </cell>
          <cell r="E4328">
            <v>8000</v>
          </cell>
          <cell r="F4328">
            <v>-7760</v>
          </cell>
          <cell r="G4328">
            <v>240</v>
          </cell>
        </row>
        <row r="4329">
          <cell r="A4329" t="str">
            <v>15910088</v>
          </cell>
          <cell r="B4329" t="str">
            <v>立式串桶</v>
          </cell>
          <cell r="C4329" t="str">
            <v>00010503</v>
          </cell>
          <cell r="D4329">
            <v>33573</v>
          </cell>
          <cell r="E4329">
            <v>8000</v>
          </cell>
          <cell r="F4329">
            <v>-7760</v>
          </cell>
          <cell r="G4329">
            <v>240</v>
          </cell>
        </row>
        <row r="4330">
          <cell r="A4330" t="str">
            <v>15910089</v>
          </cell>
          <cell r="B4330" t="str">
            <v>立式串桶</v>
          </cell>
          <cell r="C4330" t="str">
            <v>00010503</v>
          </cell>
          <cell r="D4330">
            <v>33573</v>
          </cell>
          <cell r="E4330">
            <v>8000</v>
          </cell>
          <cell r="F4330">
            <v>-7760</v>
          </cell>
          <cell r="G4330">
            <v>240</v>
          </cell>
        </row>
        <row r="4331">
          <cell r="A4331" t="str">
            <v>14560017</v>
          </cell>
          <cell r="B4331" t="str">
            <v>探伤机</v>
          </cell>
          <cell r="C4331" t="str">
            <v>00010411</v>
          </cell>
          <cell r="D4331">
            <v>33909</v>
          </cell>
          <cell r="E4331">
            <v>8000</v>
          </cell>
          <cell r="F4331">
            <v>-7760</v>
          </cell>
          <cell r="G4331">
            <v>240</v>
          </cell>
        </row>
        <row r="4332">
          <cell r="A4332" t="str">
            <v>14882007</v>
          </cell>
          <cell r="B4332" t="str">
            <v>控制仪</v>
          </cell>
          <cell r="C4332" t="str">
            <v>00010413</v>
          </cell>
          <cell r="D4332">
            <v>34121</v>
          </cell>
          <cell r="E4332">
            <v>8000</v>
          </cell>
          <cell r="F4332">
            <v>-7760</v>
          </cell>
          <cell r="G4332">
            <v>240</v>
          </cell>
        </row>
        <row r="4333">
          <cell r="A4333" t="str">
            <v>14882008</v>
          </cell>
          <cell r="B4333" t="str">
            <v>控制仪</v>
          </cell>
          <cell r="C4333" t="str">
            <v>00010413</v>
          </cell>
          <cell r="D4333">
            <v>34121</v>
          </cell>
          <cell r="E4333">
            <v>8000</v>
          </cell>
          <cell r="F4333">
            <v>-7760</v>
          </cell>
          <cell r="G4333">
            <v>240</v>
          </cell>
        </row>
        <row r="4334">
          <cell r="A4334" t="str">
            <v>14882010</v>
          </cell>
          <cell r="B4334" t="str">
            <v>控制仪</v>
          </cell>
          <cell r="C4334" t="str">
            <v>00010413</v>
          </cell>
          <cell r="D4334">
            <v>34121</v>
          </cell>
          <cell r="E4334">
            <v>8000</v>
          </cell>
          <cell r="F4334">
            <v>-7760</v>
          </cell>
          <cell r="G4334">
            <v>240</v>
          </cell>
        </row>
        <row r="4335">
          <cell r="A4335" t="str">
            <v>14882215</v>
          </cell>
          <cell r="B4335" t="str">
            <v>控制仪</v>
          </cell>
          <cell r="C4335" t="str">
            <v>00010413</v>
          </cell>
          <cell r="D4335">
            <v>34121</v>
          </cell>
          <cell r="E4335">
            <v>8000</v>
          </cell>
          <cell r="F4335">
            <v>-7760</v>
          </cell>
          <cell r="G4335">
            <v>240</v>
          </cell>
        </row>
        <row r="4336">
          <cell r="A4336" t="str">
            <v>15459066</v>
          </cell>
          <cell r="B4336" t="str">
            <v>半自动电解印字机</v>
          </cell>
          <cell r="C4336" t="str">
            <v>00010503</v>
          </cell>
          <cell r="D4336">
            <v>34121</v>
          </cell>
          <cell r="E4336">
            <v>8000</v>
          </cell>
          <cell r="F4336">
            <v>-7760</v>
          </cell>
          <cell r="G4336">
            <v>240</v>
          </cell>
        </row>
        <row r="4337">
          <cell r="A4337" t="str">
            <v>15459067</v>
          </cell>
          <cell r="B4337" t="str">
            <v>印字机</v>
          </cell>
          <cell r="C4337" t="str">
            <v>00010503</v>
          </cell>
          <cell r="D4337">
            <v>34121</v>
          </cell>
          <cell r="E4337">
            <v>8000</v>
          </cell>
          <cell r="F4337">
            <v>-7760</v>
          </cell>
          <cell r="G4337">
            <v>240</v>
          </cell>
        </row>
        <row r="4338">
          <cell r="A4338" t="str">
            <v>14882002</v>
          </cell>
          <cell r="B4338" t="str">
            <v>有害气体检测仪</v>
          </cell>
          <cell r="C4338" t="str">
            <v>00010411</v>
          </cell>
          <cell r="D4338">
            <v>34243</v>
          </cell>
          <cell r="E4338">
            <v>8000</v>
          </cell>
          <cell r="F4338">
            <v>-7760</v>
          </cell>
          <cell r="G4338">
            <v>240</v>
          </cell>
        </row>
        <row r="4339">
          <cell r="A4339" t="str">
            <v>17830353</v>
          </cell>
          <cell r="B4339" t="str">
            <v>软件</v>
          </cell>
          <cell r="C4339" t="str">
            <v>00010721</v>
          </cell>
          <cell r="D4339">
            <v>37622</v>
          </cell>
          <cell r="E4339">
            <v>8000</v>
          </cell>
          <cell r="F4339">
            <v>-7760</v>
          </cell>
          <cell r="G4339">
            <v>240</v>
          </cell>
        </row>
        <row r="4340">
          <cell r="A4340" t="str">
            <v>17830487</v>
          </cell>
          <cell r="B4340" t="str">
            <v>微机</v>
          </cell>
          <cell r="C4340" t="str">
            <v>00010721</v>
          </cell>
          <cell r="D4340">
            <v>36434</v>
          </cell>
          <cell r="E4340">
            <v>7964</v>
          </cell>
          <cell r="F4340">
            <v>-7725.08</v>
          </cell>
          <cell r="G4340">
            <v>238.92</v>
          </cell>
        </row>
        <row r="4341">
          <cell r="A4341" t="str">
            <v>17830488</v>
          </cell>
          <cell r="B4341" t="str">
            <v>微机</v>
          </cell>
          <cell r="C4341" t="str">
            <v>00010721</v>
          </cell>
          <cell r="D4341">
            <v>36434</v>
          </cell>
          <cell r="E4341">
            <v>7964</v>
          </cell>
          <cell r="F4341">
            <v>-7725.08</v>
          </cell>
          <cell r="G4341">
            <v>238.92</v>
          </cell>
        </row>
        <row r="4342">
          <cell r="A4342" t="str">
            <v>10340810</v>
          </cell>
          <cell r="B4342" t="str">
            <v>球基面磨床</v>
          </cell>
          <cell r="C4342" t="str">
            <v>00010003</v>
          </cell>
          <cell r="D4342">
            <v>25934</v>
          </cell>
          <cell r="E4342">
            <v>750</v>
          </cell>
          <cell r="F4342">
            <v>-515.13</v>
          </cell>
          <cell r="G4342">
            <v>234.87</v>
          </cell>
        </row>
        <row r="4343">
          <cell r="A4343" t="str">
            <v>17830391</v>
          </cell>
          <cell r="B4343" t="str">
            <v>打印机</v>
          </cell>
          <cell r="C4343" t="str">
            <v>00010721</v>
          </cell>
          <cell r="D4343">
            <v>36434</v>
          </cell>
          <cell r="E4343">
            <v>7800</v>
          </cell>
          <cell r="F4343">
            <v>-7566</v>
          </cell>
          <cell r="G4343">
            <v>234</v>
          </cell>
        </row>
        <row r="4344">
          <cell r="A4344" t="str">
            <v>17830374</v>
          </cell>
          <cell r="B4344" t="str">
            <v>微机</v>
          </cell>
          <cell r="C4344" t="str">
            <v>00010721</v>
          </cell>
          <cell r="D4344">
            <v>36923</v>
          </cell>
          <cell r="E4344">
            <v>7765</v>
          </cell>
          <cell r="F4344">
            <v>-7532.05</v>
          </cell>
          <cell r="G4344">
            <v>232.95</v>
          </cell>
        </row>
        <row r="4345">
          <cell r="A4345" t="str">
            <v>17830368</v>
          </cell>
          <cell r="B4345" t="str">
            <v>微机</v>
          </cell>
          <cell r="C4345" t="str">
            <v>00010721</v>
          </cell>
          <cell r="D4345">
            <v>36923</v>
          </cell>
          <cell r="E4345">
            <v>7763</v>
          </cell>
          <cell r="F4345">
            <v>-7530.11</v>
          </cell>
          <cell r="G4345">
            <v>232.89</v>
          </cell>
        </row>
        <row r="4346">
          <cell r="A4346" t="str">
            <v>17830369</v>
          </cell>
          <cell r="B4346" t="str">
            <v>微机</v>
          </cell>
          <cell r="C4346" t="str">
            <v>00010721</v>
          </cell>
          <cell r="D4346">
            <v>36923</v>
          </cell>
          <cell r="E4346">
            <v>7763</v>
          </cell>
          <cell r="F4346">
            <v>-7530.11</v>
          </cell>
          <cell r="G4346">
            <v>232.89</v>
          </cell>
        </row>
        <row r="4347">
          <cell r="A4347" t="str">
            <v>17830370</v>
          </cell>
          <cell r="B4347" t="str">
            <v>微机</v>
          </cell>
          <cell r="C4347" t="str">
            <v>00010721</v>
          </cell>
          <cell r="D4347">
            <v>36923</v>
          </cell>
          <cell r="E4347">
            <v>7763</v>
          </cell>
          <cell r="F4347">
            <v>-7530.11</v>
          </cell>
          <cell r="G4347">
            <v>232.89</v>
          </cell>
        </row>
        <row r="4348">
          <cell r="A4348" t="str">
            <v>17830371</v>
          </cell>
          <cell r="B4348" t="str">
            <v>微机</v>
          </cell>
          <cell r="C4348" t="str">
            <v>00010721</v>
          </cell>
          <cell r="D4348">
            <v>36923</v>
          </cell>
          <cell r="E4348">
            <v>7763</v>
          </cell>
          <cell r="F4348">
            <v>-7530.11</v>
          </cell>
          <cell r="G4348">
            <v>232.89</v>
          </cell>
        </row>
        <row r="4349">
          <cell r="A4349" t="str">
            <v>17830372</v>
          </cell>
          <cell r="B4349" t="str">
            <v>微机</v>
          </cell>
          <cell r="C4349" t="str">
            <v>00010721</v>
          </cell>
          <cell r="D4349">
            <v>36923</v>
          </cell>
          <cell r="E4349">
            <v>7763</v>
          </cell>
          <cell r="F4349">
            <v>-7530.11</v>
          </cell>
          <cell r="G4349">
            <v>232.89</v>
          </cell>
        </row>
        <row r="4350">
          <cell r="A4350" t="str">
            <v>17830373</v>
          </cell>
          <cell r="B4350" t="str">
            <v>微机</v>
          </cell>
          <cell r="C4350" t="str">
            <v>00010721</v>
          </cell>
          <cell r="D4350">
            <v>36923</v>
          </cell>
          <cell r="E4350">
            <v>7763</v>
          </cell>
          <cell r="F4350">
            <v>-7530.11</v>
          </cell>
          <cell r="G4350">
            <v>232.89</v>
          </cell>
        </row>
        <row r="4351">
          <cell r="A4351" t="str">
            <v>17230802</v>
          </cell>
          <cell r="B4351" t="str">
            <v>动力配电箱</v>
          </cell>
          <cell r="C4351" t="str">
            <v>00010703</v>
          </cell>
          <cell r="D4351">
            <v>32964</v>
          </cell>
          <cell r="E4351">
            <v>5000</v>
          </cell>
          <cell r="F4351">
            <v>-4768.43</v>
          </cell>
          <cell r="G4351">
            <v>231.57</v>
          </cell>
        </row>
        <row r="4352">
          <cell r="A4352" t="str">
            <v>17230803</v>
          </cell>
          <cell r="B4352" t="str">
            <v>动力配电箱</v>
          </cell>
          <cell r="C4352" t="str">
            <v>00010703</v>
          </cell>
          <cell r="D4352">
            <v>32964</v>
          </cell>
          <cell r="E4352">
            <v>5000</v>
          </cell>
          <cell r="F4352">
            <v>-4768.43</v>
          </cell>
          <cell r="G4352">
            <v>231.57</v>
          </cell>
        </row>
        <row r="4353">
          <cell r="A4353" t="str">
            <v>17230804</v>
          </cell>
          <cell r="B4353" t="str">
            <v>动力配电箱</v>
          </cell>
          <cell r="C4353" t="str">
            <v>00010703</v>
          </cell>
          <cell r="D4353">
            <v>32964</v>
          </cell>
          <cell r="E4353">
            <v>5000</v>
          </cell>
          <cell r="F4353">
            <v>-4768.43</v>
          </cell>
          <cell r="G4353">
            <v>231.57</v>
          </cell>
        </row>
        <row r="4354">
          <cell r="A4354" t="str">
            <v>17830425</v>
          </cell>
          <cell r="B4354" t="str">
            <v>微机</v>
          </cell>
          <cell r="C4354" t="str">
            <v>00010722</v>
          </cell>
          <cell r="D4354">
            <v>36434</v>
          </cell>
          <cell r="E4354">
            <v>7700</v>
          </cell>
          <cell r="F4354">
            <v>-7469</v>
          </cell>
          <cell r="G4354">
            <v>231</v>
          </cell>
        </row>
        <row r="4355">
          <cell r="A4355" t="str">
            <v>10210066</v>
          </cell>
          <cell r="B4355" t="str">
            <v>立钻</v>
          </cell>
          <cell r="C4355" t="str">
            <v>00010003</v>
          </cell>
          <cell r="D4355">
            <v>28703</v>
          </cell>
          <cell r="E4355">
            <v>750</v>
          </cell>
          <cell r="F4355">
            <v>-521.19000000000005</v>
          </cell>
          <cell r="G4355">
            <v>228.81</v>
          </cell>
        </row>
        <row r="4356">
          <cell r="A4356" t="str">
            <v>17830426</v>
          </cell>
          <cell r="B4356" t="str">
            <v>微机</v>
          </cell>
          <cell r="C4356" t="str">
            <v>00010722</v>
          </cell>
          <cell r="D4356">
            <v>36434</v>
          </cell>
          <cell r="E4356">
            <v>7600</v>
          </cell>
          <cell r="F4356">
            <v>-7372</v>
          </cell>
          <cell r="G4356">
            <v>228</v>
          </cell>
        </row>
        <row r="4357">
          <cell r="A4357" t="str">
            <v>17830427</v>
          </cell>
          <cell r="B4357" t="str">
            <v>微机</v>
          </cell>
          <cell r="C4357" t="str">
            <v>00010722</v>
          </cell>
          <cell r="D4357">
            <v>36434</v>
          </cell>
          <cell r="E4357">
            <v>7600</v>
          </cell>
          <cell r="F4357">
            <v>-7372</v>
          </cell>
          <cell r="G4357">
            <v>228</v>
          </cell>
        </row>
        <row r="4358">
          <cell r="A4358" t="str">
            <v>17830428</v>
          </cell>
          <cell r="B4358" t="str">
            <v>微机</v>
          </cell>
          <cell r="C4358" t="str">
            <v>00010722</v>
          </cell>
          <cell r="D4358">
            <v>36434</v>
          </cell>
          <cell r="E4358">
            <v>7600</v>
          </cell>
          <cell r="F4358">
            <v>-7372</v>
          </cell>
          <cell r="G4358">
            <v>228</v>
          </cell>
        </row>
        <row r="4359">
          <cell r="A4359" t="str">
            <v>17830429</v>
          </cell>
          <cell r="B4359" t="str">
            <v>微机</v>
          </cell>
          <cell r="C4359" t="str">
            <v>00010722</v>
          </cell>
          <cell r="D4359">
            <v>36434</v>
          </cell>
          <cell r="E4359">
            <v>7600</v>
          </cell>
          <cell r="F4359">
            <v>-7372</v>
          </cell>
          <cell r="G4359">
            <v>228</v>
          </cell>
        </row>
        <row r="4360">
          <cell r="A4360" t="str">
            <v>17830430</v>
          </cell>
          <cell r="B4360" t="str">
            <v>微机</v>
          </cell>
          <cell r="C4360" t="str">
            <v>00010722</v>
          </cell>
          <cell r="D4360">
            <v>36434</v>
          </cell>
          <cell r="E4360">
            <v>7600</v>
          </cell>
          <cell r="F4360">
            <v>-7372</v>
          </cell>
          <cell r="G4360">
            <v>228</v>
          </cell>
        </row>
        <row r="4361">
          <cell r="A4361" t="str">
            <v>17830431</v>
          </cell>
          <cell r="B4361" t="str">
            <v>微机</v>
          </cell>
          <cell r="C4361" t="str">
            <v>00010722</v>
          </cell>
          <cell r="D4361">
            <v>36434</v>
          </cell>
          <cell r="E4361">
            <v>7600</v>
          </cell>
          <cell r="F4361">
            <v>-7372</v>
          </cell>
          <cell r="G4361">
            <v>228</v>
          </cell>
        </row>
        <row r="4362">
          <cell r="A4362" t="str">
            <v>17830432</v>
          </cell>
          <cell r="B4362" t="str">
            <v>微机</v>
          </cell>
          <cell r="C4362" t="str">
            <v>00010722</v>
          </cell>
          <cell r="D4362">
            <v>36434</v>
          </cell>
          <cell r="E4362">
            <v>7600</v>
          </cell>
          <cell r="F4362">
            <v>-7372</v>
          </cell>
          <cell r="G4362">
            <v>228</v>
          </cell>
        </row>
        <row r="4363">
          <cell r="A4363" t="str">
            <v>17830433</v>
          </cell>
          <cell r="B4363" t="str">
            <v>微机</v>
          </cell>
          <cell r="C4363" t="str">
            <v>00010722</v>
          </cell>
          <cell r="D4363">
            <v>36434</v>
          </cell>
          <cell r="E4363">
            <v>7600</v>
          </cell>
          <cell r="F4363">
            <v>-7372</v>
          </cell>
          <cell r="G4363">
            <v>228</v>
          </cell>
        </row>
        <row r="4364">
          <cell r="A4364" t="str">
            <v>17830434</v>
          </cell>
          <cell r="B4364" t="str">
            <v>微机</v>
          </cell>
          <cell r="C4364" t="str">
            <v>00010722</v>
          </cell>
          <cell r="D4364">
            <v>36434</v>
          </cell>
          <cell r="E4364">
            <v>7600</v>
          </cell>
          <cell r="F4364">
            <v>-7372</v>
          </cell>
          <cell r="G4364">
            <v>228</v>
          </cell>
        </row>
        <row r="4365">
          <cell r="A4365" t="str">
            <v>17830435</v>
          </cell>
          <cell r="B4365" t="str">
            <v>微机</v>
          </cell>
          <cell r="C4365" t="str">
            <v>00010722</v>
          </cell>
          <cell r="D4365">
            <v>36434</v>
          </cell>
          <cell r="E4365">
            <v>7600</v>
          </cell>
          <cell r="F4365">
            <v>-7372</v>
          </cell>
          <cell r="G4365">
            <v>228</v>
          </cell>
        </row>
        <row r="4366">
          <cell r="A4366" t="str">
            <v>17830436</v>
          </cell>
          <cell r="B4366" t="str">
            <v>微机</v>
          </cell>
          <cell r="C4366" t="str">
            <v>00010722</v>
          </cell>
          <cell r="D4366">
            <v>36434</v>
          </cell>
          <cell r="E4366">
            <v>7600</v>
          </cell>
          <cell r="F4366">
            <v>-7372</v>
          </cell>
          <cell r="G4366">
            <v>228</v>
          </cell>
        </row>
        <row r="4367">
          <cell r="A4367" t="str">
            <v>17830437</v>
          </cell>
          <cell r="B4367" t="str">
            <v>微机</v>
          </cell>
          <cell r="C4367" t="str">
            <v>00010722</v>
          </cell>
          <cell r="D4367">
            <v>36434</v>
          </cell>
          <cell r="E4367">
            <v>7600</v>
          </cell>
          <cell r="F4367">
            <v>-7372</v>
          </cell>
          <cell r="G4367">
            <v>228</v>
          </cell>
        </row>
        <row r="4368">
          <cell r="A4368" t="str">
            <v>17830438</v>
          </cell>
          <cell r="B4368" t="str">
            <v>微机</v>
          </cell>
          <cell r="C4368" t="str">
            <v>00010722</v>
          </cell>
          <cell r="D4368">
            <v>36434</v>
          </cell>
          <cell r="E4368">
            <v>7600</v>
          </cell>
          <cell r="F4368">
            <v>-7372</v>
          </cell>
          <cell r="G4368">
            <v>228</v>
          </cell>
        </row>
        <row r="4369">
          <cell r="A4369" t="str">
            <v>17830439</v>
          </cell>
          <cell r="B4369" t="str">
            <v>微机</v>
          </cell>
          <cell r="C4369" t="str">
            <v>00010722</v>
          </cell>
          <cell r="D4369">
            <v>36434</v>
          </cell>
          <cell r="E4369">
            <v>7600</v>
          </cell>
          <cell r="F4369">
            <v>-7372</v>
          </cell>
          <cell r="G4369">
            <v>228</v>
          </cell>
        </row>
        <row r="4370">
          <cell r="A4370" t="str">
            <v>17830441</v>
          </cell>
          <cell r="B4370" t="str">
            <v>微机</v>
          </cell>
          <cell r="C4370" t="str">
            <v>00010722</v>
          </cell>
          <cell r="D4370">
            <v>36434</v>
          </cell>
          <cell r="E4370">
            <v>7600</v>
          </cell>
          <cell r="F4370">
            <v>-7372</v>
          </cell>
          <cell r="G4370">
            <v>228</v>
          </cell>
        </row>
        <row r="4371">
          <cell r="A4371" t="str">
            <v>17830442</v>
          </cell>
          <cell r="B4371" t="str">
            <v>微机</v>
          </cell>
          <cell r="C4371" t="str">
            <v>00010722</v>
          </cell>
          <cell r="D4371">
            <v>36434</v>
          </cell>
          <cell r="E4371">
            <v>7600</v>
          </cell>
          <cell r="F4371">
            <v>-7372</v>
          </cell>
          <cell r="G4371">
            <v>228</v>
          </cell>
        </row>
        <row r="4372">
          <cell r="A4372" t="str">
            <v>17830443</v>
          </cell>
          <cell r="B4372" t="str">
            <v>微机</v>
          </cell>
          <cell r="C4372" t="str">
            <v>00010722</v>
          </cell>
          <cell r="D4372">
            <v>36434</v>
          </cell>
          <cell r="E4372">
            <v>7600</v>
          </cell>
          <cell r="F4372">
            <v>-7372</v>
          </cell>
          <cell r="G4372">
            <v>228</v>
          </cell>
        </row>
        <row r="4373">
          <cell r="A4373" t="str">
            <v>17830444</v>
          </cell>
          <cell r="B4373" t="str">
            <v>微机</v>
          </cell>
          <cell r="C4373" t="str">
            <v>00010722</v>
          </cell>
          <cell r="D4373">
            <v>36434</v>
          </cell>
          <cell r="E4373">
            <v>7600</v>
          </cell>
          <cell r="F4373">
            <v>-7372</v>
          </cell>
          <cell r="G4373">
            <v>228</v>
          </cell>
        </row>
        <row r="4374">
          <cell r="A4374" t="str">
            <v>17830445</v>
          </cell>
          <cell r="B4374" t="str">
            <v>微机</v>
          </cell>
          <cell r="C4374" t="str">
            <v>00010722</v>
          </cell>
          <cell r="D4374">
            <v>36434</v>
          </cell>
          <cell r="E4374">
            <v>7600</v>
          </cell>
          <cell r="F4374">
            <v>-7372</v>
          </cell>
          <cell r="G4374">
            <v>228</v>
          </cell>
        </row>
        <row r="4375">
          <cell r="A4375" t="str">
            <v>17830446</v>
          </cell>
          <cell r="B4375" t="str">
            <v>微机</v>
          </cell>
          <cell r="C4375" t="str">
            <v>00010722</v>
          </cell>
          <cell r="D4375">
            <v>36434</v>
          </cell>
          <cell r="E4375">
            <v>7600</v>
          </cell>
          <cell r="F4375">
            <v>-7372</v>
          </cell>
          <cell r="G4375">
            <v>228</v>
          </cell>
        </row>
        <row r="4376">
          <cell r="A4376" t="str">
            <v>17830447</v>
          </cell>
          <cell r="B4376" t="str">
            <v>微机</v>
          </cell>
          <cell r="C4376" t="str">
            <v>00010722</v>
          </cell>
          <cell r="D4376">
            <v>36434</v>
          </cell>
          <cell r="E4376">
            <v>7600</v>
          </cell>
          <cell r="F4376">
            <v>-7372</v>
          </cell>
          <cell r="G4376">
            <v>228</v>
          </cell>
        </row>
        <row r="4377">
          <cell r="A4377" t="str">
            <v>17830448</v>
          </cell>
          <cell r="B4377" t="str">
            <v>微机</v>
          </cell>
          <cell r="C4377" t="str">
            <v>00010722</v>
          </cell>
          <cell r="D4377">
            <v>36434</v>
          </cell>
          <cell r="E4377">
            <v>7600</v>
          </cell>
          <cell r="F4377">
            <v>-7372</v>
          </cell>
          <cell r="G4377">
            <v>228</v>
          </cell>
        </row>
        <row r="4378">
          <cell r="A4378" t="str">
            <v>17830449</v>
          </cell>
          <cell r="B4378" t="str">
            <v>微机</v>
          </cell>
          <cell r="C4378" t="str">
            <v>00010722</v>
          </cell>
          <cell r="D4378">
            <v>36434</v>
          </cell>
          <cell r="E4378">
            <v>7600</v>
          </cell>
          <cell r="F4378">
            <v>-7372</v>
          </cell>
          <cell r="G4378">
            <v>228</v>
          </cell>
        </row>
        <row r="4379">
          <cell r="A4379" t="str">
            <v>17830450</v>
          </cell>
          <cell r="B4379" t="str">
            <v>微机</v>
          </cell>
          <cell r="C4379" t="str">
            <v>00010722</v>
          </cell>
          <cell r="D4379">
            <v>36434</v>
          </cell>
          <cell r="E4379">
            <v>7600</v>
          </cell>
          <cell r="F4379">
            <v>-7372</v>
          </cell>
          <cell r="G4379">
            <v>228</v>
          </cell>
        </row>
        <row r="4380">
          <cell r="A4380" t="str">
            <v>17830451</v>
          </cell>
          <cell r="B4380" t="str">
            <v>微机</v>
          </cell>
          <cell r="C4380" t="str">
            <v>00010722</v>
          </cell>
          <cell r="D4380">
            <v>36434</v>
          </cell>
          <cell r="E4380">
            <v>7600</v>
          </cell>
          <cell r="F4380">
            <v>-7372</v>
          </cell>
          <cell r="G4380">
            <v>228</v>
          </cell>
        </row>
        <row r="4381">
          <cell r="A4381" t="str">
            <v>17830440</v>
          </cell>
          <cell r="B4381" t="str">
            <v>微机</v>
          </cell>
          <cell r="C4381" t="str">
            <v>00010722</v>
          </cell>
          <cell r="D4381">
            <v>36465</v>
          </cell>
          <cell r="E4381">
            <v>7600</v>
          </cell>
          <cell r="F4381">
            <v>-7372</v>
          </cell>
          <cell r="G4381">
            <v>228</v>
          </cell>
        </row>
        <row r="4382">
          <cell r="A4382" t="str">
            <v>17830424</v>
          </cell>
          <cell r="B4382" t="str">
            <v>微机</v>
          </cell>
          <cell r="C4382" t="str">
            <v>00010722</v>
          </cell>
          <cell r="D4382">
            <v>36708</v>
          </cell>
          <cell r="E4382">
            <v>7600</v>
          </cell>
          <cell r="F4382">
            <v>-7372</v>
          </cell>
          <cell r="G4382">
            <v>228</v>
          </cell>
        </row>
        <row r="4383">
          <cell r="A4383" t="str">
            <v>14572032</v>
          </cell>
          <cell r="B4383" t="str">
            <v>验钢机</v>
          </cell>
          <cell r="C4383" t="str">
            <v>00010411</v>
          </cell>
          <cell r="D4383">
            <v>35034</v>
          </cell>
          <cell r="E4383">
            <v>7500</v>
          </cell>
          <cell r="F4383">
            <v>-7275</v>
          </cell>
          <cell r="G4383">
            <v>225</v>
          </cell>
        </row>
        <row r="4384">
          <cell r="A4384" t="str">
            <v>14572033</v>
          </cell>
          <cell r="B4384" t="str">
            <v>验钢镜</v>
          </cell>
          <cell r="C4384" t="str">
            <v>00010411</v>
          </cell>
          <cell r="D4384">
            <v>35490</v>
          </cell>
          <cell r="E4384">
            <v>7500</v>
          </cell>
          <cell r="F4384">
            <v>-7275</v>
          </cell>
          <cell r="G4384">
            <v>225</v>
          </cell>
        </row>
        <row r="4385">
          <cell r="A4385" t="str">
            <v>17830063</v>
          </cell>
          <cell r="B4385" t="str">
            <v>打印机</v>
          </cell>
          <cell r="C4385" t="str">
            <v>00010721</v>
          </cell>
          <cell r="D4385">
            <v>37226</v>
          </cell>
          <cell r="E4385">
            <v>3150</v>
          </cell>
          <cell r="F4385">
            <v>-2928.33</v>
          </cell>
          <cell r="G4385">
            <v>221.67</v>
          </cell>
        </row>
        <row r="4386">
          <cell r="A4386" t="str">
            <v>17830065</v>
          </cell>
          <cell r="B4386" t="str">
            <v>打印机</v>
          </cell>
          <cell r="C4386" t="str">
            <v>00010721</v>
          </cell>
          <cell r="D4386">
            <v>37226</v>
          </cell>
          <cell r="E4386">
            <v>3150</v>
          </cell>
          <cell r="F4386">
            <v>-2928.33</v>
          </cell>
          <cell r="G4386">
            <v>221.67</v>
          </cell>
        </row>
        <row r="4387">
          <cell r="A4387" t="str">
            <v>17830068</v>
          </cell>
          <cell r="B4387" t="str">
            <v>打印机</v>
          </cell>
          <cell r="C4387" t="str">
            <v>00010721</v>
          </cell>
          <cell r="D4387">
            <v>37226</v>
          </cell>
          <cell r="E4387">
            <v>3150</v>
          </cell>
          <cell r="F4387">
            <v>-2928.33</v>
          </cell>
          <cell r="G4387">
            <v>221.67</v>
          </cell>
        </row>
        <row r="4388">
          <cell r="A4388" t="str">
            <v>17830124</v>
          </cell>
          <cell r="B4388" t="str">
            <v>打印机</v>
          </cell>
          <cell r="C4388" t="str">
            <v>00010721</v>
          </cell>
          <cell r="D4388">
            <v>37226</v>
          </cell>
          <cell r="E4388">
            <v>3150</v>
          </cell>
          <cell r="F4388">
            <v>-2928.33</v>
          </cell>
          <cell r="G4388">
            <v>221.67</v>
          </cell>
        </row>
        <row r="4389">
          <cell r="A4389" t="str">
            <v>17830394</v>
          </cell>
          <cell r="B4389" t="str">
            <v>打印机</v>
          </cell>
          <cell r="C4389" t="str">
            <v>00010721</v>
          </cell>
          <cell r="D4389">
            <v>37226</v>
          </cell>
          <cell r="E4389">
            <v>3150</v>
          </cell>
          <cell r="F4389">
            <v>-2928.33</v>
          </cell>
          <cell r="G4389">
            <v>221.67</v>
          </cell>
        </row>
        <row r="4390">
          <cell r="A4390" t="str">
            <v>17830098</v>
          </cell>
          <cell r="B4390" t="str">
            <v>微机</v>
          </cell>
          <cell r="C4390" t="str">
            <v>00010722</v>
          </cell>
          <cell r="D4390">
            <v>36434</v>
          </cell>
          <cell r="E4390">
            <v>7300</v>
          </cell>
          <cell r="F4390">
            <v>-7081</v>
          </cell>
          <cell r="G4390">
            <v>219</v>
          </cell>
        </row>
        <row r="4391">
          <cell r="A4391" t="str">
            <v>17830474</v>
          </cell>
          <cell r="B4391" t="str">
            <v>微机</v>
          </cell>
          <cell r="C4391" t="str">
            <v>00010721</v>
          </cell>
          <cell r="D4391">
            <v>36557</v>
          </cell>
          <cell r="E4391">
            <v>7200</v>
          </cell>
          <cell r="F4391">
            <v>-6984</v>
          </cell>
          <cell r="G4391">
            <v>216</v>
          </cell>
        </row>
        <row r="4392">
          <cell r="A4392" t="str">
            <v>17830475</v>
          </cell>
          <cell r="B4392" t="str">
            <v>微机</v>
          </cell>
          <cell r="C4392" t="str">
            <v>00010721</v>
          </cell>
          <cell r="D4392">
            <v>36557</v>
          </cell>
          <cell r="E4392">
            <v>7200</v>
          </cell>
          <cell r="F4392">
            <v>-6984</v>
          </cell>
          <cell r="G4392">
            <v>216</v>
          </cell>
        </row>
        <row r="4393">
          <cell r="A4393" t="str">
            <v>17830476</v>
          </cell>
          <cell r="B4393" t="str">
            <v>微机</v>
          </cell>
          <cell r="C4393" t="str">
            <v>00010721</v>
          </cell>
          <cell r="D4393">
            <v>36557</v>
          </cell>
          <cell r="E4393">
            <v>7200</v>
          </cell>
          <cell r="F4393">
            <v>-6984</v>
          </cell>
          <cell r="G4393">
            <v>216</v>
          </cell>
        </row>
        <row r="4394">
          <cell r="A4394" t="str">
            <v>17830477</v>
          </cell>
          <cell r="B4394" t="str">
            <v>微机</v>
          </cell>
          <cell r="C4394" t="str">
            <v>00010721</v>
          </cell>
          <cell r="D4394">
            <v>36557</v>
          </cell>
          <cell r="E4394">
            <v>7200</v>
          </cell>
          <cell r="F4394">
            <v>-6984</v>
          </cell>
          <cell r="G4394">
            <v>216</v>
          </cell>
        </row>
        <row r="4395">
          <cell r="A4395" t="str">
            <v>17830478</v>
          </cell>
          <cell r="B4395" t="str">
            <v>微机</v>
          </cell>
          <cell r="C4395" t="str">
            <v>00010721</v>
          </cell>
          <cell r="D4395">
            <v>36557</v>
          </cell>
          <cell r="E4395">
            <v>7200</v>
          </cell>
          <cell r="F4395">
            <v>-6984</v>
          </cell>
          <cell r="G4395">
            <v>216</v>
          </cell>
        </row>
        <row r="4396">
          <cell r="A4396" t="str">
            <v>17830479</v>
          </cell>
          <cell r="B4396" t="str">
            <v>微机</v>
          </cell>
          <cell r="C4396" t="str">
            <v>00010721</v>
          </cell>
          <cell r="D4396">
            <v>36557</v>
          </cell>
          <cell r="E4396">
            <v>7200</v>
          </cell>
          <cell r="F4396">
            <v>-6984</v>
          </cell>
          <cell r="G4396">
            <v>216</v>
          </cell>
        </row>
        <row r="4397">
          <cell r="A4397" t="str">
            <v>17830480</v>
          </cell>
          <cell r="B4397" t="str">
            <v>微机</v>
          </cell>
          <cell r="C4397" t="str">
            <v>00010721</v>
          </cell>
          <cell r="D4397">
            <v>36557</v>
          </cell>
          <cell r="E4397">
            <v>7200</v>
          </cell>
          <cell r="F4397">
            <v>-6984</v>
          </cell>
          <cell r="G4397">
            <v>216</v>
          </cell>
        </row>
        <row r="4398">
          <cell r="A4398" t="str">
            <v>17830481</v>
          </cell>
          <cell r="B4398" t="str">
            <v>微机</v>
          </cell>
          <cell r="C4398" t="str">
            <v>00010721</v>
          </cell>
          <cell r="D4398">
            <v>36557</v>
          </cell>
          <cell r="E4398">
            <v>7200</v>
          </cell>
          <cell r="F4398">
            <v>-6984</v>
          </cell>
          <cell r="G4398">
            <v>216</v>
          </cell>
        </row>
        <row r="4399">
          <cell r="A4399" t="str">
            <v>17830482</v>
          </cell>
          <cell r="B4399" t="str">
            <v>微机</v>
          </cell>
          <cell r="C4399" t="str">
            <v>00010721</v>
          </cell>
          <cell r="D4399">
            <v>36557</v>
          </cell>
          <cell r="E4399">
            <v>7200</v>
          </cell>
          <cell r="F4399">
            <v>-6984</v>
          </cell>
          <cell r="G4399">
            <v>216</v>
          </cell>
        </row>
        <row r="4400">
          <cell r="A4400" t="str">
            <v>17830152</v>
          </cell>
          <cell r="B4400" t="str">
            <v>打印机</v>
          </cell>
          <cell r="C4400" t="str">
            <v>00010722</v>
          </cell>
          <cell r="D4400">
            <v>37226</v>
          </cell>
          <cell r="E4400">
            <v>3000</v>
          </cell>
          <cell r="F4400">
            <v>-2788.93</v>
          </cell>
          <cell r="G4400">
            <v>211.07</v>
          </cell>
        </row>
        <row r="4401">
          <cell r="A4401" t="str">
            <v>17830153</v>
          </cell>
          <cell r="B4401" t="str">
            <v>打印机</v>
          </cell>
          <cell r="C4401" t="str">
            <v>00010722</v>
          </cell>
          <cell r="D4401">
            <v>37226</v>
          </cell>
          <cell r="E4401">
            <v>3000</v>
          </cell>
          <cell r="F4401">
            <v>-2788.93</v>
          </cell>
          <cell r="G4401">
            <v>211.07</v>
          </cell>
        </row>
        <row r="4402">
          <cell r="A4402" t="str">
            <v>16410050</v>
          </cell>
          <cell r="B4402" t="str">
            <v>空压机</v>
          </cell>
          <cell r="C4402" t="str">
            <v>00010603</v>
          </cell>
          <cell r="D4402">
            <v>32721</v>
          </cell>
          <cell r="E4402">
            <v>7000</v>
          </cell>
          <cell r="F4402">
            <v>-6790</v>
          </cell>
          <cell r="G4402">
            <v>210</v>
          </cell>
        </row>
        <row r="4403">
          <cell r="A4403" t="str">
            <v>22100017</v>
          </cell>
          <cell r="B4403" t="str">
            <v>TV</v>
          </cell>
          <cell r="C4403" t="str">
            <v>00022103</v>
          </cell>
          <cell r="D4403">
            <v>33695</v>
          </cell>
          <cell r="E4403">
            <v>7000</v>
          </cell>
          <cell r="F4403">
            <v>-6790</v>
          </cell>
          <cell r="G4403">
            <v>210</v>
          </cell>
        </row>
        <row r="4404">
          <cell r="A4404" t="str">
            <v>14570005</v>
          </cell>
          <cell r="B4404" t="str">
            <v>雷达</v>
          </cell>
          <cell r="C4404" t="str">
            <v>00010411</v>
          </cell>
          <cell r="D4404">
            <v>33725</v>
          </cell>
          <cell r="E4404">
            <v>7000</v>
          </cell>
          <cell r="F4404">
            <v>-6790</v>
          </cell>
          <cell r="G4404">
            <v>210</v>
          </cell>
        </row>
        <row r="4405">
          <cell r="A4405" t="str">
            <v>14570006</v>
          </cell>
          <cell r="B4405" t="str">
            <v>雷达</v>
          </cell>
          <cell r="C4405" t="str">
            <v>00010411</v>
          </cell>
          <cell r="D4405">
            <v>33725</v>
          </cell>
          <cell r="E4405">
            <v>7000</v>
          </cell>
          <cell r="F4405">
            <v>-6790</v>
          </cell>
          <cell r="G4405">
            <v>210</v>
          </cell>
        </row>
        <row r="4406">
          <cell r="A4406" t="str">
            <v>10160525</v>
          </cell>
          <cell r="B4406" t="str">
            <v>普通车床</v>
          </cell>
          <cell r="C4406" t="str">
            <v>00010003</v>
          </cell>
          <cell r="D4406">
            <v>33786</v>
          </cell>
          <cell r="E4406">
            <v>7000</v>
          </cell>
          <cell r="F4406">
            <v>-6790</v>
          </cell>
          <cell r="G4406">
            <v>210</v>
          </cell>
        </row>
        <row r="4407">
          <cell r="A4407" t="str">
            <v>14791037</v>
          </cell>
          <cell r="B4407" t="str">
            <v>示波器</v>
          </cell>
          <cell r="C4407" t="str">
            <v>00010413</v>
          </cell>
          <cell r="D4407">
            <v>33909</v>
          </cell>
          <cell r="E4407">
            <v>7000</v>
          </cell>
          <cell r="F4407">
            <v>-6790</v>
          </cell>
          <cell r="G4407">
            <v>210</v>
          </cell>
        </row>
        <row r="4408">
          <cell r="A4408" t="str">
            <v>14790024</v>
          </cell>
          <cell r="B4408" t="str">
            <v>转速仪</v>
          </cell>
          <cell r="C4408" t="str">
            <v>00010411</v>
          </cell>
          <cell r="D4408">
            <v>34274</v>
          </cell>
          <cell r="E4408">
            <v>7000</v>
          </cell>
          <cell r="F4408">
            <v>-6790</v>
          </cell>
          <cell r="G4408">
            <v>210</v>
          </cell>
        </row>
        <row r="4409">
          <cell r="A4409" t="str">
            <v>17830121</v>
          </cell>
          <cell r="B4409" t="str">
            <v>微机</v>
          </cell>
          <cell r="C4409" t="str">
            <v>00010721</v>
          </cell>
          <cell r="D4409">
            <v>36557</v>
          </cell>
          <cell r="E4409">
            <v>6881</v>
          </cell>
          <cell r="F4409">
            <v>-6674.57</v>
          </cell>
          <cell r="G4409">
            <v>206.43</v>
          </cell>
        </row>
        <row r="4410">
          <cell r="A4410" t="str">
            <v>17830116</v>
          </cell>
          <cell r="B4410" t="str">
            <v>微机</v>
          </cell>
          <cell r="C4410" t="str">
            <v>00010721</v>
          </cell>
          <cell r="D4410">
            <v>36557</v>
          </cell>
          <cell r="E4410">
            <v>6880</v>
          </cell>
          <cell r="F4410">
            <v>-6673.6</v>
          </cell>
          <cell r="G4410">
            <v>206.4</v>
          </cell>
        </row>
        <row r="4411">
          <cell r="A4411" t="str">
            <v>17830117</v>
          </cell>
          <cell r="B4411" t="str">
            <v>微机</v>
          </cell>
          <cell r="C4411" t="str">
            <v>00010721</v>
          </cell>
          <cell r="D4411">
            <v>36557</v>
          </cell>
          <cell r="E4411">
            <v>6880</v>
          </cell>
          <cell r="F4411">
            <v>-6673.6</v>
          </cell>
          <cell r="G4411">
            <v>206.4</v>
          </cell>
        </row>
        <row r="4412">
          <cell r="A4412" t="str">
            <v>17830118</v>
          </cell>
          <cell r="B4412" t="str">
            <v>微机</v>
          </cell>
          <cell r="C4412" t="str">
            <v>00010721</v>
          </cell>
          <cell r="D4412">
            <v>36557</v>
          </cell>
          <cell r="E4412">
            <v>6880</v>
          </cell>
          <cell r="F4412">
            <v>-6673.6</v>
          </cell>
          <cell r="G4412">
            <v>206.4</v>
          </cell>
        </row>
        <row r="4413">
          <cell r="A4413" t="str">
            <v>17830119</v>
          </cell>
          <cell r="B4413" t="str">
            <v>微机</v>
          </cell>
          <cell r="C4413" t="str">
            <v>00010721</v>
          </cell>
          <cell r="D4413">
            <v>36557</v>
          </cell>
          <cell r="E4413">
            <v>6880</v>
          </cell>
          <cell r="F4413">
            <v>-6673.6</v>
          </cell>
          <cell r="G4413">
            <v>206.4</v>
          </cell>
        </row>
        <row r="4414">
          <cell r="A4414" t="str">
            <v>17830120</v>
          </cell>
          <cell r="B4414" t="str">
            <v>微机</v>
          </cell>
          <cell r="C4414" t="str">
            <v>00010721</v>
          </cell>
          <cell r="D4414">
            <v>36557</v>
          </cell>
          <cell r="E4414">
            <v>6880</v>
          </cell>
          <cell r="F4414">
            <v>-6673.6</v>
          </cell>
          <cell r="G4414">
            <v>206.4</v>
          </cell>
        </row>
        <row r="4415">
          <cell r="A4415" t="str">
            <v>17830133</v>
          </cell>
          <cell r="B4415" t="str">
            <v>微机</v>
          </cell>
          <cell r="C4415" t="str">
            <v>00010721</v>
          </cell>
          <cell r="D4415">
            <v>36557</v>
          </cell>
          <cell r="E4415">
            <v>6880</v>
          </cell>
          <cell r="F4415">
            <v>-6673.6</v>
          </cell>
          <cell r="G4415">
            <v>206.4</v>
          </cell>
        </row>
        <row r="4416">
          <cell r="A4416" t="str">
            <v>17830135</v>
          </cell>
          <cell r="B4416" t="str">
            <v>微机</v>
          </cell>
          <cell r="C4416" t="str">
            <v>00010721</v>
          </cell>
          <cell r="D4416">
            <v>36557</v>
          </cell>
          <cell r="E4416">
            <v>6880</v>
          </cell>
          <cell r="F4416">
            <v>-6673.6</v>
          </cell>
          <cell r="G4416">
            <v>206.4</v>
          </cell>
        </row>
        <row r="4417">
          <cell r="A4417" t="str">
            <v>17830137</v>
          </cell>
          <cell r="B4417" t="str">
            <v>微机</v>
          </cell>
          <cell r="C4417" t="str">
            <v>00010721</v>
          </cell>
          <cell r="D4417">
            <v>36557</v>
          </cell>
          <cell r="E4417">
            <v>6880</v>
          </cell>
          <cell r="F4417">
            <v>-6673.6</v>
          </cell>
          <cell r="G4417">
            <v>206.4</v>
          </cell>
        </row>
        <row r="4418">
          <cell r="A4418" t="str">
            <v>17830139</v>
          </cell>
          <cell r="B4418" t="str">
            <v>微机</v>
          </cell>
          <cell r="C4418" t="str">
            <v>00010721</v>
          </cell>
          <cell r="D4418">
            <v>36557</v>
          </cell>
          <cell r="E4418">
            <v>6880</v>
          </cell>
          <cell r="F4418">
            <v>-6673.6</v>
          </cell>
          <cell r="G4418">
            <v>206.4</v>
          </cell>
        </row>
        <row r="4419">
          <cell r="A4419" t="str">
            <v>17830141</v>
          </cell>
          <cell r="B4419" t="str">
            <v>微机</v>
          </cell>
          <cell r="C4419" t="str">
            <v>00010721</v>
          </cell>
          <cell r="D4419">
            <v>36557</v>
          </cell>
          <cell r="E4419">
            <v>6880</v>
          </cell>
          <cell r="F4419">
            <v>-6673.6</v>
          </cell>
          <cell r="G4419">
            <v>206.4</v>
          </cell>
        </row>
        <row r="4420">
          <cell r="A4420" t="str">
            <v>17830143</v>
          </cell>
          <cell r="B4420" t="str">
            <v>微机</v>
          </cell>
          <cell r="C4420" t="str">
            <v>00010721</v>
          </cell>
          <cell r="D4420">
            <v>36557</v>
          </cell>
          <cell r="E4420">
            <v>6880</v>
          </cell>
          <cell r="F4420">
            <v>-6673.6</v>
          </cell>
          <cell r="G4420">
            <v>206.4</v>
          </cell>
        </row>
        <row r="4421">
          <cell r="A4421" t="str">
            <v>14790025</v>
          </cell>
          <cell r="B4421" t="str">
            <v>欧陆表</v>
          </cell>
          <cell r="C4421" t="str">
            <v>00010413</v>
          </cell>
          <cell r="D4421">
            <v>34274</v>
          </cell>
          <cell r="E4421">
            <v>6800</v>
          </cell>
          <cell r="F4421">
            <v>-6596</v>
          </cell>
          <cell r="G4421">
            <v>204</v>
          </cell>
        </row>
        <row r="4422">
          <cell r="A4422" t="str">
            <v>17230263</v>
          </cell>
          <cell r="B4422" t="str">
            <v>动力配电箱</v>
          </cell>
          <cell r="C4422" t="str">
            <v>00010703</v>
          </cell>
          <cell r="D4422">
            <v>27395</v>
          </cell>
          <cell r="E4422">
            <v>5000</v>
          </cell>
          <cell r="F4422">
            <v>-4796.1099999999997</v>
          </cell>
          <cell r="G4422">
            <v>203.89</v>
          </cell>
        </row>
        <row r="4423">
          <cell r="A4423" t="str">
            <v>17830001</v>
          </cell>
          <cell r="B4423" t="str">
            <v>微机</v>
          </cell>
          <cell r="C4423" t="str">
            <v>00010721</v>
          </cell>
          <cell r="D4423">
            <v>36617</v>
          </cell>
          <cell r="E4423">
            <v>6770</v>
          </cell>
          <cell r="F4423">
            <v>-6566.9</v>
          </cell>
          <cell r="G4423">
            <v>203.1</v>
          </cell>
        </row>
        <row r="4424">
          <cell r="A4424" t="str">
            <v>17830009</v>
          </cell>
          <cell r="B4424" t="str">
            <v>微机</v>
          </cell>
          <cell r="C4424" t="str">
            <v>00010721</v>
          </cell>
          <cell r="D4424">
            <v>36617</v>
          </cell>
          <cell r="E4424">
            <v>6770</v>
          </cell>
          <cell r="F4424">
            <v>-6566.9</v>
          </cell>
          <cell r="G4424">
            <v>203.1</v>
          </cell>
        </row>
        <row r="4425">
          <cell r="A4425" t="str">
            <v>17830010</v>
          </cell>
          <cell r="B4425" t="str">
            <v>微机</v>
          </cell>
          <cell r="C4425" t="str">
            <v>00010721</v>
          </cell>
          <cell r="D4425">
            <v>36617</v>
          </cell>
          <cell r="E4425">
            <v>6770</v>
          </cell>
          <cell r="F4425">
            <v>-6566.9</v>
          </cell>
          <cell r="G4425">
            <v>203.1</v>
          </cell>
        </row>
        <row r="4426">
          <cell r="A4426" t="str">
            <v>17830013</v>
          </cell>
          <cell r="B4426" t="str">
            <v>微机</v>
          </cell>
          <cell r="C4426" t="str">
            <v>00010721</v>
          </cell>
          <cell r="D4426">
            <v>36617</v>
          </cell>
          <cell r="E4426">
            <v>6770</v>
          </cell>
          <cell r="F4426">
            <v>-6566.9</v>
          </cell>
          <cell r="G4426">
            <v>203.1</v>
          </cell>
        </row>
        <row r="4427">
          <cell r="A4427" t="str">
            <v>17830027</v>
          </cell>
          <cell r="B4427" t="str">
            <v>微机</v>
          </cell>
          <cell r="C4427" t="str">
            <v>00010721</v>
          </cell>
          <cell r="D4427">
            <v>36617</v>
          </cell>
          <cell r="E4427">
            <v>6770</v>
          </cell>
          <cell r="F4427">
            <v>-6566.9</v>
          </cell>
          <cell r="G4427">
            <v>203.1</v>
          </cell>
        </row>
        <row r="4428">
          <cell r="A4428" t="str">
            <v>17830036</v>
          </cell>
          <cell r="B4428" t="str">
            <v>微机　</v>
          </cell>
          <cell r="C4428" t="str">
            <v>00010721</v>
          </cell>
          <cell r="D4428">
            <v>36617</v>
          </cell>
          <cell r="E4428">
            <v>6770</v>
          </cell>
          <cell r="F4428">
            <v>-6566.9</v>
          </cell>
          <cell r="G4428">
            <v>203.1</v>
          </cell>
        </row>
        <row r="4429">
          <cell r="A4429" t="str">
            <v>17830038</v>
          </cell>
          <cell r="B4429" t="str">
            <v>微机　</v>
          </cell>
          <cell r="C4429" t="str">
            <v>00010721</v>
          </cell>
          <cell r="D4429">
            <v>36617</v>
          </cell>
          <cell r="E4429">
            <v>6770</v>
          </cell>
          <cell r="F4429">
            <v>-6566.9</v>
          </cell>
          <cell r="G4429">
            <v>203.1</v>
          </cell>
        </row>
        <row r="4430">
          <cell r="A4430" t="str">
            <v>17830039</v>
          </cell>
          <cell r="B4430" t="str">
            <v>微机　</v>
          </cell>
          <cell r="C4430" t="str">
            <v>00010721</v>
          </cell>
          <cell r="D4430">
            <v>36617</v>
          </cell>
          <cell r="E4430">
            <v>6770</v>
          </cell>
          <cell r="F4430">
            <v>-6566.9</v>
          </cell>
          <cell r="G4430">
            <v>203.1</v>
          </cell>
        </row>
        <row r="4431">
          <cell r="A4431" t="str">
            <v>17830040</v>
          </cell>
          <cell r="B4431" t="str">
            <v>微机　</v>
          </cell>
          <cell r="C4431" t="str">
            <v>00010721</v>
          </cell>
          <cell r="D4431">
            <v>36617</v>
          </cell>
          <cell r="E4431">
            <v>6770</v>
          </cell>
          <cell r="F4431">
            <v>-6566.9</v>
          </cell>
          <cell r="G4431">
            <v>203.1</v>
          </cell>
        </row>
        <row r="4432">
          <cell r="A4432" t="str">
            <v>17830041</v>
          </cell>
          <cell r="B4432" t="str">
            <v>微机　</v>
          </cell>
          <cell r="C4432" t="str">
            <v>00010721</v>
          </cell>
          <cell r="D4432">
            <v>36617</v>
          </cell>
          <cell r="E4432">
            <v>6770</v>
          </cell>
          <cell r="F4432">
            <v>-6566.9</v>
          </cell>
          <cell r="G4432">
            <v>203.1</v>
          </cell>
        </row>
        <row r="4433">
          <cell r="A4433" t="str">
            <v>17830051</v>
          </cell>
          <cell r="B4433" t="str">
            <v>微机</v>
          </cell>
          <cell r="C4433" t="str">
            <v>00010721</v>
          </cell>
          <cell r="D4433">
            <v>36617</v>
          </cell>
          <cell r="E4433">
            <v>6770</v>
          </cell>
          <cell r="F4433">
            <v>-6566.9</v>
          </cell>
          <cell r="G4433">
            <v>203.1</v>
          </cell>
        </row>
        <row r="4434">
          <cell r="A4434" t="str">
            <v>17830052</v>
          </cell>
          <cell r="B4434" t="str">
            <v>微机</v>
          </cell>
          <cell r="C4434" t="str">
            <v>00010721</v>
          </cell>
          <cell r="D4434">
            <v>36617</v>
          </cell>
          <cell r="E4434">
            <v>6770</v>
          </cell>
          <cell r="F4434">
            <v>-6566.9</v>
          </cell>
          <cell r="G4434">
            <v>203.1</v>
          </cell>
        </row>
        <row r="4435">
          <cell r="A4435" t="str">
            <v>17830053</v>
          </cell>
          <cell r="B4435" t="str">
            <v>微机</v>
          </cell>
          <cell r="C4435" t="str">
            <v>00010721</v>
          </cell>
          <cell r="D4435">
            <v>36617</v>
          </cell>
          <cell r="E4435">
            <v>6770</v>
          </cell>
          <cell r="F4435">
            <v>-6566.9</v>
          </cell>
          <cell r="G4435">
            <v>203.1</v>
          </cell>
        </row>
        <row r="4436">
          <cell r="A4436" t="str">
            <v>17830057</v>
          </cell>
          <cell r="B4436" t="str">
            <v>微机</v>
          </cell>
          <cell r="C4436" t="str">
            <v>00010721</v>
          </cell>
          <cell r="D4436">
            <v>36617</v>
          </cell>
          <cell r="E4436">
            <v>6770</v>
          </cell>
          <cell r="F4436">
            <v>-6566.9</v>
          </cell>
          <cell r="G4436">
            <v>203.1</v>
          </cell>
        </row>
        <row r="4437">
          <cell r="A4437" t="str">
            <v>17830058</v>
          </cell>
          <cell r="B4437" t="str">
            <v>微机</v>
          </cell>
          <cell r="C4437" t="str">
            <v>00010721</v>
          </cell>
          <cell r="D4437">
            <v>36617</v>
          </cell>
          <cell r="E4437">
            <v>6770</v>
          </cell>
          <cell r="F4437">
            <v>-6566.9</v>
          </cell>
          <cell r="G4437">
            <v>203.1</v>
          </cell>
        </row>
        <row r="4438">
          <cell r="A4438" t="str">
            <v>17830229</v>
          </cell>
          <cell r="B4438" t="str">
            <v>微机</v>
          </cell>
          <cell r="C4438" t="str">
            <v>00010722</v>
          </cell>
          <cell r="D4438">
            <v>36617</v>
          </cell>
          <cell r="E4438">
            <v>6770</v>
          </cell>
          <cell r="F4438">
            <v>-6566.9</v>
          </cell>
          <cell r="G4438">
            <v>203.1</v>
          </cell>
        </row>
        <row r="4439">
          <cell r="A4439" t="str">
            <v>17830209</v>
          </cell>
          <cell r="B4439" t="str">
            <v>微机</v>
          </cell>
          <cell r="C4439" t="str">
            <v>00010723</v>
          </cell>
          <cell r="D4439">
            <v>36617</v>
          </cell>
          <cell r="E4439">
            <v>6770</v>
          </cell>
          <cell r="F4439">
            <v>-6566.9</v>
          </cell>
          <cell r="G4439">
            <v>203.1</v>
          </cell>
        </row>
        <row r="4440">
          <cell r="A4440" t="str">
            <v>17830214</v>
          </cell>
          <cell r="B4440" t="str">
            <v>微机</v>
          </cell>
          <cell r="C4440" t="str">
            <v>00010723</v>
          </cell>
          <cell r="D4440">
            <v>36617</v>
          </cell>
          <cell r="E4440">
            <v>6770</v>
          </cell>
          <cell r="F4440">
            <v>-6566.9</v>
          </cell>
          <cell r="G4440">
            <v>203.1</v>
          </cell>
        </row>
        <row r="4441">
          <cell r="A4441" t="str">
            <v>17830235</v>
          </cell>
          <cell r="B4441" t="str">
            <v>微机</v>
          </cell>
          <cell r="C4441" t="str">
            <v>00010723</v>
          </cell>
          <cell r="D4441">
            <v>36617</v>
          </cell>
          <cell r="E4441">
            <v>6770</v>
          </cell>
          <cell r="F4441">
            <v>-6566.9</v>
          </cell>
          <cell r="G4441">
            <v>203.1</v>
          </cell>
        </row>
        <row r="4442">
          <cell r="A4442" t="str">
            <v>17830236</v>
          </cell>
          <cell r="B4442" t="str">
            <v>微机</v>
          </cell>
          <cell r="C4442" t="str">
            <v>00010723</v>
          </cell>
          <cell r="D4442">
            <v>36617</v>
          </cell>
          <cell r="E4442">
            <v>6770</v>
          </cell>
          <cell r="F4442">
            <v>-6566.9</v>
          </cell>
          <cell r="G4442">
            <v>203.1</v>
          </cell>
        </row>
        <row r="4443">
          <cell r="A4443" t="str">
            <v>17830242</v>
          </cell>
          <cell r="B4443" t="str">
            <v>微机</v>
          </cell>
          <cell r="C4443" t="str">
            <v>00010723</v>
          </cell>
          <cell r="D4443">
            <v>36617</v>
          </cell>
          <cell r="E4443">
            <v>6770</v>
          </cell>
          <cell r="F4443">
            <v>-6566.9</v>
          </cell>
          <cell r="G4443">
            <v>203.1</v>
          </cell>
        </row>
        <row r="4444">
          <cell r="A4444" t="str">
            <v>17830249</v>
          </cell>
          <cell r="B4444" t="str">
            <v>微机</v>
          </cell>
          <cell r="C4444" t="str">
            <v>00010723</v>
          </cell>
          <cell r="D4444">
            <v>36617</v>
          </cell>
          <cell r="E4444">
            <v>6770</v>
          </cell>
          <cell r="F4444">
            <v>-6566.9</v>
          </cell>
          <cell r="G4444">
            <v>203.1</v>
          </cell>
        </row>
        <row r="4445">
          <cell r="A4445" t="str">
            <v>17830030</v>
          </cell>
          <cell r="B4445" t="str">
            <v>微机</v>
          </cell>
          <cell r="C4445" t="str">
            <v>00010721</v>
          </cell>
          <cell r="D4445">
            <v>36678</v>
          </cell>
          <cell r="E4445">
            <v>6770</v>
          </cell>
          <cell r="F4445">
            <v>-6566.9</v>
          </cell>
          <cell r="G4445">
            <v>203.1</v>
          </cell>
        </row>
        <row r="4446">
          <cell r="A4446" t="str">
            <v>17830031</v>
          </cell>
          <cell r="B4446" t="str">
            <v>微机</v>
          </cell>
          <cell r="C4446" t="str">
            <v>00010721</v>
          </cell>
          <cell r="D4446">
            <v>36678</v>
          </cell>
          <cell r="E4446">
            <v>6770</v>
          </cell>
          <cell r="F4446">
            <v>-6566.9</v>
          </cell>
          <cell r="G4446">
            <v>203.1</v>
          </cell>
        </row>
        <row r="4447">
          <cell r="A4447" t="str">
            <v>17830366</v>
          </cell>
          <cell r="B4447" t="str">
            <v>微机</v>
          </cell>
          <cell r="C4447" t="str">
            <v>00010721</v>
          </cell>
          <cell r="D4447">
            <v>36678</v>
          </cell>
          <cell r="E4447">
            <v>6770</v>
          </cell>
          <cell r="F4447">
            <v>-6566.9</v>
          </cell>
          <cell r="G4447">
            <v>203.1</v>
          </cell>
        </row>
        <row r="4448">
          <cell r="A4448" t="str">
            <v>17830484</v>
          </cell>
          <cell r="B4448" t="str">
            <v>微机</v>
          </cell>
          <cell r="C4448" t="str">
            <v>00010721</v>
          </cell>
          <cell r="D4448">
            <v>36678</v>
          </cell>
          <cell r="E4448">
            <v>6770</v>
          </cell>
          <cell r="F4448">
            <v>-6566.9</v>
          </cell>
          <cell r="G4448">
            <v>203.1</v>
          </cell>
        </row>
        <row r="4449">
          <cell r="A4449" t="str">
            <v>17830485</v>
          </cell>
          <cell r="B4449" t="str">
            <v>微机</v>
          </cell>
          <cell r="C4449" t="str">
            <v>00010721</v>
          </cell>
          <cell r="D4449">
            <v>36678</v>
          </cell>
          <cell r="E4449">
            <v>6770</v>
          </cell>
          <cell r="F4449">
            <v>-6566.9</v>
          </cell>
          <cell r="G4449">
            <v>203.1</v>
          </cell>
        </row>
        <row r="4450">
          <cell r="A4450" t="str">
            <v>17830486</v>
          </cell>
          <cell r="B4450" t="str">
            <v>微机</v>
          </cell>
          <cell r="C4450" t="str">
            <v>00010721</v>
          </cell>
          <cell r="D4450">
            <v>36678</v>
          </cell>
          <cell r="E4450">
            <v>6770</v>
          </cell>
          <cell r="F4450">
            <v>-6566.9</v>
          </cell>
          <cell r="G4450">
            <v>203.1</v>
          </cell>
        </row>
        <row r="4451">
          <cell r="A4451" t="str">
            <v>17830489</v>
          </cell>
          <cell r="B4451" t="str">
            <v>微机</v>
          </cell>
          <cell r="C4451" t="str">
            <v>00010721</v>
          </cell>
          <cell r="D4451">
            <v>36678</v>
          </cell>
          <cell r="E4451">
            <v>6770</v>
          </cell>
          <cell r="F4451">
            <v>-6566.9</v>
          </cell>
          <cell r="G4451">
            <v>203.1</v>
          </cell>
        </row>
        <row r="4452">
          <cell r="A4452" t="str">
            <v>17830490</v>
          </cell>
          <cell r="B4452" t="str">
            <v>微机</v>
          </cell>
          <cell r="C4452" t="str">
            <v>00010721</v>
          </cell>
          <cell r="D4452">
            <v>36678</v>
          </cell>
          <cell r="E4452">
            <v>6770</v>
          </cell>
          <cell r="F4452">
            <v>-6566.9</v>
          </cell>
          <cell r="G4452">
            <v>203.1</v>
          </cell>
        </row>
        <row r="4453">
          <cell r="A4453" t="str">
            <v>17830491</v>
          </cell>
          <cell r="B4453" t="str">
            <v>微机</v>
          </cell>
          <cell r="C4453" t="str">
            <v>00010721</v>
          </cell>
          <cell r="D4453">
            <v>36678</v>
          </cell>
          <cell r="E4453">
            <v>6770</v>
          </cell>
          <cell r="F4453">
            <v>-6566.9</v>
          </cell>
          <cell r="G4453">
            <v>203.1</v>
          </cell>
        </row>
        <row r="4454">
          <cell r="A4454" t="str">
            <v>17830492</v>
          </cell>
          <cell r="B4454" t="str">
            <v>微机</v>
          </cell>
          <cell r="C4454" t="str">
            <v>00010721</v>
          </cell>
          <cell r="D4454">
            <v>36678</v>
          </cell>
          <cell r="E4454">
            <v>6770</v>
          </cell>
          <cell r="F4454">
            <v>-6566.9</v>
          </cell>
          <cell r="G4454">
            <v>203.1</v>
          </cell>
        </row>
        <row r="4455">
          <cell r="A4455" t="str">
            <v>17830493</v>
          </cell>
          <cell r="B4455" t="str">
            <v>微机</v>
          </cell>
          <cell r="C4455" t="str">
            <v>00010721</v>
          </cell>
          <cell r="D4455">
            <v>36678</v>
          </cell>
          <cell r="E4455">
            <v>6770</v>
          </cell>
          <cell r="F4455">
            <v>-6566.9</v>
          </cell>
          <cell r="G4455">
            <v>203.1</v>
          </cell>
        </row>
        <row r="4456">
          <cell r="A4456" t="str">
            <v>17830494</v>
          </cell>
          <cell r="B4456" t="str">
            <v>微机</v>
          </cell>
          <cell r="C4456" t="str">
            <v>00010721</v>
          </cell>
          <cell r="D4456">
            <v>36678</v>
          </cell>
          <cell r="E4456">
            <v>6770</v>
          </cell>
          <cell r="F4456">
            <v>-6566.9</v>
          </cell>
          <cell r="G4456">
            <v>203.1</v>
          </cell>
        </row>
        <row r="4457">
          <cell r="A4457" t="str">
            <v>17830495</v>
          </cell>
          <cell r="B4457" t="str">
            <v>微机</v>
          </cell>
          <cell r="C4457" t="str">
            <v>00010721</v>
          </cell>
          <cell r="D4457">
            <v>36678</v>
          </cell>
          <cell r="E4457">
            <v>6770</v>
          </cell>
          <cell r="F4457">
            <v>-6566.9</v>
          </cell>
          <cell r="G4457">
            <v>203.1</v>
          </cell>
        </row>
        <row r="4458">
          <cell r="A4458" t="str">
            <v>17830496</v>
          </cell>
          <cell r="B4458" t="str">
            <v>微机</v>
          </cell>
          <cell r="C4458" t="str">
            <v>00010721</v>
          </cell>
          <cell r="D4458">
            <v>36678</v>
          </cell>
          <cell r="E4458">
            <v>6770</v>
          </cell>
          <cell r="F4458">
            <v>-6566.9</v>
          </cell>
          <cell r="G4458">
            <v>203.1</v>
          </cell>
        </row>
        <row r="4459">
          <cell r="A4459" t="str">
            <v>17830497</v>
          </cell>
          <cell r="B4459" t="str">
            <v>微机</v>
          </cell>
          <cell r="C4459" t="str">
            <v>00010721</v>
          </cell>
          <cell r="D4459">
            <v>36678</v>
          </cell>
          <cell r="E4459">
            <v>6770</v>
          </cell>
          <cell r="F4459">
            <v>-6566.9</v>
          </cell>
          <cell r="G4459">
            <v>203.1</v>
          </cell>
        </row>
        <row r="4460">
          <cell r="A4460" t="str">
            <v>17830498</v>
          </cell>
          <cell r="B4460" t="str">
            <v>微机</v>
          </cell>
          <cell r="C4460" t="str">
            <v>00010721</v>
          </cell>
          <cell r="D4460">
            <v>36678</v>
          </cell>
          <cell r="E4460">
            <v>6770</v>
          </cell>
          <cell r="F4460">
            <v>-6566.9</v>
          </cell>
          <cell r="G4460">
            <v>203.1</v>
          </cell>
        </row>
        <row r="4461">
          <cell r="A4461" t="str">
            <v>17830499</v>
          </cell>
          <cell r="B4461" t="str">
            <v>微机</v>
          </cell>
          <cell r="C4461" t="str">
            <v>00010721</v>
          </cell>
          <cell r="D4461">
            <v>36678</v>
          </cell>
          <cell r="E4461">
            <v>6770</v>
          </cell>
          <cell r="F4461">
            <v>-6566.9</v>
          </cell>
          <cell r="G4461">
            <v>203.1</v>
          </cell>
        </row>
        <row r="4462">
          <cell r="A4462" t="str">
            <v>17830003</v>
          </cell>
          <cell r="B4462" t="str">
            <v>微机</v>
          </cell>
          <cell r="C4462" t="str">
            <v>00010721</v>
          </cell>
          <cell r="D4462">
            <v>36708</v>
          </cell>
          <cell r="E4462">
            <v>6770</v>
          </cell>
          <cell r="F4462">
            <v>-6566.9</v>
          </cell>
          <cell r="G4462">
            <v>203.1</v>
          </cell>
        </row>
        <row r="4463">
          <cell r="A4463" t="str">
            <v>17830004</v>
          </cell>
          <cell r="B4463" t="str">
            <v>微机</v>
          </cell>
          <cell r="C4463" t="str">
            <v>00010721</v>
          </cell>
          <cell r="D4463">
            <v>36708</v>
          </cell>
          <cell r="E4463">
            <v>6770</v>
          </cell>
          <cell r="F4463">
            <v>-6566.9</v>
          </cell>
          <cell r="G4463">
            <v>203.1</v>
          </cell>
        </row>
        <row r="4464">
          <cell r="A4464" t="str">
            <v>17830005</v>
          </cell>
          <cell r="B4464" t="str">
            <v>微机</v>
          </cell>
          <cell r="C4464" t="str">
            <v>00010721</v>
          </cell>
          <cell r="D4464">
            <v>36708</v>
          </cell>
          <cell r="E4464">
            <v>6770</v>
          </cell>
          <cell r="F4464">
            <v>-6566.9</v>
          </cell>
          <cell r="G4464">
            <v>203.1</v>
          </cell>
        </row>
        <row r="4465">
          <cell r="A4465" t="str">
            <v>17830018</v>
          </cell>
          <cell r="B4465" t="str">
            <v>微机</v>
          </cell>
          <cell r="C4465" t="str">
            <v>00010721</v>
          </cell>
          <cell r="D4465">
            <v>36708</v>
          </cell>
          <cell r="E4465">
            <v>6770</v>
          </cell>
          <cell r="F4465">
            <v>-6566.9</v>
          </cell>
          <cell r="G4465">
            <v>203.1</v>
          </cell>
        </row>
        <row r="4466">
          <cell r="A4466" t="str">
            <v>17830019</v>
          </cell>
          <cell r="B4466" t="str">
            <v>微机</v>
          </cell>
          <cell r="C4466" t="str">
            <v>00010721</v>
          </cell>
          <cell r="D4466">
            <v>36708</v>
          </cell>
          <cell r="E4466">
            <v>6770</v>
          </cell>
          <cell r="F4466">
            <v>-6566.9</v>
          </cell>
          <cell r="G4466">
            <v>203.1</v>
          </cell>
        </row>
        <row r="4467">
          <cell r="A4467" t="str">
            <v>17830020</v>
          </cell>
          <cell r="B4467" t="str">
            <v>微机</v>
          </cell>
          <cell r="C4467" t="str">
            <v>00010721</v>
          </cell>
          <cell r="D4467">
            <v>36708</v>
          </cell>
          <cell r="E4467">
            <v>6770</v>
          </cell>
          <cell r="F4467">
            <v>-6566.9</v>
          </cell>
          <cell r="G4467">
            <v>203.1</v>
          </cell>
        </row>
        <row r="4468">
          <cell r="A4468" t="str">
            <v>17830021</v>
          </cell>
          <cell r="B4468" t="str">
            <v>微机</v>
          </cell>
          <cell r="C4468" t="str">
            <v>00010721</v>
          </cell>
          <cell r="D4468">
            <v>36708</v>
          </cell>
          <cell r="E4468">
            <v>6770</v>
          </cell>
          <cell r="F4468">
            <v>-6566.9</v>
          </cell>
          <cell r="G4468">
            <v>203.1</v>
          </cell>
        </row>
        <row r="4469">
          <cell r="A4469" t="str">
            <v>17830022</v>
          </cell>
          <cell r="B4469" t="str">
            <v>微机</v>
          </cell>
          <cell r="C4469" t="str">
            <v>00010721</v>
          </cell>
          <cell r="D4469">
            <v>36708</v>
          </cell>
          <cell r="E4469">
            <v>6770</v>
          </cell>
          <cell r="F4469">
            <v>-6566.9</v>
          </cell>
          <cell r="G4469">
            <v>203.1</v>
          </cell>
        </row>
        <row r="4470">
          <cell r="A4470" t="str">
            <v>17830050</v>
          </cell>
          <cell r="B4470" t="str">
            <v>微机</v>
          </cell>
          <cell r="C4470" t="str">
            <v>00010721</v>
          </cell>
          <cell r="D4470">
            <v>36708</v>
          </cell>
          <cell r="E4470">
            <v>6770</v>
          </cell>
          <cell r="F4470">
            <v>-6566.9</v>
          </cell>
          <cell r="G4470">
            <v>203.1</v>
          </cell>
        </row>
        <row r="4471">
          <cell r="A4471" t="str">
            <v>17830103</v>
          </cell>
          <cell r="B4471" t="str">
            <v>微机</v>
          </cell>
          <cell r="C4471" t="str">
            <v>00010721</v>
          </cell>
          <cell r="D4471">
            <v>36708</v>
          </cell>
          <cell r="E4471">
            <v>6770</v>
          </cell>
          <cell r="F4471">
            <v>-6566.9</v>
          </cell>
          <cell r="G4471">
            <v>203.1</v>
          </cell>
        </row>
        <row r="4472">
          <cell r="A4472" t="str">
            <v>17830104</v>
          </cell>
          <cell r="B4472" t="str">
            <v>微机</v>
          </cell>
          <cell r="C4472" t="str">
            <v>00010721</v>
          </cell>
          <cell r="D4472">
            <v>36708</v>
          </cell>
          <cell r="E4472">
            <v>6770</v>
          </cell>
          <cell r="F4472">
            <v>-6566.9</v>
          </cell>
          <cell r="G4472">
            <v>203.1</v>
          </cell>
        </row>
        <row r="4473">
          <cell r="A4473" t="str">
            <v>17830106</v>
          </cell>
          <cell r="B4473" t="str">
            <v>微机</v>
          </cell>
          <cell r="C4473" t="str">
            <v>00010721</v>
          </cell>
          <cell r="D4473">
            <v>36708</v>
          </cell>
          <cell r="E4473">
            <v>6770</v>
          </cell>
          <cell r="F4473">
            <v>-6566.9</v>
          </cell>
          <cell r="G4473">
            <v>203.1</v>
          </cell>
        </row>
        <row r="4474">
          <cell r="A4474" t="str">
            <v>17830107</v>
          </cell>
          <cell r="B4474" t="str">
            <v>微机</v>
          </cell>
          <cell r="C4474" t="str">
            <v>00010721</v>
          </cell>
          <cell r="D4474">
            <v>36708</v>
          </cell>
          <cell r="E4474">
            <v>6770</v>
          </cell>
          <cell r="F4474">
            <v>-6566.9</v>
          </cell>
          <cell r="G4474">
            <v>203.1</v>
          </cell>
        </row>
        <row r="4475">
          <cell r="A4475" t="str">
            <v>17830108</v>
          </cell>
          <cell r="B4475" t="str">
            <v>微机</v>
          </cell>
          <cell r="C4475" t="str">
            <v>00010721</v>
          </cell>
          <cell r="D4475">
            <v>36708</v>
          </cell>
          <cell r="E4475">
            <v>6770</v>
          </cell>
          <cell r="F4475">
            <v>-6566.9</v>
          </cell>
          <cell r="G4475">
            <v>203.1</v>
          </cell>
        </row>
        <row r="4476">
          <cell r="A4476" t="str">
            <v>17830109</v>
          </cell>
          <cell r="B4476" t="str">
            <v>微机</v>
          </cell>
          <cell r="C4476" t="str">
            <v>00010721</v>
          </cell>
          <cell r="D4476">
            <v>36708</v>
          </cell>
          <cell r="E4476">
            <v>6770</v>
          </cell>
          <cell r="F4476">
            <v>-6566.9</v>
          </cell>
          <cell r="G4476">
            <v>203.1</v>
          </cell>
        </row>
        <row r="4477">
          <cell r="A4477" t="str">
            <v>17830110</v>
          </cell>
          <cell r="B4477" t="str">
            <v>微机</v>
          </cell>
          <cell r="C4477" t="str">
            <v>00010721</v>
          </cell>
          <cell r="D4477">
            <v>36708</v>
          </cell>
          <cell r="E4477">
            <v>6770</v>
          </cell>
          <cell r="F4477">
            <v>-6566.9</v>
          </cell>
          <cell r="G4477">
            <v>203.1</v>
          </cell>
        </row>
        <row r="4478">
          <cell r="A4478" t="str">
            <v>17830111</v>
          </cell>
          <cell r="B4478" t="str">
            <v>微机</v>
          </cell>
          <cell r="C4478" t="str">
            <v>00010721</v>
          </cell>
          <cell r="D4478">
            <v>36708</v>
          </cell>
          <cell r="E4478">
            <v>6770</v>
          </cell>
          <cell r="F4478">
            <v>-6566.9</v>
          </cell>
          <cell r="G4478">
            <v>203.1</v>
          </cell>
        </row>
        <row r="4479">
          <cell r="A4479" t="str">
            <v>17830112</v>
          </cell>
          <cell r="B4479" t="str">
            <v>微机</v>
          </cell>
          <cell r="C4479" t="str">
            <v>00010721</v>
          </cell>
          <cell r="D4479">
            <v>36708</v>
          </cell>
          <cell r="E4479">
            <v>6770</v>
          </cell>
          <cell r="F4479">
            <v>-6566.9</v>
          </cell>
          <cell r="G4479">
            <v>203.1</v>
          </cell>
        </row>
        <row r="4480">
          <cell r="A4480" t="str">
            <v>17830113</v>
          </cell>
          <cell r="B4480" t="str">
            <v>微机</v>
          </cell>
          <cell r="C4480" t="str">
            <v>00010721</v>
          </cell>
          <cell r="D4480">
            <v>36708</v>
          </cell>
          <cell r="E4480">
            <v>6770</v>
          </cell>
          <cell r="F4480">
            <v>-6566.9</v>
          </cell>
          <cell r="G4480">
            <v>203.1</v>
          </cell>
        </row>
        <row r="4481">
          <cell r="A4481" t="str">
            <v>17830358</v>
          </cell>
          <cell r="B4481" t="str">
            <v>微机</v>
          </cell>
          <cell r="C4481" t="str">
            <v>00010721</v>
          </cell>
          <cell r="D4481">
            <v>36708</v>
          </cell>
          <cell r="E4481">
            <v>6770</v>
          </cell>
          <cell r="F4481">
            <v>-6566.9</v>
          </cell>
          <cell r="G4481">
            <v>203.1</v>
          </cell>
        </row>
        <row r="4482">
          <cell r="A4482" t="str">
            <v>17830359</v>
          </cell>
          <cell r="B4482" t="str">
            <v>微机</v>
          </cell>
          <cell r="C4482" t="str">
            <v>00010721</v>
          </cell>
          <cell r="D4482">
            <v>36708</v>
          </cell>
          <cell r="E4482">
            <v>6770</v>
          </cell>
          <cell r="F4482">
            <v>-6566.9</v>
          </cell>
          <cell r="G4482">
            <v>203.1</v>
          </cell>
        </row>
        <row r="4483">
          <cell r="A4483" t="str">
            <v>17830097</v>
          </cell>
          <cell r="B4483" t="str">
            <v>微机</v>
          </cell>
          <cell r="C4483" t="str">
            <v>00010722</v>
          </cell>
          <cell r="D4483">
            <v>36708</v>
          </cell>
          <cell r="E4483">
            <v>6770</v>
          </cell>
          <cell r="F4483">
            <v>-6566.9</v>
          </cell>
          <cell r="G4483">
            <v>203.1</v>
          </cell>
        </row>
        <row r="4484">
          <cell r="A4484" t="str">
            <v>17830423</v>
          </cell>
          <cell r="B4484" t="str">
            <v>微机</v>
          </cell>
          <cell r="C4484" t="str">
            <v>00010722</v>
          </cell>
          <cell r="D4484">
            <v>36708</v>
          </cell>
          <cell r="E4484">
            <v>6770</v>
          </cell>
          <cell r="F4484">
            <v>-6566.9</v>
          </cell>
          <cell r="G4484">
            <v>203.1</v>
          </cell>
        </row>
        <row r="4485">
          <cell r="A4485" t="str">
            <v>17830084</v>
          </cell>
          <cell r="B4485" t="str">
            <v>微机</v>
          </cell>
          <cell r="C4485" t="str">
            <v>00010723</v>
          </cell>
          <cell r="D4485">
            <v>36708</v>
          </cell>
          <cell r="E4485">
            <v>6770</v>
          </cell>
          <cell r="F4485">
            <v>-6566.9</v>
          </cell>
          <cell r="G4485">
            <v>203.1</v>
          </cell>
        </row>
        <row r="4486">
          <cell r="A4486" t="str">
            <v>17830085</v>
          </cell>
          <cell r="B4486" t="str">
            <v>微机</v>
          </cell>
          <cell r="C4486" t="str">
            <v>00010723</v>
          </cell>
          <cell r="D4486">
            <v>36708</v>
          </cell>
          <cell r="E4486">
            <v>6770</v>
          </cell>
          <cell r="F4486">
            <v>-6566.9</v>
          </cell>
          <cell r="G4486">
            <v>203.1</v>
          </cell>
        </row>
        <row r="4487">
          <cell r="A4487" t="str">
            <v>17830086</v>
          </cell>
          <cell r="B4487" t="str">
            <v>微机</v>
          </cell>
          <cell r="C4487" t="str">
            <v>00010723</v>
          </cell>
          <cell r="D4487">
            <v>36708</v>
          </cell>
          <cell r="E4487">
            <v>6770</v>
          </cell>
          <cell r="F4487">
            <v>-6566.9</v>
          </cell>
          <cell r="G4487">
            <v>203.1</v>
          </cell>
        </row>
        <row r="4488">
          <cell r="A4488" t="str">
            <v>17830087</v>
          </cell>
          <cell r="B4488" t="str">
            <v>微机</v>
          </cell>
          <cell r="C4488" t="str">
            <v>00010723</v>
          </cell>
          <cell r="D4488">
            <v>36708</v>
          </cell>
          <cell r="E4488">
            <v>6770</v>
          </cell>
          <cell r="F4488">
            <v>-6566.9</v>
          </cell>
          <cell r="G4488">
            <v>203.1</v>
          </cell>
        </row>
        <row r="4489">
          <cell r="A4489" t="str">
            <v>17830088</v>
          </cell>
          <cell r="B4489" t="str">
            <v>微机</v>
          </cell>
          <cell r="C4489" t="str">
            <v>00010723</v>
          </cell>
          <cell r="D4489">
            <v>36708</v>
          </cell>
          <cell r="E4489">
            <v>6770</v>
          </cell>
          <cell r="F4489">
            <v>-6566.9</v>
          </cell>
          <cell r="G4489">
            <v>203.1</v>
          </cell>
        </row>
        <row r="4490">
          <cell r="A4490" t="str">
            <v>17830089</v>
          </cell>
          <cell r="B4490" t="str">
            <v>微机</v>
          </cell>
          <cell r="C4490" t="str">
            <v>00010723</v>
          </cell>
          <cell r="D4490">
            <v>36708</v>
          </cell>
          <cell r="E4490">
            <v>6770</v>
          </cell>
          <cell r="F4490">
            <v>-6566.9</v>
          </cell>
          <cell r="G4490">
            <v>203.1</v>
          </cell>
        </row>
        <row r="4491">
          <cell r="A4491" t="str">
            <v>17830090</v>
          </cell>
          <cell r="B4491" t="str">
            <v>微机</v>
          </cell>
          <cell r="C4491" t="str">
            <v>00010723</v>
          </cell>
          <cell r="D4491">
            <v>36708</v>
          </cell>
          <cell r="E4491">
            <v>6770</v>
          </cell>
          <cell r="F4491">
            <v>-6566.9</v>
          </cell>
          <cell r="G4491">
            <v>203.1</v>
          </cell>
        </row>
        <row r="4492">
          <cell r="A4492" t="str">
            <v>17830210</v>
          </cell>
          <cell r="B4492" t="str">
            <v>微机</v>
          </cell>
          <cell r="C4492" t="str">
            <v>00010723</v>
          </cell>
          <cell r="D4492">
            <v>36708</v>
          </cell>
          <cell r="E4492">
            <v>6770</v>
          </cell>
          <cell r="F4492">
            <v>-6566.9</v>
          </cell>
          <cell r="G4492">
            <v>203.1</v>
          </cell>
        </row>
        <row r="4493">
          <cell r="A4493" t="str">
            <v>17830211</v>
          </cell>
          <cell r="B4493" t="str">
            <v>微机</v>
          </cell>
          <cell r="C4493" t="str">
            <v>00010723</v>
          </cell>
          <cell r="D4493">
            <v>36708</v>
          </cell>
          <cell r="E4493">
            <v>6770</v>
          </cell>
          <cell r="F4493">
            <v>-6566.9</v>
          </cell>
          <cell r="G4493">
            <v>203.1</v>
          </cell>
        </row>
        <row r="4494">
          <cell r="A4494" t="str">
            <v>17830216</v>
          </cell>
          <cell r="B4494" t="str">
            <v>微机</v>
          </cell>
          <cell r="C4494" t="str">
            <v>00010723</v>
          </cell>
          <cell r="D4494">
            <v>36708</v>
          </cell>
          <cell r="E4494">
            <v>6770</v>
          </cell>
          <cell r="F4494">
            <v>-6566.9</v>
          </cell>
          <cell r="G4494">
            <v>203.1</v>
          </cell>
        </row>
        <row r="4495">
          <cell r="A4495" t="str">
            <v>17830217</v>
          </cell>
          <cell r="B4495" t="str">
            <v>微机</v>
          </cell>
          <cell r="C4495" t="str">
            <v>00010723</v>
          </cell>
          <cell r="D4495">
            <v>36708</v>
          </cell>
          <cell r="E4495">
            <v>6770</v>
          </cell>
          <cell r="F4495">
            <v>-6566.9</v>
          </cell>
          <cell r="G4495">
            <v>203.1</v>
          </cell>
        </row>
        <row r="4496">
          <cell r="A4496" t="str">
            <v>17830218</v>
          </cell>
          <cell r="B4496" t="str">
            <v>微机</v>
          </cell>
          <cell r="C4496" t="str">
            <v>00010723</v>
          </cell>
          <cell r="D4496">
            <v>36708</v>
          </cell>
          <cell r="E4496">
            <v>6770</v>
          </cell>
          <cell r="F4496">
            <v>-6566.9</v>
          </cell>
          <cell r="G4496">
            <v>203.1</v>
          </cell>
        </row>
        <row r="4497">
          <cell r="A4497" t="str">
            <v>17830219</v>
          </cell>
          <cell r="B4497" t="str">
            <v>微机</v>
          </cell>
          <cell r="C4497" t="str">
            <v>00010723</v>
          </cell>
          <cell r="D4497">
            <v>36708</v>
          </cell>
          <cell r="E4497">
            <v>6770</v>
          </cell>
          <cell r="F4497">
            <v>-6566.9</v>
          </cell>
          <cell r="G4497">
            <v>203.1</v>
          </cell>
        </row>
        <row r="4498">
          <cell r="A4498" t="str">
            <v>17830220</v>
          </cell>
          <cell r="B4498" t="str">
            <v>微机</v>
          </cell>
          <cell r="C4498" t="str">
            <v>00010723</v>
          </cell>
          <cell r="D4498">
            <v>36708</v>
          </cell>
          <cell r="E4498">
            <v>6770</v>
          </cell>
          <cell r="F4498">
            <v>-6566.9</v>
          </cell>
          <cell r="G4498">
            <v>203.1</v>
          </cell>
        </row>
        <row r="4499">
          <cell r="A4499" t="str">
            <v>17830221</v>
          </cell>
          <cell r="B4499" t="str">
            <v>微机</v>
          </cell>
          <cell r="C4499" t="str">
            <v>00010723</v>
          </cell>
          <cell r="D4499">
            <v>36708</v>
          </cell>
          <cell r="E4499">
            <v>6770</v>
          </cell>
          <cell r="F4499">
            <v>-6566.9</v>
          </cell>
          <cell r="G4499">
            <v>203.1</v>
          </cell>
        </row>
        <row r="4500">
          <cell r="A4500" t="str">
            <v>17830222</v>
          </cell>
          <cell r="B4500" t="str">
            <v>微机</v>
          </cell>
          <cell r="C4500" t="str">
            <v>00010723</v>
          </cell>
          <cell r="D4500">
            <v>36708</v>
          </cell>
          <cell r="E4500">
            <v>6770</v>
          </cell>
          <cell r="F4500">
            <v>-6566.9</v>
          </cell>
          <cell r="G4500">
            <v>203.1</v>
          </cell>
        </row>
        <row r="4501">
          <cell r="A4501" t="str">
            <v>17830223</v>
          </cell>
          <cell r="B4501" t="str">
            <v>微机</v>
          </cell>
          <cell r="C4501" t="str">
            <v>00010723</v>
          </cell>
          <cell r="D4501">
            <v>36708</v>
          </cell>
          <cell r="E4501">
            <v>6770</v>
          </cell>
          <cell r="F4501">
            <v>-6566.9</v>
          </cell>
          <cell r="G4501">
            <v>203.1</v>
          </cell>
        </row>
        <row r="4502">
          <cell r="A4502" t="str">
            <v>17830224</v>
          </cell>
          <cell r="B4502" t="str">
            <v>微机</v>
          </cell>
          <cell r="C4502" t="str">
            <v>00010723</v>
          </cell>
          <cell r="D4502">
            <v>36708</v>
          </cell>
          <cell r="E4502">
            <v>6770</v>
          </cell>
          <cell r="F4502">
            <v>-6566.9</v>
          </cell>
          <cell r="G4502">
            <v>203.1</v>
          </cell>
        </row>
        <row r="4503">
          <cell r="A4503" t="str">
            <v>17830228</v>
          </cell>
          <cell r="B4503" t="str">
            <v>微机</v>
          </cell>
          <cell r="C4503" t="str">
            <v>00010723</v>
          </cell>
          <cell r="D4503">
            <v>36708</v>
          </cell>
          <cell r="E4503">
            <v>6770</v>
          </cell>
          <cell r="F4503">
            <v>-6566.9</v>
          </cell>
          <cell r="G4503">
            <v>203.1</v>
          </cell>
        </row>
        <row r="4504">
          <cell r="A4504" t="str">
            <v>17830232</v>
          </cell>
          <cell r="B4504" t="str">
            <v>微机</v>
          </cell>
          <cell r="C4504" t="str">
            <v>00010723</v>
          </cell>
          <cell r="D4504">
            <v>36708</v>
          </cell>
          <cell r="E4504">
            <v>6770</v>
          </cell>
          <cell r="F4504">
            <v>-6566.9</v>
          </cell>
          <cell r="G4504">
            <v>203.1</v>
          </cell>
        </row>
        <row r="4505">
          <cell r="A4505" t="str">
            <v>17830059</v>
          </cell>
          <cell r="B4505" t="str">
            <v>微机</v>
          </cell>
          <cell r="C4505" t="str">
            <v>00010721</v>
          </cell>
          <cell r="D4505">
            <v>36617</v>
          </cell>
          <cell r="E4505">
            <v>6740</v>
          </cell>
          <cell r="F4505">
            <v>-6537.8</v>
          </cell>
          <cell r="G4505">
            <v>202.2</v>
          </cell>
        </row>
        <row r="4506">
          <cell r="A4506" t="str">
            <v>17830367</v>
          </cell>
          <cell r="B4506" t="str">
            <v>微机</v>
          </cell>
          <cell r="C4506" t="str">
            <v>00010721</v>
          </cell>
          <cell r="D4506">
            <v>36678</v>
          </cell>
          <cell r="E4506">
            <v>6740</v>
          </cell>
          <cell r="F4506">
            <v>-6537.8</v>
          </cell>
          <cell r="G4506">
            <v>202.2</v>
          </cell>
        </row>
        <row r="4507">
          <cell r="A4507" t="str">
            <v>17830037</v>
          </cell>
          <cell r="B4507" t="str">
            <v>微机　</v>
          </cell>
          <cell r="C4507" t="str">
            <v>00010721</v>
          </cell>
          <cell r="D4507">
            <v>36617</v>
          </cell>
          <cell r="E4507">
            <v>6739</v>
          </cell>
          <cell r="F4507">
            <v>-6536.83</v>
          </cell>
          <cell r="G4507">
            <v>202.17</v>
          </cell>
        </row>
        <row r="4508">
          <cell r="A4508" t="str">
            <v>17830420</v>
          </cell>
          <cell r="B4508" t="str">
            <v>微机</v>
          </cell>
          <cell r="C4508" t="str">
            <v>00010722</v>
          </cell>
          <cell r="D4508">
            <v>36434</v>
          </cell>
          <cell r="E4508">
            <v>6234</v>
          </cell>
          <cell r="F4508">
            <v>-6046.98</v>
          </cell>
          <cell r="G4508">
            <v>187.02</v>
          </cell>
        </row>
        <row r="4509">
          <cell r="A4509" t="str">
            <v>17830421</v>
          </cell>
          <cell r="B4509" t="str">
            <v>微机</v>
          </cell>
          <cell r="C4509" t="str">
            <v>00010722</v>
          </cell>
          <cell r="D4509">
            <v>36434</v>
          </cell>
          <cell r="E4509">
            <v>6234</v>
          </cell>
          <cell r="F4509">
            <v>-6046.98</v>
          </cell>
          <cell r="G4509">
            <v>187.02</v>
          </cell>
        </row>
        <row r="4510">
          <cell r="A4510" t="str">
            <v>17830422</v>
          </cell>
          <cell r="B4510" t="str">
            <v>微机</v>
          </cell>
          <cell r="C4510" t="str">
            <v>00010722</v>
          </cell>
          <cell r="D4510">
            <v>36434</v>
          </cell>
          <cell r="E4510">
            <v>6234</v>
          </cell>
          <cell r="F4510">
            <v>-6046.98</v>
          </cell>
          <cell r="G4510">
            <v>187.02</v>
          </cell>
        </row>
        <row r="4511">
          <cell r="A4511" t="str">
            <v>14561010</v>
          </cell>
          <cell r="B4511" t="str">
            <v>硬度计</v>
          </cell>
          <cell r="C4511" t="str">
            <v>00010411</v>
          </cell>
          <cell r="D4511">
            <v>32021</v>
          </cell>
          <cell r="E4511">
            <v>6200</v>
          </cell>
          <cell r="F4511">
            <v>-6014</v>
          </cell>
          <cell r="G4511">
            <v>186</v>
          </cell>
        </row>
        <row r="4512">
          <cell r="A4512" t="str">
            <v>14561019</v>
          </cell>
          <cell r="B4512" t="str">
            <v>洛氏计</v>
          </cell>
          <cell r="C4512" t="str">
            <v>00010411</v>
          </cell>
          <cell r="D4512">
            <v>33909</v>
          </cell>
          <cell r="E4512">
            <v>6200</v>
          </cell>
          <cell r="F4512">
            <v>-6014</v>
          </cell>
          <cell r="G4512">
            <v>186</v>
          </cell>
        </row>
        <row r="4513">
          <cell r="A4513" t="str">
            <v>17220064</v>
          </cell>
          <cell r="B4513" t="str">
            <v>低压配电屏</v>
          </cell>
          <cell r="C4513" t="str">
            <v>00010703</v>
          </cell>
          <cell r="D4513">
            <v>29434</v>
          </cell>
          <cell r="E4513">
            <v>6000</v>
          </cell>
          <cell r="F4513">
            <v>-5820</v>
          </cell>
          <cell r="G4513">
            <v>180</v>
          </cell>
        </row>
        <row r="4514">
          <cell r="A4514" t="str">
            <v>14796003</v>
          </cell>
          <cell r="B4514" t="str">
            <v>探伤仪</v>
          </cell>
          <cell r="C4514" t="str">
            <v>00010411</v>
          </cell>
          <cell r="D4514">
            <v>30713</v>
          </cell>
          <cell r="E4514">
            <v>6000</v>
          </cell>
          <cell r="F4514">
            <v>-5820</v>
          </cell>
          <cell r="G4514">
            <v>180</v>
          </cell>
        </row>
        <row r="4515">
          <cell r="A4515" t="str">
            <v>12130128</v>
          </cell>
          <cell r="B4515" t="str">
            <v>电葫芦</v>
          </cell>
          <cell r="C4515" t="str">
            <v>00010203</v>
          </cell>
          <cell r="D4515">
            <v>31229</v>
          </cell>
          <cell r="E4515">
            <v>6000</v>
          </cell>
          <cell r="F4515">
            <v>-5820</v>
          </cell>
          <cell r="G4515">
            <v>180</v>
          </cell>
        </row>
        <row r="4516">
          <cell r="A4516" t="str">
            <v>12130139</v>
          </cell>
          <cell r="B4516" t="str">
            <v>电葫芦</v>
          </cell>
          <cell r="C4516" t="str">
            <v>00010203</v>
          </cell>
          <cell r="D4516">
            <v>31868</v>
          </cell>
          <cell r="E4516">
            <v>6000</v>
          </cell>
          <cell r="F4516">
            <v>-5820</v>
          </cell>
          <cell r="G4516">
            <v>180</v>
          </cell>
        </row>
        <row r="4517">
          <cell r="A4517" t="str">
            <v>12130140</v>
          </cell>
          <cell r="B4517" t="str">
            <v>电葫芦</v>
          </cell>
          <cell r="C4517" t="str">
            <v>00010203</v>
          </cell>
          <cell r="D4517">
            <v>31868</v>
          </cell>
          <cell r="E4517">
            <v>6000</v>
          </cell>
          <cell r="F4517">
            <v>-5820</v>
          </cell>
          <cell r="G4517">
            <v>180</v>
          </cell>
        </row>
        <row r="4518">
          <cell r="A4518" t="str">
            <v>12130147</v>
          </cell>
          <cell r="B4518" t="str">
            <v>电葫芦</v>
          </cell>
          <cell r="C4518" t="str">
            <v>00010203</v>
          </cell>
          <cell r="D4518">
            <v>32813</v>
          </cell>
          <cell r="E4518">
            <v>6000</v>
          </cell>
          <cell r="F4518">
            <v>-5820</v>
          </cell>
          <cell r="G4518">
            <v>180</v>
          </cell>
        </row>
        <row r="4519">
          <cell r="A4519" t="str">
            <v>17510025</v>
          </cell>
          <cell r="B4519" t="str">
            <v>电流弧焊机</v>
          </cell>
          <cell r="C4519" t="str">
            <v>00010713</v>
          </cell>
          <cell r="D4519">
            <v>32964</v>
          </cell>
          <cell r="E4519">
            <v>6000</v>
          </cell>
          <cell r="F4519">
            <v>-5820</v>
          </cell>
          <cell r="G4519">
            <v>180</v>
          </cell>
        </row>
        <row r="4520">
          <cell r="A4520" t="str">
            <v>19110053</v>
          </cell>
          <cell r="B4520" t="str">
            <v>通风机</v>
          </cell>
          <cell r="C4520" t="str">
            <v>00010903</v>
          </cell>
          <cell r="D4520">
            <v>33359</v>
          </cell>
          <cell r="E4520">
            <v>6000</v>
          </cell>
          <cell r="F4520">
            <v>-5820</v>
          </cell>
          <cell r="G4520">
            <v>180</v>
          </cell>
        </row>
        <row r="4521">
          <cell r="A4521" t="str">
            <v>19110054</v>
          </cell>
          <cell r="B4521" t="str">
            <v>通风机</v>
          </cell>
          <cell r="C4521" t="str">
            <v>00010903</v>
          </cell>
          <cell r="D4521">
            <v>33359</v>
          </cell>
          <cell r="E4521">
            <v>6000</v>
          </cell>
          <cell r="F4521">
            <v>-5820</v>
          </cell>
          <cell r="G4521">
            <v>180</v>
          </cell>
        </row>
        <row r="4522">
          <cell r="A4522" t="str">
            <v>12130156</v>
          </cell>
          <cell r="B4522" t="str">
            <v>电动葫芦</v>
          </cell>
          <cell r="C4522" t="str">
            <v>00010203</v>
          </cell>
          <cell r="D4522">
            <v>33756</v>
          </cell>
          <cell r="E4522">
            <v>6000</v>
          </cell>
          <cell r="F4522">
            <v>-5820</v>
          </cell>
          <cell r="G4522">
            <v>180</v>
          </cell>
        </row>
        <row r="4523">
          <cell r="A4523" t="str">
            <v>14561020</v>
          </cell>
          <cell r="B4523" t="str">
            <v>洛氏硬度计</v>
          </cell>
          <cell r="C4523" t="str">
            <v>00010411</v>
          </cell>
          <cell r="D4523">
            <v>33939</v>
          </cell>
          <cell r="E4523">
            <v>6000</v>
          </cell>
          <cell r="F4523">
            <v>-5820</v>
          </cell>
          <cell r="G4523">
            <v>180</v>
          </cell>
        </row>
        <row r="4524">
          <cell r="A4524" t="str">
            <v>14561021</v>
          </cell>
          <cell r="B4524" t="str">
            <v>洛氏硬度计</v>
          </cell>
          <cell r="C4524" t="str">
            <v>00010411</v>
          </cell>
          <cell r="D4524">
            <v>33939</v>
          </cell>
          <cell r="E4524">
            <v>6000</v>
          </cell>
          <cell r="F4524">
            <v>-5820</v>
          </cell>
          <cell r="G4524">
            <v>180</v>
          </cell>
        </row>
        <row r="4525">
          <cell r="A4525" t="str">
            <v>14561022</v>
          </cell>
          <cell r="B4525" t="str">
            <v>洛氏硬度计</v>
          </cell>
          <cell r="C4525" t="str">
            <v>00010411</v>
          </cell>
          <cell r="D4525">
            <v>33939</v>
          </cell>
          <cell r="E4525">
            <v>6000</v>
          </cell>
          <cell r="F4525">
            <v>-5820</v>
          </cell>
          <cell r="G4525">
            <v>180</v>
          </cell>
        </row>
        <row r="4526">
          <cell r="A4526" t="str">
            <v>12130159</v>
          </cell>
          <cell r="B4526" t="str">
            <v>电动葫芦</v>
          </cell>
          <cell r="C4526" t="str">
            <v>00010202</v>
          </cell>
          <cell r="D4526">
            <v>34121</v>
          </cell>
          <cell r="E4526">
            <v>6000</v>
          </cell>
          <cell r="F4526">
            <v>-5820</v>
          </cell>
          <cell r="G4526">
            <v>180</v>
          </cell>
        </row>
        <row r="4527">
          <cell r="A4527" t="str">
            <v>14791040</v>
          </cell>
          <cell r="B4527" t="str">
            <v>信号源</v>
          </cell>
          <cell r="C4527" t="str">
            <v>00010413</v>
          </cell>
          <cell r="D4527">
            <v>34274</v>
          </cell>
          <cell r="E4527">
            <v>6000</v>
          </cell>
          <cell r="F4527">
            <v>-5820</v>
          </cell>
          <cell r="G4527">
            <v>180</v>
          </cell>
        </row>
        <row r="4528">
          <cell r="A4528" t="str">
            <v>14792046</v>
          </cell>
          <cell r="B4528" t="str">
            <v>信号源</v>
          </cell>
          <cell r="C4528" t="str">
            <v>00010413</v>
          </cell>
          <cell r="D4528">
            <v>34274</v>
          </cell>
          <cell r="E4528">
            <v>6000</v>
          </cell>
          <cell r="F4528">
            <v>-5820</v>
          </cell>
          <cell r="G4528">
            <v>180</v>
          </cell>
        </row>
        <row r="4529">
          <cell r="A4529" t="str">
            <v>14792047</v>
          </cell>
          <cell r="B4529" t="str">
            <v>信号源</v>
          </cell>
          <cell r="C4529" t="str">
            <v>00010413</v>
          </cell>
          <cell r="D4529">
            <v>34274</v>
          </cell>
          <cell r="E4529">
            <v>6000</v>
          </cell>
          <cell r="F4529">
            <v>-5820</v>
          </cell>
          <cell r="G4529">
            <v>180</v>
          </cell>
        </row>
        <row r="4530">
          <cell r="A4530" t="str">
            <v>14792048</v>
          </cell>
          <cell r="B4530" t="str">
            <v>信号源</v>
          </cell>
          <cell r="C4530" t="str">
            <v>00010413</v>
          </cell>
          <cell r="D4530">
            <v>34274</v>
          </cell>
          <cell r="E4530">
            <v>6000</v>
          </cell>
          <cell r="F4530">
            <v>-5820</v>
          </cell>
          <cell r="G4530">
            <v>180</v>
          </cell>
        </row>
        <row r="4531">
          <cell r="A4531" t="str">
            <v>14792049</v>
          </cell>
          <cell r="B4531" t="str">
            <v>信号源</v>
          </cell>
          <cell r="C4531" t="str">
            <v>00010413</v>
          </cell>
          <cell r="D4531">
            <v>34274</v>
          </cell>
          <cell r="E4531">
            <v>6000</v>
          </cell>
          <cell r="F4531">
            <v>-5820</v>
          </cell>
          <cell r="G4531">
            <v>180</v>
          </cell>
        </row>
        <row r="4532">
          <cell r="A4532" t="str">
            <v>14794036</v>
          </cell>
          <cell r="B4532" t="str">
            <v>信号源</v>
          </cell>
          <cell r="C4532" t="str">
            <v>00010413</v>
          </cell>
          <cell r="D4532">
            <v>34274</v>
          </cell>
          <cell r="E4532">
            <v>6000</v>
          </cell>
          <cell r="F4532">
            <v>-5820</v>
          </cell>
          <cell r="G4532">
            <v>180</v>
          </cell>
        </row>
        <row r="4533">
          <cell r="A4533" t="str">
            <v>17520095</v>
          </cell>
          <cell r="B4533" t="str">
            <v>交流弧焊机</v>
          </cell>
          <cell r="C4533" t="str">
            <v>00010713</v>
          </cell>
          <cell r="D4533">
            <v>34274</v>
          </cell>
          <cell r="E4533">
            <v>6000</v>
          </cell>
          <cell r="F4533">
            <v>-5820</v>
          </cell>
          <cell r="G4533">
            <v>180</v>
          </cell>
        </row>
        <row r="4534">
          <cell r="A4534" t="str">
            <v>12130165</v>
          </cell>
          <cell r="B4534" t="str">
            <v>电动葫芦</v>
          </cell>
          <cell r="C4534" t="str">
            <v>00010203</v>
          </cell>
          <cell r="D4534">
            <v>34669</v>
          </cell>
          <cell r="E4534">
            <v>6000</v>
          </cell>
          <cell r="F4534">
            <v>-5820</v>
          </cell>
          <cell r="G4534">
            <v>180</v>
          </cell>
        </row>
        <row r="4535">
          <cell r="A4535" t="str">
            <v>12130166</v>
          </cell>
          <cell r="B4535" t="str">
            <v>电动葫芦</v>
          </cell>
          <cell r="C4535" t="str">
            <v>00010203</v>
          </cell>
          <cell r="D4535">
            <v>34669</v>
          </cell>
          <cell r="E4535">
            <v>6000</v>
          </cell>
          <cell r="F4535">
            <v>-5820</v>
          </cell>
          <cell r="G4535">
            <v>180</v>
          </cell>
        </row>
        <row r="4536">
          <cell r="A4536" t="str">
            <v>16650050</v>
          </cell>
          <cell r="B4536" t="str">
            <v>无密封自吸泵</v>
          </cell>
          <cell r="C4536" t="str">
            <v>00010603</v>
          </cell>
          <cell r="D4536">
            <v>34639</v>
          </cell>
          <cell r="E4536">
            <v>3300</v>
          </cell>
          <cell r="F4536">
            <v>-3121.03</v>
          </cell>
          <cell r="G4536">
            <v>178.97</v>
          </cell>
        </row>
        <row r="4537">
          <cell r="A4537" t="str">
            <v>17830392</v>
          </cell>
          <cell r="B4537" t="str">
            <v>集线器</v>
          </cell>
          <cell r="C4537" t="str">
            <v>00010721</v>
          </cell>
          <cell r="D4537">
            <v>37226</v>
          </cell>
          <cell r="E4537">
            <v>2500</v>
          </cell>
          <cell r="F4537">
            <v>-2323.9299999999998</v>
          </cell>
          <cell r="G4537">
            <v>176.07</v>
          </cell>
        </row>
        <row r="4538">
          <cell r="A4538" t="str">
            <v>17830125</v>
          </cell>
          <cell r="B4538" t="str">
            <v>打印机</v>
          </cell>
          <cell r="C4538" t="str">
            <v>00010721</v>
          </cell>
          <cell r="D4538">
            <v>37226</v>
          </cell>
          <cell r="E4538">
            <v>2450</v>
          </cell>
          <cell r="F4538">
            <v>-2277.4699999999998</v>
          </cell>
          <cell r="G4538">
            <v>172.53</v>
          </cell>
        </row>
        <row r="4539">
          <cell r="A4539" t="str">
            <v>17520099</v>
          </cell>
          <cell r="B4539" t="str">
            <v>电焊机</v>
          </cell>
          <cell r="C4539" t="str">
            <v>00010713</v>
          </cell>
          <cell r="D4539">
            <v>34973</v>
          </cell>
          <cell r="E4539">
            <v>5700</v>
          </cell>
          <cell r="F4539">
            <v>-5529</v>
          </cell>
          <cell r="G4539">
            <v>171</v>
          </cell>
        </row>
        <row r="4540">
          <cell r="A4540" t="str">
            <v>17520100</v>
          </cell>
          <cell r="B4540" t="str">
            <v>电焊机</v>
          </cell>
          <cell r="C4540" t="str">
            <v>00010713</v>
          </cell>
          <cell r="D4540">
            <v>34973</v>
          </cell>
          <cell r="E4540">
            <v>5700</v>
          </cell>
          <cell r="F4540">
            <v>-5529</v>
          </cell>
          <cell r="G4540">
            <v>171</v>
          </cell>
        </row>
        <row r="4541">
          <cell r="A4541" t="str">
            <v>17520101</v>
          </cell>
          <cell r="B4541" t="str">
            <v>电焊机</v>
          </cell>
          <cell r="C4541" t="str">
            <v>00010713</v>
          </cell>
          <cell r="D4541">
            <v>34973</v>
          </cell>
          <cell r="E4541">
            <v>5700</v>
          </cell>
          <cell r="F4541">
            <v>-5529</v>
          </cell>
          <cell r="G4541">
            <v>171</v>
          </cell>
        </row>
        <row r="4542">
          <cell r="A4542" t="str">
            <v>12310008</v>
          </cell>
          <cell r="B4542" t="str">
            <v>传送带</v>
          </cell>
          <cell r="C4542" t="str">
            <v>00010203</v>
          </cell>
          <cell r="D4542">
            <v>31382</v>
          </cell>
          <cell r="E4542">
            <v>5500</v>
          </cell>
          <cell r="F4542">
            <v>-5335</v>
          </cell>
          <cell r="G4542">
            <v>165</v>
          </cell>
        </row>
        <row r="4543">
          <cell r="A4543" t="str">
            <v>14882011</v>
          </cell>
          <cell r="B4543" t="str">
            <v>计量泵</v>
          </cell>
          <cell r="C4543" t="str">
            <v>00010413</v>
          </cell>
          <cell r="D4543">
            <v>34121</v>
          </cell>
          <cell r="E4543">
            <v>5500</v>
          </cell>
          <cell r="F4543">
            <v>-5335</v>
          </cell>
          <cell r="G4543">
            <v>165</v>
          </cell>
        </row>
        <row r="4544">
          <cell r="A4544" t="str">
            <v>14570002</v>
          </cell>
          <cell r="B4544" t="str">
            <v>道口安全报警器</v>
          </cell>
          <cell r="C4544" t="str">
            <v>00010413</v>
          </cell>
          <cell r="D4544">
            <v>34243</v>
          </cell>
          <cell r="E4544">
            <v>5500</v>
          </cell>
          <cell r="F4544">
            <v>-5335</v>
          </cell>
          <cell r="G4544">
            <v>165</v>
          </cell>
        </row>
        <row r="4545">
          <cell r="A4545" t="str">
            <v>14870052</v>
          </cell>
          <cell r="B4545" t="str">
            <v>粗糙度仪</v>
          </cell>
          <cell r="C4545" t="str">
            <v>00010413</v>
          </cell>
          <cell r="D4545">
            <v>34121</v>
          </cell>
          <cell r="E4545">
            <v>5200</v>
          </cell>
          <cell r="F4545">
            <v>-5044</v>
          </cell>
          <cell r="G4545">
            <v>156</v>
          </cell>
        </row>
        <row r="4546">
          <cell r="A4546" t="str">
            <v>17830315</v>
          </cell>
          <cell r="B4546" t="str">
            <v>集线器</v>
          </cell>
          <cell r="C4546" t="str">
            <v>00010721</v>
          </cell>
          <cell r="D4546">
            <v>35582</v>
          </cell>
          <cell r="E4546">
            <v>5100</v>
          </cell>
          <cell r="F4546">
            <v>-4947</v>
          </cell>
          <cell r="G4546">
            <v>153</v>
          </cell>
        </row>
        <row r="4547">
          <cell r="A4547" t="str">
            <v>17830316</v>
          </cell>
          <cell r="B4547" t="str">
            <v>集线器</v>
          </cell>
          <cell r="C4547" t="str">
            <v>00010721</v>
          </cell>
          <cell r="D4547">
            <v>35582</v>
          </cell>
          <cell r="E4547">
            <v>5100</v>
          </cell>
          <cell r="F4547">
            <v>-4947</v>
          </cell>
          <cell r="G4547">
            <v>153</v>
          </cell>
        </row>
        <row r="4548">
          <cell r="A4548" t="str">
            <v>17830317</v>
          </cell>
          <cell r="B4548" t="str">
            <v>集线器</v>
          </cell>
          <cell r="C4548" t="str">
            <v>00010721</v>
          </cell>
          <cell r="D4548">
            <v>35582</v>
          </cell>
          <cell r="E4548">
            <v>5100</v>
          </cell>
          <cell r="F4548">
            <v>-4947</v>
          </cell>
          <cell r="G4548">
            <v>153</v>
          </cell>
        </row>
        <row r="4549">
          <cell r="A4549" t="str">
            <v>17830318</v>
          </cell>
          <cell r="B4549" t="str">
            <v>集线器</v>
          </cell>
          <cell r="C4549" t="str">
            <v>00010721</v>
          </cell>
          <cell r="D4549">
            <v>35582</v>
          </cell>
          <cell r="E4549">
            <v>5100</v>
          </cell>
          <cell r="F4549">
            <v>-4947</v>
          </cell>
          <cell r="G4549">
            <v>153</v>
          </cell>
        </row>
        <row r="4550">
          <cell r="A4550" t="str">
            <v>17830319</v>
          </cell>
          <cell r="B4550" t="str">
            <v>集线器</v>
          </cell>
          <cell r="C4550" t="str">
            <v>00010721</v>
          </cell>
          <cell r="D4550">
            <v>35582</v>
          </cell>
          <cell r="E4550">
            <v>5100</v>
          </cell>
          <cell r="F4550">
            <v>-4947</v>
          </cell>
          <cell r="G4550">
            <v>153</v>
          </cell>
        </row>
        <row r="4551">
          <cell r="A4551" t="str">
            <v>17830320</v>
          </cell>
          <cell r="B4551" t="str">
            <v>集线器</v>
          </cell>
          <cell r="C4551" t="str">
            <v>00010721</v>
          </cell>
          <cell r="D4551">
            <v>35582</v>
          </cell>
          <cell r="E4551">
            <v>5100</v>
          </cell>
          <cell r="F4551">
            <v>-4947</v>
          </cell>
          <cell r="G4551">
            <v>153</v>
          </cell>
        </row>
        <row r="4552">
          <cell r="A4552" t="str">
            <v>17830321</v>
          </cell>
          <cell r="B4552" t="str">
            <v>集线器</v>
          </cell>
          <cell r="C4552" t="str">
            <v>00010721</v>
          </cell>
          <cell r="D4552">
            <v>35582</v>
          </cell>
          <cell r="E4552">
            <v>5100</v>
          </cell>
          <cell r="F4552">
            <v>-4947</v>
          </cell>
          <cell r="G4552">
            <v>153</v>
          </cell>
        </row>
        <row r="4553">
          <cell r="A4553" t="str">
            <v>17830322</v>
          </cell>
          <cell r="B4553" t="str">
            <v>集线器</v>
          </cell>
          <cell r="C4553" t="str">
            <v>00010721</v>
          </cell>
          <cell r="D4553">
            <v>35582</v>
          </cell>
          <cell r="E4553">
            <v>5100</v>
          </cell>
          <cell r="F4553">
            <v>-4947</v>
          </cell>
          <cell r="G4553">
            <v>153</v>
          </cell>
        </row>
        <row r="4554">
          <cell r="A4554" t="str">
            <v>17830323</v>
          </cell>
          <cell r="B4554" t="str">
            <v>集线器</v>
          </cell>
          <cell r="C4554" t="str">
            <v>00010721</v>
          </cell>
          <cell r="D4554">
            <v>35582</v>
          </cell>
          <cell r="E4554">
            <v>5100</v>
          </cell>
          <cell r="F4554">
            <v>-4947</v>
          </cell>
          <cell r="G4554">
            <v>153</v>
          </cell>
        </row>
        <row r="4555">
          <cell r="A4555" t="str">
            <v>17830324</v>
          </cell>
          <cell r="B4555" t="str">
            <v>集线器</v>
          </cell>
          <cell r="C4555" t="str">
            <v>00010721</v>
          </cell>
          <cell r="D4555">
            <v>35582</v>
          </cell>
          <cell r="E4555">
            <v>5100</v>
          </cell>
          <cell r="F4555">
            <v>-4947</v>
          </cell>
          <cell r="G4555">
            <v>153</v>
          </cell>
        </row>
        <row r="4556">
          <cell r="A4556" t="str">
            <v>17830325</v>
          </cell>
          <cell r="B4556" t="str">
            <v>集线器</v>
          </cell>
          <cell r="C4556" t="str">
            <v>00010721</v>
          </cell>
          <cell r="D4556">
            <v>35582</v>
          </cell>
          <cell r="E4556">
            <v>5100</v>
          </cell>
          <cell r="F4556">
            <v>-4947</v>
          </cell>
          <cell r="G4556">
            <v>153</v>
          </cell>
        </row>
        <row r="4557">
          <cell r="A4557" t="str">
            <v>17830326</v>
          </cell>
          <cell r="B4557" t="str">
            <v>集线器</v>
          </cell>
          <cell r="C4557" t="str">
            <v>00010721</v>
          </cell>
          <cell r="D4557">
            <v>35582</v>
          </cell>
          <cell r="E4557">
            <v>5100</v>
          </cell>
          <cell r="F4557">
            <v>-4947</v>
          </cell>
          <cell r="G4557">
            <v>153</v>
          </cell>
        </row>
        <row r="4558">
          <cell r="A4558" t="str">
            <v>17830327</v>
          </cell>
          <cell r="B4558" t="str">
            <v>集线器</v>
          </cell>
          <cell r="C4558" t="str">
            <v>00010721</v>
          </cell>
          <cell r="D4558">
            <v>35582</v>
          </cell>
          <cell r="E4558">
            <v>5100</v>
          </cell>
          <cell r="F4558">
            <v>-4947</v>
          </cell>
          <cell r="G4558">
            <v>153</v>
          </cell>
        </row>
        <row r="4559">
          <cell r="A4559" t="str">
            <v>17830328</v>
          </cell>
          <cell r="B4559" t="str">
            <v>集线器</v>
          </cell>
          <cell r="C4559" t="str">
            <v>00010721</v>
          </cell>
          <cell r="D4559">
            <v>35582</v>
          </cell>
          <cell r="E4559">
            <v>5100</v>
          </cell>
          <cell r="F4559">
            <v>-4947</v>
          </cell>
          <cell r="G4559">
            <v>153</v>
          </cell>
        </row>
        <row r="4560">
          <cell r="A4560" t="str">
            <v>17830329</v>
          </cell>
          <cell r="B4560" t="str">
            <v>集线器</v>
          </cell>
          <cell r="C4560" t="str">
            <v>00010721</v>
          </cell>
          <cell r="D4560">
            <v>35582</v>
          </cell>
          <cell r="E4560">
            <v>5100</v>
          </cell>
          <cell r="F4560">
            <v>-4947</v>
          </cell>
          <cell r="G4560">
            <v>153</v>
          </cell>
        </row>
        <row r="4561">
          <cell r="A4561" t="str">
            <v>17830330</v>
          </cell>
          <cell r="B4561" t="str">
            <v>集线器</v>
          </cell>
          <cell r="C4561" t="str">
            <v>00010721</v>
          </cell>
          <cell r="D4561">
            <v>35582</v>
          </cell>
          <cell r="E4561">
            <v>5100</v>
          </cell>
          <cell r="F4561">
            <v>-4947</v>
          </cell>
          <cell r="G4561">
            <v>153</v>
          </cell>
        </row>
        <row r="4562">
          <cell r="A4562" t="str">
            <v>17830331</v>
          </cell>
          <cell r="B4562" t="str">
            <v>集线器</v>
          </cell>
          <cell r="C4562" t="str">
            <v>00010721</v>
          </cell>
          <cell r="D4562">
            <v>35582</v>
          </cell>
          <cell r="E4562">
            <v>5100</v>
          </cell>
          <cell r="F4562">
            <v>-4947</v>
          </cell>
          <cell r="G4562">
            <v>153</v>
          </cell>
        </row>
        <row r="4563">
          <cell r="A4563" t="str">
            <v>17830332</v>
          </cell>
          <cell r="B4563" t="str">
            <v>集线器</v>
          </cell>
          <cell r="C4563" t="str">
            <v>00010721</v>
          </cell>
          <cell r="D4563">
            <v>35582</v>
          </cell>
          <cell r="E4563">
            <v>5100</v>
          </cell>
          <cell r="F4563">
            <v>-4947</v>
          </cell>
          <cell r="G4563">
            <v>153</v>
          </cell>
        </row>
        <row r="4564">
          <cell r="A4564" t="str">
            <v>17830333</v>
          </cell>
          <cell r="B4564" t="str">
            <v>集线器</v>
          </cell>
          <cell r="C4564" t="str">
            <v>00010721</v>
          </cell>
          <cell r="D4564">
            <v>35582</v>
          </cell>
          <cell r="E4564">
            <v>5100</v>
          </cell>
          <cell r="F4564">
            <v>-4947</v>
          </cell>
          <cell r="G4564">
            <v>153</v>
          </cell>
        </row>
        <row r="4565">
          <cell r="A4565" t="str">
            <v>17830334</v>
          </cell>
          <cell r="B4565" t="str">
            <v>集线器</v>
          </cell>
          <cell r="C4565" t="str">
            <v>00010721</v>
          </cell>
          <cell r="D4565">
            <v>35582</v>
          </cell>
          <cell r="E4565">
            <v>5100</v>
          </cell>
          <cell r="F4565">
            <v>-4947</v>
          </cell>
          <cell r="G4565">
            <v>153</v>
          </cell>
        </row>
        <row r="4566">
          <cell r="A4566" t="str">
            <v>17830335</v>
          </cell>
          <cell r="B4566" t="str">
            <v>集线器</v>
          </cell>
          <cell r="C4566" t="str">
            <v>00010721</v>
          </cell>
          <cell r="D4566">
            <v>35582</v>
          </cell>
          <cell r="E4566">
            <v>5100</v>
          </cell>
          <cell r="F4566">
            <v>-4947</v>
          </cell>
          <cell r="G4566">
            <v>153</v>
          </cell>
        </row>
        <row r="4567">
          <cell r="A4567" t="str">
            <v>17830336</v>
          </cell>
          <cell r="B4567" t="str">
            <v>集线器</v>
          </cell>
          <cell r="C4567" t="str">
            <v>00010721</v>
          </cell>
          <cell r="D4567">
            <v>35582</v>
          </cell>
          <cell r="E4567">
            <v>5100</v>
          </cell>
          <cell r="F4567">
            <v>-4947</v>
          </cell>
          <cell r="G4567">
            <v>153</v>
          </cell>
        </row>
        <row r="4568">
          <cell r="A4568" t="str">
            <v>17830337</v>
          </cell>
          <cell r="B4568" t="str">
            <v>集线器</v>
          </cell>
          <cell r="C4568" t="str">
            <v>00010721</v>
          </cell>
          <cell r="D4568">
            <v>35582</v>
          </cell>
          <cell r="E4568">
            <v>5100</v>
          </cell>
          <cell r="F4568">
            <v>-4947</v>
          </cell>
          <cell r="G4568">
            <v>153</v>
          </cell>
        </row>
        <row r="4569">
          <cell r="A4569" t="str">
            <v>17830338</v>
          </cell>
          <cell r="B4569" t="str">
            <v>集线器</v>
          </cell>
          <cell r="C4569" t="str">
            <v>00010721</v>
          </cell>
          <cell r="D4569">
            <v>35582</v>
          </cell>
          <cell r="E4569">
            <v>5100</v>
          </cell>
          <cell r="F4569">
            <v>-4947</v>
          </cell>
          <cell r="G4569">
            <v>153</v>
          </cell>
        </row>
        <row r="4570">
          <cell r="A4570" t="str">
            <v>17830339</v>
          </cell>
          <cell r="B4570" t="str">
            <v>集线器</v>
          </cell>
          <cell r="C4570" t="str">
            <v>00010721</v>
          </cell>
          <cell r="D4570">
            <v>35582</v>
          </cell>
          <cell r="E4570">
            <v>5100</v>
          </cell>
          <cell r="F4570">
            <v>-4947</v>
          </cell>
          <cell r="G4570">
            <v>153</v>
          </cell>
        </row>
        <row r="4571">
          <cell r="A4571" t="str">
            <v>17830340</v>
          </cell>
          <cell r="B4571" t="str">
            <v>集线器</v>
          </cell>
          <cell r="C4571" t="str">
            <v>00010721</v>
          </cell>
          <cell r="D4571">
            <v>35582</v>
          </cell>
          <cell r="E4571">
            <v>5100</v>
          </cell>
          <cell r="F4571">
            <v>-4947</v>
          </cell>
          <cell r="G4571">
            <v>153</v>
          </cell>
        </row>
        <row r="4572">
          <cell r="A4572" t="str">
            <v>17830341</v>
          </cell>
          <cell r="B4572" t="str">
            <v>集线器</v>
          </cell>
          <cell r="C4572" t="str">
            <v>00010721</v>
          </cell>
          <cell r="D4572">
            <v>35582</v>
          </cell>
          <cell r="E4572">
            <v>5100</v>
          </cell>
          <cell r="F4572">
            <v>-4947</v>
          </cell>
          <cell r="G4572">
            <v>153</v>
          </cell>
        </row>
        <row r="4573">
          <cell r="A4573" t="str">
            <v>17830342</v>
          </cell>
          <cell r="B4573" t="str">
            <v>集线器</v>
          </cell>
          <cell r="C4573" t="str">
            <v>00010721</v>
          </cell>
          <cell r="D4573">
            <v>35582</v>
          </cell>
          <cell r="E4573">
            <v>5100</v>
          </cell>
          <cell r="F4573">
            <v>-4947</v>
          </cell>
          <cell r="G4573">
            <v>153</v>
          </cell>
        </row>
        <row r="4574">
          <cell r="A4574" t="str">
            <v>17830343</v>
          </cell>
          <cell r="B4574" t="str">
            <v>集线器</v>
          </cell>
          <cell r="C4574" t="str">
            <v>00010721</v>
          </cell>
          <cell r="D4574">
            <v>35582</v>
          </cell>
          <cell r="E4574">
            <v>5100</v>
          </cell>
          <cell r="F4574">
            <v>-4947</v>
          </cell>
          <cell r="G4574">
            <v>153</v>
          </cell>
        </row>
        <row r="4575">
          <cell r="A4575" t="str">
            <v>17830344</v>
          </cell>
          <cell r="B4575" t="str">
            <v>集线器</v>
          </cell>
          <cell r="C4575" t="str">
            <v>00010721</v>
          </cell>
          <cell r="D4575">
            <v>35582</v>
          </cell>
          <cell r="E4575">
            <v>5100</v>
          </cell>
          <cell r="F4575">
            <v>-4947</v>
          </cell>
          <cell r="G4575">
            <v>153</v>
          </cell>
        </row>
        <row r="4576">
          <cell r="A4576" t="str">
            <v>17830345</v>
          </cell>
          <cell r="B4576" t="str">
            <v>集线器</v>
          </cell>
          <cell r="C4576" t="str">
            <v>00010721</v>
          </cell>
          <cell r="D4576">
            <v>35582</v>
          </cell>
          <cell r="E4576">
            <v>5100</v>
          </cell>
          <cell r="F4576">
            <v>-4947</v>
          </cell>
          <cell r="G4576">
            <v>153</v>
          </cell>
        </row>
        <row r="4577">
          <cell r="A4577" t="str">
            <v>17830346</v>
          </cell>
          <cell r="B4577" t="str">
            <v>集线器</v>
          </cell>
          <cell r="C4577" t="str">
            <v>00010721</v>
          </cell>
          <cell r="D4577">
            <v>35582</v>
          </cell>
          <cell r="E4577">
            <v>5100</v>
          </cell>
          <cell r="F4577">
            <v>-4947</v>
          </cell>
          <cell r="G4577">
            <v>153</v>
          </cell>
        </row>
        <row r="4578">
          <cell r="A4578" t="str">
            <v>17230411</v>
          </cell>
          <cell r="B4578" t="str">
            <v>动力配电箱</v>
          </cell>
          <cell r="C4578" t="str">
            <v>00010703</v>
          </cell>
          <cell r="D4578">
            <v>28065</v>
          </cell>
          <cell r="E4578">
            <v>5000</v>
          </cell>
          <cell r="F4578">
            <v>-4850</v>
          </cell>
          <cell r="G4578">
            <v>150</v>
          </cell>
        </row>
        <row r="4579">
          <cell r="A4579" t="str">
            <v>17230412</v>
          </cell>
          <cell r="B4579" t="str">
            <v>动力配电箱</v>
          </cell>
          <cell r="C4579" t="str">
            <v>00010703</v>
          </cell>
          <cell r="D4579">
            <v>28065</v>
          </cell>
          <cell r="E4579">
            <v>5000</v>
          </cell>
          <cell r="F4579">
            <v>-4850</v>
          </cell>
          <cell r="G4579">
            <v>150</v>
          </cell>
        </row>
        <row r="4580">
          <cell r="A4580" t="str">
            <v>17230471</v>
          </cell>
          <cell r="B4580" t="str">
            <v>动力配电箱</v>
          </cell>
          <cell r="C4580" t="str">
            <v>00010703</v>
          </cell>
          <cell r="D4580">
            <v>28795</v>
          </cell>
          <cell r="E4580">
            <v>5000</v>
          </cell>
          <cell r="F4580">
            <v>-4850</v>
          </cell>
          <cell r="G4580">
            <v>150</v>
          </cell>
        </row>
        <row r="4581">
          <cell r="A4581" t="str">
            <v>17230472</v>
          </cell>
          <cell r="B4581" t="str">
            <v>动力配电箱</v>
          </cell>
          <cell r="C4581" t="str">
            <v>00010703</v>
          </cell>
          <cell r="D4581">
            <v>28856</v>
          </cell>
          <cell r="E4581">
            <v>5000</v>
          </cell>
          <cell r="F4581">
            <v>-4850</v>
          </cell>
          <cell r="G4581">
            <v>150</v>
          </cell>
        </row>
        <row r="4582">
          <cell r="A4582" t="str">
            <v>17230473</v>
          </cell>
          <cell r="B4582" t="str">
            <v>动力配电箱</v>
          </cell>
          <cell r="C4582" t="str">
            <v>00010703</v>
          </cell>
          <cell r="D4582">
            <v>28856</v>
          </cell>
          <cell r="E4582">
            <v>5000</v>
          </cell>
          <cell r="F4582">
            <v>-4850</v>
          </cell>
          <cell r="G4582">
            <v>150</v>
          </cell>
        </row>
        <row r="4583">
          <cell r="A4583" t="str">
            <v>17230474</v>
          </cell>
          <cell r="B4583" t="str">
            <v>动力配电箱</v>
          </cell>
          <cell r="C4583" t="str">
            <v>00010703</v>
          </cell>
          <cell r="D4583">
            <v>28856</v>
          </cell>
          <cell r="E4583">
            <v>5000</v>
          </cell>
          <cell r="F4583">
            <v>-4850</v>
          </cell>
          <cell r="G4583">
            <v>150</v>
          </cell>
        </row>
        <row r="4584">
          <cell r="A4584" t="str">
            <v>17230475</v>
          </cell>
          <cell r="B4584" t="str">
            <v>动力配电箱</v>
          </cell>
          <cell r="C4584" t="str">
            <v>00010703</v>
          </cell>
          <cell r="D4584">
            <v>28856</v>
          </cell>
          <cell r="E4584">
            <v>5000</v>
          </cell>
          <cell r="F4584">
            <v>-4850</v>
          </cell>
          <cell r="G4584">
            <v>150</v>
          </cell>
        </row>
        <row r="4585">
          <cell r="A4585" t="str">
            <v>17230477</v>
          </cell>
          <cell r="B4585" t="str">
            <v>动力配电箱</v>
          </cell>
          <cell r="C4585" t="str">
            <v>00010703</v>
          </cell>
          <cell r="D4585">
            <v>28856</v>
          </cell>
          <cell r="E4585">
            <v>5000</v>
          </cell>
          <cell r="F4585">
            <v>-4850</v>
          </cell>
          <cell r="G4585">
            <v>150</v>
          </cell>
        </row>
        <row r="4586">
          <cell r="A4586" t="str">
            <v>17230480</v>
          </cell>
          <cell r="B4586" t="str">
            <v>动力配电箱</v>
          </cell>
          <cell r="C4586" t="str">
            <v>00010703</v>
          </cell>
          <cell r="D4586">
            <v>28856</v>
          </cell>
          <cell r="E4586">
            <v>5000</v>
          </cell>
          <cell r="F4586">
            <v>-4850</v>
          </cell>
          <cell r="G4586">
            <v>150</v>
          </cell>
        </row>
        <row r="4587">
          <cell r="A4587" t="str">
            <v>17230502</v>
          </cell>
          <cell r="B4587" t="str">
            <v>动力配电箱</v>
          </cell>
          <cell r="C4587" t="str">
            <v>00010703</v>
          </cell>
          <cell r="D4587">
            <v>29068</v>
          </cell>
          <cell r="E4587">
            <v>5000</v>
          </cell>
          <cell r="F4587">
            <v>-4850</v>
          </cell>
          <cell r="G4587">
            <v>150</v>
          </cell>
        </row>
        <row r="4588">
          <cell r="A4588" t="str">
            <v>17230514</v>
          </cell>
          <cell r="B4588" t="str">
            <v>动力配电箱</v>
          </cell>
          <cell r="C4588" t="str">
            <v>00010703</v>
          </cell>
          <cell r="D4588">
            <v>29068</v>
          </cell>
          <cell r="E4588">
            <v>5000</v>
          </cell>
          <cell r="F4588">
            <v>-4850</v>
          </cell>
          <cell r="G4588">
            <v>150</v>
          </cell>
        </row>
        <row r="4589">
          <cell r="A4589" t="str">
            <v>17230515</v>
          </cell>
          <cell r="B4589" t="str">
            <v>动力配电箱</v>
          </cell>
          <cell r="C4589" t="str">
            <v>00010703</v>
          </cell>
          <cell r="D4589">
            <v>29068</v>
          </cell>
          <cell r="E4589">
            <v>5000</v>
          </cell>
          <cell r="F4589">
            <v>-4850</v>
          </cell>
          <cell r="G4589">
            <v>150</v>
          </cell>
        </row>
        <row r="4590">
          <cell r="A4590" t="str">
            <v>17230507</v>
          </cell>
          <cell r="B4590" t="str">
            <v>动力配电箱</v>
          </cell>
          <cell r="C4590" t="str">
            <v>00010703</v>
          </cell>
          <cell r="D4590">
            <v>29099</v>
          </cell>
          <cell r="E4590">
            <v>5000</v>
          </cell>
          <cell r="F4590">
            <v>-4850</v>
          </cell>
          <cell r="G4590">
            <v>150</v>
          </cell>
        </row>
        <row r="4591">
          <cell r="A4591" t="str">
            <v>17230510</v>
          </cell>
          <cell r="B4591" t="str">
            <v>动力配电箱</v>
          </cell>
          <cell r="C4591" t="str">
            <v>00010703</v>
          </cell>
          <cell r="D4591">
            <v>29099</v>
          </cell>
          <cell r="E4591">
            <v>5000</v>
          </cell>
          <cell r="F4591">
            <v>-4850</v>
          </cell>
          <cell r="G4591">
            <v>150</v>
          </cell>
        </row>
        <row r="4592">
          <cell r="A4592" t="str">
            <v>17230524</v>
          </cell>
          <cell r="B4592" t="str">
            <v>动力配电箱</v>
          </cell>
          <cell r="C4592" t="str">
            <v>00010703</v>
          </cell>
          <cell r="D4592">
            <v>29799</v>
          </cell>
          <cell r="E4592">
            <v>5000</v>
          </cell>
          <cell r="F4592">
            <v>-4850</v>
          </cell>
          <cell r="G4592">
            <v>150</v>
          </cell>
        </row>
        <row r="4593">
          <cell r="A4593" t="str">
            <v>17230526</v>
          </cell>
          <cell r="B4593" t="str">
            <v>动力配电箱</v>
          </cell>
          <cell r="C4593" t="str">
            <v>00010703</v>
          </cell>
          <cell r="D4593">
            <v>29799</v>
          </cell>
          <cell r="E4593">
            <v>5000</v>
          </cell>
          <cell r="F4593">
            <v>-4850</v>
          </cell>
          <cell r="G4593">
            <v>150</v>
          </cell>
        </row>
        <row r="4594">
          <cell r="A4594" t="str">
            <v>17230530</v>
          </cell>
          <cell r="B4594" t="str">
            <v>动力配电箱</v>
          </cell>
          <cell r="C4594" t="str">
            <v>00010703</v>
          </cell>
          <cell r="D4594">
            <v>29799</v>
          </cell>
          <cell r="E4594">
            <v>5000</v>
          </cell>
          <cell r="F4594">
            <v>-4850</v>
          </cell>
          <cell r="G4594">
            <v>150</v>
          </cell>
        </row>
        <row r="4595">
          <cell r="A4595" t="str">
            <v>17230528</v>
          </cell>
          <cell r="B4595" t="str">
            <v>动力配电箱</v>
          </cell>
          <cell r="C4595" t="str">
            <v>00010703</v>
          </cell>
          <cell r="D4595">
            <v>29891</v>
          </cell>
          <cell r="E4595">
            <v>5000</v>
          </cell>
          <cell r="F4595">
            <v>-4850</v>
          </cell>
          <cell r="G4595">
            <v>150</v>
          </cell>
        </row>
        <row r="4596">
          <cell r="A4596" t="str">
            <v>17230529</v>
          </cell>
          <cell r="B4596" t="str">
            <v>动力配电箱</v>
          </cell>
          <cell r="C4596" t="str">
            <v>00010703</v>
          </cell>
          <cell r="D4596">
            <v>29891</v>
          </cell>
          <cell r="E4596">
            <v>5000</v>
          </cell>
          <cell r="F4596">
            <v>-4850</v>
          </cell>
          <cell r="G4596">
            <v>150</v>
          </cell>
        </row>
        <row r="4597">
          <cell r="A4597" t="str">
            <v>17230533</v>
          </cell>
          <cell r="B4597" t="str">
            <v>动力配电箱</v>
          </cell>
          <cell r="C4597" t="str">
            <v>00010703</v>
          </cell>
          <cell r="D4597">
            <v>29921</v>
          </cell>
          <cell r="E4597">
            <v>5000</v>
          </cell>
          <cell r="F4597">
            <v>-4850</v>
          </cell>
          <cell r="G4597">
            <v>150</v>
          </cell>
        </row>
        <row r="4598">
          <cell r="A4598" t="str">
            <v>17230536</v>
          </cell>
          <cell r="B4598" t="str">
            <v>动力配电箱</v>
          </cell>
          <cell r="C4598" t="str">
            <v>00010703</v>
          </cell>
          <cell r="D4598">
            <v>30225</v>
          </cell>
          <cell r="E4598">
            <v>5000</v>
          </cell>
          <cell r="F4598">
            <v>-4850</v>
          </cell>
          <cell r="G4598">
            <v>150</v>
          </cell>
        </row>
        <row r="4599">
          <cell r="A4599" t="str">
            <v>17230537</v>
          </cell>
          <cell r="B4599" t="str">
            <v>动力配电箱</v>
          </cell>
          <cell r="C4599" t="str">
            <v>00010703</v>
          </cell>
          <cell r="D4599">
            <v>30225</v>
          </cell>
          <cell r="E4599">
            <v>5000</v>
          </cell>
          <cell r="F4599">
            <v>-4850</v>
          </cell>
          <cell r="G4599">
            <v>150</v>
          </cell>
        </row>
        <row r="4600">
          <cell r="A4600" t="str">
            <v>17220077</v>
          </cell>
          <cell r="B4600" t="str">
            <v>低压开关柜</v>
          </cell>
          <cell r="C4600" t="str">
            <v>00010703</v>
          </cell>
          <cell r="D4600">
            <v>30651</v>
          </cell>
          <cell r="E4600">
            <v>5000</v>
          </cell>
          <cell r="F4600">
            <v>-4850</v>
          </cell>
          <cell r="G4600">
            <v>150</v>
          </cell>
        </row>
        <row r="4601">
          <cell r="A4601" t="str">
            <v>17230554</v>
          </cell>
          <cell r="B4601" t="str">
            <v>动力配电箱</v>
          </cell>
          <cell r="C4601" t="str">
            <v>00010703</v>
          </cell>
          <cell r="D4601">
            <v>30651</v>
          </cell>
          <cell r="E4601">
            <v>5000</v>
          </cell>
          <cell r="F4601">
            <v>-4850</v>
          </cell>
          <cell r="G4601">
            <v>150</v>
          </cell>
        </row>
        <row r="4602">
          <cell r="A4602" t="str">
            <v>17230555</v>
          </cell>
          <cell r="B4602" t="str">
            <v>动力配电箱</v>
          </cell>
          <cell r="C4602" t="str">
            <v>00010703</v>
          </cell>
          <cell r="D4602">
            <v>30651</v>
          </cell>
          <cell r="E4602">
            <v>5000</v>
          </cell>
          <cell r="F4602">
            <v>-4850</v>
          </cell>
          <cell r="G4602">
            <v>150</v>
          </cell>
        </row>
        <row r="4603">
          <cell r="A4603" t="str">
            <v>17230556</v>
          </cell>
          <cell r="B4603" t="str">
            <v>动力配电箱</v>
          </cell>
          <cell r="C4603" t="str">
            <v>00010703</v>
          </cell>
          <cell r="D4603">
            <v>30651</v>
          </cell>
          <cell r="E4603">
            <v>5000</v>
          </cell>
          <cell r="F4603">
            <v>-4850</v>
          </cell>
          <cell r="G4603">
            <v>150</v>
          </cell>
        </row>
        <row r="4604">
          <cell r="A4604" t="str">
            <v>17230561</v>
          </cell>
          <cell r="B4604" t="str">
            <v>动力配电箱</v>
          </cell>
          <cell r="C4604" t="str">
            <v>00010703</v>
          </cell>
          <cell r="D4604">
            <v>30651</v>
          </cell>
          <cell r="E4604">
            <v>5000</v>
          </cell>
          <cell r="F4604">
            <v>-4850</v>
          </cell>
          <cell r="G4604">
            <v>150</v>
          </cell>
        </row>
        <row r="4605">
          <cell r="A4605" t="str">
            <v>17230684</v>
          </cell>
          <cell r="B4605" t="str">
            <v>动力配电箱</v>
          </cell>
          <cell r="C4605" t="str">
            <v>00010703</v>
          </cell>
          <cell r="D4605">
            <v>31048</v>
          </cell>
          <cell r="E4605">
            <v>5000</v>
          </cell>
          <cell r="F4605">
            <v>-4850</v>
          </cell>
          <cell r="G4605">
            <v>150</v>
          </cell>
        </row>
        <row r="4606">
          <cell r="A4606" t="str">
            <v>17230685</v>
          </cell>
          <cell r="B4606" t="str">
            <v>动力配电箱</v>
          </cell>
          <cell r="C4606" t="str">
            <v>00010703</v>
          </cell>
          <cell r="D4606">
            <v>31048</v>
          </cell>
          <cell r="E4606">
            <v>5000</v>
          </cell>
          <cell r="F4606">
            <v>-4850</v>
          </cell>
          <cell r="G4606">
            <v>150</v>
          </cell>
        </row>
        <row r="4607">
          <cell r="A4607" t="str">
            <v>17230597</v>
          </cell>
          <cell r="B4607" t="str">
            <v>动力配电箱</v>
          </cell>
          <cell r="C4607" t="str">
            <v>00010703</v>
          </cell>
          <cell r="D4607">
            <v>31717</v>
          </cell>
          <cell r="E4607">
            <v>5000</v>
          </cell>
          <cell r="F4607">
            <v>-4850</v>
          </cell>
          <cell r="G4607">
            <v>150</v>
          </cell>
        </row>
        <row r="4608">
          <cell r="A4608" t="str">
            <v>17230594</v>
          </cell>
          <cell r="B4608" t="str">
            <v>动力配电箱</v>
          </cell>
          <cell r="C4608" t="str">
            <v>00010703</v>
          </cell>
          <cell r="D4608">
            <v>31747</v>
          </cell>
          <cell r="E4608">
            <v>5000</v>
          </cell>
          <cell r="F4608">
            <v>-4850</v>
          </cell>
          <cell r="G4608">
            <v>150</v>
          </cell>
        </row>
        <row r="4609">
          <cell r="A4609" t="str">
            <v>17230595</v>
          </cell>
          <cell r="B4609" t="str">
            <v>动力配电箱</v>
          </cell>
          <cell r="C4609" t="str">
            <v>00010703</v>
          </cell>
          <cell r="D4609">
            <v>31747</v>
          </cell>
          <cell r="E4609">
            <v>5000</v>
          </cell>
          <cell r="F4609">
            <v>-4850</v>
          </cell>
          <cell r="G4609">
            <v>150</v>
          </cell>
        </row>
        <row r="4610">
          <cell r="A4610" t="str">
            <v>17230596</v>
          </cell>
          <cell r="B4610" t="str">
            <v>动力配电箱</v>
          </cell>
          <cell r="C4610" t="str">
            <v>00010703</v>
          </cell>
          <cell r="D4610">
            <v>31747</v>
          </cell>
          <cell r="E4610">
            <v>5000</v>
          </cell>
          <cell r="F4610">
            <v>-4850</v>
          </cell>
          <cell r="G4610">
            <v>150</v>
          </cell>
        </row>
        <row r="4611">
          <cell r="A4611" t="str">
            <v>17230602</v>
          </cell>
          <cell r="B4611" t="str">
            <v>动力配电箱</v>
          </cell>
          <cell r="C4611" t="str">
            <v>00010703</v>
          </cell>
          <cell r="D4611">
            <v>31747</v>
          </cell>
          <cell r="E4611">
            <v>5000</v>
          </cell>
          <cell r="F4611">
            <v>-4850</v>
          </cell>
          <cell r="G4611">
            <v>150</v>
          </cell>
        </row>
        <row r="4612">
          <cell r="A4612" t="str">
            <v>17230603</v>
          </cell>
          <cell r="B4612" t="str">
            <v>动力配电箱</v>
          </cell>
          <cell r="C4612" t="str">
            <v>00010703</v>
          </cell>
          <cell r="D4612">
            <v>31747</v>
          </cell>
          <cell r="E4612">
            <v>5000</v>
          </cell>
          <cell r="F4612">
            <v>-4850</v>
          </cell>
          <cell r="G4612">
            <v>150</v>
          </cell>
        </row>
        <row r="4613">
          <cell r="A4613" t="str">
            <v>17230604</v>
          </cell>
          <cell r="B4613" t="str">
            <v>动力配电箱</v>
          </cell>
          <cell r="C4613" t="str">
            <v>00010703</v>
          </cell>
          <cell r="D4613">
            <v>31747</v>
          </cell>
          <cell r="E4613">
            <v>5000</v>
          </cell>
          <cell r="F4613">
            <v>-4850</v>
          </cell>
          <cell r="G4613">
            <v>150</v>
          </cell>
        </row>
        <row r="4614">
          <cell r="A4614" t="str">
            <v>17230605</v>
          </cell>
          <cell r="B4614" t="str">
            <v>动力配电箱</v>
          </cell>
          <cell r="C4614" t="str">
            <v>00010703</v>
          </cell>
          <cell r="D4614">
            <v>31747</v>
          </cell>
          <cell r="E4614">
            <v>5000</v>
          </cell>
          <cell r="F4614">
            <v>-4850</v>
          </cell>
          <cell r="G4614">
            <v>150</v>
          </cell>
        </row>
        <row r="4615">
          <cell r="A4615" t="str">
            <v>17230607</v>
          </cell>
          <cell r="B4615" t="str">
            <v>动力配电箱</v>
          </cell>
          <cell r="C4615" t="str">
            <v>00010703</v>
          </cell>
          <cell r="D4615">
            <v>31747</v>
          </cell>
          <cell r="E4615">
            <v>5000</v>
          </cell>
          <cell r="F4615">
            <v>-4850</v>
          </cell>
          <cell r="G4615">
            <v>150</v>
          </cell>
        </row>
        <row r="4616">
          <cell r="A4616" t="str">
            <v>17230608</v>
          </cell>
          <cell r="B4616" t="str">
            <v>动力配电箱</v>
          </cell>
          <cell r="C4616" t="str">
            <v>00010703</v>
          </cell>
          <cell r="D4616">
            <v>31747</v>
          </cell>
          <cell r="E4616">
            <v>5000</v>
          </cell>
          <cell r="F4616">
            <v>-4850</v>
          </cell>
          <cell r="G4616">
            <v>150</v>
          </cell>
        </row>
        <row r="4617">
          <cell r="A4617" t="str">
            <v>17230610</v>
          </cell>
          <cell r="B4617" t="str">
            <v>动力配电箱</v>
          </cell>
          <cell r="C4617" t="str">
            <v>00010703</v>
          </cell>
          <cell r="D4617">
            <v>31747</v>
          </cell>
          <cell r="E4617">
            <v>5000</v>
          </cell>
          <cell r="F4617">
            <v>-4850</v>
          </cell>
          <cell r="G4617">
            <v>150</v>
          </cell>
        </row>
        <row r="4618">
          <cell r="A4618" t="str">
            <v>17230611</v>
          </cell>
          <cell r="B4618" t="str">
            <v>动力配电箱</v>
          </cell>
          <cell r="C4618" t="str">
            <v>00010703</v>
          </cell>
          <cell r="D4618">
            <v>31747</v>
          </cell>
          <cell r="E4618">
            <v>5000</v>
          </cell>
          <cell r="F4618">
            <v>-4850</v>
          </cell>
          <cell r="G4618">
            <v>150</v>
          </cell>
        </row>
        <row r="4619">
          <cell r="A4619" t="str">
            <v>17230612</v>
          </cell>
          <cell r="B4619" t="str">
            <v>动力配电箱</v>
          </cell>
          <cell r="C4619" t="str">
            <v>00010703</v>
          </cell>
          <cell r="D4619">
            <v>31747</v>
          </cell>
          <cell r="E4619">
            <v>5000</v>
          </cell>
          <cell r="F4619">
            <v>-4850</v>
          </cell>
          <cell r="G4619">
            <v>150</v>
          </cell>
        </row>
        <row r="4620">
          <cell r="A4620" t="str">
            <v>17230613</v>
          </cell>
          <cell r="B4620" t="str">
            <v>动力配电箱</v>
          </cell>
          <cell r="C4620" t="str">
            <v>00010703</v>
          </cell>
          <cell r="D4620">
            <v>31747</v>
          </cell>
          <cell r="E4620">
            <v>5000</v>
          </cell>
          <cell r="F4620">
            <v>-4850</v>
          </cell>
          <cell r="G4620">
            <v>150</v>
          </cell>
        </row>
        <row r="4621">
          <cell r="A4621" t="str">
            <v>17230615</v>
          </cell>
          <cell r="B4621" t="str">
            <v>动力配电箱</v>
          </cell>
          <cell r="C4621" t="str">
            <v>00010703</v>
          </cell>
          <cell r="D4621">
            <v>31747</v>
          </cell>
          <cell r="E4621">
            <v>5000</v>
          </cell>
          <cell r="F4621">
            <v>-4850</v>
          </cell>
          <cell r="G4621">
            <v>150</v>
          </cell>
        </row>
        <row r="4622">
          <cell r="A4622" t="str">
            <v>17230617</v>
          </cell>
          <cell r="B4622" t="str">
            <v>动力配电箱</v>
          </cell>
          <cell r="C4622" t="str">
            <v>00010703</v>
          </cell>
          <cell r="D4622">
            <v>31747</v>
          </cell>
          <cell r="E4622">
            <v>5000</v>
          </cell>
          <cell r="F4622">
            <v>-4850</v>
          </cell>
          <cell r="G4622">
            <v>150</v>
          </cell>
        </row>
        <row r="4623">
          <cell r="A4623" t="str">
            <v>17230618</v>
          </cell>
          <cell r="B4623" t="str">
            <v>动力配电箱</v>
          </cell>
          <cell r="C4623" t="str">
            <v>00010703</v>
          </cell>
          <cell r="D4623">
            <v>31747</v>
          </cell>
          <cell r="E4623">
            <v>5000</v>
          </cell>
          <cell r="F4623">
            <v>-4850</v>
          </cell>
          <cell r="G4623">
            <v>150</v>
          </cell>
        </row>
        <row r="4624">
          <cell r="A4624" t="str">
            <v>17230638</v>
          </cell>
          <cell r="B4624" t="str">
            <v>动力配电箱</v>
          </cell>
          <cell r="C4624" t="str">
            <v>00010703</v>
          </cell>
          <cell r="D4624">
            <v>31778</v>
          </cell>
          <cell r="E4624">
            <v>5000</v>
          </cell>
          <cell r="F4624">
            <v>-4850</v>
          </cell>
          <cell r="G4624">
            <v>150</v>
          </cell>
        </row>
        <row r="4625">
          <cell r="A4625" t="str">
            <v>17230639</v>
          </cell>
          <cell r="B4625" t="str">
            <v>动力配电箱</v>
          </cell>
          <cell r="C4625" t="str">
            <v>00010703</v>
          </cell>
          <cell r="D4625">
            <v>31778</v>
          </cell>
          <cell r="E4625">
            <v>5000</v>
          </cell>
          <cell r="F4625">
            <v>-4850</v>
          </cell>
          <cell r="G4625">
            <v>150</v>
          </cell>
        </row>
        <row r="4626">
          <cell r="A4626" t="str">
            <v>17230640</v>
          </cell>
          <cell r="B4626" t="str">
            <v>动力配电箱</v>
          </cell>
          <cell r="C4626" t="str">
            <v>00010703</v>
          </cell>
          <cell r="D4626">
            <v>31778</v>
          </cell>
          <cell r="E4626">
            <v>5000</v>
          </cell>
          <cell r="F4626">
            <v>-4850</v>
          </cell>
          <cell r="G4626">
            <v>150</v>
          </cell>
        </row>
        <row r="4627">
          <cell r="A4627" t="str">
            <v>17230641</v>
          </cell>
          <cell r="B4627" t="str">
            <v>动力配电箱</v>
          </cell>
          <cell r="C4627" t="str">
            <v>00010703</v>
          </cell>
          <cell r="D4627">
            <v>31778</v>
          </cell>
          <cell r="E4627">
            <v>5000</v>
          </cell>
          <cell r="F4627">
            <v>-4850</v>
          </cell>
          <cell r="G4627">
            <v>150</v>
          </cell>
        </row>
        <row r="4628">
          <cell r="A4628" t="str">
            <v>17230642</v>
          </cell>
          <cell r="B4628" t="str">
            <v>动力配电箱</v>
          </cell>
          <cell r="C4628" t="str">
            <v>00010703</v>
          </cell>
          <cell r="D4628">
            <v>31778</v>
          </cell>
          <cell r="E4628">
            <v>5000</v>
          </cell>
          <cell r="F4628">
            <v>-4850</v>
          </cell>
          <cell r="G4628">
            <v>150</v>
          </cell>
        </row>
        <row r="4629">
          <cell r="A4629" t="str">
            <v>17230643</v>
          </cell>
          <cell r="B4629" t="str">
            <v>动力配电箱</v>
          </cell>
          <cell r="C4629" t="str">
            <v>00010703</v>
          </cell>
          <cell r="D4629">
            <v>31778</v>
          </cell>
          <cell r="E4629">
            <v>5000</v>
          </cell>
          <cell r="F4629">
            <v>-4850</v>
          </cell>
          <cell r="G4629">
            <v>150</v>
          </cell>
        </row>
        <row r="4630">
          <cell r="A4630" t="str">
            <v>17230651</v>
          </cell>
          <cell r="B4630" t="str">
            <v>动力配电箱</v>
          </cell>
          <cell r="C4630" t="str">
            <v>00010703</v>
          </cell>
          <cell r="D4630">
            <v>31778</v>
          </cell>
          <cell r="E4630">
            <v>5000</v>
          </cell>
          <cell r="F4630">
            <v>-4850</v>
          </cell>
          <cell r="G4630">
            <v>150</v>
          </cell>
        </row>
        <row r="4631">
          <cell r="A4631" t="str">
            <v>17230619</v>
          </cell>
          <cell r="B4631" t="str">
            <v>动力配电箱</v>
          </cell>
          <cell r="C4631" t="str">
            <v>00010703</v>
          </cell>
          <cell r="D4631">
            <v>32112</v>
          </cell>
          <cell r="E4631">
            <v>5000</v>
          </cell>
          <cell r="F4631">
            <v>-4850</v>
          </cell>
          <cell r="G4631">
            <v>150</v>
          </cell>
        </row>
        <row r="4632">
          <cell r="A4632" t="str">
            <v>17230620</v>
          </cell>
          <cell r="B4632" t="str">
            <v>动力配电箱</v>
          </cell>
          <cell r="C4632" t="str">
            <v>00010703</v>
          </cell>
          <cell r="D4632">
            <v>32112</v>
          </cell>
          <cell r="E4632">
            <v>5000</v>
          </cell>
          <cell r="F4632">
            <v>-4850</v>
          </cell>
          <cell r="G4632">
            <v>150</v>
          </cell>
        </row>
        <row r="4633">
          <cell r="A4633" t="str">
            <v>17230622</v>
          </cell>
          <cell r="B4633" t="str">
            <v>动力配电箱</v>
          </cell>
          <cell r="C4633" t="str">
            <v>00010703</v>
          </cell>
          <cell r="D4633">
            <v>32112</v>
          </cell>
          <cell r="E4633">
            <v>5000</v>
          </cell>
          <cell r="F4633">
            <v>-4850</v>
          </cell>
          <cell r="G4633">
            <v>150</v>
          </cell>
        </row>
        <row r="4634">
          <cell r="A4634" t="str">
            <v>17230624</v>
          </cell>
          <cell r="B4634" t="str">
            <v>动力配电箱</v>
          </cell>
          <cell r="C4634" t="str">
            <v>00010703</v>
          </cell>
          <cell r="D4634">
            <v>32112</v>
          </cell>
          <cell r="E4634">
            <v>5000</v>
          </cell>
          <cell r="F4634">
            <v>-4850</v>
          </cell>
          <cell r="G4634">
            <v>150</v>
          </cell>
        </row>
        <row r="4635">
          <cell r="A4635" t="str">
            <v>17230626</v>
          </cell>
          <cell r="B4635" t="str">
            <v>动力配电箱</v>
          </cell>
          <cell r="C4635" t="str">
            <v>00010703</v>
          </cell>
          <cell r="D4635">
            <v>32112</v>
          </cell>
          <cell r="E4635">
            <v>5000</v>
          </cell>
          <cell r="F4635">
            <v>-4850</v>
          </cell>
          <cell r="G4635">
            <v>150</v>
          </cell>
        </row>
        <row r="4636">
          <cell r="A4636" t="str">
            <v>17230628</v>
          </cell>
          <cell r="B4636" t="str">
            <v>动力配电箱</v>
          </cell>
          <cell r="C4636" t="str">
            <v>00010703</v>
          </cell>
          <cell r="D4636">
            <v>32112</v>
          </cell>
          <cell r="E4636">
            <v>5000</v>
          </cell>
          <cell r="F4636">
            <v>-4850</v>
          </cell>
          <cell r="G4636">
            <v>150</v>
          </cell>
        </row>
        <row r="4637">
          <cell r="A4637" t="str">
            <v>17230629</v>
          </cell>
          <cell r="B4637" t="str">
            <v>动力配电箱</v>
          </cell>
          <cell r="C4637" t="str">
            <v>00010703</v>
          </cell>
          <cell r="D4637">
            <v>32112</v>
          </cell>
          <cell r="E4637">
            <v>5000</v>
          </cell>
          <cell r="F4637">
            <v>-4850</v>
          </cell>
          <cell r="G4637">
            <v>150</v>
          </cell>
        </row>
        <row r="4638">
          <cell r="A4638" t="str">
            <v>17230630</v>
          </cell>
          <cell r="B4638" t="str">
            <v>动力配电箱</v>
          </cell>
          <cell r="C4638" t="str">
            <v>00010703</v>
          </cell>
          <cell r="D4638">
            <v>32112</v>
          </cell>
          <cell r="E4638">
            <v>5000</v>
          </cell>
          <cell r="F4638">
            <v>-4850</v>
          </cell>
          <cell r="G4638">
            <v>150</v>
          </cell>
        </row>
        <row r="4639">
          <cell r="A4639" t="str">
            <v>17230631</v>
          </cell>
          <cell r="B4639" t="str">
            <v>动力配电箱</v>
          </cell>
          <cell r="C4639" t="str">
            <v>00010703</v>
          </cell>
          <cell r="D4639">
            <v>32112</v>
          </cell>
          <cell r="E4639">
            <v>5000</v>
          </cell>
          <cell r="F4639">
            <v>-4850</v>
          </cell>
          <cell r="G4639">
            <v>150</v>
          </cell>
        </row>
        <row r="4640">
          <cell r="A4640" t="str">
            <v>17230632</v>
          </cell>
          <cell r="B4640" t="str">
            <v>动力配电箱</v>
          </cell>
          <cell r="C4640" t="str">
            <v>00010703</v>
          </cell>
          <cell r="D4640">
            <v>32112</v>
          </cell>
          <cell r="E4640">
            <v>5000</v>
          </cell>
          <cell r="F4640">
            <v>-4850</v>
          </cell>
          <cell r="G4640">
            <v>150</v>
          </cell>
        </row>
        <row r="4641">
          <cell r="A4641" t="str">
            <v>17230634</v>
          </cell>
          <cell r="B4641" t="str">
            <v>动力配电箱</v>
          </cell>
          <cell r="C4641" t="str">
            <v>00010703</v>
          </cell>
          <cell r="D4641">
            <v>32112</v>
          </cell>
          <cell r="E4641">
            <v>5000</v>
          </cell>
          <cell r="F4641">
            <v>-4850</v>
          </cell>
          <cell r="G4641">
            <v>150</v>
          </cell>
        </row>
        <row r="4642">
          <cell r="A4642" t="str">
            <v>17230635</v>
          </cell>
          <cell r="B4642" t="str">
            <v>动力配电箱</v>
          </cell>
          <cell r="C4642" t="str">
            <v>00010703</v>
          </cell>
          <cell r="D4642">
            <v>32112</v>
          </cell>
          <cell r="E4642">
            <v>5000</v>
          </cell>
          <cell r="F4642">
            <v>-4850</v>
          </cell>
          <cell r="G4642">
            <v>150</v>
          </cell>
        </row>
        <row r="4643">
          <cell r="A4643" t="str">
            <v>17230682</v>
          </cell>
          <cell r="B4643" t="str">
            <v>动力配电箱</v>
          </cell>
          <cell r="C4643" t="str">
            <v>00010703</v>
          </cell>
          <cell r="D4643">
            <v>32112</v>
          </cell>
          <cell r="E4643">
            <v>5000</v>
          </cell>
          <cell r="F4643">
            <v>-4850</v>
          </cell>
          <cell r="G4643">
            <v>150</v>
          </cell>
        </row>
        <row r="4644">
          <cell r="A4644" t="str">
            <v>17230683</v>
          </cell>
          <cell r="B4644" t="str">
            <v>动力配电箱</v>
          </cell>
          <cell r="C4644" t="str">
            <v>00010703</v>
          </cell>
          <cell r="D4644">
            <v>32112</v>
          </cell>
          <cell r="E4644">
            <v>5000</v>
          </cell>
          <cell r="F4644">
            <v>-4850</v>
          </cell>
          <cell r="G4644">
            <v>150</v>
          </cell>
        </row>
        <row r="4645">
          <cell r="A4645" t="str">
            <v>17230686</v>
          </cell>
          <cell r="B4645" t="str">
            <v>动力配电箱</v>
          </cell>
          <cell r="C4645" t="str">
            <v>00010703</v>
          </cell>
          <cell r="D4645">
            <v>32295</v>
          </cell>
          <cell r="E4645">
            <v>5000</v>
          </cell>
          <cell r="F4645">
            <v>-4850</v>
          </cell>
          <cell r="G4645">
            <v>150</v>
          </cell>
        </row>
        <row r="4646">
          <cell r="A4646" t="str">
            <v>17230687</v>
          </cell>
          <cell r="B4646" t="str">
            <v>动力配电箱</v>
          </cell>
          <cell r="C4646" t="str">
            <v>00010703</v>
          </cell>
          <cell r="D4646">
            <v>32295</v>
          </cell>
          <cell r="E4646">
            <v>5000</v>
          </cell>
          <cell r="F4646">
            <v>-4850</v>
          </cell>
          <cell r="G4646">
            <v>150</v>
          </cell>
        </row>
        <row r="4647">
          <cell r="A4647" t="str">
            <v>17230688</v>
          </cell>
          <cell r="B4647" t="str">
            <v>动力配电箱</v>
          </cell>
          <cell r="C4647" t="str">
            <v>00010703</v>
          </cell>
          <cell r="D4647">
            <v>32295</v>
          </cell>
          <cell r="E4647">
            <v>5000</v>
          </cell>
          <cell r="F4647">
            <v>-4850</v>
          </cell>
          <cell r="G4647">
            <v>150</v>
          </cell>
        </row>
        <row r="4648">
          <cell r="A4648" t="str">
            <v>17230689</v>
          </cell>
          <cell r="B4648" t="str">
            <v>动力配电箱</v>
          </cell>
          <cell r="C4648" t="str">
            <v>00010703</v>
          </cell>
          <cell r="D4648">
            <v>32295</v>
          </cell>
          <cell r="E4648">
            <v>5000</v>
          </cell>
          <cell r="F4648">
            <v>-4850</v>
          </cell>
          <cell r="G4648">
            <v>150</v>
          </cell>
        </row>
        <row r="4649">
          <cell r="A4649" t="str">
            <v>17230690</v>
          </cell>
          <cell r="B4649" t="str">
            <v>动力配电箱</v>
          </cell>
          <cell r="C4649" t="str">
            <v>00010703</v>
          </cell>
          <cell r="D4649">
            <v>32295</v>
          </cell>
          <cell r="E4649">
            <v>5000</v>
          </cell>
          <cell r="F4649">
            <v>-4850</v>
          </cell>
          <cell r="G4649">
            <v>150</v>
          </cell>
        </row>
        <row r="4650">
          <cell r="A4650" t="str">
            <v>17230691</v>
          </cell>
          <cell r="B4650" t="str">
            <v>动力配电箱</v>
          </cell>
          <cell r="C4650" t="str">
            <v>00010703</v>
          </cell>
          <cell r="D4650">
            <v>32295</v>
          </cell>
          <cell r="E4650">
            <v>5000</v>
          </cell>
          <cell r="F4650">
            <v>-4850</v>
          </cell>
          <cell r="G4650">
            <v>150</v>
          </cell>
        </row>
        <row r="4651">
          <cell r="A4651" t="str">
            <v>17230692</v>
          </cell>
          <cell r="B4651" t="str">
            <v>动力配电箱</v>
          </cell>
          <cell r="C4651" t="str">
            <v>00010703</v>
          </cell>
          <cell r="D4651">
            <v>32295</v>
          </cell>
          <cell r="E4651">
            <v>5000</v>
          </cell>
          <cell r="F4651">
            <v>-4850</v>
          </cell>
          <cell r="G4651">
            <v>150</v>
          </cell>
        </row>
        <row r="4652">
          <cell r="A4652" t="str">
            <v>17230693</v>
          </cell>
          <cell r="B4652" t="str">
            <v>动力配电箱</v>
          </cell>
          <cell r="C4652" t="str">
            <v>00010703</v>
          </cell>
          <cell r="D4652">
            <v>32295</v>
          </cell>
          <cell r="E4652">
            <v>5000</v>
          </cell>
          <cell r="F4652">
            <v>-4850</v>
          </cell>
          <cell r="G4652">
            <v>150</v>
          </cell>
        </row>
        <row r="4653">
          <cell r="A4653" t="str">
            <v>17230694</v>
          </cell>
          <cell r="B4653" t="str">
            <v>动力配电箱</v>
          </cell>
          <cell r="C4653" t="str">
            <v>00010703</v>
          </cell>
          <cell r="D4653">
            <v>32295</v>
          </cell>
          <cell r="E4653">
            <v>5000</v>
          </cell>
          <cell r="F4653">
            <v>-4850</v>
          </cell>
          <cell r="G4653">
            <v>150</v>
          </cell>
        </row>
        <row r="4654">
          <cell r="A4654" t="str">
            <v>17230695</v>
          </cell>
          <cell r="B4654" t="str">
            <v>动力配电箱</v>
          </cell>
          <cell r="C4654" t="str">
            <v>00010703</v>
          </cell>
          <cell r="D4654">
            <v>32295</v>
          </cell>
          <cell r="E4654">
            <v>5000</v>
          </cell>
          <cell r="F4654">
            <v>-4850</v>
          </cell>
          <cell r="G4654">
            <v>150</v>
          </cell>
        </row>
        <row r="4655">
          <cell r="A4655" t="str">
            <v>17230650</v>
          </cell>
          <cell r="B4655" t="str">
            <v>动力配电箱</v>
          </cell>
          <cell r="C4655" t="str">
            <v>00010703</v>
          </cell>
          <cell r="D4655">
            <v>32325</v>
          </cell>
          <cell r="E4655">
            <v>5000</v>
          </cell>
          <cell r="F4655">
            <v>-4850</v>
          </cell>
          <cell r="G4655">
            <v>150</v>
          </cell>
        </row>
        <row r="4656">
          <cell r="A4656" t="str">
            <v>17230796</v>
          </cell>
          <cell r="B4656" t="str">
            <v>动力配电箱</v>
          </cell>
          <cell r="C4656" t="str">
            <v>00010703</v>
          </cell>
          <cell r="D4656">
            <v>32325</v>
          </cell>
          <cell r="E4656">
            <v>5000</v>
          </cell>
          <cell r="F4656">
            <v>-4850</v>
          </cell>
          <cell r="G4656">
            <v>150</v>
          </cell>
        </row>
        <row r="4657">
          <cell r="A4657" t="str">
            <v>17230797</v>
          </cell>
          <cell r="B4657" t="str">
            <v>动力配电箱</v>
          </cell>
          <cell r="C4657" t="str">
            <v>00010703</v>
          </cell>
          <cell r="D4657">
            <v>32325</v>
          </cell>
          <cell r="E4657">
            <v>5000</v>
          </cell>
          <cell r="F4657">
            <v>-4850</v>
          </cell>
          <cell r="G4657">
            <v>150</v>
          </cell>
        </row>
        <row r="4658">
          <cell r="A4658" t="str">
            <v>17230697</v>
          </cell>
          <cell r="B4658" t="str">
            <v>动力配电箱</v>
          </cell>
          <cell r="C4658" t="str">
            <v>00010703</v>
          </cell>
          <cell r="D4658">
            <v>32417</v>
          </cell>
          <cell r="E4658">
            <v>5000</v>
          </cell>
          <cell r="F4658">
            <v>-4850</v>
          </cell>
          <cell r="G4658">
            <v>150</v>
          </cell>
        </row>
        <row r="4659">
          <cell r="A4659" t="str">
            <v>17230698</v>
          </cell>
          <cell r="B4659" t="str">
            <v>动力配电箱</v>
          </cell>
          <cell r="C4659" t="str">
            <v>00010703</v>
          </cell>
          <cell r="D4659">
            <v>32417</v>
          </cell>
          <cell r="E4659">
            <v>5000</v>
          </cell>
          <cell r="F4659">
            <v>-4850</v>
          </cell>
          <cell r="G4659">
            <v>150</v>
          </cell>
        </row>
        <row r="4660">
          <cell r="A4660" t="str">
            <v>17230699</v>
          </cell>
          <cell r="B4660" t="str">
            <v>动力配电箱</v>
          </cell>
          <cell r="C4660" t="str">
            <v>00010703</v>
          </cell>
          <cell r="D4660">
            <v>32417</v>
          </cell>
          <cell r="E4660">
            <v>5000</v>
          </cell>
          <cell r="F4660">
            <v>-4850</v>
          </cell>
          <cell r="G4660">
            <v>150</v>
          </cell>
        </row>
        <row r="4661">
          <cell r="A4661" t="str">
            <v>17230700</v>
          </cell>
          <cell r="B4661" t="str">
            <v>动力配电箱</v>
          </cell>
          <cell r="C4661" t="str">
            <v>00010703</v>
          </cell>
          <cell r="D4661">
            <v>32417</v>
          </cell>
          <cell r="E4661">
            <v>5000</v>
          </cell>
          <cell r="F4661">
            <v>-4850</v>
          </cell>
          <cell r="G4661">
            <v>150</v>
          </cell>
        </row>
        <row r="4662">
          <cell r="A4662" t="str">
            <v>17230701</v>
          </cell>
          <cell r="B4662" t="str">
            <v>动力配电箱</v>
          </cell>
          <cell r="C4662" t="str">
            <v>00010703</v>
          </cell>
          <cell r="D4662">
            <v>32417</v>
          </cell>
          <cell r="E4662">
            <v>5000</v>
          </cell>
          <cell r="F4662">
            <v>-4850</v>
          </cell>
          <cell r="G4662">
            <v>150</v>
          </cell>
        </row>
        <row r="4663">
          <cell r="A4663" t="str">
            <v>17230702</v>
          </cell>
          <cell r="B4663" t="str">
            <v>动力配电箱</v>
          </cell>
          <cell r="C4663" t="str">
            <v>00010703</v>
          </cell>
          <cell r="D4663">
            <v>32417</v>
          </cell>
          <cell r="E4663">
            <v>5000</v>
          </cell>
          <cell r="F4663">
            <v>-4850</v>
          </cell>
          <cell r="G4663">
            <v>150</v>
          </cell>
        </row>
        <row r="4664">
          <cell r="A4664" t="str">
            <v>17230703</v>
          </cell>
          <cell r="B4664" t="str">
            <v>动力配电箱</v>
          </cell>
          <cell r="C4664" t="str">
            <v>00010703</v>
          </cell>
          <cell r="D4664">
            <v>32417</v>
          </cell>
          <cell r="E4664">
            <v>5000</v>
          </cell>
          <cell r="F4664">
            <v>-4850</v>
          </cell>
          <cell r="G4664">
            <v>150</v>
          </cell>
        </row>
        <row r="4665">
          <cell r="A4665" t="str">
            <v>17230704</v>
          </cell>
          <cell r="B4665" t="str">
            <v>动力配电箱</v>
          </cell>
          <cell r="C4665" t="str">
            <v>00010703</v>
          </cell>
          <cell r="D4665">
            <v>32417</v>
          </cell>
          <cell r="E4665">
            <v>5000</v>
          </cell>
          <cell r="F4665">
            <v>-4850</v>
          </cell>
          <cell r="G4665">
            <v>150</v>
          </cell>
        </row>
        <row r="4666">
          <cell r="A4666" t="str">
            <v>17230706</v>
          </cell>
          <cell r="B4666" t="str">
            <v>动力配电箱</v>
          </cell>
          <cell r="C4666" t="str">
            <v>00010703</v>
          </cell>
          <cell r="D4666">
            <v>32417</v>
          </cell>
          <cell r="E4666">
            <v>5000</v>
          </cell>
          <cell r="F4666">
            <v>-4850</v>
          </cell>
          <cell r="G4666">
            <v>150</v>
          </cell>
        </row>
        <row r="4667">
          <cell r="A4667" t="str">
            <v>17230705</v>
          </cell>
          <cell r="B4667" t="str">
            <v>动力配电箱</v>
          </cell>
          <cell r="C4667" t="str">
            <v>00010703</v>
          </cell>
          <cell r="D4667">
            <v>32478</v>
          </cell>
          <cell r="E4667">
            <v>5000</v>
          </cell>
          <cell r="F4667">
            <v>-4850</v>
          </cell>
          <cell r="G4667">
            <v>150</v>
          </cell>
        </row>
        <row r="4668">
          <cell r="A4668" t="str">
            <v>17230722</v>
          </cell>
          <cell r="B4668" t="str">
            <v>动力配电箱</v>
          </cell>
          <cell r="C4668" t="str">
            <v>00010703</v>
          </cell>
          <cell r="D4668">
            <v>32660</v>
          </cell>
          <cell r="E4668">
            <v>5000</v>
          </cell>
          <cell r="F4668">
            <v>-4850</v>
          </cell>
          <cell r="G4668">
            <v>150</v>
          </cell>
        </row>
        <row r="4669">
          <cell r="A4669" t="str">
            <v>17230723</v>
          </cell>
          <cell r="B4669" t="str">
            <v>动力配电箱</v>
          </cell>
          <cell r="C4669" t="str">
            <v>00010703</v>
          </cell>
          <cell r="D4669">
            <v>32660</v>
          </cell>
          <cell r="E4669">
            <v>5000</v>
          </cell>
          <cell r="F4669">
            <v>-4850</v>
          </cell>
          <cell r="G4669">
            <v>150</v>
          </cell>
        </row>
        <row r="4670">
          <cell r="A4670" t="str">
            <v>17230724</v>
          </cell>
          <cell r="B4670" t="str">
            <v>动力配电箱</v>
          </cell>
          <cell r="C4670" t="str">
            <v>00010703</v>
          </cell>
          <cell r="D4670">
            <v>32660</v>
          </cell>
          <cell r="E4670">
            <v>5000</v>
          </cell>
          <cell r="F4670">
            <v>-4850</v>
          </cell>
          <cell r="G4670">
            <v>150</v>
          </cell>
        </row>
        <row r="4671">
          <cell r="A4671" t="str">
            <v>17230725</v>
          </cell>
          <cell r="B4671" t="str">
            <v>动力配电箱</v>
          </cell>
          <cell r="C4671" t="str">
            <v>00010703</v>
          </cell>
          <cell r="D4671">
            <v>32660</v>
          </cell>
          <cell r="E4671">
            <v>5000</v>
          </cell>
          <cell r="F4671">
            <v>-4850</v>
          </cell>
          <cell r="G4671">
            <v>150</v>
          </cell>
        </row>
        <row r="4672">
          <cell r="A4672" t="str">
            <v>17230726</v>
          </cell>
          <cell r="B4672" t="str">
            <v>动力配电箱</v>
          </cell>
          <cell r="C4672" t="str">
            <v>00010703</v>
          </cell>
          <cell r="D4672">
            <v>32660</v>
          </cell>
          <cell r="E4672">
            <v>5000</v>
          </cell>
          <cell r="F4672">
            <v>-4850</v>
          </cell>
          <cell r="G4672">
            <v>150</v>
          </cell>
        </row>
        <row r="4673">
          <cell r="A4673" t="str">
            <v>17230727</v>
          </cell>
          <cell r="B4673" t="str">
            <v>动力配电箱</v>
          </cell>
          <cell r="C4673" t="str">
            <v>00010703</v>
          </cell>
          <cell r="D4673">
            <v>32660</v>
          </cell>
          <cell r="E4673">
            <v>5000</v>
          </cell>
          <cell r="F4673">
            <v>-4850</v>
          </cell>
          <cell r="G4673">
            <v>150</v>
          </cell>
        </row>
        <row r="4674">
          <cell r="A4674" t="str">
            <v>17230728</v>
          </cell>
          <cell r="B4674" t="str">
            <v>动力配电箱</v>
          </cell>
          <cell r="C4674" t="str">
            <v>00010703</v>
          </cell>
          <cell r="D4674">
            <v>32660</v>
          </cell>
          <cell r="E4674">
            <v>5000</v>
          </cell>
          <cell r="F4674">
            <v>-4850</v>
          </cell>
          <cell r="G4674">
            <v>150</v>
          </cell>
        </row>
        <row r="4675">
          <cell r="A4675" t="str">
            <v>17520087</v>
          </cell>
          <cell r="B4675" t="str">
            <v>交流弧焊机</v>
          </cell>
          <cell r="C4675" t="str">
            <v>00010713</v>
          </cell>
          <cell r="D4675">
            <v>32690</v>
          </cell>
          <cell r="E4675">
            <v>5000</v>
          </cell>
          <cell r="F4675">
            <v>-4850</v>
          </cell>
          <cell r="G4675">
            <v>150</v>
          </cell>
        </row>
        <row r="4676">
          <cell r="A4676" t="str">
            <v>19110050</v>
          </cell>
          <cell r="B4676" t="str">
            <v>通风机</v>
          </cell>
          <cell r="C4676" t="str">
            <v>00010901</v>
          </cell>
          <cell r="D4676">
            <v>32843</v>
          </cell>
          <cell r="E4676">
            <v>5000</v>
          </cell>
          <cell r="F4676">
            <v>-4850</v>
          </cell>
          <cell r="G4676">
            <v>150</v>
          </cell>
        </row>
        <row r="4677">
          <cell r="A4677" t="str">
            <v>19110051</v>
          </cell>
          <cell r="B4677" t="str">
            <v>通风机</v>
          </cell>
          <cell r="C4677" t="str">
            <v>00010901</v>
          </cell>
          <cell r="D4677">
            <v>32843</v>
          </cell>
          <cell r="E4677">
            <v>5000</v>
          </cell>
          <cell r="F4677">
            <v>-4850</v>
          </cell>
          <cell r="G4677">
            <v>150</v>
          </cell>
        </row>
        <row r="4678">
          <cell r="A4678" t="str">
            <v>19110052</v>
          </cell>
          <cell r="B4678" t="str">
            <v>通风机</v>
          </cell>
          <cell r="C4678" t="str">
            <v>00010901</v>
          </cell>
          <cell r="D4678">
            <v>32843</v>
          </cell>
          <cell r="E4678">
            <v>5000</v>
          </cell>
          <cell r="F4678">
            <v>-4850</v>
          </cell>
          <cell r="G4678">
            <v>150</v>
          </cell>
        </row>
        <row r="4679">
          <cell r="A4679" t="str">
            <v>14571007</v>
          </cell>
          <cell r="B4679" t="str">
            <v>光学计</v>
          </cell>
          <cell r="C4679" t="str">
            <v>00010411</v>
          </cell>
          <cell r="D4679">
            <v>32933</v>
          </cell>
          <cell r="E4679">
            <v>5000</v>
          </cell>
          <cell r="F4679">
            <v>-4850</v>
          </cell>
          <cell r="G4679">
            <v>150</v>
          </cell>
        </row>
        <row r="4680">
          <cell r="A4680" t="str">
            <v>10210062</v>
          </cell>
          <cell r="B4680" t="str">
            <v>双头钻床</v>
          </cell>
          <cell r="C4680" t="str">
            <v>00010003</v>
          </cell>
          <cell r="D4680">
            <v>33208</v>
          </cell>
          <cell r="E4680">
            <v>5000</v>
          </cell>
          <cell r="F4680">
            <v>-4850</v>
          </cell>
          <cell r="G4680">
            <v>150</v>
          </cell>
        </row>
        <row r="4681">
          <cell r="A4681" t="str">
            <v>17230824</v>
          </cell>
          <cell r="B4681" t="str">
            <v>动力配电箱</v>
          </cell>
          <cell r="C4681" t="str">
            <v>00010703</v>
          </cell>
          <cell r="D4681">
            <v>33512</v>
          </cell>
          <cell r="E4681">
            <v>5000</v>
          </cell>
          <cell r="F4681">
            <v>-4850</v>
          </cell>
          <cell r="G4681">
            <v>150</v>
          </cell>
        </row>
        <row r="4682">
          <cell r="A4682" t="str">
            <v>14791034</v>
          </cell>
          <cell r="B4682" t="str">
            <v>示波器</v>
          </cell>
          <cell r="C4682" t="str">
            <v>00010413</v>
          </cell>
          <cell r="D4682">
            <v>33573</v>
          </cell>
          <cell r="E4682">
            <v>5000</v>
          </cell>
          <cell r="F4682">
            <v>-4850</v>
          </cell>
          <cell r="G4682">
            <v>150</v>
          </cell>
        </row>
        <row r="4683">
          <cell r="A4683" t="str">
            <v>14572023</v>
          </cell>
          <cell r="B4683" t="str">
            <v>看谱仪</v>
          </cell>
          <cell r="C4683" t="str">
            <v>00010413</v>
          </cell>
          <cell r="D4683">
            <v>33725</v>
          </cell>
          <cell r="E4683">
            <v>5000</v>
          </cell>
          <cell r="F4683">
            <v>-4850</v>
          </cell>
          <cell r="G4683">
            <v>150</v>
          </cell>
        </row>
        <row r="4684">
          <cell r="A4684" t="str">
            <v>14791036</v>
          </cell>
          <cell r="B4684" t="str">
            <v>示波器</v>
          </cell>
          <cell r="C4684" t="str">
            <v>00010413</v>
          </cell>
          <cell r="D4684">
            <v>33909</v>
          </cell>
          <cell r="E4684">
            <v>5000</v>
          </cell>
          <cell r="F4684">
            <v>-4850</v>
          </cell>
          <cell r="G4684">
            <v>150</v>
          </cell>
        </row>
        <row r="4685">
          <cell r="A4685" t="str">
            <v>17330009</v>
          </cell>
          <cell r="B4685" t="str">
            <v>多功能薄膜封口机</v>
          </cell>
          <cell r="C4685" t="str">
            <v>00010703</v>
          </cell>
          <cell r="D4685">
            <v>33909</v>
          </cell>
          <cell r="E4685">
            <v>5000</v>
          </cell>
          <cell r="F4685">
            <v>-4850</v>
          </cell>
          <cell r="G4685">
            <v>150</v>
          </cell>
        </row>
        <row r="4686">
          <cell r="A4686" t="str">
            <v>14560018</v>
          </cell>
          <cell r="B4686" t="str">
            <v>探伤机</v>
          </cell>
          <cell r="C4686" t="str">
            <v>00010413</v>
          </cell>
          <cell r="D4686">
            <v>34090</v>
          </cell>
          <cell r="E4686">
            <v>5000</v>
          </cell>
          <cell r="F4686">
            <v>-4850</v>
          </cell>
          <cell r="G4686">
            <v>150</v>
          </cell>
        </row>
        <row r="4687">
          <cell r="A4687" t="str">
            <v>14560019</v>
          </cell>
          <cell r="B4687" t="str">
            <v>探伤机</v>
          </cell>
          <cell r="C4687" t="str">
            <v>00010413</v>
          </cell>
          <cell r="D4687">
            <v>34090</v>
          </cell>
          <cell r="E4687">
            <v>5000</v>
          </cell>
          <cell r="F4687">
            <v>-4850</v>
          </cell>
          <cell r="G4687">
            <v>150</v>
          </cell>
        </row>
        <row r="4688">
          <cell r="A4688" t="str">
            <v>14562002</v>
          </cell>
          <cell r="B4688" t="str">
            <v>运动粘度试验器</v>
          </cell>
          <cell r="C4688" t="str">
            <v>00010413</v>
          </cell>
          <cell r="D4688">
            <v>34090</v>
          </cell>
          <cell r="E4688">
            <v>5000</v>
          </cell>
          <cell r="F4688">
            <v>-4850</v>
          </cell>
          <cell r="G4688">
            <v>150</v>
          </cell>
        </row>
        <row r="4689">
          <cell r="A4689" t="str">
            <v>14881005</v>
          </cell>
          <cell r="B4689" t="str">
            <v>测定仪</v>
          </cell>
          <cell r="C4689" t="str">
            <v>00010411</v>
          </cell>
          <cell r="D4689">
            <v>34121</v>
          </cell>
          <cell r="E4689">
            <v>5000</v>
          </cell>
          <cell r="F4689">
            <v>-4850</v>
          </cell>
          <cell r="G4689">
            <v>150</v>
          </cell>
        </row>
        <row r="4690">
          <cell r="A4690" t="str">
            <v>17230898</v>
          </cell>
          <cell r="B4690" t="str">
            <v>动力配电箱</v>
          </cell>
          <cell r="C4690" t="str">
            <v>00010701</v>
          </cell>
          <cell r="D4690">
            <v>34304</v>
          </cell>
          <cell r="E4690">
            <v>5000</v>
          </cell>
          <cell r="F4690">
            <v>-4850</v>
          </cell>
          <cell r="G4690">
            <v>150</v>
          </cell>
        </row>
        <row r="4691">
          <cell r="A4691" t="str">
            <v>14792044</v>
          </cell>
          <cell r="B4691" t="str">
            <v>砂轮动平衡仪</v>
          </cell>
          <cell r="C4691" t="str">
            <v>00010413</v>
          </cell>
          <cell r="D4691">
            <v>34425</v>
          </cell>
          <cell r="E4691">
            <v>5000</v>
          </cell>
          <cell r="F4691">
            <v>-4850</v>
          </cell>
          <cell r="G4691">
            <v>150</v>
          </cell>
        </row>
        <row r="4692">
          <cell r="A4692" t="str">
            <v>14792045</v>
          </cell>
          <cell r="B4692" t="str">
            <v>砂轮动平衡仪</v>
          </cell>
          <cell r="C4692" t="str">
            <v>00010413</v>
          </cell>
          <cell r="D4692">
            <v>34425</v>
          </cell>
          <cell r="E4692">
            <v>5000</v>
          </cell>
          <cell r="F4692">
            <v>-4850</v>
          </cell>
          <cell r="G4692">
            <v>150</v>
          </cell>
        </row>
        <row r="4693">
          <cell r="A4693" t="str">
            <v>12130172</v>
          </cell>
          <cell r="B4693" t="str">
            <v>电动葫芦</v>
          </cell>
          <cell r="C4693" t="str">
            <v>00010203</v>
          </cell>
          <cell r="D4693">
            <v>34669</v>
          </cell>
          <cell r="E4693">
            <v>5000</v>
          </cell>
          <cell r="F4693">
            <v>-4850</v>
          </cell>
          <cell r="G4693">
            <v>150</v>
          </cell>
        </row>
        <row r="4694">
          <cell r="A4694" t="str">
            <v>17830307</v>
          </cell>
          <cell r="B4694" t="str">
            <v>集线器</v>
          </cell>
          <cell r="C4694" t="str">
            <v>00010721</v>
          </cell>
          <cell r="D4694">
            <v>35612</v>
          </cell>
          <cell r="E4694">
            <v>4750</v>
          </cell>
          <cell r="F4694">
            <v>-4607.5</v>
          </cell>
          <cell r="G4694">
            <v>142.5</v>
          </cell>
        </row>
        <row r="4695">
          <cell r="A4695" t="str">
            <v>17830308</v>
          </cell>
          <cell r="B4695" t="str">
            <v>集线器</v>
          </cell>
          <cell r="C4695" t="str">
            <v>00010721</v>
          </cell>
          <cell r="D4695">
            <v>36557</v>
          </cell>
          <cell r="E4695">
            <v>4750</v>
          </cell>
          <cell r="F4695">
            <v>-4607.5</v>
          </cell>
          <cell r="G4695">
            <v>142.5</v>
          </cell>
        </row>
        <row r="4696">
          <cell r="A4696" t="str">
            <v>17830311</v>
          </cell>
          <cell r="B4696" t="str">
            <v>集线器</v>
          </cell>
          <cell r="C4696" t="str">
            <v>00010721</v>
          </cell>
          <cell r="D4696">
            <v>36557</v>
          </cell>
          <cell r="E4696">
            <v>4750</v>
          </cell>
          <cell r="F4696">
            <v>-4607.5</v>
          </cell>
          <cell r="G4696">
            <v>142.5</v>
          </cell>
        </row>
        <row r="4697">
          <cell r="A4697" t="str">
            <v>17830310</v>
          </cell>
          <cell r="B4697" t="str">
            <v>集线器</v>
          </cell>
          <cell r="C4697" t="str">
            <v>00010721</v>
          </cell>
          <cell r="D4697">
            <v>36708</v>
          </cell>
          <cell r="E4697">
            <v>4750</v>
          </cell>
          <cell r="F4697">
            <v>-4607.5</v>
          </cell>
          <cell r="G4697">
            <v>142.5</v>
          </cell>
        </row>
        <row r="4698">
          <cell r="A4698" t="str">
            <v>17830309</v>
          </cell>
          <cell r="B4698" t="str">
            <v>集线器</v>
          </cell>
          <cell r="C4698" t="str">
            <v>00010721</v>
          </cell>
          <cell r="D4698">
            <v>36770</v>
          </cell>
          <cell r="E4698">
            <v>4750</v>
          </cell>
          <cell r="F4698">
            <v>-4607.5</v>
          </cell>
          <cell r="G4698">
            <v>142.5</v>
          </cell>
        </row>
        <row r="4699">
          <cell r="A4699" t="str">
            <v>17830312</v>
          </cell>
          <cell r="B4699" t="str">
            <v>集线器</v>
          </cell>
          <cell r="C4699" t="str">
            <v>00010721</v>
          </cell>
          <cell r="D4699">
            <v>36923</v>
          </cell>
          <cell r="E4699">
            <v>4750</v>
          </cell>
          <cell r="F4699">
            <v>-4607.5</v>
          </cell>
          <cell r="G4699">
            <v>142.5</v>
          </cell>
        </row>
        <row r="4700">
          <cell r="A4700" t="str">
            <v>17830313</v>
          </cell>
          <cell r="B4700" t="str">
            <v>集线器</v>
          </cell>
          <cell r="C4700" t="str">
            <v>00010721</v>
          </cell>
          <cell r="D4700">
            <v>36923</v>
          </cell>
          <cell r="E4700">
            <v>4750</v>
          </cell>
          <cell r="F4700">
            <v>-4607.5</v>
          </cell>
          <cell r="G4700">
            <v>142.5</v>
          </cell>
        </row>
        <row r="4701">
          <cell r="A4701" t="str">
            <v>17830306</v>
          </cell>
          <cell r="B4701" t="str">
            <v>集线器</v>
          </cell>
          <cell r="C4701" t="str">
            <v>00010721</v>
          </cell>
          <cell r="D4701">
            <v>36951</v>
          </cell>
          <cell r="E4701">
            <v>4750</v>
          </cell>
          <cell r="F4701">
            <v>-4607.5</v>
          </cell>
          <cell r="G4701">
            <v>142.5</v>
          </cell>
        </row>
        <row r="4702">
          <cell r="A4702" t="str">
            <v>17830075</v>
          </cell>
          <cell r="B4702" t="str">
            <v>打印机</v>
          </cell>
          <cell r="C4702" t="str">
            <v>00010721</v>
          </cell>
          <cell r="D4702">
            <v>36434</v>
          </cell>
          <cell r="E4702">
            <v>4630</v>
          </cell>
          <cell r="F4702">
            <v>-4491.1000000000004</v>
          </cell>
          <cell r="G4702">
            <v>138.9</v>
          </cell>
        </row>
        <row r="4703">
          <cell r="A4703" t="str">
            <v>17830122</v>
          </cell>
          <cell r="B4703" t="str">
            <v>打印机</v>
          </cell>
          <cell r="C4703" t="str">
            <v>00010721</v>
          </cell>
          <cell r="D4703">
            <v>36434</v>
          </cell>
          <cell r="E4703">
            <v>4630</v>
          </cell>
          <cell r="F4703">
            <v>-4491.1000000000004</v>
          </cell>
          <cell r="G4703">
            <v>138.9</v>
          </cell>
        </row>
        <row r="4704">
          <cell r="A4704" t="str">
            <v>17830414</v>
          </cell>
          <cell r="B4704" t="str">
            <v>打印机</v>
          </cell>
          <cell r="C4704" t="str">
            <v>00010722</v>
          </cell>
          <cell r="D4704">
            <v>36434</v>
          </cell>
          <cell r="E4704">
            <v>4630</v>
          </cell>
          <cell r="F4704">
            <v>-4491.1000000000004</v>
          </cell>
          <cell r="G4704">
            <v>138.9</v>
          </cell>
        </row>
        <row r="4705">
          <cell r="A4705" t="str">
            <v>17830415</v>
          </cell>
          <cell r="B4705" t="str">
            <v>打印机</v>
          </cell>
          <cell r="C4705" t="str">
            <v>00010722</v>
          </cell>
          <cell r="D4705">
            <v>36434</v>
          </cell>
          <cell r="E4705">
            <v>4630</v>
          </cell>
          <cell r="F4705">
            <v>-4491.1000000000004</v>
          </cell>
          <cell r="G4705">
            <v>138.9</v>
          </cell>
        </row>
        <row r="4706">
          <cell r="A4706" t="str">
            <v>17830416</v>
          </cell>
          <cell r="B4706" t="str">
            <v>打印机</v>
          </cell>
          <cell r="C4706" t="str">
            <v>00010722</v>
          </cell>
          <cell r="D4706">
            <v>36434</v>
          </cell>
          <cell r="E4706">
            <v>4630</v>
          </cell>
          <cell r="F4706">
            <v>-4491.1000000000004</v>
          </cell>
          <cell r="G4706">
            <v>138.9</v>
          </cell>
        </row>
        <row r="4707">
          <cell r="A4707" t="str">
            <v>17230532</v>
          </cell>
          <cell r="B4707" t="str">
            <v>动力配电箱</v>
          </cell>
          <cell r="C4707" t="str">
            <v>00010703</v>
          </cell>
          <cell r="D4707">
            <v>29921</v>
          </cell>
          <cell r="E4707">
            <v>5000</v>
          </cell>
          <cell r="F4707">
            <v>-4861.79</v>
          </cell>
          <cell r="G4707">
            <v>138.21</v>
          </cell>
        </row>
        <row r="4708">
          <cell r="A4708" t="str">
            <v>14791035</v>
          </cell>
          <cell r="B4708" t="str">
            <v>示波器</v>
          </cell>
          <cell r="C4708" t="str">
            <v>00010413</v>
          </cell>
          <cell r="D4708">
            <v>33909</v>
          </cell>
          <cell r="E4708">
            <v>4500</v>
          </cell>
          <cell r="F4708">
            <v>-4365</v>
          </cell>
          <cell r="G4708">
            <v>135</v>
          </cell>
        </row>
        <row r="4709">
          <cell r="A4709" t="str">
            <v>14791038</v>
          </cell>
          <cell r="B4709" t="str">
            <v>示波器</v>
          </cell>
          <cell r="C4709" t="str">
            <v>00010413</v>
          </cell>
          <cell r="D4709">
            <v>33909</v>
          </cell>
          <cell r="E4709">
            <v>4500</v>
          </cell>
          <cell r="F4709">
            <v>-4365</v>
          </cell>
          <cell r="G4709">
            <v>135</v>
          </cell>
        </row>
        <row r="4710">
          <cell r="A4710" t="str">
            <v>15733010</v>
          </cell>
          <cell r="B4710" t="str">
            <v>多功能薄膜封口机</v>
          </cell>
          <cell r="C4710" t="str">
            <v>00010503</v>
          </cell>
          <cell r="D4710">
            <v>33909</v>
          </cell>
          <cell r="E4710">
            <v>4500</v>
          </cell>
          <cell r="F4710">
            <v>-4365</v>
          </cell>
          <cell r="G4710">
            <v>135</v>
          </cell>
        </row>
        <row r="4711">
          <cell r="A4711" t="str">
            <v>14999993</v>
          </cell>
          <cell r="B4711" t="str">
            <v>测量仪</v>
          </cell>
          <cell r="C4711" t="str">
            <v>00010413</v>
          </cell>
          <cell r="D4711">
            <v>34121</v>
          </cell>
          <cell r="E4711">
            <v>4500</v>
          </cell>
          <cell r="F4711">
            <v>-4365</v>
          </cell>
          <cell r="G4711">
            <v>135</v>
          </cell>
        </row>
        <row r="4712">
          <cell r="A4712" t="str">
            <v>17830131</v>
          </cell>
          <cell r="B4712" t="str">
            <v>打印机</v>
          </cell>
          <cell r="C4712" t="str">
            <v>00010721</v>
          </cell>
          <cell r="D4712">
            <v>35551</v>
          </cell>
          <cell r="E4712">
            <v>4340</v>
          </cell>
          <cell r="F4712">
            <v>-4209.8</v>
          </cell>
          <cell r="G4712">
            <v>130.19999999999999</v>
          </cell>
        </row>
        <row r="4713">
          <cell r="A4713" t="str">
            <v>17830361</v>
          </cell>
          <cell r="B4713" t="str">
            <v>打印机</v>
          </cell>
          <cell r="C4713" t="str">
            <v>00010721</v>
          </cell>
          <cell r="D4713">
            <v>35551</v>
          </cell>
          <cell r="E4713">
            <v>4340</v>
          </cell>
          <cell r="F4713">
            <v>-4209.8</v>
          </cell>
          <cell r="G4713">
            <v>130.19999999999999</v>
          </cell>
        </row>
        <row r="4714">
          <cell r="A4714" t="str">
            <v>17830362</v>
          </cell>
          <cell r="B4714" t="str">
            <v>打印机</v>
          </cell>
          <cell r="C4714" t="str">
            <v>00010721</v>
          </cell>
          <cell r="D4714">
            <v>35551</v>
          </cell>
          <cell r="E4714">
            <v>4340</v>
          </cell>
          <cell r="F4714">
            <v>-4209.8</v>
          </cell>
          <cell r="G4714">
            <v>130.19999999999999</v>
          </cell>
        </row>
        <row r="4715">
          <cell r="A4715" t="str">
            <v>17830096</v>
          </cell>
          <cell r="B4715" t="str">
            <v>打印机</v>
          </cell>
          <cell r="C4715" t="str">
            <v>00010722</v>
          </cell>
          <cell r="D4715">
            <v>35551</v>
          </cell>
          <cell r="E4715">
            <v>4340</v>
          </cell>
          <cell r="F4715">
            <v>-4209.8</v>
          </cell>
          <cell r="G4715">
            <v>130.19999999999999</v>
          </cell>
        </row>
        <row r="4716">
          <cell r="A4716" t="str">
            <v>17830230</v>
          </cell>
          <cell r="B4716" t="str">
            <v>打印机</v>
          </cell>
          <cell r="C4716" t="str">
            <v>00010723</v>
          </cell>
          <cell r="D4716">
            <v>35551</v>
          </cell>
          <cell r="E4716">
            <v>4340</v>
          </cell>
          <cell r="F4716">
            <v>-4209.8</v>
          </cell>
          <cell r="G4716">
            <v>130.19999999999999</v>
          </cell>
        </row>
        <row r="4717">
          <cell r="A4717" t="str">
            <v>17830231</v>
          </cell>
          <cell r="B4717" t="str">
            <v>打印机</v>
          </cell>
          <cell r="C4717" t="str">
            <v>00010723</v>
          </cell>
          <cell r="D4717">
            <v>35551</v>
          </cell>
          <cell r="E4717">
            <v>4340</v>
          </cell>
          <cell r="F4717">
            <v>-4209.8</v>
          </cell>
          <cell r="G4717">
            <v>130.19999999999999</v>
          </cell>
        </row>
        <row r="4718">
          <cell r="A4718" t="str">
            <v>17830233</v>
          </cell>
          <cell r="B4718" t="str">
            <v>打印机</v>
          </cell>
          <cell r="C4718" t="str">
            <v>00010723</v>
          </cell>
          <cell r="D4718">
            <v>35551</v>
          </cell>
          <cell r="E4718">
            <v>4340</v>
          </cell>
          <cell r="F4718">
            <v>-4209.8</v>
          </cell>
          <cell r="G4718">
            <v>130.19999999999999</v>
          </cell>
        </row>
        <row r="4719">
          <cell r="A4719" t="str">
            <v>17830234</v>
          </cell>
          <cell r="B4719" t="str">
            <v>打印机</v>
          </cell>
          <cell r="C4719" t="str">
            <v>00010723</v>
          </cell>
          <cell r="D4719">
            <v>35551</v>
          </cell>
          <cell r="E4719">
            <v>4340</v>
          </cell>
          <cell r="F4719">
            <v>-4209.8</v>
          </cell>
          <cell r="G4719">
            <v>130.19999999999999</v>
          </cell>
        </row>
        <row r="4720">
          <cell r="A4720" t="str">
            <v>14572034</v>
          </cell>
          <cell r="B4720" t="str">
            <v>金相显微镜</v>
          </cell>
          <cell r="C4720" t="str">
            <v>00010413</v>
          </cell>
          <cell r="D4720">
            <v>36069</v>
          </cell>
          <cell r="E4720">
            <v>4250</v>
          </cell>
          <cell r="F4720">
            <v>-4122.5</v>
          </cell>
          <cell r="G4720">
            <v>127.5</v>
          </cell>
        </row>
        <row r="4721">
          <cell r="A4721" t="str">
            <v>14881002</v>
          </cell>
          <cell r="B4721" t="str">
            <v>硫酸分析仪</v>
          </cell>
          <cell r="C4721" t="str">
            <v>00010411</v>
          </cell>
          <cell r="D4721">
            <v>33573</v>
          </cell>
          <cell r="E4721">
            <v>4200</v>
          </cell>
          <cell r="F4721">
            <v>-4074</v>
          </cell>
          <cell r="G4721">
            <v>126</v>
          </cell>
        </row>
        <row r="4722">
          <cell r="A4722" t="str">
            <v>17830502</v>
          </cell>
          <cell r="B4722" t="str">
            <v>打印机</v>
          </cell>
          <cell r="C4722" t="str">
            <v>00010721</v>
          </cell>
          <cell r="D4722">
            <v>35582</v>
          </cell>
          <cell r="E4722">
            <v>4150</v>
          </cell>
          <cell r="F4722">
            <v>-4025.5</v>
          </cell>
          <cell r="G4722">
            <v>124.5</v>
          </cell>
        </row>
        <row r="4723">
          <cell r="A4723" t="str">
            <v>14790026</v>
          </cell>
          <cell r="B4723" t="str">
            <v>欧陆表</v>
          </cell>
          <cell r="C4723" t="str">
            <v>00010413</v>
          </cell>
          <cell r="D4723">
            <v>34274</v>
          </cell>
          <cell r="E4723">
            <v>4100</v>
          </cell>
          <cell r="F4723">
            <v>-3977</v>
          </cell>
          <cell r="G4723">
            <v>123</v>
          </cell>
        </row>
        <row r="4724">
          <cell r="A4724" t="str">
            <v>17830159</v>
          </cell>
          <cell r="B4724" t="str">
            <v>传真机</v>
          </cell>
          <cell r="C4724" t="str">
            <v>00010721</v>
          </cell>
          <cell r="D4724">
            <v>36434</v>
          </cell>
          <cell r="E4724">
            <v>4007.55</v>
          </cell>
          <cell r="F4724">
            <v>-3887.32</v>
          </cell>
          <cell r="G4724">
            <v>120.23</v>
          </cell>
        </row>
        <row r="4725">
          <cell r="A4725" t="str">
            <v>17230061</v>
          </cell>
          <cell r="B4725" t="str">
            <v>动力配电箱</v>
          </cell>
          <cell r="C4725" t="str">
            <v>00010703</v>
          </cell>
          <cell r="D4725">
            <v>23743</v>
          </cell>
          <cell r="E4725">
            <v>4000</v>
          </cell>
          <cell r="F4725">
            <v>-3880</v>
          </cell>
          <cell r="G4725">
            <v>120</v>
          </cell>
        </row>
        <row r="4726">
          <cell r="A4726" t="str">
            <v>17520051</v>
          </cell>
          <cell r="B4726" t="str">
            <v>交流电焊机</v>
          </cell>
          <cell r="C4726" t="str">
            <v>00010713</v>
          </cell>
          <cell r="D4726">
            <v>29129</v>
          </cell>
          <cell r="E4726">
            <v>4000</v>
          </cell>
          <cell r="F4726">
            <v>-3880</v>
          </cell>
          <cell r="G4726">
            <v>120</v>
          </cell>
        </row>
        <row r="4727">
          <cell r="A4727" t="str">
            <v>17520085</v>
          </cell>
          <cell r="B4727" t="str">
            <v>交流电焊机</v>
          </cell>
          <cell r="C4727" t="str">
            <v>00010713</v>
          </cell>
          <cell r="D4727">
            <v>31229</v>
          </cell>
          <cell r="E4727">
            <v>4000</v>
          </cell>
          <cell r="F4727">
            <v>-3880</v>
          </cell>
          <cell r="G4727">
            <v>120</v>
          </cell>
        </row>
        <row r="4728">
          <cell r="A4728" t="str">
            <v>17230574</v>
          </cell>
          <cell r="B4728" t="str">
            <v>动力配电箱</v>
          </cell>
          <cell r="C4728" t="str">
            <v>00010703</v>
          </cell>
          <cell r="D4728">
            <v>31382</v>
          </cell>
          <cell r="E4728">
            <v>4000</v>
          </cell>
          <cell r="F4728">
            <v>-3880</v>
          </cell>
          <cell r="G4728">
            <v>120</v>
          </cell>
        </row>
        <row r="4729">
          <cell r="A4729" t="str">
            <v>17230575</v>
          </cell>
          <cell r="B4729" t="str">
            <v>动力配电箱</v>
          </cell>
          <cell r="C4729" t="str">
            <v>00010703</v>
          </cell>
          <cell r="D4729">
            <v>31382</v>
          </cell>
          <cell r="E4729">
            <v>4000</v>
          </cell>
          <cell r="F4729">
            <v>-3880</v>
          </cell>
          <cell r="G4729">
            <v>120</v>
          </cell>
        </row>
        <row r="4730">
          <cell r="A4730" t="str">
            <v>17230576</v>
          </cell>
          <cell r="B4730" t="str">
            <v>动力配电箱</v>
          </cell>
          <cell r="C4730" t="str">
            <v>00010703</v>
          </cell>
          <cell r="D4730">
            <v>31382</v>
          </cell>
          <cell r="E4730">
            <v>4000</v>
          </cell>
          <cell r="F4730">
            <v>-3880</v>
          </cell>
          <cell r="G4730">
            <v>120</v>
          </cell>
        </row>
        <row r="4731">
          <cell r="A4731" t="str">
            <v>17230577</v>
          </cell>
          <cell r="B4731" t="str">
            <v>动力配电箱</v>
          </cell>
          <cell r="C4731" t="str">
            <v>00010703</v>
          </cell>
          <cell r="D4731">
            <v>31382</v>
          </cell>
          <cell r="E4731">
            <v>4000</v>
          </cell>
          <cell r="F4731">
            <v>-3880</v>
          </cell>
          <cell r="G4731">
            <v>120</v>
          </cell>
        </row>
        <row r="4732">
          <cell r="A4732" t="str">
            <v>17230578</v>
          </cell>
          <cell r="B4732" t="str">
            <v>动力配电箱</v>
          </cell>
          <cell r="C4732" t="str">
            <v>00010703</v>
          </cell>
          <cell r="D4732">
            <v>31382</v>
          </cell>
          <cell r="E4732">
            <v>4000</v>
          </cell>
          <cell r="F4732">
            <v>-3880</v>
          </cell>
          <cell r="G4732">
            <v>120</v>
          </cell>
        </row>
        <row r="4733">
          <cell r="A4733" t="str">
            <v>17230579</v>
          </cell>
          <cell r="B4733" t="str">
            <v>动力配电箱</v>
          </cell>
          <cell r="C4733" t="str">
            <v>00010703</v>
          </cell>
          <cell r="D4733">
            <v>31382</v>
          </cell>
          <cell r="E4733">
            <v>4000</v>
          </cell>
          <cell r="F4733">
            <v>-3880</v>
          </cell>
          <cell r="G4733">
            <v>120</v>
          </cell>
        </row>
        <row r="4734">
          <cell r="A4734" t="str">
            <v>17230582</v>
          </cell>
          <cell r="B4734" t="str">
            <v>动力配电箱</v>
          </cell>
          <cell r="C4734" t="str">
            <v>00010703</v>
          </cell>
          <cell r="D4734">
            <v>31382</v>
          </cell>
          <cell r="E4734">
            <v>4000</v>
          </cell>
          <cell r="F4734">
            <v>-3880</v>
          </cell>
          <cell r="G4734">
            <v>120</v>
          </cell>
        </row>
        <row r="4735">
          <cell r="A4735" t="str">
            <v>17520078</v>
          </cell>
          <cell r="B4735" t="str">
            <v>交流弧焊机</v>
          </cell>
          <cell r="C4735" t="str">
            <v>00010713</v>
          </cell>
          <cell r="D4735">
            <v>32051</v>
          </cell>
          <cell r="E4735">
            <v>4000</v>
          </cell>
          <cell r="F4735">
            <v>-3880</v>
          </cell>
          <cell r="G4735">
            <v>120</v>
          </cell>
        </row>
        <row r="4736">
          <cell r="A4736" t="str">
            <v>17220129</v>
          </cell>
          <cell r="B4736" t="str">
            <v>低压配电瓶</v>
          </cell>
          <cell r="C4736" t="str">
            <v>00010703</v>
          </cell>
          <cell r="D4736">
            <v>32417</v>
          </cell>
          <cell r="E4736">
            <v>4000</v>
          </cell>
          <cell r="F4736">
            <v>-3880</v>
          </cell>
          <cell r="G4736">
            <v>120</v>
          </cell>
        </row>
        <row r="4737">
          <cell r="A4737" t="str">
            <v>17220130</v>
          </cell>
          <cell r="B4737" t="str">
            <v>低压配电瓶</v>
          </cell>
          <cell r="C4737" t="str">
            <v>00010703</v>
          </cell>
          <cell r="D4737">
            <v>32417</v>
          </cell>
          <cell r="E4737">
            <v>4000</v>
          </cell>
          <cell r="F4737">
            <v>-3880</v>
          </cell>
          <cell r="G4737">
            <v>120</v>
          </cell>
        </row>
        <row r="4738">
          <cell r="A4738" t="str">
            <v>15780057</v>
          </cell>
          <cell r="B4738" t="str">
            <v>玻璃钢槽</v>
          </cell>
          <cell r="C4738" t="str">
            <v>00010503</v>
          </cell>
          <cell r="D4738">
            <v>32478</v>
          </cell>
          <cell r="E4738">
            <v>4000</v>
          </cell>
          <cell r="F4738">
            <v>-3880</v>
          </cell>
          <cell r="G4738">
            <v>120</v>
          </cell>
        </row>
        <row r="4739">
          <cell r="A4739" t="str">
            <v>15780059</v>
          </cell>
          <cell r="B4739" t="str">
            <v>玻璃钢槽</v>
          </cell>
          <cell r="C4739" t="str">
            <v>00010503</v>
          </cell>
          <cell r="D4739">
            <v>32478</v>
          </cell>
          <cell r="E4739">
            <v>4000</v>
          </cell>
          <cell r="F4739">
            <v>-3880</v>
          </cell>
          <cell r="G4739">
            <v>120</v>
          </cell>
        </row>
        <row r="4740">
          <cell r="A4740" t="str">
            <v>14572014</v>
          </cell>
          <cell r="B4740" t="str">
            <v>显微镜</v>
          </cell>
          <cell r="C4740" t="str">
            <v>00010411</v>
          </cell>
          <cell r="D4740">
            <v>32660</v>
          </cell>
          <cell r="E4740">
            <v>4000</v>
          </cell>
          <cell r="F4740">
            <v>-3880</v>
          </cell>
          <cell r="G4740">
            <v>120</v>
          </cell>
        </row>
        <row r="4741">
          <cell r="A4741" t="str">
            <v>17520086</v>
          </cell>
          <cell r="B4741" t="str">
            <v>交流电焊机</v>
          </cell>
          <cell r="C4741" t="str">
            <v>00010713</v>
          </cell>
          <cell r="D4741">
            <v>32690</v>
          </cell>
          <cell r="E4741">
            <v>4000</v>
          </cell>
          <cell r="F4741">
            <v>-3880</v>
          </cell>
          <cell r="G4741">
            <v>120</v>
          </cell>
        </row>
        <row r="4742">
          <cell r="A4742" t="str">
            <v>17520088</v>
          </cell>
          <cell r="B4742" t="str">
            <v>交流弧焊机</v>
          </cell>
          <cell r="C4742" t="str">
            <v>00010713</v>
          </cell>
          <cell r="D4742">
            <v>32721</v>
          </cell>
          <cell r="E4742">
            <v>4000</v>
          </cell>
          <cell r="F4742">
            <v>-3880</v>
          </cell>
          <cell r="G4742">
            <v>120</v>
          </cell>
        </row>
        <row r="4743">
          <cell r="A4743" t="str">
            <v>19610013</v>
          </cell>
          <cell r="B4743" t="str">
            <v>烟尘净化机</v>
          </cell>
          <cell r="C4743" t="str">
            <v>00010903</v>
          </cell>
          <cell r="D4743">
            <v>32782</v>
          </cell>
          <cell r="E4743">
            <v>4000</v>
          </cell>
          <cell r="F4743">
            <v>-3880</v>
          </cell>
          <cell r="G4743">
            <v>120</v>
          </cell>
        </row>
        <row r="4744">
          <cell r="A4744" t="str">
            <v>16610145</v>
          </cell>
          <cell r="B4744" t="str">
            <v>多级离心泵</v>
          </cell>
          <cell r="C4744" t="str">
            <v>00010601</v>
          </cell>
          <cell r="D4744">
            <v>32843</v>
          </cell>
          <cell r="E4744">
            <v>4000</v>
          </cell>
          <cell r="F4744">
            <v>-3880</v>
          </cell>
          <cell r="G4744">
            <v>120</v>
          </cell>
        </row>
        <row r="4745">
          <cell r="A4745" t="str">
            <v>16610147</v>
          </cell>
          <cell r="B4745" t="str">
            <v>多级离心泵</v>
          </cell>
          <cell r="C4745" t="str">
            <v>00010601</v>
          </cell>
          <cell r="D4745">
            <v>32843</v>
          </cell>
          <cell r="E4745">
            <v>4000</v>
          </cell>
          <cell r="F4745">
            <v>-3880</v>
          </cell>
          <cell r="G4745">
            <v>120</v>
          </cell>
        </row>
        <row r="4746">
          <cell r="A4746" t="str">
            <v>17230739</v>
          </cell>
          <cell r="B4746" t="str">
            <v>动力配电箱</v>
          </cell>
          <cell r="C4746" t="str">
            <v>00010703</v>
          </cell>
          <cell r="D4746">
            <v>32843</v>
          </cell>
          <cell r="E4746">
            <v>4000</v>
          </cell>
          <cell r="F4746">
            <v>-3880</v>
          </cell>
          <cell r="G4746">
            <v>120</v>
          </cell>
        </row>
        <row r="4747">
          <cell r="A4747" t="str">
            <v>14577003</v>
          </cell>
          <cell r="B4747" t="str">
            <v>分光光度计</v>
          </cell>
          <cell r="C4747" t="str">
            <v>00010411</v>
          </cell>
          <cell r="D4747">
            <v>33178</v>
          </cell>
          <cell r="E4747">
            <v>4000</v>
          </cell>
          <cell r="F4747">
            <v>-3880</v>
          </cell>
          <cell r="G4747">
            <v>120</v>
          </cell>
        </row>
        <row r="4748">
          <cell r="A4748" t="str">
            <v>14563002</v>
          </cell>
          <cell r="B4748" t="str">
            <v>测厚仪</v>
          </cell>
          <cell r="C4748" t="str">
            <v>00010413</v>
          </cell>
          <cell r="D4748">
            <v>33420</v>
          </cell>
          <cell r="E4748">
            <v>4000</v>
          </cell>
          <cell r="F4748">
            <v>-3880</v>
          </cell>
          <cell r="G4748">
            <v>120</v>
          </cell>
        </row>
        <row r="4749">
          <cell r="A4749" t="str">
            <v>22100008</v>
          </cell>
          <cell r="B4749" t="str">
            <v>录音机</v>
          </cell>
          <cell r="C4749" t="str">
            <v>00022101</v>
          </cell>
          <cell r="D4749">
            <v>33725</v>
          </cell>
          <cell r="E4749">
            <v>4000</v>
          </cell>
          <cell r="F4749">
            <v>-3880</v>
          </cell>
          <cell r="G4749">
            <v>120</v>
          </cell>
        </row>
        <row r="4750">
          <cell r="A4750" t="str">
            <v>17330007</v>
          </cell>
          <cell r="B4750" t="str">
            <v>多功能薄膜封口机</v>
          </cell>
          <cell r="C4750" t="str">
            <v>00010703</v>
          </cell>
          <cell r="D4750">
            <v>33909</v>
          </cell>
          <cell r="E4750">
            <v>4000</v>
          </cell>
          <cell r="F4750">
            <v>-3880</v>
          </cell>
          <cell r="G4750">
            <v>120</v>
          </cell>
        </row>
        <row r="4751">
          <cell r="A4751" t="str">
            <v>16440013</v>
          </cell>
          <cell r="B4751" t="str">
            <v>储气罐</v>
          </cell>
          <cell r="C4751" t="str">
            <v>00010603</v>
          </cell>
          <cell r="D4751">
            <v>33939</v>
          </cell>
          <cell r="E4751">
            <v>4000</v>
          </cell>
          <cell r="F4751">
            <v>-3880</v>
          </cell>
          <cell r="G4751">
            <v>120</v>
          </cell>
        </row>
        <row r="4752">
          <cell r="A4752" t="str">
            <v>14999964</v>
          </cell>
          <cell r="B4752" t="str">
            <v>涂层测量仪</v>
          </cell>
          <cell r="C4752" t="str">
            <v>00010413</v>
          </cell>
          <cell r="D4752">
            <v>34090</v>
          </cell>
          <cell r="E4752">
            <v>4000</v>
          </cell>
          <cell r="F4752">
            <v>-3880</v>
          </cell>
          <cell r="G4752">
            <v>120</v>
          </cell>
        </row>
        <row r="4753">
          <cell r="A4753" t="str">
            <v>17330014</v>
          </cell>
          <cell r="B4753" t="str">
            <v>薄膜封口机</v>
          </cell>
          <cell r="C4753" t="str">
            <v>00010703</v>
          </cell>
          <cell r="D4753">
            <v>34121</v>
          </cell>
          <cell r="E4753">
            <v>4000</v>
          </cell>
          <cell r="F4753">
            <v>-3880</v>
          </cell>
          <cell r="G4753">
            <v>120</v>
          </cell>
        </row>
        <row r="4754">
          <cell r="A4754" t="str">
            <v>14573024</v>
          </cell>
          <cell r="B4754" t="str">
            <v>电子称</v>
          </cell>
          <cell r="C4754" t="str">
            <v>00010411</v>
          </cell>
          <cell r="D4754">
            <v>34639</v>
          </cell>
          <cell r="E4754">
            <v>4000</v>
          </cell>
          <cell r="F4754">
            <v>-3880</v>
          </cell>
          <cell r="G4754">
            <v>120</v>
          </cell>
        </row>
        <row r="4755">
          <cell r="A4755" t="str">
            <v>16610202</v>
          </cell>
          <cell r="B4755" t="str">
            <v>离心水泵</v>
          </cell>
          <cell r="C4755" t="str">
            <v>00010603</v>
          </cell>
          <cell r="D4755">
            <v>34639</v>
          </cell>
          <cell r="E4755">
            <v>3500</v>
          </cell>
          <cell r="F4755">
            <v>-3380.09</v>
          </cell>
          <cell r="G4755">
            <v>119.91</v>
          </cell>
        </row>
        <row r="4756">
          <cell r="A4756" t="str">
            <v>10170675</v>
          </cell>
          <cell r="B4756" t="str">
            <v>专业车床</v>
          </cell>
          <cell r="C4756" t="str">
            <v>00010003</v>
          </cell>
          <cell r="D4756">
            <v>32843</v>
          </cell>
          <cell r="E4756">
            <v>3875.18</v>
          </cell>
          <cell r="F4756">
            <v>-3758.92</v>
          </cell>
          <cell r="G4756">
            <v>116.26</v>
          </cell>
        </row>
        <row r="4757">
          <cell r="A4757" t="str">
            <v>10170676</v>
          </cell>
          <cell r="B4757" t="str">
            <v>专业车床</v>
          </cell>
          <cell r="C4757" t="str">
            <v>00010003</v>
          </cell>
          <cell r="D4757">
            <v>32843</v>
          </cell>
          <cell r="E4757">
            <v>3875.18</v>
          </cell>
          <cell r="F4757">
            <v>-3758.92</v>
          </cell>
          <cell r="G4757">
            <v>116.26</v>
          </cell>
        </row>
        <row r="4758">
          <cell r="A4758" t="str">
            <v>17830002</v>
          </cell>
          <cell r="B4758" t="str">
            <v>打印机</v>
          </cell>
          <cell r="C4758" t="str">
            <v>00010721</v>
          </cell>
          <cell r="D4758">
            <v>36708</v>
          </cell>
          <cell r="E4758">
            <v>3850</v>
          </cell>
          <cell r="F4758">
            <v>-3734.5</v>
          </cell>
          <cell r="G4758">
            <v>115.5</v>
          </cell>
        </row>
        <row r="4759">
          <cell r="A4759" t="str">
            <v>17830006</v>
          </cell>
          <cell r="B4759" t="str">
            <v>打印机</v>
          </cell>
          <cell r="C4759" t="str">
            <v>00010721</v>
          </cell>
          <cell r="D4759">
            <v>36708</v>
          </cell>
          <cell r="E4759">
            <v>3850</v>
          </cell>
          <cell r="F4759">
            <v>-3734.5</v>
          </cell>
          <cell r="G4759">
            <v>115.5</v>
          </cell>
        </row>
        <row r="4760">
          <cell r="A4760" t="str">
            <v>17830007</v>
          </cell>
          <cell r="B4760" t="str">
            <v>打印机</v>
          </cell>
          <cell r="C4760" t="str">
            <v>00010721</v>
          </cell>
          <cell r="D4760">
            <v>36708</v>
          </cell>
          <cell r="E4760">
            <v>3850</v>
          </cell>
          <cell r="F4760">
            <v>-3734.5</v>
          </cell>
          <cell r="G4760">
            <v>115.5</v>
          </cell>
        </row>
        <row r="4761">
          <cell r="A4761" t="str">
            <v>17830008</v>
          </cell>
          <cell r="B4761" t="str">
            <v>打印机</v>
          </cell>
          <cell r="C4761" t="str">
            <v>00010721</v>
          </cell>
          <cell r="D4761">
            <v>36708</v>
          </cell>
          <cell r="E4761">
            <v>3850</v>
          </cell>
          <cell r="F4761">
            <v>-3734.5</v>
          </cell>
          <cell r="G4761">
            <v>115.5</v>
          </cell>
        </row>
        <row r="4762">
          <cell r="A4762" t="str">
            <v>17830011</v>
          </cell>
          <cell r="B4762" t="str">
            <v>打印机</v>
          </cell>
          <cell r="C4762" t="str">
            <v>00010721</v>
          </cell>
          <cell r="D4762">
            <v>36708</v>
          </cell>
          <cell r="E4762">
            <v>3850</v>
          </cell>
          <cell r="F4762">
            <v>-3734.5</v>
          </cell>
          <cell r="G4762">
            <v>115.5</v>
          </cell>
        </row>
        <row r="4763">
          <cell r="A4763" t="str">
            <v>17830012</v>
          </cell>
          <cell r="B4763" t="str">
            <v>打印机</v>
          </cell>
          <cell r="C4763" t="str">
            <v>00010721</v>
          </cell>
          <cell r="D4763">
            <v>36708</v>
          </cell>
          <cell r="E4763">
            <v>3850</v>
          </cell>
          <cell r="F4763">
            <v>-3734.5</v>
          </cell>
          <cell r="G4763">
            <v>115.5</v>
          </cell>
        </row>
        <row r="4764">
          <cell r="A4764" t="str">
            <v>17830014</v>
          </cell>
          <cell r="B4764" t="str">
            <v>打印机</v>
          </cell>
          <cell r="C4764" t="str">
            <v>00010721</v>
          </cell>
          <cell r="D4764">
            <v>36708</v>
          </cell>
          <cell r="E4764">
            <v>3850</v>
          </cell>
          <cell r="F4764">
            <v>-3734.5</v>
          </cell>
          <cell r="G4764">
            <v>115.5</v>
          </cell>
        </row>
        <row r="4765">
          <cell r="A4765" t="str">
            <v>17830015</v>
          </cell>
          <cell r="B4765" t="str">
            <v>打印机</v>
          </cell>
          <cell r="C4765" t="str">
            <v>00010721</v>
          </cell>
          <cell r="D4765">
            <v>36708</v>
          </cell>
          <cell r="E4765">
            <v>3850</v>
          </cell>
          <cell r="F4765">
            <v>-3734.5</v>
          </cell>
          <cell r="G4765">
            <v>115.5</v>
          </cell>
        </row>
        <row r="4766">
          <cell r="A4766" t="str">
            <v>17830016</v>
          </cell>
          <cell r="B4766" t="str">
            <v>打印机</v>
          </cell>
          <cell r="C4766" t="str">
            <v>00010721</v>
          </cell>
          <cell r="D4766">
            <v>36708</v>
          </cell>
          <cell r="E4766">
            <v>3850</v>
          </cell>
          <cell r="F4766">
            <v>-3734.5</v>
          </cell>
          <cell r="G4766">
            <v>115.5</v>
          </cell>
        </row>
        <row r="4767">
          <cell r="A4767" t="str">
            <v>17830017</v>
          </cell>
          <cell r="B4767" t="str">
            <v>打印机</v>
          </cell>
          <cell r="C4767" t="str">
            <v>00010721</v>
          </cell>
          <cell r="D4767">
            <v>36708</v>
          </cell>
          <cell r="E4767">
            <v>3850</v>
          </cell>
          <cell r="F4767">
            <v>-3734.5</v>
          </cell>
          <cell r="G4767">
            <v>115.5</v>
          </cell>
        </row>
        <row r="4768">
          <cell r="A4768" t="str">
            <v>17830032</v>
          </cell>
          <cell r="B4768" t="str">
            <v>打印机</v>
          </cell>
          <cell r="C4768" t="str">
            <v>00010721</v>
          </cell>
          <cell r="D4768">
            <v>36708</v>
          </cell>
          <cell r="E4768">
            <v>3850</v>
          </cell>
          <cell r="F4768">
            <v>-3734.5</v>
          </cell>
          <cell r="G4768">
            <v>115.5</v>
          </cell>
        </row>
        <row r="4769">
          <cell r="A4769" t="str">
            <v>17830033</v>
          </cell>
          <cell r="B4769" t="str">
            <v>打印机</v>
          </cell>
          <cell r="C4769" t="str">
            <v>00010721</v>
          </cell>
          <cell r="D4769">
            <v>36708</v>
          </cell>
          <cell r="E4769">
            <v>3850</v>
          </cell>
          <cell r="F4769">
            <v>-3734.5</v>
          </cell>
          <cell r="G4769">
            <v>115.5</v>
          </cell>
        </row>
        <row r="4770">
          <cell r="A4770" t="str">
            <v>17830042</v>
          </cell>
          <cell r="B4770" t="str">
            <v>打印机</v>
          </cell>
          <cell r="C4770" t="str">
            <v>00010721</v>
          </cell>
          <cell r="D4770">
            <v>36708</v>
          </cell>
          <cell r="E4770">
            <v>3850</v>
          </cell>
          <cell r="F4770">
            <v>-3734.5</v>
          </cell>
          <cell r="G4770">
            <v>115.5</v>
          </cell>
        </row>
        <row r="4771">
          <cell r="A4771" t="str">
            <v>17830043</v>
          </cell>
          <cell r="B4771" t="str">
            <v>打印机</v>
          </cell>
          <cell r="C4771" t="str">
            <v>00010721</v>
          </cell>
          <cell r="D4771">
            <v>36708</v>
          </cell>
          <cell r="E4771">
            <v>3850</v>
          </cell>
          <cell r="F4771">
            <v>-3734.5</v>
          </cell>
          <cell r="G4771">
            <v>115.5</v>
          </cell>
        </row>
        <row r="4772">
          <cell r="A4772" t="str">
            <v>17830044</v>
          </cell>
          <cell r="B4772" t="str">
            <v>打印机</v>
          </cell>
          <cell r="C4772" t="str">
            <v>00010721</v>
          </cell>
          <cell r="D4772">
            <v>36708</v>
          </cell>
          <cell r="E4772">
            <v>3850</v>
          </cell>
          <cell r="F4772">
            <v>-3734.5</v>
          </cell>
          <cell r="G4772">
            <v>115.5</v>
          </cell>
        </row>
        <row r="4773">
          <cell r="A4773" t="str">
            <v>17830045</v>
          </cell>
          <cell r="B4773" t="str">
            <v>打印机</v>
          </cell>
          <cell r="C4773" t="str">
            <v>00010721</v>
          </cell>
          <cell r="D4773">
            <v>36923</v>
          </cell>
          <cell r="E4773">
            <v>3850</v>
          </cell>
          <cell r="F4773">
            <v>-3734.5</v>
          </cell>
          <cell r="G4773">
            <v>115.5</v>
          </cell>
        </row>
        <row r="4774">
          <cell r="A4774" t="str">
            <v>17830046</v>
          </cell>
          <cell r="B4774" t="str">
            <v>打印机</v>
          </cell>
          <cell r="C4774" t="str">
            <v>00010721</v>
          </cell>
          <cell r="D4774">
            <v>36923</v>
          </cell>
          <cell r="E4774">
            <v>3850</v>
          </cell>
          <cell r="F4774">
            <v>-3734.5</v>
          </cell>
          <cell r="G4774">
            <v>115.5</v>
          </cell>
        </row>
        <row r="4775">
          <cell r="A4775" t="str">
            <v>17830055</v>
          </cell>
          <cell r="B4775" t="str">
            <v>打印机</v>
          </cell>
          <cell r="C4775" t="str">
            <v>00010721</v>
          </cell>
          <cell r="D4775">
            <v>36923</v>
          </cell>
          <cell r="E4775">
            <v>3850</v>
          </cell>
          <cell r="F4775">
            <v>-3734.5</v>
          </cell>
          <cell r="G4775">
            <v>115.5</v>
          </cell>
        </row>
        <row r="4776">
          <cell r="A4776" t="str">
            <v>17830363</v>
          </cell>
          <cell r="B4776" t="str">
            <v>打印机</v>
          </cell>
          <cell r="C4776" t="str">
            <v>00010721</v>
          </cell>
          <cell r="D4776">
            <v>37012</v>
          </cell>
          <cell r="E4776">
            <v>3850</v>
          </cell>
          <cell r="F4776">
            <v>-3734.5</v>
          </cell>
          <cell r="G4776">
            <v>115.5</v>
          </cell>
        </row>
        <row r="4777">
          <cell r="A4777" t="str">
            <v>17520104</v>
          </cell>
          <cell r="B4777" t="str">
            <v>电焊机</v>
          </cell>
          <cell r="C4777" t="str">
            <v>00010711</v>
          </cell>
          <cell r="D4777">
            <v>35400</v>
          </cell>
          <cell r="E4777">
            <v>2000</v>
          </cell>
          <cell r="F4777">
            <v>-1889.68</v>
          </cell>
          <cell r="G4777">
            <v>110.32</v>
          </cell>
        </row>
        <row r="4778">
          <cell r="A4778" t="str">
            <v>22100135</v>
          </cell>
          <cell r="B4778" t="str">
            <v>电视</v>
          </cell>
          <cell r="C4778" t="str">
            <v>00022103</v>
          </cell>
          <cell r="D4778">
            <v>34121</v>
          </cell>
          <cell r="E4778">
            <v>3600</v>
          </cell>
          <cell r="F4778">
            <v>-3492</v>
          </cell>
          <cell r="G4778">
            <v>108</v>
          </cell>
        </row>
        <row r="4779">
          <cell r="A4779" t="str">
            <v>22100136</v>
          </cell>
          <cell r="B4779" t="str">
            <v>电视</v>
          </cell>
          <cell r="C4779" t="str">
            <v>00022103</v>
          </cell>
          <cell r="D4779">
            <v>34121</v>
          </cell>
          <cell r="E4779">
            <v>3600</v>
          </cell>
          <cell r="F4779">
            <v>-3492</v>
          </cell>
          <cell r="G4779">
            <v>108</v>
          </cell>
        </row>
        <row r="4780">
          <cell r="A4780" t="str">
            <v>17830155</v>
          </cell>
          <cell r="B4780" t="str">
            <v>传真机</v>
          </cell>
          <cell r="C4780" t="str">
            <v>00010721</v>
          </cell>
          <cell r="D4780">
            <v>35551</v>
          </cell>
          <cell r="E4780">
            <v>3577.55</v>
          </cell>
          <cell r="F4780">
            <v>-3470.22</v>
          </cell>
          <cell r="G4780">
            <v>107.33</v>
          </cell>
        </row>
        <row r="4781">
          <cell r="A4781" t="str">
            <v>17830418</v>
          </cell>
          <cell r="B4781" t="str">
            <v>紫光扫描仪</v>
          </cell>
          <cell r="C4781" t="str">
            <v>00010722</v>
          </cell>
          <cell r="D4781">
            <v>37012</v>
          </cell>
          <cell r="E4781">
            <v>3550</v>
          </cell>
          <cell r="F4781">
            <v>-3443.5</v>
          </cell>
          <cell r="G4781">
            <v>106.5</v>
          </cell>
        </row>
        <row r="4782">
          <cell r="A4782" t="str">
            <v>16610103</v>
          </cell>
          <cell r="B4782" t="str">
            <v>多级离心泵</v>
          </cell>
          <cell r="C4782" t="str">
            <v>00010603</v>
          </cell>
          <cell r="D4782">
            <v>31747</v>
          </cell>
          <cell r="E4782">
            <v>3500</v>
          </cell>
          <cell r="F4782">
            <v>-3395</v>
          </cell>
          <cell r="G4782">
            <v>105</v>
          </cell>
        </row>
        <row r="4783">
          <cell r="A4783" t="str">
            <v>14999973</v>
          </cell>
          <cell r="B4783" t="str">
            <v>去湿机</v>
          </cell>
          <cell r="C4783" t="str">
            <v>00010413</v>
          </cell>
          <cell r="D4783">
            <v>33208</v>
          </cell>
          <cell r="E4783">
            <v>3500</v>
          </cell>
          <cell r="F4783">
            <v>-3395</v>
          </cell>
          <cell r="G4783">
            <v>105</v>
          </cell>
        </row>
        <row r="4784">
          <cell r="A4784" t="str">
            <v>22100016</v>
          </cell>
          <cell r="B4784" t="str">
            <v>盒式录像机</v>
          </cell>
          <cell r="C4784" t="str">
            <v>00022103</v>
          </cell>
          <cell r="D4784">
            <v>33695</v>
          </cell>
          <cell r="E4784">
            <v>3500</v>
          </cell>
          <cell r="F4784">
            <v>-3395</v>
          </cell>
          <cell r="G4784">
            <v>105</v>
          </cell>
        </row>
        <row r="4785">
          <cell r="A4785" t="str">
            <v>17830175</v>
          </cell>
          <cell r="B4785" t="str">
            <v>传真机</v>
          </cell>
          <cell r="C4785" t="str">
            <v>00010721</v>
          </cell>
          <cell r="D4785">
            <v>37073</v>
          </cell>
          <cell r="E4785">
            <v>3407.55</v>
          </cell>
          <cell r="F4785">
            <v>-3305.32</v>
          </cell>
          <cell r="G4785">
            <v>102.23</v>
          </cell>
        </row>
        <row r="4786">
          <cell r="A4786" t="str">
            <v>22100137</v>
          </cell>
          <cell r="B4786" t="str">
            <v>录像机</v>
          </cell>
          <cell r="C4786" t="str">
            <v>00022103</v>
          </cell>
          <cell r="D4786">
            <v>34121</v>
          </cell>
          <cell r="E4786">
            <v>3400</v>
          </cell>
          <cell r="F4786">
            <v>-3298</v>
          </cell>
          <cell r="G4786">
            <v>102</v>
          </cell>
        </row>
        <row r="4787">
          <cell r="A4787" t="str">
            <v>12120166</v>
          </cell>
          <cell r="B4787" t="str">
            <v>电动单梁起重机</v>
          </cell>
          <cell r="C4787" t="str">
            <v>00010203</v>
          </cell>
          <cell r="D4787">
            <v>32843</v>
          </cell>
          <cell r="E4787">
            <v>3340.1</v>
          </cell>
          <cell r="F4787">
            <v>-3239.9</v>
          </cell>
          <cell r="G4787">
            <v>100.2</v>
          </cell>
        </row>
        <row r="4788">
          <cell r="A4788" t="str">
            <v>12120167</v>
          </cell>
          <cell r="B4788" t="str">
            <v>电动单梁起重机</v>
          </cell>
          <cell r="C4788" t="str">
            <v>00010203</v>
          </cell>
          <cell r="D4788">
            <v>32843</v>
          </cell>
          <cell r="E4788">
            <v>3340.1</v>
          </cell>
          <cell r="F4788">
            <v>-3239.9</v>
          </cell>
          <cell r="G4788">
            <v>100.2</v>
          </cell>
        </row>
        <row r="4789">
          <cell r="A4789" t="str">
            <v>17830380</v>
          </cell>
          <cell r="B4789" t="str">
            <v>打印机</v>
          </cell>
          <cell r="C4789" t="str">
            <v>00010721</v>
          </cell>
          <cell r="D4789">
            <v>36770</v>
          </cell>
          <cell r="E4789">
            <v>3200</v>
          </cell>
          <cell r="F4789">
            <v>-3104</v>
          </cell>
          <cell r="G4789">
            <v>96</v>
          </cell>
        </row>
        <row r="4790">
          <cell r="A4790" t="str">
            <v>17830060</v>
          </cell>
          <cell r="B4790" t="str">
            <v>打印机</v>
          </cell>
          <cell r="C4790" t="str">
            <v>00010721</v>
          </cell>
          <cell r="D4790">
            <v>36800</v>
          </cell>
          <cell r="E4790">
            <v>3200</v>
          </cell>
          <cell r="F4790">
            <v>-3104</v>
          </cell>
          <cell r="G4790">
            <v>96</v>
          </cell>
        </row>
        <row r="4791">
          <cell r="A4791" t="str">
            <v>17830417</v>
          </cell>
          <cell r="B4791" t="str">
            <v>打印机</v>
          </cell>
          <cell r="C4791" t="str">
            <v>00010722</v>
          </cell>
          <cell r="D4791">
            <v>36800</v>
          </cell>
          <cell r="E4791">
            <v>3200</v>
          </cell>
          <cell r="F4791">
            <v>-3104</v>
          </cell>
          <cell r="G4791">
            <v>96</v>
          </cell>
        </row>
        <row r="4792">
          <cell r="A4792" t="str">
            <v>17830047</v>
          </cell>
          <cell r="B4792" t="str">
            <v>打印机</v>
          </cell>
          <cell r="C4792" t="str">
            <v>00010721</v>
          </cell>
          <cell r="D4792">
            <v>36678</v>
          </cell>
          <cell r="E4792">
            <v>3150</v>
          </cell>
          <cell r="F4792">
            <v>-3055.5</v>
          </cell>
          <cell r="G4792">
            <v>94.5</v>
          </cell>
        </row>
        <row r="4793">
          <cell r="A4793" t="str">
            <v>17830095</v>
          </cell>
          <cell r="B4793" t="str">
            <v>打印机</v>
          </cell>
          <cell r="C4793" t="str">
            <v>00010722</v>
          </cell>
          <cell r="D4793">
            <v>36678</v>
          </cell>
          <cell r="E4793">
            <v>3150</v>
          </cell>
          <cell r="F4793">
            <v>-3055.5</v>
          </cell>
          <cell r="G4793">
            <v>94.5</v>
          </cell>
        </row>
        <row r="4794">
          <cell r="A4794" t="str">
            <v>14999948</v>
          </cell>
          <cell r="B4794" t="str">
            <v>电子交流稳压器</v>
          </cell>
          <cell r="C4794" t="str">
            <v>00010411</v>
          </cell>
          <cell r="D4794">
            <v>32478</v>
          </cell>
          <cell r="E4794">
            <v>3100</v>
          </cell>
          <cell r="F4794">
            <v>-3007</v>
          </cell>
          <cell r="G4794">
            <v>93</v>
          </cell>
        </row>
        <row r="4795">
          <cell r="A4795" t="str">
            <v>14999949</v>
          </cell>
          <cell r="B4795" t="str">
            <v>电子交流稳压器</v>
          </cell>
          <cell r="C4795" t="str">
            <v>00010411</v>
          </cell>
          <cell r="D4795">
            <v>32478</v>
          </cell>
          <cell r="E4795">
            <v>3100</v>
          </cell>
          <cell r="F4795">
            <v>-3007</v>
          </cell>
          <cell r="G4795">
            <v>93</v>
          </cell>
        </row>
        <row r="4796">
          <cell r="A4796" t="str">
            <v>10170673</v>
          </cell>
          <cell r="B4796" t="str">
            <v>专业车床</v>
          </cell>
          <cell r="C4796" t="str">
            <v>00010003</v>
          </cell>
          <cell r="D4796">
            <v>32843</v>
          </cell>
          <cell r="E4796">
            <v>3080</v>
          </cell>
          <cell r="F4796">
            <v>-2987.6</v>
          </cell>
          <cell r="G4796">
            <v>92.4</v>
          </cell>
        </row>
        <row r="4797">
          <cell r="A4797" t="str">
            <v>10170674</v>
          </cell>
          <cell r="B4797" t="str">
            <v>专业车床</v>
          </cell>
          <cell r="C4797" t="str">
            <v>00010003</v>
          </cell>
          <cell r="D4797">
            <v>32843</v>
          </cell>
          <cell r="E4797">
            <v>3080</v>
          </cell>
          <cell r="F4797">
            <v>-2987.6</v>
          </cell>
          <cell r="G4797">
            <v>92.4</v>
          </cell>
        </row>
        <row r="4798">
          <cell r="A4798" t="str">
            <v>17230455</v>
          </cell>
          <cell r="B4798" t="str">
            <v>动力配电箱</v>
          </cell>
          <cell r="C4798" t="str">
            <v>00010703</v>
          </cell>
          <cell r="D4798">
            <v>28157</v>
          </cell>
          <cell r="E4798">
            <v>3000</v>
          </cell>
          <cell r="F4798">
            <v>-2910</v>
          </cell>
          <cell r="G4798">
            <v>90</v>
          </cell>
        </row>
        <row r="4799">
          <cell r="A4799" t="str">
            <v>17230460</v>
          </cell>
          <cell r="B4799" t="str">
            <v>动力配电箱</v>
          </cell>
          <cell r="C4799" t="str">
            <v>00010703</v>
          </cell>
          <cell r="D4799">
            <v>28611</v>
          </cell>
          <cell r="E4799">
            <v>3000</v>
          </cell>
          <cell r="F4799">
            <v>-2910</v>
          </cell>
          <cell r="G4799">
            <v>90</v>
          </cell>
        </row>
        <row r="4800">
          <cell r="A4800" t="str">
            <v>19110055</v>
          </cell>
          <cell r="B4800" t="str">
            <v>通风机</v>
          </cell>
          <cell r="C4800" t="str">
            <v>00010903</v>
          </cell>
          <cell r="D4800">
            <v>32356</v>
          </cell>
          <cell r="E4800">
            <v>3000</v>
          </cell>
          <cell r="F4800">
            <v>-2910</v>
          </cell>
          <cell r="G4800">
            <v>90</v>
          </cell>
        </row>
        <row r="4801">
          <cell r="A4801" t="str">
            <v>19110056</v>
          </cell>
          <cell r="B4801" t="str">
            <v>通风机</v>
          </cell>
          <cell r="C4801" t="str">
            <v>00010903</v>
          </cell>
          <cell r="D4801">
            <v>32356</v>
          </cell>
          <cell r="E4801">
            <v>3000</v>
          </cell>
          <cell r="F4801">
            <v>-2910</v>
          </cell>
          <cell r="G4801">
            <v>90</v>
          </cell>
        </row>
        <row r="4802">
          <cell r="A4802" t="str">
            <v>19110057</v>
          </cell>
          <cell r="B4802" t="str">
            <v>通风机</v>
          </cell>
          <cell r="C4802" t="str">
            <v>00010903</v>
          </cell>
          <cell r="D4802">
            <v>32356</v>
          </cell>
          <cell r="E4802">
            <v>3000</v>
          </cell>
          <cell r="F4802">
            <v>-2910</v>
          </cell>
          <cell r="G4802">
            <v>90</v>
          </cell>
        </row>
        <row r="4803">
          <cell r="A4803" t="str">
            <v>19110058</v>
          </cell>
          <cell r="B4803" t="str">
            <v>通风机</v>
          </cell>
          <cell r="C4803" t="str">
            <v>00010903</v>
          </cell>
          <cell r="D4803">
            <v>32356</v>
          </cell>
          <cell r="E4803">
            <v>3000</v>
          </cell>
          <cell r="F4803">
            <v>-2910</v>
          </cell>
          <cell r="G4803">
            <v>90</v>
          </cell>
        </row>
        <row r="4804">
          <cell r="A4804" t="str">
            <v>19110059</v>
          </cell>
          <cell r="B4804" t="str">
            <v>通风机</v>
          </cell>
          <cell r="C4804" t="str">
            <v>00010903</v>
          </cell>
          <cell r="D4804">
            <v>32356</v>
          </cell>
          <cell r="E4804">
            <v>3000</v>
          </cell>
          <cell r="F4804">
            <v>-2910</v>
          </cell>
          <cell r="G4804">
            <v>90</v>
          </cell>
        </row>
        <row r="4805">
          <cell r="A4805" t="str">
            <v>19110034</v>
          </cell>
          <cell r="B4805" t="str">
            <v>离心通风机</v>
          </cell>
          <cell r="C4805" t="str">
            <v>00010903</v>
          </cell>
          <cell r="D4805">
            <v>32721</v>
          </cell>
          <cell r="E4805">
            <v>3000</v>
          </cell>
          <cell r="F4805">
            <v>-2910</v>
          </cell>
          <cell r="G4805">
            <v>90</v>
          </cell>
        </row>
        <row r="4806">
          <cell r="A4806" t="str">
            <v>19110035</v>
          </cell>
          <cell r="B4806" t="str">
            <v>离心通风机</v>
          </cell>
          <cell r="C4806" t="str">
            <v>00010903</v>
          </cell>
          <cell r="D4806">
            <v>32721</v>
          </cell>
          <cell r="E4806">
            <v>3000</v>
          </cell>
          <cell r="F4806">
            <v>-2910</v>
          </cell>
          <cell r="G4806">
            <v>90</v>
          </cell>
        </row>
        <row r="4807">
          <cell r="A4807" t="str">
            <v>19610014</v>
          </cell>
          <cell r="B4807" t="str">
            <v>烟尘净化机</v>
          </cell>
          <cell r="C4807" t="str">
            <v>00010903</v>
          </cell>
          <cell r="D4807">
            <v>32782</v>
          </cell>
          <cell r="E4807">
            <v>3000</v>
          </cell>
          <cell r="F4807">
            <v>-2910</v>
          </cell>
          <cell r="G4807">
            <v>90</v>
          </cell>
        </row>
        <row r="4808">
          <cell r="A4808" t="str">
            <v>16410065</v>
          </cell>
          <cell r="B4808" t="str">
            <v>空压机</v>
          </cell>
          <cell r="C4808" t="str">
            <v>00010602</v>
          </cell>
          <cell r="D4808">
            <v>33573</v>
          </cell>
          <cell r="E4808">
            <v>3000</v>
          </cell>
          <cell r="F4808">
            <v>-2910</v>
          </cell>
          <cell r="G4808">
            <v>90</v>
          </cell>
        </row>
        <row r="4809">
          <cell r="A4809" t="str">
            <v>14870004</v>
          </cell>
          <cell r="B4809" t="str">
            <v>轴检仪</v>
          </cell>
          <cell r="C4809" t="str">
            <v>00010411</v>
          </cell>
          <cell r="D4809">
            <v>33909</v>
          </cell>
          <cell r="E4809">
            <v>3000</v>
          </cell>
          <cell r="F4809">
            <v>-2910</v>
          </cell>
          <cell r="G4809">
            <v>90</v>
          </cell>
        </row>
        <row r="4810">
          <cell r="A4810" t="str">
            <v>17830501</v>
          </cell>
          <cell r="B4810" t="str">
            <v>打印机</v>
          </cell>
          <cell r="C4810" t="str">
            <v>00010721</v>
          </cell>
          <cell r="D4810">
            <v>36557</v>
          </cell>
          <cell r="E4810">
            <v>3000</v>
          </cell>
          <cell r="F4810">
            <v>-2910</v>
          </cell>
          <cell r="G4810">
            <v>90</v>
          </cell>
        </row>
        <row r="4811">
          <cell r="A4811" t="str">
            <v>17830512</v>
          </cell>
          <cell r="B4811" t="str">
            <v>软件</v>
          </cell>
          <cell r="C4811" t="str">
            <v>00010721</v>
          </cell>
          <cell r="D4811">
            <v>36708</v>
          </cell>
          <cell r="E4811">
            <v>3000</v>
          </cell>
          <cell r="F4811">
            <v>-2910</v>
          </cell>
          <cell r="G4811">
            <v>90</v>
          </cell>
        </row>
        <row r="4812">
          <cell r="A4812" t="str">
            <v>19160041</v>
          </cell>
          <cell r="B4812" t="str">
            <v>暖风机</v>
          </cell>
          <cell r="C4812" t="str">
            <v>00010903</v>
          </cell>
          <cell r="D4812">
            <v>30133</v>
          </cell>
          <cell r="E4812">
            <v>7000</v>
          </cell>
          <cell r="F4812">
            <v>-6913.61</v>
          </cell>
          <cell r="G4812">
            <v>86.39</v>
          </cell>
        </row>
        <row r="4813">
          <cell r="A4813" t="str">
            <v>17830169</v>
          </cell>
          <cell r="B4813" t="str">
            <v>传真机</v>
          </cell>
          <cell r="C4813" t="str">
            <v>00010721</v>
          </cell>
          <cell r="D4813">
            <v>36770</v>
          </cell>
          <cell r="E4813">
            <v>2855.94</v>
          </cell>
          <cell r="F4813">
            <v>-2770.26</v>
          </cell>
          <cell r="G4813">
            <v>85.68</v>
          </cell>
        </row>
        <row r="4814">
          <cell r="A4814" t="str">
            <v>17830157</v>
          </cell>
          <cell r="B4814" t="str">
            <v>传真机</v>
          </cell>
          <cell r="C4814" t="str">
            <v>00010721</v>
          </cell>
          <cell r="D4814">
            <v>36434</v>
          </cell>
          <cell r="E4814">
            <v>2847.55</v>
          </cell>
          <cell r="F4814">
            <v>-2762.12</v>
          </cell>
          <cell r="G4814">
            <v>85.43</v>
          </cell>
        </row>
        <row r="4815">
          <cell r="A4815" t="str">
            <v>17830161</v>
          </cell>
          <cell r="B4815" t="str">
            <v>传真机</v>
          </cell>
          <cell r="C4815" t="str">
            <v>00010721</v>
          </cell>
          <cell r="D4815">
            <v>36708</v>
          </cell>
          <cell r="E4815">
            <v>2827.96</v>
          </cell>
          <cell r="F4815">
            <v>-2743.12</v>
          </cell>
          <cell r="G4815">
            <v>84.84</v>
          </cell>
        </row>
        <row r="4816">
          <cell r="A4816" t="str">
            <v>17830163</v>
          </cell>
          <cell r="B4816" t="str">
            <v>传真机</v>
          </cell>
          <cell r="C4816" t="str">
            <v>00010721</v>
          </cell>
          <cell r="D4816">
            <v>36708</v>
          </cell>
          <cell r="E4816">
            <v>2827.97</v>
          </cell>
          <cell r="F4816">
            <v>-2743.13</v>
          </cell>
          <cell r="G4816">
            <v>84.84</v>
          </cell>
        </row>
        <row r="4817">
          <cell r="A4817" t="str">
            <v>14572008</v>
          </cell>
          <cell r="B4817" t="str">
            <v>显微镜</v>
          </cell>
          <cell r="C4817" t="str">
            <v>00010411</v>
          </cell>
          <cell r="D4817">
            <v>31017</v>
          </cell>
          <cell r="E4817">
            <v>2800</v>
          </cell>
          <cell r="F4817">
            <v>-2716</v>
          </cell>
          <cell r="G4817">
            <v>84</v>
          </cell>
        </row>
        <row r="4818">
          <cell r="A4818" t="str">
            <v>17830354</v>
          </cell>
          <cell r="B4818" t="str">
            <v>软件</v>
          </cell>
          <cell r="C4818" t="str">
            <v>00010721</v>
          </cell>
          <cell r="D4818">
            <v>37622</v>
          </cell>
          <cell r="E4818">
            <v>2800</v>
          </cell>
          <cell r="F4818">
            <v>-2716</v>
          </cell>
          <cell r="G4818">
            <v>84</v>
          </cell>
        </row>
        <row r="4819">
          <cell r="A4819" t="str">
            <v>17830171</v>
          </cell>
          <cell r="B4819" t="str">
            <v>传真机</v>
          </cell>
          <cell r="C4819" t="str">
            <v>00010721</v>
          </cell>
          <cell r="D4819">
            <v>36770</v>
          </cell>
          <cell r="E4819">
            <v>2777.55</v>
          </cell>
          <cell r="F4819">
            <v>-2694.22</v>
          </cell>
          <cell r="G4819">
            <v>83.33</v>
          </cell>
        </row>
        <row r="4820">
          <cell r="A4820" t="str">
            <v>17830360</v>
          </cell>
          <cell r="B4820" t="str">
            <v>打印机</v>
          </cell>
          <cell r="C4820" t="str">
            <v>00010721</v>
          </cell>
          <cell r="D4820">
            <v>35551</v>
          </cell>
          <cell r="E4820">
            <v>2750</v>
          </cell>
          <cell r="F4820">
            <v>-2667.5</v>
          </cell>
          <cell r="G4820">
            <v>82.5</v>
          </cell>
        </row>
        <row r="4821">
          <cell r="A4821" t="str">
            <v>17830028</v>
          </cell>
          <cell r="B4821" t="str">
            <v>打印机</v>
          </cell>
          <cell r="C4821" t="str">
            <v>00010721</v>
          </cell>
          <cell r="D4821">
            <v>36434</v>
          </cell>
          <cell r="E4821">
            <v>2750</v>
          </cell>
          <cell r="F4821">
            <v>-2667.5</v>
          </cell>
          <cell r="G4821">
            <v>82.5</v>
          </cell>
        </row>
        <row r="4822">
          <cell r="A4822" t="str">
            <v>17830377</v>
          </cell>
          <cell r="B4822" t="str">
            <v>打印机</v>
          </cell>
          <cell r="C4822" t="str">
            <v>00010721</v>
          </cell>
          <cell r="D4822">
            <v>36434</v>
          </cell>
          <cell r="E4822">
            <v>2750</v>
          </cell>
          <cell r="F4822">
            <v>-2667.5</v>
          </cell>
          <cell r="G4822">
            <v>82.5</v>
          </cell>
        </row>
        <row r="4823">
          <cell r="A4823" t="str">
            <v>17830078</v>
          </cell>
          <cell r="B4823" t="str">
            <v>打印机</v>
          </cell>
          <cell r="C4823" t="str">
            <v>00010723</v>
          </cell>
          <cell r="D4823">
            <v>36434</v>
          </cell>
          <cell r="E4823">
            <v>2750</v>
          </cell>
          <cell r="F4823">
            <v>-2667.5</v>
          </cell>
          <cell r="G4823">
            <v>82.5</v>
          </cell>
        </row>
        <row r="4824">
          <cell r="A4824" t="str">
            <v>17830079</v>
          </cell>
          <cell r="B4824" t="str">
            <v>打印机</v>
          </cell>
          <cell r="C4824" t="str">
            <v>00010723</v>
          </cell>
          <cell r="D4824">
            <v>36434</v>
          </cell>
          <cell r="E4824">
            <v>2750</v>
          </cell>
          <cell r="F4824">
            <v>-2667.5</v>
          </cell>
          <cell r="G4824">
            <v>82.5</v>
          </cell>
        </row>
        <row r="4825">
          <cell r="A4825" t="str">
            <v>17830207</v>
          </cell>
          <cell r="B4825" t="str">
            <v>打印机</v>
          </cell>
          <cell r="C4825" t="str">
            <v>00010723</v>
          </cell>
          <cell r="D4825">
            <v>36434</v>
          </cell>
          <cell r="E4825">
            <v>2750</v>
          </cell>
          <cell r="F4825">
            <v>-2667.5</v>
          </cell>
          <cell r="G4825">
            <v>82.5</v>
          </cell>
        </row>
        <row r="4826">
          <cell r="A4826" t="str">
            <v>17830208</v>
          </cell>
          <cell r="B4826" t="str">
            <v>打印机</v>
          </cell>
          <cell r="C4826" t="str">
            <v>00010723</v>
          </cell>
          <cell r="D4826">
            <v>36434</v>
          </cell>
          <cell r="E4826">
            <v>2750</v>
          </cell>
          <cell r="F4826">
            <v>-2667.5</v>
          </cell>
          <cell r="G4826">
            <v>82.5</v>
          </cell>
        </row>
        <row r="4827">
          <cell r="A4827" t="str">
            <v>17830212</v>
          </cell>
          <cell r="B4827" t="str">
            <v>打印机</v>
          </cell>
          <cell r="C4827" t="str">
            <v>00010723</v>
          </cell>
          <cell r="D4827">
            <v>36434</v>
          </cell>
          <cell r="E4827">
            <v>2750</v>
          </cell>
          <cell r="F4827">
            <v>-2667.5</v>
          </cell>
          <cell r="G4827">
            <v>82.5</v>
          </cell>
        </row>
        <row r="4828">
          <cell r="A4828" t="str">
            <v>17830213</v>
          </cell>
          <cell r="B4828" t="str">
            <v>打印机</v>
          </cell>
          <cell r="C4828" t="str">
            <v>00010723</v>
          </cell>
          <cell r="D4828">
            <v>36434</v>
          </cell>
          <cell r="E4828">
            <v>2750</v>
          </cell>
          <cell r="F4828">
            <v>-2667.5</v>
          </cell>
          <cell r="G4828">
            <v>82.5</v>
          </cell>
        </row>
        <row r="4829">
          <cell r="A4829" t="str">
            <v>17830240</v>
          </cell>
          <cell r="B4829" t="str">
            <v>打印机</v>
          </cell>
          <cell r="C4829" t="str">
            <v>00010723</v>
          </cell>
          <cell r="D4829">
            <v>36434</v>
          </cell>
          <cell r="E4829">
            <v>2750</v>
          </cell>
          <cell r="F4829">
            <v>-2667.5</v>
          </cell>
          <cell r="G4829">
            <v>82.5</v>
          </cell>
        </row>
        <row r="4830">
          <cell r="A4830" t="str">
            <v>17830241</v>
          </cell>
          <cell r="B4830" t="str">
            <v>打印机</v>
          </cell>
          <cell r="C4830" t="str">
            <v>00010723</v>
          </cell>
          <cell r="D4830">
            <v>36434</v>
          </cell>
          <cell r="E4830">
            <v>2750</v>
          </cell>
          <cell r="F4830">
            <v>-2667.5</v>
          </cell>
          <cell r="G4830">
            <v>82.5</v>
          </cell>
        </row>
        <row r="4831">
          <cell r="A4831" t="str">
            <v>17830076</v>
          </cell>
          <cell r="B4831" t="str">
            <v>打印机</v>
          </cell>
          <cell r="C4831" t="str">
            <v>00010723</v>
          </cell>
          <cell r="D4831">
            <v>36557</v>
          </cell>
          <cell r="E4831">
            <v>2750</v>
          </cell>
          <cell r="F4831">
            <v>-2667.5</v>
          </cell>
          <cell r="G4831">
            <v>82.5</v>
          </cell>
        </row>
        <row r="4832">
          <cell r="A4832" t="str">
            <v>17830077</v>
          </cell>
          <cell r="B4832" t="str">
            <v>打印机</v>
          </cell>
          <cell r="C4832" t="str">
            <v>00010723</v>
          </cell>
          <cell r="D4832">
            <v>36557</v>
          </cell>
          <cell r="E4832">
            <v>2750</v>
          </cell>
          <cell r="F4832">
            <v>-2667.5</v>
          </cell>
          <cell r="G4832">
            <v>82.5</v>
          </cell>
        </row>
        <row r="4833">
          <cell r="A4833" t="str">
            <v>17830080</v>
          </cell>
          <cell r="B4833" t="str">
            <v>打印机</v>
          </cell>
          <cell r="C4833" t="str">
            <v>00010723</v>
          </cell>
          <cell r="D4833">
            <v>36557</v>
          </cell>
          <cell r="E4833">
            <v>2750</v>
          </cell>
          <cell r="F4833">
            <v>-2667.5</v>
          </cell>
          <cell r="G4833">
            <v>82.5</v>
          </cell>
        </row>
        <row r="4834">
          <cell r="A4834" t="str">
            <v>17830081</v>
          </cell>
          <cell r="B4834" t="str">
            <v>打印机</v>
          </cell>
          <cell r="C4834" t="str">
            <v>00010723</v>
          </cell>
          <cell r="D4834">
            <v>36557</v>
          </cell>
          <cell r="E4834">
            <v>2750</v>
          </cell>
          <cell r="F4834">
            <v>-2667.5</v>
          </cell>
          <cell r="G4834">
            <v>82.5</v>
          </cell>
        </row>
        <row r="4835">
          <cell r="A4835" t="str">
            <v>17830082</v>
          </cell>
          <cell r="B4835" t="str">
            <v>打印机</v>
          </cell>
          <cell r="C4835" t="str">
            <v>00010723</v>
          </cell>
          <cell r="D4835">
            <v>36557</v>
          </cell>
          <cell r="E4835">
            <v>2750</v>
          </cell>
          <cell r="F4835">
            <v>-2667.5</v>
          </cell>
          <cell r="G4835">
            <v>82.5</v>
          </cell>
        </row>
        <row r="4836">
          <cell r="A4836" t="str">
            <v>17830083</v>
          </cell>
          <cell r="B4836" t="str">
            <v>打印机</v>
          </cell>
          <cell r="C4836" t="str">
            <v>00010723</v>
          </cell>
          <cell r="D4836">
            <v>36557</v>
          </cell>
          <cell r="E4836">
            <v>2750</v>
          </cell>
          <cell r="F4836">
            <v>-2667.5</v>
          </cell>
          <cell r="G4836">
            <v>82.5</v>
          </cell>
        </row>
        <row r="4837">
          <cell r="A4837" t="str">
            <v>17830023</v>
          </cell>
          <cell r="B4837" t="str">
            <v>打印机</v>
          </cell>
          <cell r="C4837" t="str">
            <v>00010721</v>
          </cell>
          <cell r="D4837">
            <v>36617</v>
          </cell>
          <cell r="E4837">
            <v>2750</v>
          </cell>
          <cell r="F4837">
            <v>-2667.5</v>
          </cell>
          <cell r="G4837">
            <v>82.5</v>
          </cell>
        </row>
        <row r="4838">
          <cell r="A4838" t="str">
            <v>17830024</v>
          </cell>
          <cell r="B4838" t="str">
            <v>打印机</v>
          </cell>
          <cell r="C4838" t="str">
            <v>00010721</v>
          </cell>
          <cell r="D4838">
            <v>36617</v>
          </cell>
          <cell r="E4838">
            <v>2750</v>
          </cell>
          <cell r="F4838">
            <v>-2667.5</v>
          </cell>
          <cell r="G4838">
            <v>82.5</v>
          </cell>
        </row>
        <row r="4839">
          <cell r="A4839" t="str">
            <v>17830025</v>
          </cell>
          <cell r="B4839" t="str">
            <v>打印机</v>
          </cell>
          <cell r="C4839" t="str">
            <v>00010721</v>
          </cell>
          <cell r="D4839">
            <v>36617</v>
          </cell>
          <cell r="E4839">
            <v>2750</v>
          </cell>
          <cell r="F4839">
            <v>-2667.5</v>
          </cell>
          <cell r="G4839">
            <v>82.5</v>
          </cell>
        </row>
        <row r="4840">
          <cell r="A4840" t="str">
            <v>17830074</v>
          </cell>
          <cell r="B4840" t="str">
            <v>打印机</v>
          </cell>
          <cell r="C4840" t="str">
            <v>00010721</v>
          </cell>
          <cell r="D4840">
            <v>36617</v>
          </cell>
          <cell r="E4840">
            <v>2750</v>
          </cell>
          <cell r="F4840">
            <v>-2667.5</v>
          </cell>
          <cell r="G4840">
            <v>82.5</v>
          </cell>
        </row>
        <row r="4841">
          <cell r="A4841" t="str">
            <v>17830114</v>
          </cell>
          <cell r="B4841" t="str">
            <v>打印机</v>
          </cell>
          <cell r="C4841" t="str">
            <v>00010721</v>
          </cell>
          <cell r="D4841">
            <v>36617</v>
          </cell>
          <cell r="E4841">
            <v>2750</v>
          </cell>
          <cell r="F4841">
            <v>-2667.5</v>
          </cell>
          <cell r="G4841">
            <v>82.5</v>
          </cell>
        </row>
        <row r="4842">
          <cell r="A4842" t="str">
            <v>17830115</v>
          </cell>
          <cell r="B4842" t="str">
            <v>打印机</v>
          </cell>
          <cell r="C4842" t="str">
            <v>00010721</v>
          </cell>
          <cell r="D4842">
            <v>36617</v>
          </cell>
          <cell r="E4842">
            <v>2750</v>
          </cell>
          <cell r="F4842">
            <v>-2667.5</v>
          </cell>
          <cell r="G4842">
            <v>82.5</v>
          </cell>
        </row>
        <row r="4843">
          <cell r="A4843" t="str">
            <v>17830378</v>
          </cell>
          <cell r="B4843" t="str">
            <v>打印机</v>
          </cell>
          <cell r="C4843" t="str">
            <v>00010721</v>
          </cell>
          <cell r="D4843">
            <v>36617</v>
          </cell>
          <cell r="E4843">
            <v>2750</v>
          </cell>
          <cell r="F4843">
            <v>-2667.5</v>
          </cell>
          <cell r="G4843">
            <v>82.5</v>
          </cell>
        </row>
        <row r="4844">
          <cell r="A4844" t="str">
            <v>17830379</v>
          </cell>
          <cell r="B4844" t="str">
            <v>打印机</v>
          </cell>
          <cell r="C4844" t="str">
            <v>00010721</v>
          </cell>
          <cell r="D4844">
            <v>36617</v>
          </cell>
          <cell r="E4844">
            <v>2750</v>
          </cell>
          <cell r="F4844">
            <v>-2667.5</v>
          </cell>
          <cell r="G4844">
            <v>82.5</v>
          </cell>
        </row>
        <row r="4845">
          <cell r="A4845" t="str">
            <v>17830452</v>
          </cell>
          <cell r="B4845" t="str">
            <v>打印机</v>
          </cell>
          <cell r="C4845" t="str">
            <v>00010722</v>
          </cell>
          <cell r="D4845">
            <v>36617</v>
          </cell>
          <cell r="E4845">
            <v>2750</v>
          </cell>
          <cell r="F4845">
            <v>-2667.5</v>
          </cell>
          <cell r="G4845">
            <v>82.5</v>
          </cell>
        </row>
        <row r="4846">
          <cell r="A4846" t="str">
            <v>17830453</v>
          </cell>
          <cell r="B4846" t="str">
            <v>打印机</v>
          </cell>
          <cell r="C4846" t="str">
            <v>00010722</v>
          </cell>
          <cell r="D4846">
            <v>36617</v>
          </cell>
          <cell r="E4846">
            <v>2750</v>
          </cell>
          <cell r="F4846">
            <v>-2667.5</v>
          </cell>
          <cell r="G4846">
            <v>82.5</v>
          </cell>
        </row>
        <row r="4847">
          <cell r="A4847" t="str">
            <v>17830454</v>
          </cell>
          <cell r="B4847" t="str">
            <v>打印机</v>
          </cell>
          <cell r="C4847" t="str">
            <v>00010722</v>
          </cell>
          <cell r="D4847">
            <v>36617</v>
          </cell>
          <cell r="E4847">
            <v>2750</v>
          </cell>
          <cell r="F4847">
            <v>-2667.5</v>
          </cell>
          <cell r="G4847">
            <v>82.5</v>
          </cell>
        </row>
        <row r="4848">
          <cell r="A4848" t="str">
            <v>17830455</v>
          </cell>
          <cell r="B4848" t="str">
            <v>打印机</v>
          </cell>
          <cell r="C4848" t="str">
            <v>00010722</v>
          </cell>
          <cell r="D4848">
            <v>36617</v>
          </cell>
          <cell r="E4848">
            <v>2750</v>
          </cell>
          <cell r="F4848">
            <v>-2667.5</v>
          </cell>
          <cell r="G4848">
            <v>82.5</v>
          </cell>
        </row>
        <row r="4849">
          <cell r="A4849" t="str">
            <v>17830456</v>
          </cell>
          <cell r="B4849" t="str">
            <v>打印机</v>
          </cell>
          <cell r="C4849" t="str">
            <v>00010722</v>
          </cell>
          <cell r="D4849">
            <v>36617</v>
          </cell>
          <cell r="E4849">
            <v>2750</v>
          </cell>
          <cell r="F4849">
            <v>-2667.5</v>
          </cell>
          <cell r="G4849">
            <v>82.5</v>
          </cell>
        </row>
        <row r="4850">
          <cell r="A4850" t="str">
            <v>17830457</v>
          </cell>
          <cell r="B4850" t="str">
            <v>打印机</v>
          </cell>
          <cell r="C4850" t="str">
            <v>00010722</v>
          </cell>
          <cell r="D4850">
            <v>36617</v>
          </cell>
          <cell r="E4850">
            <v>2750</v>
          </cell>
          <cell r="F4850">
            <v>-2667.5</v>
          </cell>
          <cell r="G4850">
            <v>82.5</v>
          </cell>
        </row>
        <row r="4851">
          <cell r="A4851" t="str">
            <v>17830458</v>
          </cell>
          <cell r="B4851" t="str">
            <v>打印机</v>
          </cell>
          <cell r="C4851" t="str">
            <v>00010722</v>
          </cell>
          <cell r="D4851">
            <v>36617</v>
          </cell>
          <cell r="E4851">
            <v>2750</v>
          </cell>
          <cell r="F4851">
            <v>-2667.5</v>
          </cell>
          <cell r="G4851">
            <v>82.5</v>
          </cell>
        </row>
        <row r="4852">
          <cell r="A4852" t="str">
            <v>17830459</v>
          </cell>
          <cell r="B4852" t="str">
            <v>打印机</v>
          </cell>
          <cell r="C4852" t="str">
            <v>00010722</v>
          </cell>
          <cell r="D4852">
            <v>36617</v>
          </cell>
          <cell r="E4852">
            <v>2750</v>
          </cell>
          <cell r="F4852">
            <v>-2667.5</v>
          </cell>
          <cell r="G4852">
            <v>82.5</v>
          </cell>
        </row>
        <row r="4853">
          <cell r="A4853" t="str">
            <v>17830460</v>
          </cell>
          <cell r="B4853" t="str">
            <v>打印机</v>
          </cell>
          <cell r="C4853" t="str">
            <v>00010722</v>
          </cell>
          <cell r="D4853">
            <v>36617</v>
          </cell>
          <cell r="E4853">
            <v>2750</v>
          </cell>
          <cell r="F4853">
            <v>-2667.5</v>
          </cell>
          <cell r="G4853">
            <v>82.5</v>
          </cell>
        </row>
        <row r="4854">
          <cell r="A4854" t="str">
            <v>17830461</v>
          </cell>
          <cell r="B4854" t="str">
            <v>打印机</v>
          </cell>
          <cell r="C4854" t="str">
            <v>00010722</v>
          </cell>
          <cell r="D4854">
            <v>36617</v>
          </cell>
          <cell r="E4854">
            <v>2750</v>
          </cell>
          <cell r="F4854">
            <v>-2667.5</v>
          </cell>
          <cell r="G4854">
            <v>82.5</v>
          </cell>
        </row>
        <row r="4855">
          <cell r="A4855" t="str">
            <v>17830462</v>
          </cell>
          <cell r="B4855" t="str">
            <v>打印机</v>
          </cell>
          <cell r="C4855" t="str">
            <v>00010722</v>
          </cell>
          <cell r="D4855">
            <v>36617</v>
          </cell>
          <cell r="E4855">
            <v>2750</v>
          </cell>
          <cell r="F4855">
            <v>-2667.5</v>
          </cell>
          <cell r="G4855">
            <v>82.5</v>
          </cell>
        </row>
        <row r="4856">
          <cell r="A4856" t="str">
            <v>17830463</v>
          </cell>
          <cell r="B4856" t="str">
            <v>打印机</v>
          </cell>
          <cell r="C4856" t="str">
            <v>00010722</v>
          </cell>
          <cell r="D4856">
            <v>36617</v>
          </cell>
          <cell r="E4856">
            <v>2750</v>
          </cell>
          <cell r="F4856">
            <v>-2667.5</v>
          </cell>
          <cell r="G4856">
            <v>82.5</v>
          </cell>
        </row>
        <row r="4857">
          <cell r="A4857" t="str">
            <v>17830464</v>
          </cell>
          <cell r="B4857" t="str">
            <v>打印机</v>
          </cell>
          <cell r="C4857" t="str">
            <v>00010722</v>
          </cell>
          <cell r="D4857">
            <v>36617</v>
          </cell>
          <cell r="E4857">
            <v>2750</v>
          </cell>
          <cell r="F4857">
            <v>-2667.5</v>
          </cell>
          <cell r="G4857">
            <v>82.5</v>
          </cell>
        </row>
        <row r="4858">
          <cell r="A4858" t="str">
            <v>17830465</v>
          </cell>
          <cell r="B4858" t="str">
            <v>打印机</v>
          </cell>
          <cell r="C4858" t="str">
            <v>00010722</v>
          </cell>
          <cell r="D4858">
            <v>36617</v>
          </cell>
          <cell r="E4858">
            <v>2750</v>
          </cell>
          <cell r="F4858">
            <v>-2667.5</v>
          </cell>
          <cell r="G4858">
            <v>82.5</v>
          </cell>
        </row>
        <row r="4859">
          <cell r="A4859" t="str">
            <v>17830466</v>
          </cell>
          <cell r="B4859" t="str">
            <v>打印机</v>
          </cell>
          <cell r="C4859" t="str">
            <v>00010722</v>
          </cell>
          <cell r="D4859">
            <v>36617</v>
          </cell>
          <cell r="E4859">
            <v>2750</v>
          </cell>
          <cell r="F4859">
            <v>-2667.5</v>
          </cell>
          <cell r="G4859">
            <v>82.5</v>
          </cell>
        </row>
        <row r="4860">
          <cell r="A4860" t="str">
            <v>17830467</v>
          </cell>
          <cell r="B4860" t="str">
            <v>打印机</v>
          </cell>
          <cell r="C4860" t="str">
            <v>00010722</v>
          </cell>
          <cell r="D4860">
            <v>36617</v>
          </cell>
          <cell r="E4860">
            <v>2750</v>
          </cell>
          <cell r="F4860">
            <v>-2667.5</v>
          </cell>
          <cell r="G4860">
            <v>82.5</v>
          </cell>
        </row>
        <row r="4861">
          <cell r="A4861" t="str">
            <v>17830468</v>
          </cell>
          <cell r="B4861" t="str">
            <v>打印机</v>
          </cell>
          <cell r="C4861" t="str">
            <v>00010722</v>
          </cell>
          <cell r="D4861">
            <v>36678</v>
          </cell>
          <cell r="E4861">
            <v>2750</v>
          </cell>
          <cell r="F4861">
            <v>-2667.5</v>
          </cell>
          <cell r="G4861">
            <v>82.5</v>
          </cell>
        </row>
        <row r="4862">
          <cell r="A4862" t="str">
            <v>17830469</v>
          </cell>
          <cell r="B4862" t="str">
            <v>打印机</v>
          </cell>
          <cell r="C4862" t="str">
            <v>00010722</v>
          </cell>
          <cell r="D4862">
            <v>36678</v>
          </cell>
          <cell r="E4862">
            <v>2750</v>
          </cell>
          <cell r="F4862">
            <v>-2667.5</v>
          </cell>
          <cell r="G4862">
            <v>82.5</v>
          </cell>
        </row>
        <row r="4863">
          <cell r="A4863" t="str">
            <v>17830470</v>
          </cell>
          <cell r="B4863" t="str">
            <v>打印机</v>
          </cell>
          <cell r="C4863" t="str">
            <v>00010722</v>
          </cell>
          <cell r="D4863">
            <v>36678</v>
          </cell>
          <cell r="E4863">
            <v>2750</v>
          </cell>
          <cell r="F4863">
            <v>-2667.5</v>
          </cell>
          <cell r="G4863">
            <v>82.5</v>
          </cell>
        </row>
        <row r="4864">
          <cell r="A4864" t="str">
            <v>17830471</v>
          </cell>
          <cell r="B4864" t="str">
            <v>打印机</v>
          </cell>
          <cell r="C4864" t="str">
            <v>00010722</v>
          </cell>
          <cell r="D4864">
            <v>36678</v>
          </cell>
          <cell r="E4864">
            <v>2750</v>
          </cell>
          <cell r="F4864">
            <v>-2667.5</v>
          </cell>
          <cell r="G4864">
            <v>82.5</v>
          </cell>
        </row>
        <row r="4865">
          <cell r="A4865" t="str">
            <v>17830472</v>
          </cell>
          <cell r="B4865" t="str">
            <v>打印机</v>
          </cell>
          <cell r="C4865" t="str">
            <v>00010722</v>
          </cell>
          <cell r="D4865">
            <v>36678</v>
          </cell>
          <cell r="E4865">
            <v>2750</v>
          </cell>
          <cell r="F4865">
            <v>-2667.5</v>
          </cell>
          <cell r="G4865">
            <v>82.5</v>
          </cell>
        </row>
        <row r="4866">
          <cell r="A4866" t="str">
            <v>17830473</v>
          </cell>
          <cell r="B4866" t="str">
            <v>打印机</v>
          </cell>
          <cell r="C4866" t="str">
            <v>00010722</v>
          </cell>
          <cell r="D4866">
            <v>36678</v>
          </cell>
          <cell r="E4866">
            <v>2750</v>
          </cell>
          <cell r="F4866">
            <v>-2667.5</v>
          </cell>
          <cell r="G4866">
            <v>82.5</v>
          </cell>
        </row>
        <row r="4867">
          <cell r="A4867" t="str">
            <v>17830389</v>
          </cell>
          <cell r="B4867" t="str">
            <v>塑封机</v>
          </cell>
          <cell r="C4867" t="str">
            <v>00010721</v>
          </cell>
          <cell r="D4867">
            <v>35582</v>
          </cell>
          <cell r="E4867">
            <v>2720</v>
          </cell>
          <cell r="F4867">
            <v>-2638.4</v>
          </cell>
          <cell r="G4867">
            <v>81.599999999999994</v>
          </cell>
        </row>
        <row r="4868">
          <cell r="A4868" t="str">
            <v>17830390</v>
          </cell>
          <cell r="B4868" t="str">
            <v>塑封机</v>
          </cell>
          <cell r="C4868" t="str">
            <v>00010721</v>
          </cell>
          <cell r="D4868">
            <v>35582</v>
          </cell>
          <cell r="E4868">
            <v>2720</v>
          </cell>
          <cell r="F4868">
            <v>-2638.4</v>
          </cell>
          <cell r="G4868">
            <v>81.599999999999994</v>
          </cell>
        </row>
        <row r="4869">
          <cell r="A4869" t="str">
            <v>17830508</v>
          </cell>
          <cell r="B4869" t="str">
            <v>塑封机</v>
          </cell>
          <cell r="C4869" t="str">
            <v>00010721</v>
          </cell>
          <cell r="D4869">
            <v>35582</v>
          </cell>
          <cell r="E4869">
            <v>2720</v>
          </cell>
          <cell r="F4869">
            <v>-2638.4</v>
          </cell>
          <cell r="G4869">
            <v>81.599999999999994</v>
          </cell>
        </row>
        <row r="4870">
          <cell r="A4870" t="str">
            <v>17830388</v>
          </cell>
          <cell r="B4870" t="str">
            <v>打印机</v>
          </cell>
          <cell r="C4870" t="str">
            <v>00010721</v>
          </cell>
          <cell r="D4870">
            <v>36404</v>
          </cell>
          <cell r="E4870">
            <v>2690</v>
          </cell>
          <cell r="F4870">
            <v>-2609.3000000000002</v>
          </cell>
          <cell r="G4870">
            <v>80.7</v>
          </cell>
        </row>
        <row r="4871">
          <cell r="A4871" t="str">
            <v>17830173</v>
          </cell>
          <cell r="B4871" t="str">
            <v>传真机</v>
          </cell>
          <cell r="C4871" t="str">
            <v>00010721</v>
          </cell>
          <cell r="D4871">
            <v>37073</v>
          </cell>
          <cell r="E4871">
            <v>2627.55</v>
          </cell>
          <cell r="F4871">
            <v>-2548.7199999999998</v>
          </cell>
          <cell r="G4871">
            <v>78.83</v>
          </cell>
        </row>
        <row r="4872">
          <cell r="A4872" t="str">
            <v>17220377</v>
          </cell>
          <cell r="B4872" t="str">
            <v>低压配电柜</v>
          </cell>
          <cell r="C4872" t="str">
            <v>00010703</v>
          </cell>
          <cell r="D4872">
            <v>32843</v>
          </cell>
          <cell r="E4872">
            <v>972.4</v>
          </cell>
          <cell r="F4872">
            <v>-895.21</v>
          </cell>
          <cell r="G4872">
            <v>77.19</v>
          </cell>
        </row>
        <row r="4873">
          <cell r="A4873" t="str">
            <v>14566001</v>
          </cell>
          <cell r="B4873" t="str">
            <v>测速仪</v>
          </cell>
          <cell r="C4873" t="str">
            <v>00010411</v>
          </cell>
          <cell r="D4873">
            <v>34121</v>
          </cell>
          <cell r="E4873">
            <v>2500</v>
          </cell>
          <cell r="F4873">
            <v>-2425</v>
          </cell>
          <cell r="G4873">
            <v>75</v>
          </cell>
        </row>
        <row r="4874">
          <cell r="A4874" t="str">
            <v>14882003</v>
          </cell>
          <cell r="B4874" t="str">
            <v>电热蒸馏水器</v>
          </cell>
          <cell r="C4874" t="str">
            <v>00010413</v>
          </cell>
          <cell r="D4874">
            <v>34243</v>
          </cell>
          <cell r="E4874">
            <v>2500</v>
          </cell>
          <cell r="F4874">
            <v>-2425</v>
          </cell>
          <cell r="G4874">
            <v>75</v>
          </cell>
        </row>
        <row r="4875">
          <cell r="A4875" t="str">
            <v>17830364</v>
          </cell>
          <cell r="B4875" t="str">
            <v>打印机</v>
          </cell>
          <cell r="C4875" t="str">
            <v>00010721</v>
          </cell>
          <cell r="D4875">
            <v>35551</v>
          </cell>
          <cell r="E4875">
            <v>2450</v>
          </cell>
          <cell r="F4875">
            <v>-2376.5</v>
          </cell>
          <cell r="G4875">
            <v>73.5</v>
          </cell>
        </row>
        <row r="4876">
          <cell r="A4876" t="str">
            <v>17830381</v>
          </cell>
          <cell r="B4876" t="str">
            <v>打印机</v>
          </cell>
          <cell r="C4876" t="str">
            <v>00010721</v>
          </cell>
          <cell r="D4876">
            <v>35551</v>
          </cell>
          <cell r="E4876">
            <v>2450</v>
          </cell>
          <cell r="F4876">
            <v>-2376.5</v>
          </cell>
          <cell r="G4876">
            <v>73.5</v>
          </cell>
        </row>
        <row r="4877">
          <cell r="A4877" t="str">
            <v>17830382</v>
          </cell>
          <cell r="B4877" t="str">
            <v>打印机</v>
          </cell>
          <cell r="C4877" t="str">
            <v>00010721</v>
          </cell>
          <cell r="D4877">
            <v>35551</v>
          </cell>
          <cell r="E4877">
            <v>2450</v>
          </cell>
          <cell r="F4877">
            <v>-2376.5</v>
          </cell>
          <cell r="G4877">
            <v>73.5</v>
          </cell>
        </row>
        <row r="4878">
          <cell r="A4878" t="str">
            <v>17830383</v>
          </cell>
          <cell r="B4878" t="str">
            <v>打印机</v>
          </cell>
          <cell r="C4878" t="str">
            <v>00010721</v>
          </cell>
          <cell r="D4878">
            <v>35551</v>
          </cell>
          <cell r="E4878">
            <v>2450</v>
          </cell>
          <cell r="F4878">
            <v>-2376.5</v>
          </cell>
          <cell r="G4878">
            <v>73.5</v>
          </cell>
        </row>
        <row r="4879">
          <cell r="A4879" t="str">
            <v>17830384</v>
          </cell>
          <cell r="B4879" t="str">
            <v>打印机</v>
          </cell>
          <cell r="C4879" t="str">
            <v>00010721</v>
          </cell>
          <cell r="D4879">
            <v>35551</v>
          </cell>
          <cell r="E4879">
            <v>2450</v>
          </cell>
          <cell r="F4879">
            <v>-2376.5</v>
          </cell>
          <cell r="G4879">
            <v>73.5</v>
          </cell>
        </row>
        <row r="4880">
          <cell r="A4880" t="str">
            <v>17830385</v>
          </cell>
          <cell r="B4880" t="str">
            <v>打印机</v>
          </cell>
          <cell r="C4880" t="str">
            <v>00010721</v>
          </cell>
          <cell r="D4880">
            <v>35551</v>
          </cell>
          <cell r="E4880">
            <v>2450</v>
          </cell>
          <cell r="F4880">
            <v>-2376.5</v>
          </cell>
          <cell r="G4880">
            <v>73.5</v>
          </cell>
        </row>
        <row r="4881">
          <cell r="A4881" t="str">
            <v>17830503</v>
          </cell>
          <cell r="B4881" t="str">
            <v>打印机</v>
          </cell>
          <cell r="C4881" t="str">
            <v>00010721</v>
          </cell>
          <cell r="D4881">
            <v>35551</v>
          </cell>
          <cell r="E4881">
            <v>2450</v>
          </cell>
          <cell r="F4881">
            <v>-2376.5</v>
          </cell>
          <cell r="G4881">
            <v>73.5</v>
          </cell>
        </row>
        <row r="4882">
          <cell r="A4882" t="str">
            <v>17830504</v>
          </cell>
          <cell r="B4882" t="str">
            <v>打印机</v>
          </cell>
          <cell r="C4882" t="str">
            <v>00010721</v>
          </cell>
          <cell r="D4882">
            <v>35551</v>
          </cell>
          <cell r="E4882">
            <v>2450</v>
          </cell>
          <cell r="F4882">
            <v>-2376.5</v>
          </cell>
          <cell r="G4882">
            <v>73.5</v>
          </cell>
        </row>
        <row r="4883">
          <cell r="A4883" t="str">
            <v>17830505</v>
          </cell>
          <cell r="B4883" t="str">
            <v>打印机</v>
          </cell>
          <cell r="C4883" t="str">
            <v>00010721</v>
          </cell>
          <cell r="D4883">
            <v>35551</v>
          </cell>
          <cell r="E4883">
            <v>2450</v>
          </cell>
          <cell r="F4883">
            <v>-2376.5</v>
          </cell>
          <cell r="G4883">
            <v>73.5</v>
          </cell>
        </row>
        <row r="4884">
          <cell r="A4884" t="str">
            <v>17830245</v>
          </cell>
          <cell r="B4884" t="str">
            <v>打印机</v>
          </cell>
          <cell r="C4884" t="str">
            <v>00010723</v>
          </cell>
          <cell r="D4884">
            <v>35551</v>
          </cell>
          <cell r="E4884">
            <v>2450</v>
          </cell>
          <cell r="F4884">
            <v>-2376.5</v>
          </cell>
          <cell r="G4884">
            <v>73.5</v>
          </cell>
        </row>
        <row r="4885">
          <cell r="A4885" t="str">
            <v>17830026</v>
          </cell>
          <cell r="B4885" t="str">
            <v>打印机</v>
          </cell>
          <cell r="C4885" t="str">
            <v>00010721</v>
          </cell>
          <cell r="D4885">
            <v>36557</v>
          </cell>
          <cell r="E4885">
            <v>2450</v>
          </cell>
          <cell r="F4885">
            <v>-2376.5</v>
          </cell>
          <cell r="G4885">
            <v>73.5</v>
          </cell>
        </row>
        <row r="4886">
          <cell r="A4886" t="str">
            <v>17830029</v>
          </cell>
          <cell r="B4886" t="str">
            <v>打印机</v>
          </cell>
          <cell r="C4886" t="str">
            <v>00010721</v>
          </cell>
          <cell r="D4886">
            <v>36557</v>
          </cell>
          <cell r="E4886">
            <v>2450</v>
          </cell>
          <cell r="F4886">
            <v>-2376.5</v>
          </cell>
          <cell r="G4886">
            <v>73.5</v>
          </cell>
        </row>
        <row r="4887">
          <cell r="A4887" t="str">
            <v>17830034</v>
          </cell>
          <cell r="B4887" t="str">
            <v>打印机</v>
          </cell>
          <cell r="C4887" t="str">
            <v>00010721</v>
          </cell>
          <cell r="D4887">
            <v>36617</v>
          </cell>
          <cell r="E4887">
            <v>2450</v>
          </cell>
          <cell r="F4887">
            <v>-2376.5</v>
          </cell>
          <cell r="G4887">
            <v>73.5</v>
          </cell>
        </row>
        <row r="4888">
          <cell r="A4888" t="str">
            <v>17830035</v>
          </cell>
          <cell r="B4888" t="str">
            <v>打印机</v>
          </cell>
          <cell r="C4888" t="str">
            <v>00010721</v>
          </cell>
          <cell r="D4888">
            <v>36617</v>
          </cell>
          <cell r="E4888">
            <v>2450</v>
          </cell>
          <cell r="F4888">
            <v>-2376.5</v>
          </cell>
          <cell r="G4888">
            <v>73.5</v>
          </cell>
        </row>
        <row r="4889">
          <cell r="A4889" t="str">
            <v>17830101</v>
          </cell>
          <cell r="B4889" t="str">
            <v>打印机</v>
          </cell>
          <cell r="C4889" t="str">
            <v>00010721</v>
          </cell>
          <cell r="D4889">
            <v>36617</v>
          </cell>
          <cell r="E4889">
            <v>2450</v>
          </cell>
          <cell r="F4889">
            <v>-2376.5</v>
          </cell>
          <cell r="G4889">
            <v>73.5</v>
          </cell>
        </row>
        <row r="4890">
          <cell r="A4890" t="str">
            <v>17830500</v>
          </cell>
          <cell r="B4890" t="str">
            <v>打印机</v>
          </cell>
          <cell r="C4890" t="str">
            <v>00010721</v>
          </cell>
          <cell r="D4890">
            <v>36617</v>
          </cell>
          <cell r="E4890">
            <v>2450</v>
          </cell>
          <cell r="F4890">
            <v>-2376.5</v>
          </cell>
          <cell r="G4890">
            <v>73.5</v>
          </cell>
        </row>
        <row r="4891">
          <cell r="A4891" t="str">
            <v>17830102</v>
          </cell>
          <cell r="B4891" t="str">
            <v>打印机</v>
          </cell>
          <cell r="C4891" t="str">
            <v>00010721</v>
          </cell>
          <cell r="D4891">
            <v>36678</v>
          </cell>
          <cell r="E4891">
            <v>2450</v>
          </cell>
          <cell r="F4891">
            <v>-2376.5</v>
          </cell>
          <cell r="G4891">
            <v>73.5</v>
          </cell>
        </row>
        <row r="4892">
          <cell r="A4892" t="str">
            <v>17830215</v>
          </cell>
          <cell r="B4892" t="str">
            <v>打印机</v>
          </cell>
          <cell r="C4892" t="str">
            <v>00010723</v>
          </cell>
          <cell r="D4892">
            <v>36678</v>
          </cell>
          <cell r="E4892">
            <v>2450</v>
          </cell>
          <cell r="F4892">
            <v>-2376.5</v>
          </cell>
          <cell r="G4892">
            <v>73.5</v>
          </cell>
        </row>
        <row r="4893">
          <cell r="A4893" t="str">
            <v>17830056</v>
          </cell>
          <cell r="B4893" t="str">
            <v>打印机</v>
          </cell>
          <cell r="C4893" t="str">
            <v>00010721</v>
          </cell>
          <cell r="D4893">
            <v>36708</v>
          </cell>
          <cell r="E4893">
            <v>2450</v>
          </cell>
          <cell r="F4893">
            <v>-2376.5</v>
          </cell>
          <cell r="G4893">
            <v>73.5</v>
          </cell>
        </row>
        <row r="4894">
          <cell r="A4894" t="str">
            <v>17830177</v>
          </cell>
          <cell r="B4894" t="str">
            <v>传真机</v>
          </cell>
          <cell r="C4894" t="str">
            <v>00010721</v>
          </cell>
          <cell r="D4894">
            <v>37043</v>
          </cell>
          <cell r="E4894">
            <v>2427.96</v>
          </cell>
          <cell r="F4894">
            <v>-2355.12</v>
          </cell>
          <cell r="G4894">
            <v>72.84</v>
          </cell>
        </row>
        <row r="4895">
          <cell r="A4895" t="str">
            <v>17830179</v>
          </cell>
          <cell r="B4895" t="str">
            <v>传真机</v>
          </cell>
          <cell r="C4895" t="str">
            <v>00010721</v>
          </cell>
          <cell r="D4895">
            <v>37043</v>
          </cell>
          <cell r="E4895">
            <v>2427.96</v>
          </cell>
          <cell r="F4895">
            <v>-2355.12</v>
          </cell>
          <cell r="G4895">
            <v>72.84</v>
          </cell>
        </row>
        <row r="4896">
          <cell r="A4896" t="str">
            <v>17830061</v>
          </cell>
          <cell r="B4896" t="str">
            <v>打印机</v>
          </cell>
          <cell r="C4896" t="str">
            <v>00010721</v>
          </cell>
          <cell r="D4896">
            <v>36404</v>
          </cell>
          <cell r="E4896">
            <v>2300</v>
          </cell>
          <cell r="F4896">
            <v>-2231</v>
          </cell>
          <cell r="G4896">
            <v>69</v>
          </cell>
        </row>
        <row r="4897">
          <cell r="A4897" t="str">
            <v>17830048</v>
          </cell>
          <cell r="B4897" t="str">
            <v>打印机</v>
          </cell>
          <cell r="C4897" t="str">
            <v>00010721</v>
          </cell>
          <cell r="D4897">
            <v>36831</v>
          </cell>
          <cell r="E4897">
            <v>2300</v>
          </cell>
          <cell r="F4897">
            <v>-2231</v>
          </cell>
          <cell r="G4897">
            <v>69</v>
          </cell>
        </row>
        <row r="4898">
          <cell r="A4898" t="str">
            <v>17220376</v>
          </cell>
          <cell r="B4898" t="str">
            <v>低压配电柜</v>
          </cell>
          <cell r="C4898" t="str">
            <v>00010703</v>
          </cell>
          <cell r="D4898">
            <v>32843</v>
          </cell>
          <cell r="E4898">
            <v>874.32</v>
          </cell>
          <cell r="F4898">
            <v>-805.35</v>
          </cell>
          <cell r="G4898">
            <v>68.97</v>
          </cell>
        </row>
        <row r="4899">
          <cell r="A4899" t="str">
            <v>17220374</v>
          </cell>
          <cell r="B4899" t="str">
            <v>低压配电柜</v>
          </cell>
          <cell r="C4899" t="str">
            <v>00010703</v>
          </cell>
          <cell r="D4899">
            <v>32843</v>
          </cell>
          <cell r="E4899">
            <v>707.92</v>
          </cell>
          <cell r="F4899">
            <v>-652.21</v>
          </cell>
          <cell r="G4899">
            <v>55.71</v>
          </cell>
        </row>
        <row r="4900">
          <cell r="A4900" t="str">
            <v>17220375</v>
          </cell>
          <cell r="B4900" t="str">
            <v>低压配电柜</v>
          </cell>
          <cell r="C4900" t="str">
            <v>00010703</v>
          </cell>
          <cell r="D4900">
            <v>32843</v>
          </cell>
          <cell r="E4900">
            <v>707.92</v>
          </cell>
          <cell r="F4900">
            <v>-652.21</v>
          </cell>
          <cell r="G4900">
            <v>55.71</v>
          </cell>
        </row>
        <row r="4901">
          <cell r="A4901" t="str">
            <v>16620004</v>
          </cell>
          <cell r="B4901" t="str">
            <v>疏通机</v>
          </cell>
          <cell r="C4901" t="str">
            <v>00010603</v>
          </cell>
          <cell r="D4901">
            <v>28856</v>
          </cell>
          <cell r="E4901">
            <v>120</v>
          </cell>
          <cell r="F4901">
            <v>-74.83</v>
          </cell>
          <cell r="G4901">
            <v>45.17</v>
          </cell>
        </row>
        <row r="4902">
          <cell r="A4902" t="str">
            <v>15999877</v>
          </cell>
          <cell r="B4902" t="str">
            <v>审计估价</v>
          </cell>
          <cell r="C4902" t="str">
            <v>00010503</v>
          </cell>
          <cell r="D4902">
            <v>37622</v>
          </cell>
          <cell r="E4902">
            <v>60.7</v>
          </cell>
          <cell r="F4902">
            <v>-16.3</v>
          </cell>
          <cell r="G4902">
            <v>44.4</v>
          </cell>
        </row>
        <row r="4903">
          <cell r="A4903" t="str">
            <v>17231067</v>
          </cell>
          <cell r="B4903" t="str">
            <v>配电箱</v>
          </cell>
          <cell r="C4903" t="str">
            <v>00010703</v>
          </cell>
          <cell r="D4903">
            <v>34001</v>
          </cell>
          <cell r="E4903">
            <v>478.76</v>
          </cell>
          <cell r="F4903">
            <v>-440.99</v>
          </cell>
          <cell r="G4903">
            <v>37.770000000000003</v>
          </cell>
        </row>
        <row r="4904">
          <cell r="A4904" t="str">
            <v>15459087</v>
          </cell>
          <cell r="B4904" t="str">
            <v>电刻字机</v>
          </cell>
          <cell r="C4904" t="str">
            <v>00010503</v>
          </cell>
          <cell r="D4904">
            <v>32843</v>
          </cell>
          <cell r="E4904">
            <v>1171.99</v>
          </cell>
          <cell r="F4904">
            <v>-1136.83</v>
          </cell>
          <cell r="G4904">
            <v>35.159999999999997</v>
          </cell>
        </row>
        <row r="4905">
          <cell r="A4905" t="str">
            <v>17231082</v>
          </cell>
          <cell r="B4905" t="str">
            <v>配电箱</v>
          </cell>
          <cell r="C4905" t="str">
            <v>00010703</v>
          </cell>
          <cell r="D4905">
            <v>32843</v>
          </cell>
          <cell r="E4905">
            <v>364</v>
          </cell>
          <cell r="F4905">
            <v>-335.12</v>
          </cell>
          <cell r="G4905">
            <v>28.88</v>
          </cell>
        </row>
        <row r="4906">
          <cell r="A4906" t="str">
            <v>17231083</v>
          </cell>
          <cell r="B4906" t="str">
            <v>配电箱</v>
          </cell>
          <cell r="C4906" t="str">
            <v>00010703</v>
          </cell>
          <cell r="D4906">
            <v>32843</v>
          </cell>
          <cell r="E4906">
            <v>364</v>
          </cell>
          <cell r="F4906">
            <v>-335.12</v>
          </cell>
          <cell r="G4906">
            <v>28.88</v>
          </cell>
        </row>
        <row r="4907">
          <cell r="A4907" t="str">
            <v>17231084</v>
          </cell>
          <cell r="B4907" t="str">
            <v>配电箱</v>
          </cell>
          <cell r="C4907" t="str">
            <v>00010703</v>
          </cell>
          <cell r="D4907">
            <v>32843</v>
          </cell>
          <cell r="E4907">
            <v>364</v>
          </cell>
          <cell r="F4907">
            <v>-335.12</v>
          </cell>
          <cell r="G4907">
            <v>28.88</v>
          </cell>
        </row>
        <row r="4908">
          <cell r="A4908" t="str">
            <v>17231085</v>
          </cell>
          <cell r="B4908" t="str">
            <v>配电箱</v>
          </cell>
          <cell r="C4908" t="str">
            <v>00010703</v>
          </cell>
          <cell r="D4908">
            <v>32843</v>
          </cell>
          <cell r="E4908">
            <v>364</v>
          </cell>
          <cell r="F4908">
            <v>-335.12</v>
          </cell>
          <cell r="G4908">
            <v>28.88</v>
          </cell>
        </row>
        <row r="4909">
          <cell r="A4909" t="str">
            <v>17231086</v>
          </cell>
          <cell r="B4909" t="str">
            <v>配电箱</v>
          </cell>
          <cell r="C4909" t="str">
            <v>00010703</v>
          </cell>
          <cell r="D4909">
            <v>32843</v>
          </cell>
          <cell r="E4909">
            <v>364</v>
          </cell>
          <cell r="F4909">
            <v>-335.12</v>
          </cell>
          <cell r="G4909">
            <v>28.88</v>
          </cell>
        </row>
        <row r="4910">
          <cell r="A4910" t="str">
            <v>17231087</v>
          </cell>
          <cell r="B4910" t="str">
            <v>配电箱</v>
          </cell>
          <cell r="C4910" t="str">
            <v>00010703</v>
          </cell>
          <cell r="D4910">
            <v>32843</v>
          </cell>
          <cell r="E4910">
            <v>364</v>
          </cell>
          <cell r="F4910">
            <v>-335.12</v>
          </cell>
          <cell r="G4910">
            <v>28.88</v>
          </cell>
        </row>
        <row r="4911">
          <cell r="A4911" t="str">
            <v>17231088</v>
          </cell>
          <cell r="B4911" t="str">
            <v>配电箱</v>
          </cell>
          <cell r="C4911" t="str">
            <v>00010703</v>
          </cell>
          <cell r="D4911">
            <v>32843</v>
          </cell>
          <cell r="E4911">
            <v>364</v>
          </cell>
          <cell r="F4911">
            <v>-335.12</v>
          </cell>
          <cell r="G4911">
            <v>28.88</v>
          </cell>
        </row>
        <row r="4912">
          <cell r="A4912" t="str">
            <v>17231069</v>
          </cell>
          <cell r="B4912" t="str">
            <v>配电箱</v>
          </cell>
          <cell r="C4912" t="str">
            <v>00010703</v>
          </cell>
          <cell r="D4912">
            <v>32843</v>
          </cell>
          <cell r="E4912">
            <v>343.92</v>
          </cell>
          <cell r="F4912">
            <v>-316.95999999999998</v>
          </cell>
          <cell r="G4912">
            <v>26.96</v>
          </cell>
        </row>
        <row r="4913">
          <cell r="A4913" t="str">
            <v>17231070</v>
          </cell>
          <cell r="B4913" t="str">
            <v>配电箱</v>
          </cell>
          <cell r="C4913" t="str">
            <v>00010703</v>
          </cell>
          <cell r="D4913">
            <v>32843</v>
          </cell>
          <cell r="E4913">
            <v>343.92</v>
          </cell>
          <cell r="F4913">
            <v>-316.95999999999998</v>
          </cell>
          <cell r="G4913">
            <v>26.96</v>
          </cell>
        </row>
        <row r="4914">
          <cell r="A4914" t="str">
            <v>17231071</v>
          </cell>
          <cell r="B4914" t="str">
            <v>配电箱</v>
          </cell>
          <cell r="C4914" t="str">
            <v>00010703</v>
          </cell>
          <cell r="D4914">
            <v>32843</v>
          </cell>
          <cell r="E4914">
            <v>343.92</v>
          </cell>
          <cell r="F4914">
            <v>-316.95999999999998</v>
          </cell>
          <cell r="G4914">
            <v>26.96</v>
          </cell>
        </row>
        <row r="4915">
          <cell r="A4915" t="str">
            <v>17231072</v>
          </cell>
          <cell r="B4915" t="str">
            <v>配电箱</v>
          </cell>
          <cell r="C4915" t="str">
            <v>00010703</v>
          </cell>
          <cell r="D4915">
            <v>32843</v>
          </cell>
          <cell r="E4915">
            <v>343.92</v>
          </cell>
          <cell r="F4915">
            <v>-316.95999999999998</v>
          </cell>
          <cell r="G4915">
            <v>26.96</v>
          </cell>
        </row>
        <row r="4916">
          <cell r="A4916" t="str">
            <v>17231073</v>
          </cell>
          <cell r="B4916" t="str">
            <v>配电箱</v>
          </cell>
          <cell r="C4916" t="str">
            <v>00010703</v>
          </cell>
          <cell r="D4916">
            <v>32843</v>
          </cell>
          <cell r="E4916">
            <v>343.92</v>
          </cell>
          <cell r="F4916">
            <v>-316.95999999999998</v>
          </cell>
          <cell r="G4916">
            <v>26.96</v>
          </cell>
        </row>
        <row r="4917">
          <cell r="A4917" t="str">
            <v>17231074</v>
          </cell>
          <cell r="B4917" t="str">
            <v>配电箱</v>
          </cell>
          <cell r="C4917" t="str">
            <v>00010703</v>
          </cell>
          <cell r="D4917">
            <v>32843</v>
          </cell>
          <cell r="E4917">
            <v>343.92</v>
          </cell>
          <cell r="F4917">
            <v>-316.95999999999998</v>
          </cell>
          <cell r="G4917">
            <v>26.96</v>
          </cell>
        </row>
        <row r="4918">
          <cell r="A4918" t="str">
            <v>17231075</v>
          </cell>
          <cell r="B4918" t="str">
            <v>配电箱</v>
          </cell>
          <cell r="C4918" t="str">
            <v>00010703</v>
          </cell>
          <cell r="D4918">
            <v>32843</v>
          </cell>
          <cell r="E4918">
            <v>343.92</v>
          </cell>
          <cell r="F4918">
            <v>-316.95999999999998</v>
          </cell>
          <cell r="G4918">
            <v>26.96</v>
          </cell>
        </row>
        <row r="4919">
          <cell r="A4919" t="str">
            <v>17231076</v>
          </cell>
          <cell r="B4919" t="str">
            <v>配电箱</v>
          </cell>
          <cell r="C4919" t="str">
            <v>00010703</v>
          </cell>
          <cell r="D4919">
            <v>32843</v>
          </cell>
          <cell r="E4919">
            <v>343.92</v>
          </cell>
          <cell r="F4919">
            <v>-316.95999999999998</v>
          </cell>
          <cell r="G4919">
            <v>26.96</v>
          </cell>
        </row>
        <row r="4920">
          <cell r="A4920" t="str">
            <v>17231077</v>
          </cell>
          <cell r="B4920" t="str">
            <v>配电箱</v>
          </cell>
          <cell r="C4920" t="str">
            <v>00010703</v>
          </cell>
          <cell r="D4920">
            <v>32843</v>
          </cell>
          <cell r="E4920">
            <v>343.92</v>
          </cell>
          <cell r="F4920">
            <v>-316.95999999999998</v>
          </cell>
          <cell r="G4920">
            <v>26.96</v>
          </cell>
        </row>
        <row r="4921">
          <cell r="A4921" t="str">
            <v>17231078</v>
          </cell>
          <cell r="B4921" t="str">
            <v>配电箱</v>
          </cell>
          <cell r="C4921" t="str">
            <v>00010703</v>
          </cell>
          <cell r="D4921">
            <v>32843</v>
          </cell>
          <cell r="E4921">
            <v>343.92</v>
          </cell>
          <cell r="F4921">
            <v>-316.95999999999998</v>
          </cell>
          <cell r="G4921">
            <v>26.96</v>
          </cell>
        </row>
        <row r="4922">
          <cell r="A4922" t="str">
            <v>17231079</v>
          </cell>
          <cell r="B4922" t="str">
            <v>配电箱</v>
          </cell>
          <cell r="C4922" t="str">
            <v>00010703</v>
          </cell>
          <cell r="D4922">
            <v>32843</v>
          </cell>
          <cell r="E4922">
            <v>343.92</v>
          </cell>
          <cell r="F4922">
            <v>-316.95999999999998</v>
          </cell>
          <cell r="G4922">
            <v>26.96</v>
          </cell>
        </row>
        <row r="4923">
          <cell r="A4923" t="str">
            <v>17231080</v>
          </cell>
          <cell r="B4923" t="str">
            <v>配电箱</v>
          </cell>
          <cell r="C4923" t="str">
            <v>00010703</v>
          </cell>
          <cell r="D4923">
            <v>32843</v>
          </cell>
          <cell r="E4923">
            <v>343.92</v>
          </cell>
          <cell r="F4923">
            <v>-316.95999999999998</v>
          </cell>
          <cell r="G4923">
            <v>26.96</v>
          </cell>
        </row>
        <row r="4924">
          <cell r="A4924" t="str">
            <v>17231081</v>
          </cell>
          <cell r="B4924" t="str">
            <v>配电箱</v>
          </cell>
          <cell r="C4924" t="str">
            <v>00010703</v>
          </cell>
          <cell r="D4924">
            <v>32843</v>
          </cell>
          <cell r="E4924">
            <v>343.92</v>
          </cell>
          <cell r="F4924">
            <v>-316.95999999999998</v>
          </cell>
          <cell r="G4924">
            <v>26.96</v>
          </cell>
        </row>
        <row r="4925">
          <cell r="A4925" t="str">
            <v>17231068</v>
          </cell>
          <cell r="B4925" t="str">
            <v>配电箱</v>
          </cell>
          <cell r="C4925" t="str">
            <v>00010703</v>
          </cell>
          <cell r="D4925">
            <v>32843</v>
          </cell>
          <cell r="E4925">
            <v>338</v>
          </cell>
          <cell r="F4925">
            <v>-311.16000000000003</v>
          </cell>
          <cell r="G4925">
            <v>26.84</v>
          </cell>
        </row>
        <row r="4926">
          <cell r="A4926" t="str">
            <v>17231092</v>
          </cell>
          <cell r="B4926" t="str">
            <v>配电箱</v>
          </cell>
          <cell r="C4926" t="str">
            <v>00010703</v>
          </cell>
          <cell r="D4926">
            <v>32843</v>
          </cell>
          <cell r="E4926">
            <v>325</v>
          </cell>
          <cell r="F4926">
            <v>-299.18</v>
          </cell>
          <cell r="G4926">
            <v>25.82</v>
          </cell>
        </row>
        <row r="4927">
          <cell r="A4927" t="str">
            <v>17231093</v>
          </cell>
          <cell r="B4927" t="str">
            <v>配电箱</v>
          </cell>
          <cell r="C4927" t="str">
            <v>00010703</v>
          </cell>
          <cell r="D4927">
            <v>32843</v>
          </cell>
          <cell r="E4927">
            <v>325</v>
          </cell>
          <cell r="F4927">
            <v>-299.18</v>
          </cell>
          <cell r="G4927">
            <v>25.82</v>
          </cell>
        </row>
        <row r="4928">
          <cell r="A4928" t="str">
            <v>17231094</v>
          </cell>
          <cell r="B4928" t="str">
            <v>配电箱</v>
          </cell>
          <cell r="C4928" t="str">
            <v>00010703</v>
          </cell>
          <cell r="D4928">
            <v>32843</v>
          </cell>
          <cell r="E4928">
            <v>325</v>
          </cell>
          <cell r="F4928">
            <v>-299.18</v>
          </cell>
          <cell r="G4928">
            <v>25.82</v>
          </cell>
        </row>
        <row r="4929">
          <cell r="A4929" t="str">
            <v>17231089</v>
          </cell>
          <cell r="B4929" t="str">
            <v>配电箱</v>
          </cell>
          <cell r="C4929" t="str">
            <v>00010703</v>
          </cell>
          <cell r="D4929">
            <v>32843</v>
          </cell>
          <cell r="E4929">
            <v>299</v>
          </cell>
          <cell r="F4929">
            <v>-275.22000000000003</v>
          </cell>
          <cell r="G4929">
            <v>23.78</v>
          </cell>
        </row>
        <row r="4930">
          <cell r="A4930" t="str">
            <v>17231090</v>
          </cell>
          <cell r="B4930" t="str">
            <v>配电箱</v>
          </cell>
          <cell r="C4930" t="str">
            <v>00010703</v>
          </cell>
          <cell r="D4930">
            <v>32843</v>
          </cell>
          <cell r="E4930">
            <v>299</v>
          </cell>
          <cell r="F4930">
            <v>-275.22000000000003</v>
          </cell>
          <cell r="G4930">
            <v>23.78</v>
          </cell>
        </row>
        <row r="4931">
          <cell r="A4931" t="str">
            <v>17231091</v>
          </cell>
          <cell r="B4931" t="str">
            <v>配电箱</v>
          </cell>
          <cell r="C4931" t="str">
            <v>00010703</v>
          </cell>
          <cell r="D4931">
            <v>32843</v>
          </cell>
          <cell r="E4931">
            <v>299</v>
          </cell>
          <cell r="F4931">
            <v>-275.22000000000003</v>
          </cell>
          <cell r="G4931">
            <v>23.78</v>
          </cell>
        </row>
        <row r="4932">
          <cell r="A4932" t="str">
            <v>21100034</v>
          </cell>
          <cell r="B4932" t="str">
            <v>滚子抛光室</v>
          </cell>
          <cell r="C4932" t="str">
            <v>00021103</v>
          </cell>
          <cell r="D4932">
            <v>19115</v>
          </cell>
          <cell r="E4932">
            <v>2157600</v>
          </cell>
          <cell r="F4932">
            <v>-2157600</v>
          </cell>
          <cell r="G4932">
            <v>0</v>
          </cell>
        </row>
        <row r="4933">
          <cell r="A4933" t="str">
            <v>21100033</v>
          </cell>
          <cell r="B4933" t="str">
            <v>销售处</v>
          </cell>
          <cell r="C4933" t="str">
            <v>00021102</v>
          </cell>
          <cell r="D4933">
            <v>19694</v>
          </cell>
          <cell r="E4933">
            <v>843912</v>
          </cell>
          <cell r="F4933">
            <v>-843912</v>
          </cell>
          <cell r="G4933">
            <v>0</v>
          </cell>
        </row>
        <row r="4934">
          <cell r="A4934" t="str">
            <v>11230004</v>
          </cell>
          <cell r="B4934" t="str">
            <v>曲轴压力机(开式)</v>
          </cell>
          <cell r="C4934" t="str">
            <v>00010103</v>
          </cell>
          <cell r="D4934">
            <v>19725</v>
          </cell>
          <cell r="E4934">
            <v>34000</v>
          </cell>
          <cell r="F4934">
            <v>-34000</v>
          </cell>
          <cell r="G4934">
            <v>0</v>
          </cell>
        </row>
        <row r="4935">
          <cell r="A4935" t="str">
            <v>14572015</v>
          </cell>
          <cell r="B4935" t="str">
            <v>显微镜</v>
          </cell>
          <cell r="C4935" t="str">
            <v>00010411</v>
          </cell>
          <cell r="D4935">
            <v>20424</v>
          </cell>
          <cell r="E4935">
            <v>19000</v>
          </cell>
          <cell r="F4935">
            <v>-19000</v>
          </cell>
          <cell r="G4935">
            <v>0</v>
          </cell>
        </row>
        <row r="4936">
          <cell r="A4936" t="str">
            <v>14561036</v>
          </cell>
          <cell r="B4936" t="str">
            <v>硬度计</v>
          </cell>
          <cell r="C4936" t="str">
            <v>00010411</v>
          </cell>
          <cell r="D4936">
            <v>20455</v>
          </cell>
          <cell r="E4936">
            <v>7000</v>
          </cell>
          <cell r="F4936">
            <v>-7000</v>
          </cell>
          <cell r="G4936">
            <v>0</v>
          </cell>
        </row>
        <row r="4937">
          <cell r="A4937" t="str">
            <v>15910015</v>
          </cell>
          <cell r="B4937" t="str">
            <v>卧式串桶机</v>
          </cell>
          <cell r="C4937" t="str">
            <v>00010503</v>
          </cell>
          <cell r="D4937">
            <v>21125</v>
          </cell>
          <cell r="E4937">
            <v>10000</v>
          </cell>
          <cell r="F4937">
            <v>-10000</v>
          </cell>
          <cell r="G4937">
            <v>0</v>
          </cell>
        </row>
        <row r="4938">
          <cell r="A4938" t="str">
            <v>11240009</v>
          </cell>
          <cell r="B4938" t="str">
            <v>偏心压力机</v>
          </cell>
          <cell r="C4938" t="str">
            <v>00010103</v>
          </cell>
          <cell r="D4938">
            <v>21429</v>
          </cell>
          <cell r="E4938">
            <v>100000</v>
          </cell>
          <cell r="F4938">
            <v>-100000</v>
          </cell>
          <cell r="G4938">
            <v>0</v>
          </cell>
        </row>
        <row r="4939">
          <cell r="A4939" t="str">
            <v>18360065</v>
          </cell>
          <cell r="B4939" t="str">
            <v>电阻炉</v>
          </cell>
          <cell r="C4939" t="str">
            <v>00010803</v>
          </cell>
          <cell r="D4939">
            <v>21490</v>
          </cell>
          <cell r="E4939">
            <v>80000</v>
          </cell>
          <cell r="F4939">
            <v>-80000</v>
          </cell>
          <cell r="G4939">
            <v>0</v>
          </cell>
        </row>
        <row r="4940">
          <cell r="A4940" t="str">
            <v>10210017</v>
          </cell>
          <cell r="B4940" t="str">
            <v>立式钻床</v>
          </cell>
          <cell r="C4940" t="str">
            <v>00010003</v>
          </cell>
          <cell r="D4940">
            <v>21520</v>
          </cell>
          <cell r="E4940">
            <v>15000</v>
          </cell>
          <cell r="F4940">
            <v>-15000</v>
          </cell>
          <cell r="G4940">
            <v>0</v>
          </cell>
        </row>
        <row r="4941">
          <cell r="A4941" t="str">
            <v>14999957</v>
          </cell>
          <cell r="B4941" t="str">
            <v>硬度计</v>
          </cell>
          <cell r="C4941" t="str">
            <v>00010411</v>
          </cell>
          <cell r="D4941">
            <v>21520</v>
          </cell>
          <cell r="E4941">
            <v>9000</v>
          </cell>
          <cell r="F4941">
            <v>-9000</v>
          </cell>
          <cell r="G4941">
            <v>0</v>
          </cell>
        </row>
        <row r="4942">
          <cell r="A4942" t="str">
            <v>15910066</v>
          </cell>
          <cell r="B4942" t="str">
            <v>小型串桶机</v>
          </cell>
          <cell r="C4942" t="str">
            <v>00010503</v>
          </cell>
          <cell r="D4942">
            <v>21551</v>
          </cell>
          <cell r="E4942">
            <v>6000</v>
          </cell>
          <cell r="F4942">
            <v>-6000</v>
          </cell>
          <cell r="G4942">
            <v>0</v>
          </cell>
        </row>
        <row r="4943">
          <cell r="A4943" t="str">
            <v>17230009</v>
          </cell>
          <cell r="B4943" t="str">
            <v>动力配电箱</v>
          </cell>
          <cell r="C4943" t="str">
            <v>00010703</v>
          </cell>
          <cell r="D4943">
            <v>21551</v>
          </cell>
          <cell r="E4943">
            <v>4000</v>
          </cell>
          <cell r="F4943">
            <v>-4000</v>
          </cell>
          <cell r="G4943">
            <v>0</v>
          </cell>
        </row>
        <row r="4944">
          <cell r="A4944" t="str">
            <v>17230010</v>
          </cell>
          <cell r="B4944" t="str">
            <v>动力配电箱</v>
          </cell>
          <cell r="C4944" t="str">
            <v>00010703</v>
          </cell>
          <cell r="D4944">
            <v>21551</v>
          </cell>
          <cell r="E4944">
            <v>4000</v>
          </cell>
          <cell r="F4944">
            <v>-4000</v>
          </cell>
          <cell r="G4944">
            <v>0</v>
          </cell>
        </row>
        <row r="4945">
          <cell r="A4945" t="str">
            <v>17230017</v>
          </cell>
          <cell r="B4945" t="str">
            <v>动力配电箱</v>
          </cell>
          <cell r="C4945" t="str">
            <v>00010703</v>
          </cell>
          <cell r="D4945">
            <v>21551</v>
          </cell>
          <cell r="E4945">
            <v>4000</v>
          </cell>
          <cell r="F4945">
            <v>-4000</v>
          </cell>
          <cell r="G4945">
            <v>0</v>
          </cell>
        </row>
        <row r="4946">
          <cell r="A4946" t="str">
            <v>17230018</v>
          </cell>
          <cell r="B4946" t="str">
            <v>动力配电箱</v>
          </cell>
          <cell r="C4946" t="str">
            <v>00010703</v>
          </cell>
          <cell r="D4946">
            <v>21551</v>
          </cell>
          <cell r="E4946">
            <v>4000</v>
          </cell>
          <cell r="F4946">
            <v>-4000</v>
          </cell>
          <cell r="G4946">
            <v>0</v>
          </cell>
        </row>
        <row r="4947">
          <cell r="A4947" t="str">
            <v>17230025</v>
          </cell>
          <cell r="B4947" t="str">
            <v>动力配电箱</v>
          </cell>
          <cell r="C4947" t="str">
            <v>00010703</v>
          </cell>
          <cell r="D4947">
            <v>21551</v>
          </cell>
          <cell r="E4947">
            <v>4000</v>
          </cell>
          <cell r="F4947">
            <v>-4000</v>
          </cell>
          <cell r="G4947">
            <v>0</v>
          </cell>
        </row>
        <row r="4948">
          <cell r="A4948" t="str">
            <v>17230043</v>
          </cell>
          <cell r="B4948" t="str">
            <v>动力配电箱</v>
          </cell>
          <cell r="C4948" t="str">
            <v>00010703</v>
          </cell>
          <cell r="D4948">
            <v>21551</v>
          </cell>
          <cell r="E4948">
            <v>4000</v>
          </cell>
          <cell r="F4948">
            <v>-4000</v>
          </cell>
          <cell r="G4948">
            <v>0</v>
          </cell>
        </row>
        <row r="4949">
          <cell r="A4949" t="str">
            <v>17230035</v>
          </cell>
          <cell r="B4949" t="str">
            <v>动力配电箱</v>
          </cell>
          <cell r="C4949" t="str">
            <v>00010703</v>
          </cell>
          <cell r="D4949">
            <v>21582</v>
          </cell>
          <cell r="E4949">
            <v>4000</v>
          </cell>
          <cell r="F4949">
            <v>-4000</v>
          </cell>
          <cell r="G4949">
            <v>0</v>
          </cell>
        </row>
        <row r="4950">
          <cell r="A4950" t="str">
            <v>17230037</v>
          </cell>
          <cell r="B4950" t="str">
            <v>动力配电箱</v>
          </cell>
          <cell r="C4950" t="str">
            <v>00010703</v>
          </cell>
          <cell r="D4950">
            <v>21582</v>
          </cell>
          <cell r="E4950">
            <v>4000</v>
          </cell>
          <cell r="F4950">
            <v>-4000</v>
          </cell>
          <cell r="G4950">
            <v>0</v>
          </cell>
        </row>
        <row r="4951">
          <cell r="A4951" t="str">
            <v>17230039</v>
          </cell>
          <cell r="B4951" t="str">
            <v>动力配电箱</v>
          </cell>
          <cell r="C4951" t="str">
            <v>00010703</v>
          </cell>
          <cell r="D4951">
            <v>21582</v>
          </cell>
          <cell r="E4951">
            <v>4000</v>
          </cell>
          <cell r="F4951">
            <v>-4000</v>
          </cell>
          <cell r="G4951">
            <v>0</v>
          </cell>
        </row>
        <row r="4952">
          <cell r="A4952" t="str">
            <v>12120002</v>
          </cell>
          <cell r="B4952" t="str">
            <v>单梁吊车</v>
          </cell>
          <cell r="C4952" t="str">
            <v>00010203</v>
          </cell>
          <cell r="D4952">
            <v>21671</v>
          </cell>
          <cell r="E4952">
            <v>30000</v>
          </cell>
          <cell r="F4952">
            <v>-30000</v>
          </cell>
          <cell r="G4952">
            <v>0</v>
          </cell>
        </row>
        <row r="4953">
          <cell r="A4953" t="str">
            <v>17230053</v>
          </cell>
          <cell r="B4953" t="str">
            <v>动力配电箱</v>
          </cell>
          <cell r="C4953" t="str">
            <v>00010703</v>
          </cell>
          <cell r="D4953">
            <v>21671</v>
          </cell>
          <cell r="E4953">
            <v>5000</v>
          </cell>
          <cell r="F4953">
            <v>-5000</v>
          </cell>
          <cell r="G4953">
            <v>0</v>
          </cell>
        </row>
        <row r="4954">
          <cell r="A4954" t="str">
            <v>18360010</v>
          </cell>
          <cell r="B4954" t="str">
            <v>椎杆式电炉</v>
          </cell>
          <cell r="C4954" t="str">
            <v>00010803</v>
          </cell>
          <cell r="D4954">
            <v>21671</v>
          </cell>
          <cell r="E4954">
            <v>248900</v>
          </cell>
          <cell r="F4954">
            <v>-248900</v>
          </cell>
          <cell r="G4954">
            <v>0</v>
          </cell>
        </row>
        <row r="4955">
          <cell r="A4955" t="str">
            <v>12120006</v>
          </cell>
          <cell r="B4955" t="str">
            <v>电动葫芦吊车</v>
          </cell>
          <cell r="C4955" t="str">
            <v>00010203</v>
          </cell>
          <cell r="D4955">
            <v>21794</v>
          </cell>
          <cell r="E4955">
            <v>20000</v>
          </cell>
          <cell r="F4955">
            <v>-20000</v>
          </cell>
          <cell r="G4955">
            <v>0</v>
          </cell>
        </row>
        <row r="4956">
          <cell r="A4956" t="str">
            <v>12120005</v>
          </cell>
          <cell r="B4956" t="str">
            <v>桥式电动吊车</v>
          </cell>
          <cell r="C4956" t="str">
            <v>00010203</v>
          </cell>
          <cell r="D4956">
            <v>21824</v>
          </cell>
          <cell r="E4956">
            <v>20000</v>
          </cell>
          <cell r="F4956">
            <v>-20000</v>
          </cell>
          <cell r="G4956">
            <v>0</v>
          </cell>
        </row>
        <row r="4957">
          <cell r="A4957" t="str">
            <v>14830004</v>
          </cell>
          <cell r="B4957" t="str">
            <v>测长仪</v>
          </cell>
          <cell r="C4957" t="str">
            <v>00010411</v>
          </cell>
          <cell r="D4957">
            <v>21916</v>
          </cell>
          <cell r="E4957">
            <v>6500</v>
          </cell>
          <cell r="F4957">
            <v>-6500</v>
          </cell>
          <cell r="G4957">
            <v>0</v>
          </cell>
        </row>
        <row r="4958">
          <cell r="A4958" t="str">
            <v>14830014</v>
          </cell>
          <cell r="B4958" t="str">
            <v>测长仪</v>
          </cell>
          <cell r="C4958" t="str">
            <v>00010411</v>
          </cell>
          <cell r="D4958">
            <v>21916</v>
          </cell>
          <cell r="E4958">
            <v>21000</v>
          </cell>
          <cell r="F4958">
            <v>-21000</v>
          </cell>
          <cell r="G4958">
            <v>0</v>
          </cell>
        </row>
        <row r="4959">
          <cell r="A4959" t="str">
            <v>14830020</v>
          </cell>
          <cell r="B4959" t="str">
            <v>测长仪</v>
          </cell>
          <cell r="C4959" t="str">
            <v>00010411</v>
          </cell>
          <cell r="D4959">
            <v>21916</v>
          </cell>
          <cell r="E4959">
            <v>8000</v>
          </cell>
          <cell r="F4959">
            <v>-8000</v>
          </cell>
          <cell r="G4959">
            <v>0</v>
          </cell>
        </row>
        <row r="4960">
          <cell r="A4960" t="str">
            <v>14830021</v>
          </cell>
          <cell r="B4960" t="str">
            <v>测长仪</v>
          </cell>
          <cell r="C4960" t="str">
            <v>00010411</v>
          </cell>
          <cell r="D4960">
            <v>21916</v>
          </cell>
          <cell r="E4960">
            <v>6000</v>
          </cell>
          <cell r="F4960">
            <v>-6000</v>
          </cell>
          <cell r="G4960">
            <v>0</v>
          </cell>
        </row>
        <row r="4961">
          <cell r="A4961" t="str">
            <v>14830022</v>
          </cell>
          <cell r="B4961" t="str">
            <v>测长仪</v>
          </cell>
          <cell r="C4961" t="str">
            <v>00010411</v>
          </cell>
          <cell r="D4961">
            <v>21916</v>
          </cell>
          <cell r="E4961">
            <v>6000</v>
          </cell>
          <cell r="F4961">
            <v>-6000</v>
          </cell>
          <cell r="G4961">
            <v>0</v>
          </cell>
        </row>
        <row r="4962">
          <cell r="A4962" t="str">
            <v>14870003</v>
          </cell>
          <cell r="B4962" t="str">
            <v>检查仪</v>
          </cell>
          <cell r="C4962" t="str">
            <v>00010411</v>
          </cell>
          <cell r="D4962">
            <v>21916</v>
          </cell>
          <cell r="E4962">
            <v>4000</v>
          </cell>
          <cell r="F4962">
            <v>-4000</v>
          </cell>
          <cell r="G4962">
            <v>0</v>
          </cell>
        </row>
        <row r="4963">
          <cell r="A4963" t="str">
            <v>17520012</v>
          </cell>
          <cell r="B4963" t="str">
            <v>交流电焊机</v>
          </cell>
          <cell r="C4963" t="str">
            <v>00010713</v>
          </cell>
          <cell r="D4963">
            <v>21916</v>
          </cell>
          <cell r="E4963">
            <v>4000</v>
          </cell>
          <cell r="F4963">
            <v>-4000</v>
          </cell>
          <cell r="G4963">
            <v>0</v>
          </cell>
        </row>
        <row r="4964">
          <cell r="A4964" t="str">
            <v>14830011</v>
          </cell>
          <cell r="B4964" t="str">
            <v>测长仪</v>
          </cell>
          <cell r="C4964" t="str">
            <v>00010411</v>
          </cell>
          <cell r="D4964">
            <v>22007</v>
          </cell>
          <cell r="E4964">
            <v>32000</v>
          </cell>
          <cell r="F4964">
            <v>-32000</v>
          </cell>
          <cell r="G4964">
            <v>0</v>
          </cell>
        </row>
        <row r="4965">
          <cell r="A4965" t="str">
            <v>10630003</v>
          </cell>
          <cell r="B4965" t="str">
            <v>万能工具铣床</v>
          </cell>
          <cell r="C4965" t="str">
            <v>00010003</v>
          </cell>
          <cell r="D4965">
            <v>22037</v>
          </cell>
          <cell r="E4965">
            <v>70000</v>
          </cell>
          <cell r="F4965">
            <v>-70000</v>
          </cell>
          <cell r="G4965">
            <v>0</v>
          </cell>
        </row>
        <row r="4966">
          <cell r="A4966" t="str">
            <v>18360014</v>
          </cell>
          <cell r="B4966" t="str">
            <v>推杆式电炉</v>
          </cell>
          <cell r="C4966" t="str">
            <v>00010803</v>
          </cell>
          <cell r="D4966">
            <v>22037</v>
          </cell>
          <cell r="E4966">
            <v>190000</v>
          </cell>
          <cell r="F4966">
            <v>-190000</v>
          </cell>
          <cell r="G4966">
            <v>0</v>
          </cell>
        </row>
        <row r="4967">
          <cell r="A4967" t="str">
            <v>10630006</v>
          </cell>
          <cell r="B4967" t="str">
            <v>万能工具铣床</v>
          </cell>
          <cell r="C4967" t="str">
            <v>00010003</v>
          </cell>
          <cell r="D4967">
            <v>22160</v>
          </cell>
          <cell r="E4967">
            <v>35000</v>
          </cell>
          <cell r="F4967">
            <v>-35000</v>
          </cell>
          <cell r="G4967">
            <v>0</v>
          </cell>
        </row>
        <row r="4968">
          <cell r="A4968" t="str">
            <v>21100024</v>
          </cell>
          <cell r="B4968" t="str">
            <v>化工库</v>
          </cell>
          <cell r="C4968" t="str">
            <v>00021101</v>
          </cell>
          <cell r="D4968">
            <v>22190</v>
          </cell>
          <cell r="E4968">
            <v>531840</v>
          </cell>
          <cell r="F4968">
            <v>-531840</v>
          </cell>
          <cell r="G4968">
            <v>0</v>
          </cell>
        </row>
        <row r="4969">
          <cell r="A4969" t="str">
            <v>12120069</v>
          </cell>
          <cell r="B4969" t="str">
            <v>悬挂吊车</v>
          </cell>
          <cell r="C4969" t="str">
            <v>00010203</v>
          </cell>
          <cell r="D4969">
            <v>22251</v>
          </cell>
          <cell r="E4969">
            <v>30000</v>
          </cell>
          <cell r="F4969">
            <v>-30000</v>
          </cell>
          <cell r="G4969">
            <v>0</v>
          </cell>
        </row>
        <row r="4970">
          <cell r="A4970" t="str">
            <v>14572016</v>
          </cell>
          <cell r="B4970" t="str">
            <v>显微镜</v>
          </cell>
          <cell r="C4970" t="str">
            <v>00010411</v>
          </cell>
          <cell r="D4970">
            <v>22251</v>
          </cell>
          <cell r="E4970">
            <v>18000</v>
          </cell>
          <cell r="F4970">
            <v>-18000</v>
          </cell>
          <cell r="G4970">
            <v>0</v>
          </cell>
        </row>
        <row r="4971">
          <cell r="A4971" t="str">
            <v>14572017</v>
          </cell>
          <cell r="B4971" t="str">
            <v>显微镜</v>
          </cell>
          <cell r="C4971" t="str">
            <v>00010411</v>
          </cell>
          <cell r="D4971">
            <v>22251</v>
          </cell>
          <cell r="E4971">
            <v>18000</v>
          </cell>
          <cell r="F4971">
            <v>-18000</v>
          </cell>
          <cell r="G4971">
            <v>0</v>
          </cell>
        </row>
        <row r="4972">
          <cell r="A4972" t="str">
            <v>17520002</v>
          </cell>
          <cell r="B4972" t="str">
            <v>电焊机</v>
          </cell>
          <cell r="C4972" t="str">
            <v>00010713</v>
          </cell>
          <cell r="D4972">
            <v>22282</v>
          </cell>
          <cell r="E4972">
            <v>4000</v>
          </cell>
          <cell r="F4972">
            <v>-4000</v>
          </cell>
          <cell r="G4972">
            <v>0</v>
          </cell>
        </row>
        <row r="4973">
          <cell r="A4973" t="str">
            <v>17520007</v>
          </cell>
          <cell r="B4973" t="str">
            <v>交流电焊机</v>
          </cell>
          <cell r="C4973" t="str">
            <v>00010713</v>
          </cell>
          <cell r="D4973">
            <v>22282</v>
          </cell>
          <cell r="E4973">
            <v>4000</v>
          </cell>
          <cell r="F4973">
            <v>-4000</v>
          </cell>
          <cell r="G4973">
            <v>0</v>
          </cell>
        </row>
        <row r="4974">
          <cell r="A4974" t="str">
            <v>18360066</v>
          </cell>
          <cell r="B4974" t="str">
            <v>电阻炉</v>
          </cell>
          <cell r="C4974" t="str">
            <v>00010803</v>
          </cell>
          <cell r="D4974">
            <v>22282</v>
          </cell>
          <cell r="E4974">
            <v>80000</v>
          </cell>
          <cell r="F4974">
            <v>-80000</v>
          </cell>
          <cell r="G4974">
            <v>0</v>
          </cell>
        </row>
        <row r="4975">
          <cell r="A4975" t="str">
            <v>10210036</v>
          </cell>
          <cell r="B4975" t="str">
            <v>立式钻床</v>
          </cell>
          <cell r="C4975" t="str">
            <v>00010003</v>
          </cell>
          <cell r="D4975">
            <v>22616</v>
          </cell>
          <cell r="E4975">
            <v>15000</v>
          </cell>
          <cell r="F4975">
            <v>-15000</v>
          </cell>
          <cell r="G4975">
            <v>0</v>
          </cell>
        </row>
        <row r="4976">
          <cell r="A4976" t="str">
            <v>12120040</v>
          </cell>
          <cell r="B4976" t="str">
            <v>单梁起重机</v>
          </cell>
          <cell r="C4976" t="str">
            <v>00010203</v>
          </cell>
          <cell r="D4976">
            <v>22616</v>
          </cell>
          <cell r="E4976">
            <v>100000</v>
          </cell>
          <cell r="F4976">
            <v>-100000</v>
          </cell>
          <cell r="G4976">
            <v>0</v>
          </cell>
        </row>
        <row r="4977">
          <cell r="A4977" t="str">
            <v>21100030</v>
          </cell>
          <cell r="B4977" t="str">
            <v>装卸队办公室</v>
          </cell>
          <cell r="C4977" t="str">
            <v>00021101</v>
          </cell>
          <cell r="D4977">
            <v>22767</v>
          </cell>
          <cell r="E4977">
            <v>113922</v>
          </cell>
          <cell r="F4977">
            <v>-113922</v>
          </cell>
          <cell r="G4977">
            <v>0</v>
          </cell>
        </row>
        <row r="4978">
          <cell r="A4978" t="str">
            <v>14999960</v>
          </cell>
          <cell r="B4978" t="str">
            <v>硬度计</v>
          </cell>
          <cell r="C4978" t="str">
            <v>00010411</v>
          </cell>
          <cell r="D4978">
            <v>22981</v>
          </cell>
          <cell r="E4978">
            <v>6200</v>
          </cell>
          <cell r="F4978">
            <v>-6200</v>
          </cell>
          <cell r="G4978">
            <v>0</v>
          </cell>
        </row>
        <row r="4979">
          <cell r="A4979" t="str">
            <v>14999961</v>
          </cell>
          <cell r="B4979" t="str">
            <v>硬度计</v>
          </cell>
          <cell r="C4979" t="str">
            <v>00010411</v>
          </cell>
          <cell r="D4979">
            <v>22981</v>
          </cell>
          <cell r="E4979">
            <v>6200</v>
          </cell>
          <cell r="F4979">
            <v>-6200</v>
          </cell>
          <cell r="G4979">
            <v>0</v>
          </cell>
        </row>
        <row r="4980">
          <cell r="A4980" t="str">
            <v>15910019</v>
          </cell>
          <cell r="B4980" t="str">
            <v>立式串桶机</v>
          </cell>
          <cell r="C4980" t="str">
            <v>00010503</v>
          </cell>
          <cell r="D4980">
            <v>23071</v>
          </cell>
          <cell r="E4980">
            <v>10000</v>
          </cell>
          <cell r="F4980">
            <v>-10000</v>
          </cell>
          <cell r="G4980">
            <v>0</v>
          </cell>
        </row>
        <row r="4981">
          <cell r="A4981" t="str">
            <v>15910020</v>
          </cell>
          <cell r="B4981" t="str">
            <v>立式串桶机</v>
          </cell>
          <cell r="C4981" t="str">
            <v>00010503</v>
          </cell>
          <cell r="D4981">
            <v>23071</v>
          </cell>
          <cell r="E4981">
            <v>10000</v>
          </cell>
          <cell r="F4981">
            <v>-10000</v>
          </cell>
          <cell r="G4981">
            <v>0</v>
          </cell>
        </row>
        <row r="4982">
          <cell r="A4982" t="str">
            <v>15910024</v>
          </cell>
          <cell r="B4982" t="str">
            <v>立式串桶机</v>
          </cell>
          <cell r="C4982" t="str">
            <v>00010503</v>
          </cell>
          <cell r="D4982">
            <v>23132</v>
          </cell>
          <cell r="E4982">
            <v>10000</v>
          </cell>
          <cell r="F4982">
            <v>-10000</v>
          </cell>
          <cell r="G4982">
            <v>0</v>
          </cell>
        </row>
        <row r="4983">
          <cell r="A4983" t="str">
            <v>15910026</v>
          </cell>
          <cell r="B4983" t="str">
            <v>卧式串桶机</v>
          </cell>
          <cell r="C4983" t="str">
            <v>00010503</v>
          </cell>
          <cell r="D4983">
            <v>23285</v>
          </cell>
          <cell r="E4983">
            <v>10000</v>
          </cell>
          <cell r="F4983">
            <v>-10000</v>
          </cell>
          <cell r="G4983">
            <v>0</v>
          </cell>
        </row>
        <row r="4984">
          <cell r="A4984" t="str">
            <v>18360075</v>
          </cell>
          <cell r="B4984" t="str">
            <v>箱式电炉</v>
          </cell>
          <cell r="C4984" t="str">
            <v>00010803</v>
          </cell>
          <cell r="D4984">
            <v>23346</v>
          </cell>
          <cell r="E4984">
            <v>10000</v>
          </cell>
          <cell r="F4984">
            <v>-10000</v>
          </cell>
          <cell r="G4984">
            <v>0</v>
          </cell>
        </row>
        <row r="4985">
          <cell r="A4985" t="str">
            <v>17230042</v>
          </cell>
          <cell r="B4985" t="str">
            <v>动力配电箱</v>
          </cell>
          <cell r="C4985" t="str">
            <v>00010703</v>
          </cell>
          <cell r="D4985">
            <v>23377</v>
          </cell>
          <cell r="E4985">
            <v>4000</v>
          </cell>
          <cell r="F4985">
            <v>-4000</v>
          </cell>
          <cell r="G4985">
            <v>0</v>
          </cell>
        </row>
        <row r="4986">
          <cell r="A4986" t="str">
            <v>17230068</v>
          </cell>
          <cell r="B4986" t="str">
            <v>动力配电箱</v>
          </cell>
          <cell r="C4986" t="str">
            <v>00010703</v>
          </cell>
          <cell r="D4986">
            <v>23377</v>
          </cell>
          <cell r="E4986">
            <v>4000</v>
          </cell>
          <cell r="F4986">
            <v>-4000</v>
          </cell>
          <cell r="G4986">
            <v>0</v>
          </cell>
        </row>
        <row r="4987">
          <cell r="A4987" t="str">
            <v>17230040</v>
          </cell>
          <cell r="B4987" t="str">
            <v>动力配电箱</v>
          </cell>
          <cell r="C4987" t="str">
            <v>00010703</v>
          </cell>
          <cell r="D4987">
            <v>23408</v>
          </cell>
          <cell r="E4987">
            <v>4000</v>
          </cell>
          <cell r="F4987">
            <v>-4000</v>
          </cell>
          <cell r="G4987">
            <v>0</v>
          </cell>
        </row>
        <row r="4988">
          <cell r="A4988" t="str">
            <v>17230044</v>
          </cell>
          <cell r="B4988" t="str">
            <v>动力配电箱</v>
          </cell>
          <cell r="C4988" t="str">
            <v>00010703</v>
          </cell>
          <cell r="D4988">
            <v>23437</v>
          </cell>
          <cell r="E4988">
            <v>4000</v>
          </cell>
          <cell r="F4988">
            <v>-4000</v>
          </cell>
          <cell r="G4988">
            <v>0</v>
          </cell>
        </row>
        <row r="4989">
          <cell r="A4989" t="str">
            <v>17230045</v>
          </cell>
          <cell r="B4989" t="str">
            <v>动力配电箱</v>
          </cell>
          <cell r="C4989" t="str">
            <v>00010703</v>
          </cell>
          <cell r="D4989">
            <v>23437</v>
          </cell>
          <cell r="E4989">
            <v>4000</v>
          </cell>
          <cell r="F4989">
            <v>-4000</v>
          </cell>
          <cell r="G4989">
            <v>0</v>
          </cell>
        </row>
        <row r="4990">
          <cell r="A4990" t="str">
            <v>15134002</v>
          </cell>
          <cell r="B4990" t="str">
            <v>电铆机</v>
          </cell>
          <cell r="C4990" t="str">
            <v>00010503</v>
          </cell>
          <cell r="D4990">
            <v>23468</v>
          </cell>
          <cell r="E4990">
            <v>35000</v>
          </cell>
          <cell r="F4990">
            <v>-35000</v>
          </cell>
          <cell r="G4990">
            <v>0</v>
          </cell>
        </row>
        <row r="4991">
          <cell r="A4991" t="str">
            <v>15910028</v>
          </cell>
          <cell r="B4991" t="str">
            <v>卧式串桶机</v>
          </cell>
          <cell r="C4991" t="str">
            <v>00010503</v>
          </cell>
          <cell r="D4991">
            <v>23468</v>
          </cell>
          <cell r="E4991">
            <v>10000</v>
          </cell>
          <cell r="F4991">
            <v>-10000</v>
          </cell>
          <cell r="G4991">
            <v>0</v>
          </cell>
        </row>
        <row r="4992">
          <cell r="A4992" t="str">
            <v>17230063</v>
          </cell>
          <cell r="B4992" t="str">
            <v>动力配电箱</v>
          </cell>
          <cell r="C4992" t="str">
            <v>00010703</v>
          </cell>
          <cell r="D4992">
            <v>23529</v>
          </cell>
          <cell r="E4992">
            <v>4000</v>
          </cell>
          <cell r="F4992">
            <v>-4000</v>
          </cell>
          <cell r="G4992">
            <v>0</v>
          </cell>
        </row>
        <row r="4993">
          <cell r="A4993" t="str">
            <v>21100027</v>
          </cell>
          <cell r="B4993" t="str">
            <v>水泥库</v>
          </cell>
          <cell r="C4993" t="str">
            <v>00021101</v>
          </cell>
          <cell r="D4993">
            <v>23590</v>
          </cell>
          <cell r="E4993">
            <v>265000</v>
          </cell>
          <cell r="F4993">
            <v>-265000</v>
          </cell>
          <cell r="G4993">
            <v>0</v>
          </cell>
        </row>
        <row r="4994">
          <cell r="A4994" t="str">
            <v>18180001</v>
          </cell>
          <cell r="B4994" t="str">
            <v>工频感应化铜炉</v>
          </cell>
          <cell r="C4994" t="str">
            <v>00010803</v>
          </cell>
          <cell r="D4994">
            <v>23621</v>
          </cell>
          <cell r="E4994">
            <v>168000</v>
          </cell>
          <cell r="F4994">
            <v>-168000</v>
          </cell>
          <cell r="G4994">
            <v>0</v>
          </cell>
        </row>
        <row r="4995">
          <cell r="A4995" t="str">
            <v>18360081</v>
          </cell>
          <cell r="B4995" t="str">
            <v>箱式电阻炉</v>
          </cell>
          <cell r="C4995" t="str">
            <v>00010803</v>
          </cell>
          <cell r="D4995">
            <v>23712</v>
          </cell>
          <cell r="E4995">
            <v>100000</v>
          </cell>
          <cell r="F4995">
            <v>-100000</v>
          </cell>
          <cell r="G4995">
            <v>0</v>
          </cell>
        </row>
        <row r="4996">
          <cell r="A4996" t="str">
            <v>14795008</v>
          </cell>
          <cell r="B4996" t="str">
            <v>交流稳压器</v>
          </cell>
          <cell r="C4996" t="str">
            <v>00010411</v>
          </cell>
          <cell r="D4996">
            <v>23743</v>
          </cell>
          <cell r="E4996">
            <v>2500</v>
          </cell>
          <cell r="F4996">
            <v>-2500</v>
          </cell>
          <cell r="G4996">
            <v>0</v>
          </cell>
        </row>
        <row r="4997">
          <cell r="A4997" t="str">
            <v>15910031</v>
          </cell>
          <cell r="B4997" t="str">
            <v>串桶机</v>
          </cell>
          <cell r="C4997" t="str">
            <v>00010503</v>
          </cell>
          <cell r="D4997">
            <v>23743</v>
          </cell>
          <cell r="E4997">
            <v>10000</v>
          </cell>
          <cell r="F4997">
            <v>-10000</v>
          </cell>
          <cell r="G4997">
            <v>0</v>
          </cell>
        </row>
        <row r="4998">
          <cell r="A4998" t="str">
            <v>15970003</v>
          </cell>
          <cell r="B4998" t="str">
            <v>清洗机</v>
          </cell>
          <cell r="C4998" t="str">
            <v>00010503</v>
          </cell>
          <cell r="D4998">
            <v>23743</v>
          </cell>
          <cell r="E4998">
            <v>30000</v>
          </cell>
          <cell r="F4998">
            <v>-30000</v>
          </cell>
          <cell r="G4998">
            <v>0</v>
          </cell>
        </row>
        <row r="4999">
          <cell r="A4999" t="str">
            <v>17230059</v>
          </cell>
          <cell r="B4999" t="str">
            <v>动力配电箱</v>
          </cell>
          <cell r="C4999" t="str">
            <v>00010703</v>
          </cell>
          <cell r="D4999">
            <v>23743</v>
          </cell>
          <cell r="E4999">
            <v>3000</v>
          </cell>
          <cell r="F4999">
            <v>-3000</v>
          </cell>
          <cell r="G4999">
            <v>0</v>
          </cell>
        </row>
        <row r="5000">
          <cell r="A5000" t="str">
            <v>17230090</v>
          </cell>
          <cell r="B5000" t="str">
            <v>动力配电箱</v>
          </cell>
          <cell r="C5000" t="str">
            <v>00010703</v>
          </cell>
          <cell r="D5000">
            <v>23863</v>
          </cell>
          <cell r="E5000">
            <v>4000</v>
          </cell>
          <cell r="F5000">
            <v>-4000</v>
          </cell>
          <cell r="G5000">
            <v>0</v>
          </cell>
        </row>
        <row r="5001">
          <cell r="A5001" t="str">
            <v>17230091</v>
          </cell>
          <cell r="B5001" t="str">
            <v>动力配电箱</v>
          </cell>
          <cell r="C5001" t="str">
            <v>00010703</v>
          </cell>
          <cell r="D5001">
            <v>23894</v>
          </cell>
          <cell r="E5001">
            <v>3000</v>
          </cell>
          <cell r="F5001">
            <v>-3000</v>
          </cell>
          <cell r="G5001">
            <v>0</v>
          </cell>
        </row>
        <row r="5002">
          <cell r="A5002" t="str">
            <v>17230094</v>
          </cell>
          <cell r="B5002" t="str">
            <v>动力配电箱</v>
          </cell>
          <cell r="C5002" t="str">
            <v>00010703</v>
          </cell>
          <cell r="D5002">
            <v>23894</v>
          </cell>
          <cell r="E5002">
            <v>3000</v>
          </cell>
          <cell r="F5002">
            <v>-3000</v>
          </cell>
          <cell r="G5002">
            <v>0</v>
          </cell>
        </row>
        <row r="5003">
          <cell r="A5003" t="str">
            <v>17230100</v>
          </cell>
          <cell r="B5003" t="str">
            <v>动力配电箱</v>
          </cell>
          <cell r="C5003" t="str">
            <v>00010703</v>
          </cell>
          <cell r="D5003">
            <v>24016</v>
          </cell>
          <cell r="E5003">
            <v>4000</v>
          </cell>
          <cell r="F5003">
            <v>-4000</v>
          </cell>
          <cell r="G5003">
            <v>0</v>
          </cell>
        </row>
        <row r="5004">
          <cell r="A5004" t="str">
            <v>10730079</v>
          </cell>
          <cell r="B5004" t="str">
            <v>牛头刨床</v>
          </cell>
          <cell r="C5004" t="str">
            <v>00010003</v>
          </cell>
          <cell r="D5004">
            <v>24047</v>
          </cell>
          <cell r="E5004">
            <v>15000</v>
          </cell>
          <cell r="F5004">
            <v>-15000</v>
          </cell>
          <cell r="G5004">
            <v>0</v>
          </cell>
        </row>
        <row r="5005">
          <cell r="A5005" t="str">
            <v>17230098</v>
          </cell>
          <cell r="B5005" t="str">
            <v>动力配电箱</v>
          </cell>
          <cell r="C5005" t="str">
            <v>00010703</v>
          </cell>
          <cell r="D5005">
            <v>24047</v>
          </cell>
          <cell r="E5005">
            <v>4000</v>
          </cell>
          <cell r="F5005">
            <v>-4000</v>
          </cell>
          <cell r="G5005">
            <v>0</v>
          </cell>
        </row>
        <row r="5006">
          <cell r="A5006" t="str">
            <v>17230099</v>
          </cell>
          <cell r="B5006" t="str">
            <v>动力配电箱</v>
          </cell>
          <cell r="C5006" t="str">
            <v>00010703</v>
          </cell>
          <cell r="D5006">
            <v>24047</v>
          </cell>
          <cell r="E5006">
            <v>4000</v>
          </cell>
          <cell r="F5006">
            <v>-4000</v>
          </cell>
          <cell r="G5006">
            <v>0</v>
          </cell>
        </row>
        <row r="5007">
          <cell r="A5007" t="str">
            <v>17230103</v>
          </cell>
          <cell r="B5007" t="str">
            <v>动力配电箱</v>
          </cell>
          <cell r="C5007" t="str">
            <v>00010703</v>
          </cell>
          <cell r="D5007">
            <v>24047</v>
          </cell>
          <cell r="E5007">
            <v>4000</v>
          </cell>
          <cell r="F5007">
            <v>-4000</v>
          </cell>
          <cell r="G5007">
            <v>0</v>
          </cell>
        </row>
        <row r="5008">
          <cell r="A5008" t="str">
            <v>17230104</v>
          </cell>
          <cell r="B5008" t="str">
            <v>动力配电箱</v>
          </cell>
          <cell r="C5008" t="str">
            <v>00010703</v>
          </cell>
          <cell r="D5008">
            <v>24047</v>
          </cell>
          <cell r="E5008">
            <v>4000</v>
          </cell>
          <cell r="F5008">
            <v>-4000</v>
          </cell>
          <cell r="G5008">
            <v>0</v>
          </cell>
        </row>
        <row r="5009">
          <cell r="A5009" t="str">
            <v>17230105</v>
          </cell>
          <cell r="B5009" t="str">
            <v>动力配电箱</v>
          </cell>
          <cell r="C5009" t="str">
            <v>00010703</v>
          </cell>
          <cell r="D5009">
            <v>24047</v>
          </cell>
          <cell r="E5009">
            <v>4000</v>
          </cell>
          <cell r="F5009">
            <v>-4000</v>
          </cell>
          <cell r="G5009">
            <v>0</v>
          </cell>
        </row>
        <row r="5010">
          <cell r="A5010" t="str">
            <v>17230107</v>
          </cell>
          <cell r="B5010" t="str">
            <v>动力配电箱</v>
          </cell>
          <cell r="C5010" t="str">
            <v>00010703</v>
          </cell>
          <cell r="D5010">
            <v>24047</v>
          </cell>
          <cell r="E5010">
            <v>4000</v>
          </cell>
          <cell r="F5010">
            <v>-4000</v>
          </cell>
          <cell r="G5010">
            <v>0</v>
          </cell>
        </row>
        <row r="5011">
          <cell r="A5011" t="str">
            <v>17230108</v>
          </cell>
          <cell r="B5011" t="str">
            <v>动力配电箱</v>
          </cell>
          <cell r="C5011" t="str">
            <v>00010703</v>
          </cell>
          <cell r="D5011">
            <v>24047</v>
          </cell>
          <cell r="E5011">
            <v>4000</v>
          </cell>
          <cell r="F5011">
            <v>-4000</v>
          </cell>
          <cell r="G5011">
            <v>0</v>
          </cell>
        </row>
        <row r="5012">
          <cell r="A5012" t="str">
            <v>17230109</v>
          </cell>
          <cell r="B5012" t="str">
            <v>动力配电箱</v>
          </cell>
          <cell r="C5012" t="str">
            <v>00010703</v>
          </cell>
          <cell r="D5012">
            <v>24047</v>
          </cell>
          <cell r="E5012">
            <v>3000</v>
          </cell>
          <cell r="F5012">
            <v>-3000</v>
          </cell>
          <cell r="G5012">
            <v>0</v>
          </cell>
        </row>
        <row r="5013">
          <cell r="A5013" t="str">
            <v>17230111</v>
          </cell>
          <cell r="B5013" t="str">
            <v>动力配电箱</v>
          </cell>
          <cell r="C5013" t="str">
            <v>00010703</v>
          </cell>
          <cell r="D5013">
            <v>24047</v>
          </cell>
          <cell r="E5013">
            <v>4000</v>
          </cell>
          <cell r="F5013">
            <v>-4000</v>
          </cell>
          <cell r="G5013">
            <v>0</v>
          </cell>
        </row>
        <row r="5014">
          <cell r="A5014" t="str">
            <v>17230113</v>
          </cell>
          <cell r="B5014" t="str">
            <v>动力配电箱</v>
          </cell>
          <cell r="C5014" t="str">
            <v>00010703</v>
          </cell>
          <cell r="D5014">
            <v>24047</v>
          </cell>
          <cell r="E5014">
            <v>3000</v>
          </cell>
          <cell r="F5014">
            <v>-3000</v>
          </cell>
          <cell r="G5014">
            <v>0</v>
          </cell>
        </row>
        <row r="5015">
          <cell r="A5015" t="str">
            <v>17230114</v>
          </cell>
          <cell r="B5015" t="str">
            <v>动力配电箱</v>
          </cell>
          <cell r="C5015" t="str">
            <v>00010703</v>
          </cell>
          <cell r="D5015">
            <v>24047</v>
          </cell>
          <cell r="E5015">
            <v>4000</v>
          </cell>
          <cell r="F5015">
            <v>-4000</v>
          </cell>
          <cell r="G5015">
            <v>0</v>
          </cell>
        </row>
        <row r="5016">
          <cell r="A5016" t="str">
            <v>17230115</v>
          </cell>
          <cell r="B5016" t="str">
            <v>动力配电箱</v>
          </cell>
          <cell r="C5016" t="str">
            <v>00010703</v>
          </cell>
          <cell r="D5016">
            <v>24047</v>
          </cell>
          <cell r="E5016">
            <v>4000</v>
          </cell>
          <cell r="F5016">
            <v>-4000</v>
          </cell>
          <cell r="G5016">
            <v>0</v>
          </cell>
        </row>
        <row r="5017">
          <cell r="A5017" t="str">
            <v>17230116</v>
          </cell>
          <cell r="B5017" t="str">
            <v>动力配电箱</v>
          </cell>
          <cell r="C5017" t="str">
            <v>00010703</v>
          </cell>
          <cell r="D5017">
            <v>24047</v>
          </cell>
          <cell r="E5017">
            <v>4000</v>
          </cell>
          <cell r="F5017">
            <v>-4000</v>
          </cell>
          <cell r="G5017">
            <v>0</v>
          </cell>
        </row>
        <row r="5018">
          <cell r="A5018" t="str">
            <v>18360068</v>
          </cell>
          <cell r="B5018" t="str">
            <v>电阻炉</v>
          </cell>
          <cell r="C5018" t="str">
            <v>00010803</v>
          </cell>
          <cell r="D5018">
            <v>24047</v>
          </cell>
          <cell r="E5018">
            <v>80000</v>
          </cell>
          <cell r="F5018">
            <v>-80000</v>
          </cell>
          <cell r="G5018">
            <v>0</v>
          </cell>
        </row>
        <row r="5019">
          <cell r="A5019" t="str">
            <v>18360069</v>
          </cell>
          <cell r="B5019" t="str">
            <v>电阻炉</v>
          </cell>
          <cell r="C5019" t="str">
            <v>00010803</v>
          </cell>
          <cell r="D5019">
            <v>24047</v>
          </cell>
          <cell r="E5019">
            <v>80000</v>
          </cell>
          <cell r="F5019">
            <v>-80000</v>
          </cell>
          <cell r="G5019">
            <v>0</v>
          </cell>
        </row>
        <row r="5020">
          <cell r="A5020" t="str">
            <v>18360070</v>
          </cell>
          <cell r="B5020" t="str">
            <v>电阻炉</v>
          </cell>
          <cell r="C5020" t="str">
            <v>00010803</v>
          </cell>
          <cell r="D5020">
            <v>24047</v>
          </cell>
          <cell r="E5020">
            <v>80000</v>
          </cell>
          <cell r="F5020">
            <v>-80000</v>
          </cell>
          <cell r="G5020">
            <v>0</v>
          </cell>
        </row>
        <row r="5021">
          <cell r="A5021" t="str">
            <v>18360071</v>
          </cell>
          <cell r="B5021" t="str">
            <v>电阻炉</v>
          </cell>
          <cell r="C5021" t="str">
            <v>00010803</v>
          </cell>
          <cell r="D5021">
            <v>24047</v>
          </cell>
          <cell r="E5021">
            <v>80000</v>
          </cell>
          <cell r="F5021">
            <v>-80000</v>
          </cell>
          <cell r="G5021">
            <v>0</v>
          </cell>
        </row>
        <row r="5022">
          <cell r="A5022" t="str">
            <v>12120018</v>
          </cell>
          <cell r="B5022" t="str">
            <v>单粱吊车</v>
          </cell>
          <cell r="C5022" t="str">
            <v>00010203</v>
          </cell>
          <cell r="D5022">
            <v>24077</v>
          </cell>
          <cell r="E5022">
            <v>20000</v>
          </cell>
          <cell r="F5022">
            <v>-20000</v>
          </cell>
          <cell r="G5022">
            <v>0</v>
          </cell>
        </row>
        <row r="5023">
          <cell r="A5023" t="str">
            <v>12120019</v>
          </cell>
          <cell r="B5023" t="str">
            <v>悬挂吊车</v>
          </cell>
          <cell r="C5023" t="str">
            <v>00010203</v>
          </cell>
          <cell r="D5023">
            <v>24077</v>
          </cell>
          <cell r="E5023">
            <v>20000</v>
          </cell>
          <cell r="F5023">
            <v>-20000</v>
          </cell>
          <cell r="G5023">
            <v>0</v>
          </cell>
        </row>
        <row r="5024">
          <cell r="A5024" t="str">
            <v>12120020</v>
          </cell>
          <cell r="B5024" t="str">
            <v>悬挂吊车</v>
          </cell>
          <cell r="C5024" t="str">
            <v>00010203</v>
          </cell>
          <cell r="D5024">
            <v>24077</v>
          </cell>
          <cell r="E5024">
            <v>20000</v>
          </cell>
          <cell r="F5024">
            <v>-20000</v>
          </cell>
          <cell r="G5024">
            <v>0</v>
          </cell>
        </row>
        <row r="5025">
          <cell r="A5025" t="str">
            <v>12120021</v>
          </cell>
          <cell r="B5025" t="str">
            <v>悬挂吊车</v>
          </cell>
          <cell r="C5025" t="str">
            <v>00010203</v>
          </cell>
          <cell r="D5025">
            <v>24077</v>
          </cell>
          <cell r="E5025">
            <v>20000</v>
          </cell>
          <cell r="F5025">
            <v>-20000</v>
          </cell>
          <cell r="G5025">
            <v>0</v>
          </cell>
        </row>
        <row r="5026">
          <cell r="A5026" t="str">
            <v>12120022</v>
          </cell>
          <cell r="B5026" t="str">
            <v>单梁吊车</v>
          </cell>
          <cell r="C5026" t="str">
            <v>00010203</v>
          </cell>
          <cell r="D5026">
            <v>24077</v>
          </cell>
          <cell r="E5026">
            <v>20000</v>
          </cell>
          <cell r="F5026">
            <v>-20000</v>
          </cell>
          <cell r="G5026">
            <v>0</v>
          </cell>
        </row>
        <row r="5027">
          <cell r="A5027" t="str">
            <v>12120023</v>
          </cell>
          <cell r="B5027" t="str">
            <v>悬挂吊车</v>
          </cell>
          <cell r="C5027" t="str">
            <v>00010203</v>
          </cell>
          <cell r="D5027">
            <v>24077</v>
          </cell>
          <cell r="E5027">
            <v>30000</v>
          </cell>
          <cell r="F5027">
            <v>-30000</v>
          </cell>
          <cell r="G5027">
            <v>0</v>
          </cell>
        </row>
        <row r="5028">
          <cell r="A5028" t="str">
            <v>12120024</v>
          </cell>
          <cell r="B5028" t="str">
            <v>悬挂吊车</v>
          </cell>
          <cell r="C5028" t="str">
            <v>00010203</v>
          </cell>
          <cell r="D5028">
            <v>24077</v>
          </cell>
          <cell r="E5028">
            <v>30000</v>
          </cell>
          <cell r="F5028">
            <v>-30000</v>
          </cell>
          <cell r="G5028">
            <v>0</v>
          </cell>
        </row>
        <row r="5029">
          <cell r="A5029" t="str">
            <v>12120025</v>
          </cell>
          <cell r="B5029" t="str">
            <v>悬挂吊车</v>
          </cell>
          <cell r="C5029" t="str">
            <v>00010203</v>
          </cell>
          <cell r="D5029">
            <v>24077</v>
          </cell>
          <cell r="E5029">
            <v>30000</v>
          </cell>
          <cell r="F5029">
            <v>-30000</v>
          </cell>
          <cell r="G5029">
            <v>0</v>
          </cell>
        </row>
        <row r="5030">
          <cell r="A5030" t="str">
            <v>12120032</v>
          </cell>
          <cell r="B5030" t="str">
            <v>单梁吊车</v>
          </cell>
          <cell r="C5030" t="str">
            <v>00010203</v>
          </cell>
          <cell r="D5030">
            <v>24077</v>
          </cell>
          <cell r="E5030">
            <v>30000</v>
          </cell>
          <cell r="F5030">
            <v>-30000</v>
          </cell>
          <cell r="G5030">
            <v>0</v>
          </cell>
        </row>
        <row r="5031">
          <cell r="A5031" t="str">
            <v>12120033</v>
          </cell>
          <cell r="B5031" t="str">
            <v>单梁吊车</v>
          </cell>
          <cell r="C5031" t="str">
            <v>00010203</v>
          </cell>
          <cell r="D5031">
            <v>24077</v>
          </cell>
          <cell r="E5031">
            <v>30000</v>
          </cell>
          <cell r="F5031">
            <v>-30000</v>
          </cell>
          <cell r="G5031">
            <v>0</v>
          </cell>
        </row>
        <row r="5032">
          <cell r="A5032" t="str">
            <v>12120035</v>
          </cell>
          <cell r="B5032" t="str">
            <v>单梁吊车</v>
          </cell>
          <cell r="C5032" t="str">
            <v>00010203</v>
          </cell>
          <cell r="D5032">
            <v>24077</v>
          </cell>
          <cell r="E5032">
            <v>30000</v>
          </cell>
          <cell r="F5032">
            <v>-30000</v>
          </cell>
          <cell r="G5032">
            <v>0</v>
          </cell>
        </row>
        <row r="5033">
          <cell r="A5033" t="str">
            <v>12120037</v>
          </cell>
          <cell r="B5033" t="str">
            <v>单梁吊车</v>
          </cell>
          <cell r="C5033" t="str">
            <v>00010203</v>
          </cell>
          <cell r="D5033">
            <v>24077</v>
          </cell>
          <cell r="E5033">
            <v>20000</v>
          </cell>
          <cell r="F5033">
            <v>-20000</v>
          </cell>
          <cell r="G5033">
            <v>0</v>
          </cell>
        </row>
        <row r="5034">
          <cell r="A5034" t="str">
            <v>12120039</v>
          </cell>
          <cell r="B5034" t="str">
            <v>单梁吊车</v>
          </cell>
          <cell r="C5034" t="str">
            <v>00010203</v>
          </cell>
          <cell r="D5034">
            <v>24077</v>
          </cell>
          <cell r="E5034">
            <v>20000</v>
          </cell>
          <cell r="F5034">
            <v>-20000</v>
          </cell>
          <cell r="G5034">
            <v>0</v>
          </cell>
        </row>
        <row r="5035">
          <cell r="A5035" t="str">
            <v>14576006</v>
          </cell>
          <cell r="B5035" t="str">
            <v>热磁仪</v>
          </cell>
          <cell r="C5035" t="str">
            <v>00010411</v>
          </cell>
          <cell r="D5035">
            <v>24077</v>
          </cell>
          <cell r="E5035">
            <v>15000</v>
          </cell>
          <cell r="F5035">
            <v>-15000</v>
          </cell>
          <cell r="G5035">
            <v>0</v>
          </cell>
        </row>
        <row r="5036">
          <cell r="A5036" t="str">
            <v>15910029</v>
          </cell>
          <cell r="B5036" t="str">
            <v>串桶机</v>
          </cell>
          <cell r="C5036" t="str">
            <v>00010503</v>
          </cell>
          <cell r="D5036">
            <v>24077</v>
          </cell>
          <cell r="E5036">
            <v>10000</v>
          </cell>
          <cell r="F5036">
            <v>-10000</v>
          </cell>
          <cell r="G5036">
            <v>0</v>
          </cell>
        </row>
        <row r="5037">
          <cell r="A5037" t="str">
            <v>15910030</v>
          </cell>
          <cell r="B5037" t="str">
            <v>卧式串桶机</v>
          </cell>
          <cell r="C5037" t="str">
            <v>00010503</v>
          </cell>
          <cell r="D5037">
            <v>24077</v>
          </cell>
          <cell r="E5037">
            <v>10000</v>
          </cell>
          <cell r="F5037">
            <v>-10000</v>
          </cell>
          <cell r="G5037">
            <v>0</v>
          </cell>
        </row>
        <row r="5038">
          <cell r="A5038" t="str">
            <v>21400008</v>
          </cell>
          <cell r="B5038" t="str">
            <v>铁路专用线</v>
          </cell>
          <cell r="C5038" t="str">
            <v>00021401</v>
          </cell>
          <cell r="D5038">
            <v>24077</v>
          </cell>
          <cell r="E5038">
            <v>1909962</v>
          </cell>
          <cell r="F5038">
            <v>-1909962</v>
          </cell>
          <cell r="G5038">
            <v>0</v>
          </cell>
        </row>
        <row r="5039">
          <cell r="A5039" t="str">
            <v>14791018</v>
          </cell>
          <cell r="B5039" t="str">
            <v>示波器</v>
          </cell>
          <cell r="C5039" t="str">
            <v>00010413</v>
          </cell>
          <cell r="D5039">
            <v>24108</v>
          </cell>
          <cell r="E5039">
            <v>3000</v>
          </cell>
          <cell r="F5039">
            <v>-3000</v>
          </cell>
          <cell r="G5039">
            <v>0</v>
          </cell>
        </row>
        <row r="5040">
          <cell r="A5040" t="str">
            <v>14880001</v>
          </cell>
          <cell r="B5040" t="str">
            <v>检查仪</v>
          </cell>
          <cell r="C5040" t="str">
            <v>00010411</v>
          </cell>
          <cell r="D5040">
            <v>24289</v>
          </cell>
          <cell r="E5040">
            <v>32000</v>
          </cell>
          <cell r="F5040">
            <v>-32000</v>
          </cell>
          <cell r="G5040">
            <v>0</v>
          </cell>
        </row>
        <row r="5041">
          <cell r="A5041" t="str">
            <v>14880002</v>
          </cell>
          <cell r="B5041" t="str">
            <v>波度计</v>
          </cell>
          <cell r="C5041" t="str">
            <v>00010411</v>
          </cell>
          <cell r="D5041">
            <v>24289</v>
          </cell>
          <cell r="E5041">
            <v>38000</v>
          </cell>
          <cell r="F5041">
            <v>-38000</v>
          </cell>
          <cell r="G5041">
            <v>0</v>
          </cell>
        </row>
        <row r="5042">
          <cell r="A5042" t="str">
            <v>17230185</v>
          </cell>
          <cell r="B5042" t="str">
            <v>动力配电箱</v>
          </cell>
          <cell r="C5042" t="str">
            <v>00010703</v>
          </cell>
          <cell r="D5042">
            <v>24351</v>
          </cell>
          <cell r="E5042">
            <v>4000</v>
          </cell>
          <cell r="F5042">
            <v>-4000</v>
          </cell>
          <cell r="G5042">
            <v>0</v>
          </cell>
        </row>
        <row r="5043">
          <cell r="A5043" t="str">
            <v>14793008</v>
          </cell>
          <cell r="B5043" t="str">
            <v>电阻应变仪</v>
          </cell>
          <cell r="C5043" t="str">
            <v>00010411</v>
          </cell>
          <cell r="D5043">
            <v>24381</v>
          </cell>
          <cell r="E5043">
            <v>4000</v>
          </cell>
          <cell r="F5043">
            <v>-4000</v>
          </cell>
          <cell r="G5043">
            <v>0</v>
          </cell>
        </row>
        <row r="5044">
          <cell r="A5044" t="str">
            <v>14870009</v>
          </cell>
          <cell r="B5044" t="str">
            <v>轴检仪</v>
          </cell>
          <cell r="C5044" t="str">
            <v>00010411</v>
          </cell>
          <cell r="D5044">
            <v>24381</v>
          </cell>
          <cell r="E5044">
            <v>15000</v>
          </cell>
          <cell r="F5044">
            <v>-15000</v>
          </cell>
          <cell r="G5044">
            <v>0</v>
          </cell>
        </row>
        <row r="5045">
          <cell r="A5045" t="str">
            <v>15910035</v>
          </cell>
          <cell r="B5045" t="str">
            <v>卧式串桶机</v>
          </cell>
          <cell r="C5045" t="str">
            <v>00010503</v>
          </cell>
          <cell r="D5045">
            <v>24381</v>
          </cell>
          <cell r="E5045">
            <v>10000</v>
          </cell>
          <cell r="F5045">
            <v>-10000</v>
          </cell>
          <cell r="G5045">
            <v>0</v>
          </cell>
        </row>
        <row r="5046">
          <cell r="A5046" t="str">
            <v>15910036</v>
          </cell>
          <cell r="B5046" t="str">
            <v>串桶机</v>
          </cell>
          <cell r="C5046" t="str">
            <v>00010503</v>
          </cell>
          <cell r="D5046">
            <v>24381</v>
          </cell>
          <cell r="E5046">
            <v>10000</v>
          </cell>
          <cell r="F5046">
            <v>-10000</v>
          </cell>
          <cell r="G5046">
            <v>0</v>
          </cell>
        </row>
        <row r="5047">
          <cell r="A5047" t="str">
            <v>12110009</v>
          </cell>
          <cell r="B5047" t="str">
            <v>桥式吊车</v>
          </cell>
          <cell r="C5047" t="str">
            <v>00010201</v>
          </cell>
          <cell r="D5047">
            <v>24442</v>
          </cell>
          <cell r="E5047">
            <v>300000</v>
          </cell>
          <cell r="F5047">
            <v>-300000</v>
          </cell>
          <cell r="G5047">
            <v>0</v>
          </cell>
        </row>
        <row r="5048">
          <cell r="A5048" t="str">
            <v>17230006</v>
          </cell>
          <cell r="B5048" t="str">
            <v>动力配电屏</v>
          </cell>
          <cell r="C5048" t="str">
            <v>00010703</v>
          </cell>
          <cell r="D5048">
            <v>24473</v>
          </cell>
          <cell r="E5048">
            <v>4000</v>
          </cell>
          <cell r="F5048">
            <v>-4000</v>
          </cell>
          <cell r="G5048">
            <v>0</v>
          </cell>
        </row>
        <row r="5049">
          <cell r="A5049" t="str">
            <v>17230144</v>
          </cell>
          <cell r="B5049" t="str">
            <v>动力配电箱</v>
          </cell>
          <cell r="C5049" t="str">
            <v>00010703</v>
          </cell>
          <cell r="D5049">
            <v>24504</v>
          </cell>
          <cell r="E5049">
            <v>5000</v>
          </cell>
          <cell r="F5049">
            <v>-5000</v>
          </cell>
          <cell r="G5049">
            <v>0</v>
          </cell>
        </row>
        <row r="5050">
          <cell r="A5050" t="str">
            <v>17230145</v>
          </cell>
          <cell r="B5050" t="str">
            <v>动力配电箱</v>
          </cell>
          <cell r="C5050" t="str">
            <v>00010703</v>
          </cell>
          <cell r="D5050">
            <v>24504</v>
          </cell>
          <cell r="E5050">
            <v>4000</v>
          </cell>
          <cell r="F5050">
            <v>-4000</v>
          </cell>
          <cell r="G5050">
            <v>0</v>
          </cell>
        </row>
        <row r="5051">
          <cell r="A5051" t="str">
            <v>17230146</v>
          </cell>
          <cell r="B5051" t="str">
            <v>动力配电箱</v>
          </cell>
          <cell r="C5051" t="str">
            <v>00010703</v>
          </cell>
          <cell r="D5051">
            <v>24504</v>
          </cell>
          <cell r="E5051">
            <v>4000</v>
          </cell>
          <cell r="F5051">
            <v>-4000</v>
          </cell>
          <cell r="G5051">
            <v>0</v>
          </cell>
        </row>
        <row r="5052">
          <cell r="A5052" t="str">
            <v>17230147</v>
          </cell>
          <cell r="B5052" t="str">
            <v>动力配电箱</v>
          </cell>
          <cell r="C5052" t="str">
            <v>00010703</v>
          </cell>
          <cell r="D5052">
            <v>24504</v>
          </cell>
          <cell r="E5052">
            <v>4000</v>
          </cell>
          <cell r="F5052">
            <v>-4000</v>
          </cell>
          <cell r="G5052">
            <v>0</v>
          </cell>
        </row>
        <row r="5053">
          <cell r="A5053" t="str">
            <v>17230148</v>
          </cell>
          <cell r="B5053" t="str">
            <v>动力配电箱</v>
          </cell>
          <cell r="C5053" t="str">
            <v>00010703</v>
          </cell>
          <cell r="D5053">
            <v>24504</v>
          </cell>
          <cell r="E5053">
            <v>4000</v>
          </cell>
          <cell r="F5053">
            <v>-4000</v>
          </cell>
          <cell r="G5053">
            <v>0</v>
          </cell>
        </row>
        <row r="5054">
          <cell r="A5054" t="str">
            <v>17230149</v>
          </cell>
          <cell r="B5054" t="str">
            <v>动力配电箱</v>
          </cell>
          <cell r="C5054" t="str">
            <v>00010703</v>
          </cell>
          <cell r="D5054">
            <v>24504</v>
          </cell>
          <cell r="E5054">
            <v>4000</v>
          </cell>
          <cell r="F5054">
            <v>-4000</v>
          </cell>
          <cell r="G5054">
            <v>0</v>
          </cell>
        </row>
        <row r="5055">
          <cell r="A5055" t="str">
            <v>17230150</v>
          </cell>
          <cell r="B5055" t="str">
            <v>动力配电箱</v>
          </cell>
          <cell r="C5055" t="str">
            <v>00010703</v>
          </cell>
          <cell r="D5055">
            <v>24504</v>
          </cell>
          <cell r="E5055">
            <v>4000</v>
          </cell>
          <cell r="F5055">
            <v>-4000</v>
          </cell>
          <cell r="G5055">
            <v>0</v>
          </cell>
        </row>
        <row r="5056">
          <cell r="A5056" t="str">
            <v>17230072</v>
          </cell>
          <cell r="B5056" t="str">
            <v>动力配电箱</v>
          </cell>
          <cell r="C5056" t="str">
            <v>00010703</v>
          </cell>
          <cell r="D5056">
            <v>24838</v>
          </cell>
          <cell r="E5056">
            <v>4000</v>
          </cell>
          <cell r="F5056">
            <v>-4000</v>
          </cell>
          <cell r="G5056">
            <v>0</v>
          </cell>
        </row>
        <row r="5057">
          <cell r="A5057" t="str">
            <v>17230177</v>
          </cell>
          <cell r="B5057" t="str">
            <v>动力配电箱</v>
          </cell>
          <cell r="C5057" t="str">
            <v>00010703</v>
          </cell>
          <cell r="D5057">
            <v>24838</v>
          </cell>
          <cell r="E5057">
            <v>4000</v>
          </cell>
          <cell r="F5057">
            <v>-4000</v>
          </cell>
          <cell r="G5057">
            <v>0</v>
          </cell>
        </row>
        <row r="5058">
          <cell r="A5058" t="str">
            <v>17230178</v>
          </cell>
          <cell r="B5058" t="str">
            <v>动力配电籍</v>
          </cell>
          <cell r="C5058" t="str">
            <v>00010703</v>
          </cell>
          <cell r="D5058">
            <v>24838</v>
          </cell>
          <cell r="E5058">
            <v>4000</v>
          </cell>
          <cell r="F5058">
            <v>-4000</v>
          </cell>
          <cell r="G5058">
            <v>0</v>
          </cell>
        </row>
        <row r="5059">
          <cell r="A5059" t="str">
            <v>17230179</v>
          </cell>
          <cell r="B5059" t="str">
            <v>动力配电籍</v>
          </cell>
          <cell r="C5059" t="str">
            <v>00010703</v>
          </cell>
          <cell r="D5059">
            <v>24838</v>
          </cell>
          <cell r="E5059">
            <v>4000</v>
          </cell>
          <cell r="F5059">
            <v>-4000</v>
          </cell>
          <cell r="G5059">
            <v>0</v>
          </cell>
        </row>
        <row r="5060">
          <cell r="A5060" t="str">
            <v>17230180</v>
          </cell>
          <cell r="B5060" t="str">
            <v>动力配电箱</v>
          </cell>
          <cell r="C5060" t="str">
            <v>00010703</v>
          </cell>
          <cell r="D5060">
            <v>24838</v>
          </cell>
          <cell r="E5060">
            <v>4000</v>
          </cell>
          <cell r="F5060">
            <v>-4000</v>
          </cell>
          <cell r="G5060">
            <v>0</v>
          </cell>
        </row>
        <row r="5061">
          <cell r="A5061" t="str">
            <v>17230183</v>
          </cell>
          <cell r="B5061" t="str">
            <v>动力配电箱</v>
          </cell>
          <cell r="C5061" t="str">
            <v>00010703</v>
          </cell>
          <cell r="D5061">
            <v>24838</v>
          </cell>
          <cell r="E5061">
            <v>4000</v>
          </cell>
          <cell r="F5061">
            <v>-4000</v>
          </cell>
          <cell r="G5061">
            <v>0</v>
          </cell>
        </row>
        <row r="5062">
          <cell r="A5062" t="str">
            <v>17230152</v>
          </cell>
          <cell r="B5062" t="str">
            <v>动力配电箱</v>
          </cell>
          <cell r="C5062" t="str">
            <v>00010703</v>
          </cell>
          <cell r="D5062">
            <v>24869</v>
          </cell>
          <cell r="E5062">
            <v>4000</v>
          </cell>
          <cell r="F5062">
            <v>-4000</v>
          </cell>
          <cell r="G5062">
            <v>0</v>
          </cell>
        </row>
        <row r="5063">
          <cell r="A5063" t="str">
            <v>17230187</v>
          </cell>
          <cell r="B5063" t="str">
            <v>动力配电箱</v>
          </cell>
          <cell r="C5063" t="str">
            <v>00010703</v>
          </cell>
          <cell r="D5063">
            <v>24869</v>
          </cell>
          <cell r="E5063">
            <v>4000</v>
          </cell>
          <cell r="F5063">
            <v>-4000</v>
          </cell>
          <cell r="G5063">
            <v>0</v>
          </cell>
        </row>
        <row r="5064">
          <cell r="A5064" t="str">
            <v>14794001</v>
          </cell>
          <cell r="B5064" t="str">
            <v>选频放大器</v>
          </cell>
          <cell r="C5064" t="str">
            <v>00010411</v>
          </cell>
          <cell r="D5064">
            <v>24898</v>
          </cell>
          <cell r="E5064">
            <v>3000</v>
          </cell>
          <cell r="F5064">
            <v>-3000</v>
          </cell>
          <cell r="G5064">
            <v>0</v>
          </cell>
        </row>
        <row r="5065">
          <cell r="A5065" t="str">
            <v>10250033</v>
          </cell>
          <cell r="B5065" t="str">
            <v>摇臂钻床</v>
          </cell>
          <cell r="C5065" t="str">
            <v>00010003</v>
          </cell>
          <cell r="D5065">
            <v>24959</v>
          </cell>
          <cell r="E5065">
            <v>10000</v>
          </cell>
          <cell r="F5065">
            <v>-10000</v>
          </cell>
          <cell r="G5065">
            <v>0</v>
          </cell>
        </row>
        <row r="5066">
          <cell r="A5066" t="str">
            <v>17520014</v>
          </cell>
          <cell r="B5066" t="str">
            <v>交流电焊机</v>
          </cell>
          <cell r="C5066" t="str">
            <v>00010713</v>
          </cell>
          <cell r="D5066">
            <v>24990</v>
          </cell>
          <cell r="E5066">
            <v>4000</v>
          </cell>
          <cell r="F5066">
            <v>-4000</v>
          </cell>
          <cell r="G5066">
            <v>0</v>
          </cell>
        </row>
        <row r="5067">
          <cell r="A5067" t="str">
            <v>17230159</v>
          </cell>
          <cell r="B5067" t="str">
            <v>动力配电箱</v>
          </cell>
          <cell r="C5067" t="str">
            <v>00010703</v>
          </cell>
          <cell r="D5067">
            <v>25020</v>
          </cell>
          <cell r="E5067">
            <v>4000</v>
          </cell>
          <cell r="F5067">
            <v>-4000</v>
          </cell>
          <cell r="G5067">
            <v>0</v>
          </cell>
        </row>
        <row r="5068">
          <cell r="A5068" t="str">
            <v>17520013</v>
          </cell>
          <cell r="B5068" t="str">
            <v>交流电焊机</v>
          </cell>
          <cell r="C5068" t="str">
            <v>00010703</v>
          </cell>
          <cell r="D5068">
            <v>25051</v>
          </cell>
          <cell r="E5068">
            <v>4000</v>
          </cell>
          <cell r="F5068">
            <v>-4000</v>
          </cell>
          <cell r="G5068">
            <v>0</v>
          </cell>
        </row>
        <row r="5069">
          <cell r="A5069" t="str">
            <v>17230164</v>
          </cell>
          <cell r="B5069" t="str">
            <v>动力配电箱</v>
          </cell>
          <cell r="C5069" t="str">
            <v>00010703</v>
          </cell>
          <cell r="D5069">
            <v>25082</v>
          </cell>
          <cell r="E5069">
            <v>4000</v>
          </cell>
          <cell r="F5069">
            <v>-4000</v>
          </cell>
          <cell r="G5069">
            <v>0</v>
          </cell>
        </row>
        <row r="5070">
          <cell r="A5070" t="str">
            <v>11340006</v>
          </cell>
          <cell r="B5070" t="str">
            <v>电铆机</v>
          </cell>
          <cell r="C5070" t="str">
            <v>00010103</v>
          </cell>
          <cell r="D5070">
            <v>25112</v>
          </cell>
          <cell r="E5070">
            <v>35000</v>
          </cell>
          <cell r="F5070">
            <v>-35000</v>
          </cell>
          <cell r="G5070">
            <v>0</v>
          </cell>
        </row>
        <row r="5071">
          <cell r="A5071" t="str">
            <v>15134007</v>
          </cell>
          <cell r="B5071" t="str">
            <v>双头电铆钉机</v>
          </cell>
          <cell r="C5071" t="str">
            <v>00010503</v>
          </cell>
          <cell r="D5071">
            <v>25112</v>
          </cell>
          <cell r="E5071">
            <v>35000</v>
          </cell>
          <cell r="F5071">
            <v>-35000</v>
          </cell>
          <cell r="G5071">
            <v>0</v>
          </cell>
        </row>
        <row r="5072">
          <cell r="A5072" t="str">
            <v>11240013</v>
          </cell>
          <cell r="B5072" t="str">
            <v>偏心压力机</v>
          </cell>
          <cell r="C5072" t="str">
            <v>00010103</v>
          </cell>
          <cell r="D5072">
            <v>25173</v>
          </cell>
          <cell r="E5072">
            <v>100000</v>
          </cell>
          <cell r="F5072">
            <v>-100000</v>
          </cell>
          <cell r="G5072">
            <v>0</v>
          </cell>
        </row>
        <row r="5073">
          <cell r="A5073" t="str">
            <v>18440007</v>
          </cell>
          <cell r="B5073" t="str">
            <v>电热干燥箱</v>
          </cell>
          <cell r="C5073" t="str">
            <v>00010803</v>
          </cell>
          <cell r="D5073">
            <v>25173</v>
          </cell>
          <cell r="E5073">
            <v>8000</v>
          </cell>
          <cell r="F5073">
            <v>-8000</v>
          </cell>
          <cell r="G5073">
            <v>0</v>
          </cell>
        </row>
        <row r="5074">
          <cell r="A5074" t="str">
            <v>10210045</v>
          </cell>
          <cell r="B5074" t="str">
            <v>立式钻床</v>
          </cell>
          <cell r="C5074" t="str">
            <v>00010003</v>
          </cell>
          <cell r="D5074">
            <v>25204</v>
          </cell>
          <cell r="E5074">
            <v>20000</v>
          </cell>
          <cell r="F5074">
            <v>-20000</v>
          </cell>
          <cell r="G5074">
            <v>0</v>
          </cell>
        </row>
        <row r="5075">
          <cell r="A5075" t="str">
            <v>17230067</v>
          </cell>
          <cell r="B5075" t="str">
            <v>动力配电箱</v>
          </cell>
          <cell r="C5075" t="str">
            <v>00010703</v>
          </cell>
          <cell r="D5075">
            <v>25204</v>
          </cell>
          <cell r="E5075">
            <v>4000</v>
          </cell>
          <cell r="F5075">
            <v>-4000</v>
          </cell>
          <cell r="G5075">
            <v>0</v>
          </cell>
        </row>
        <row r="5076">
          <cell r="A5076" t="str">
            <v>17230166</v>
          </cell>
          <cell r="B5076" t="str">
            <v>动力配电箱</v>
          </cell>
          <cell r="C5076" t="str">
            <v>00010703</v>
          </cell>
          <cell r="D5076">
            <v>25235</v>
          </cell>
          <cell r="E5076">
            <v>5000</v>
          </cell>
          <cell r="F5076">
            <v>-5000</v>
          </cell>
          <cell r="G5076">
            <v>0</v>
          </cell>
        </row>
        <row r="5077">
          <cell r="A5077" t="str">
            <v>11340008</v>
          </cell>
          <cell r="B5077" t="str">
            <v>电铆机</v>
          </cell>
          <cell r="C5077" t="str">
            <v>00010103</v>
          </cell>
          <cell r="D5077">
            <v>25294</v>
          </cell>
          <cell r="E5077">
            <v>35000</v>
          </cell>
          <cell r="F5077">
            <v>-35000</v>
          </cell>
          <cell r="G5077">
            <v>0</v>
          </cell>
        </row>
        <row r="5078">
          <cell r="A5078" t="str">
            <v>10670040</v>
          </cell>
          <cell r="B5078" t="str">
            <v>卧式万能工具铣床</v>
          </cell>
          <cell r="C5078" t="str">
            <v>00010003</v>
          </cell>
          <cell r="D5078">
            <v>25324</v>
          </cell>
          <cell r="E5078">
            <v>80000</v>
          </cell>
          <cell r="F5078">
            <v>-80000</v>
          </cell>
          <cell r="G5078">
            <v>0</v>
          </cell>
        </row>
        <row r="5079">
          <cell r="A5079" t="str">
            <v>10740015</v>
          </cell>
          <cell r="B5079" t="str">
            <v>插床</v>
          </cell>
          <cell r="C5079" t="str">
            <v>00010003</v>
          </cell>
          <cell r="D5079">
            <v>25355</v>
          </cell>
          <cell r="E5079">
            <v>30000</v>
          </cell>
          <cell r="F5079">
            <v>-30000</v>
          </cell>
          <cell r="G5079">
            <v>0</v>
          </cell>
        </row>
        <row r="5080">
          <cell r="A5080" t="str">
            <v>17230167</v>
          </cell>
          <cell r="B5080" t="str">
            <v>动力配电箱</v>
          </cell>
          <cell r="C5080" t="str">
            <v>00010703</v>
          </cell>
          <cell r="D5080">
            <v>25508</v>
          </cell>
          <cell r="E5080">
            <v>3000</v>
          </cell>
          <cell r="F5080">
            <v>-3000</v>
          </cell>
          <cell r="G5080">
            <v>0</v>
          </cell>
        </row>
        <row r="5081">
          <cell r="A5081" t="str">
            <v>18360011</v>
          </cell>
          <cell r="B5081" t="str">
            <v>推杆式电炉</v>
          </cell>
          <cell r="C5081" t="str">
            <v>00010803</v>
          </cell>
          <cell r="D5081">
            <v>25538</v>
          </cell>
          <cell r="E5081">
            <v>248900</v>
          </cell>
          <cell r="F5081">
            <v>-248900</v>
          </cell>
          <cell r="G5081">
            <v>0</v>
          </cell>
        </row>
        <row r="5082">
          <cell r="A5082" t="str">
            <v>18360015</v>
          </cell>
          <cell r="B5082" t="str">
            <v>推杆式电炉</v>
          </cell>
          <cell r="C5082" t="str">
            <v>00010803</v>
          </cell>
          <cell r="D5082">
            <v>25538</v>
          </cell>
          <cell r="E5082">
            <v>210000</v>
          </cell>
          <cell r="F5082">
            <v>-210000</v>
          </cell>
          <cell r="G5082">
            <v>0</v>
          </cell>
        </row>
        <row r="5083">
          <cell r="A5083" t="str">
            <v>10370104</v>
          </cell>
          <cell r="B5083" t="str">
            <v>卧轴矩台平面磨床</v>
          </cell>
          <cell r="C5083" t="str">
            <v>00010003</v>
          </cell>
          <cell r="D5083">
            <v>25569</v>
          </cell>
          <cell r="E5083">
            <v>80000</v>
          </cell>
          <cell r="F5083">
            <v>-80000</v>
          </cell>
          <cell r="G5083">
            <v>0</v>
          </cell>
        </row>
        <row r="5084">
          <cell r="A5084" t="str">
            <v>14573001</v>
          </cell>
          <cell r="B5084" t="str">
            <v>检查仪</v>
          </cell>
          <cell r="C5084" t="str">
            <v>00010413</v>
          </cell>
          <cell r="D5084">
            <v>25569</v>
          </cell>
          <cell r="E5084">
            <v>83000</v>
          </cell>
          <cell r="F5084">
            <v>-83000</v>
          </cell>
          <cell r="G5084">
            <v>0</v>
          </cell>
        </row>
        <row r="5085">
          <cell r="A5085" t="str">
            <v>10360059</v>
          </cell>
          <cell r="B5085" t="str">
            <v>刃具磨床</v>
          </cell>
          <cell r="C5085" t="str">
            <v>00010003</v>
          </cell>
          <cell r="D5085">
            <v>25600</v>
          </cell>
          <cell r="E5085">
            <v>40000</v>
          </cell>
          <cell r="F5085">
            <v>-40000</v>
          </cell>
          <cell r="G5085">
            <v>0</v>
          </cell>
        </row>
        <row r="5086">
          <cell r="A5086" t="str">
            <v>17210128</v>
          </cell>
          <cell r="B5086" t="str">
            <v>高压开关柜</v>
          </cell>
          <cell r="C5086" t="str">
            <v>00010703</v>
          </cell>
          <cell r="D5086">
            <v>25600</v>
          </cell>
          <cell r="E5086">
            <v>22000</v>
          </cell>
          <cell r="F5086">
            <v>-22000</v>
          </cell>
          <cell r="G5086">
            <v>0</v>
          </cell>
        </row>
        <row r="5087">
          <cell r="A5087" t="str">
            <v>19160012</v>
          </cell>
          <cell r="B5087" t="str">
            <v>暖风机</v>
          </cell>
          <cell r="C5087" t="str">
            <v>00010903</v>
          </cell>
          <cell r="D5087">
            <v>25689</v>
          </cell>
          <cell r="E5087">
            <v>7000</v>
          </cell>
          <cell r="F5087">
            <v>-7000</v>
          </cell>
          <cell r="G5087">
            <v>0</v>
          </cell>
        </row>
        <row r="5088">
          <cell r="A5088" t="str">
            <v>17230172</v>
          </cell>
          <cell r="B5088" t="str">
            <v>动力配电箱</v>
          </cell>
          <cell r="C5088" t="str">
            <v>00010703</v>
          </cell>
          <cell r="D5088">
            <v>25781</v>
          </cell>
          <cell r="E5088">
            <v>4000</v>
          </cell>
          <cell r="F5088">
            <v>-4000</v>
          </cell>
          <cell r="G5088">
            <v>0</v>
          </cell>
        </row>
        <row r="5089">
          <cell r="A5089" t="str">
            <v>10310124</v>
          </cell>
          <cell r="B5089" t="str">
            <v>无心磨床</v>
          </cell>
          <cell r="C5089" t="str">
            <v>00010003</v>
          </cell>
          <cell r="D5089">
            <v>25842</v>
          </cell>
          <cell r="E5089">
            <v>75000</v>
          </cell>
          <cell r="F5089">
            <v>-75000</v>
          </cell>
          <cell r="G5089">
            <v>0</v>
          </cell>
        </row>
        <row r="5090">
          <cell r="A5090" t="str">
            <v>11240016</v>
          </cell>
          <cell r="B5090" t="str">
            <v>偏心压力机</v>
          </cell>
          <cell r="C5090" t="str">
            <v>00010103</v>
          </cell>
          <cell r="D5090">
            <v>25842</v>
          </cell>
          <cell r="E5090">
            <v>100000</v>
          </cell>
          <cell r="F5090">
            <v>-100000</v>
          </cell>
          <cell r="G5090">
            <v>0</v>
          </cell>
        </row>
        <row r="5091">
          <cell r="A5091" t="str">
            <v>11240017</v>
          </cell>
          <cell r="B5091" t="str">
            <v>偏心压力机</v>
          </cell>
          <cell r="C5091" t="str">
            <v>00010103</v>
          </cell>
          <cell r="D5091">
            <v>25842</v>
          </cell>
          <cell r="E5091">
            <v>100000</v>
          </cell>
          <cell r="F5091">
            <v>-100000</v>
          </cell>
          <cell r="G5091">
            <v>0</v>
          </cell>
        </row>
        <row r="5092">
          <cell r="A5092" t="str">
            <v>17230062</v>
          </cell>
          <cell r="B5092" t="str">
            <v>动力配电箱</v>
          </cell>
          <cell r="C5092" t="str">
            <v>00010703</v>
          </cell>
          <cell r="D5092">
            <v>25842</v>
          </cell>
          <cell r="E5092">
            <v>4000</v>
          </cell>
          <cell r="F5092">
            <v>-4000</v>
          </cell>
          <cell r="G5092">
            <v>0</v>
          </cell>
        </row>
        <row r="5093">
          <cell r="A5093" t="str">
            <v>19110009</v>
          </cell>
          <cell r="B5093" t="str">
            <v>离心通风机</v>
          </cell>
          <cell r="C5093" t="str">
            <v>00010903</v>
          </cell>
          <cell r="D5093">
            <v>25842</v>
          </cell>
          <cell r="E5093">
            <v>3000</v>
          </cell>
          <cell r="F5093">
            <v>-3000</v>
          </cell>
          <cell r="G5093">
            <v>0</v>
          </cell>
        </row>
        <row r="5094">
          <cell r="A5094" t="str">
            <v>10370103</v>
          </cell>
          <cell r="B5094" t="str">
            <v>简易卧式平面磨床</v>
          </cell>
          <cell r="C5094" t="str">
            <v>00010003</v>
          </cell>
          <cell r="D5094">
            <v>25934</v>
          </cell>
          <cell r="E5094">
            <v>40000</v>
          </cell>
          <cell r="F5094">
            <v>-40000</v>
          </cell>
          <cell r="G5094">
            <v>0</v>
          </cell>
        </row>
        <row r="5095">
          <cell r="A5095" t="str">
            <v>12310001</v>
          </cell>
          <cell r="B5095" t="str">
            <v>固定胶带输送机</v>
          </cell>
          <cell r="C5095" t="str">
            <v>00010213</v>
          </cell>
          <cell r="D5095">
            <v>25934</v>
          </cell>
          <cell r="E5095">
            <v>10000</v>
          </cell>
          <cell r="F5095">
            <v>-10000</v>
          </cell>
          <cell r="G5095">
            <v>0</v>
          </cell>
        </row>
        <row r="5096">
          <cell r="A5096" t="str">
            <v>12120009</v>
          </cell>
          <cell r="B5096" t="str">
            <v>电葫悬挂吊车</v>
          </cell>
          <cell r="C5096" t="str">
            <v>00010203</v>
          </cell>
          <cell r="D5096">
            <v>25965</v>
          </cell>
          <cell r="E5096">
            <v>50000</v>
          </cell>
          <cell r="F5096">
            <v>-50000</v>
          </cell>
          <cell r="G5096">
            <v>0</v>
          </cell>
        </row>
        <row r="5097">
          <cell r="A5097" t="str">
            <v>12110010</v>
          </cell>
          <cell r="B5097" t="str">
            <v>桥式双梁吊车</v>
          </cell>
          <cell r="C5097" t="str">
            <v>00010203</v>
          </cell>
          <cell r="D5097">
            <v>25993</v>
          </cell>
          <cell r="E5097">
            <v>200000</v>
          </cell>
          <cell r="F5097">
            <v>-200000</v>
          </cell>
          <cell r="G5097">
            <v>0</v>
          </cell>
        </row>
        <row r="5098">
          <cell r="A5098" t="str">
            <v>18360023</v>
          </cell>
          <cell r="B5098" t="str">
            <v>电阻炉</v>
          </cell>
          <cell r="C5098" t="str">
            <v>00010803</v>
          </cell>
          <cell r="D5098">
            <v>26054</v>
          </cell>
          <cell r="E5098">
            <v>600000</v>
          </cell>
          <cell r="F5098">
            <v>-600000</v>
          </cell>
          <cell r="G5098">
            <v>0</v>
          </cell>
        </row>
        <row r="5099">
          <cell r="A5099" t="str">
            <v>18360032</v>
          </cell>
          <cell r="B5099" t="str">
            <v>电阻炉</v>
          </cell>
          <cell r="C5099" t="str">
            <v>00010803</v>
          </cell>
          <cell r="D5099">
            <v>26054</v>
          </cell>
          <cell r="E5099">
            <v>150000</v>
          </cell>
          <cell r="F5099">
            <v>-150000</v>
          </cell>
          <cell r="G5099">
            <v>0</v>
          </cell>
        </row>
        <row r="5100">
          <cell r="A5100" t="str">
            <v>10310334</v>
          </cell>
          <cell r="B5100" t="str">
            <v>万能外园磨床</v>
          </cell>
          <cell r="C5100" t="str">
            <v>00010003</v>
          </cell>
          <cell r="D5100">
            <v>26115</v>
          </cell>
          <cell r="E5100">
            <v>80000</v>
          </cell>
          <cell r="F5100">
            <v>-80000</v>
          </cell>
          <cell r="G5100">
            <v>0</v>
          </cell>
        </row>
        <row r="5101">
          <cell r="A5101" t="str">
            <v>10360040</v>
          </cell>
          <cell r="B5101" t="str">
            <v>成型磨床</v>
          </cell>
          <cell r="C5101" t="str">
            <v>00010003</v>
          </cell>
          <cell r="D5101">
            <v>26177</v>
          </cell>
          <cell r="E5101">
            <v>60000</v>
          </cell>
          <cell r="F5101">
            <v>-60000</v>
          </cell>
          <cell r="G5101">
            <v>0</v>
          </cell>
        </row>
        <row r="5102">
          <cell r="A5102" t="str">
            <v>10320125</v>
          </cell>
          <cell r="B5102" t="str">
            <v>内园磨床</v>
          </cell>
          <cell r="C5102" t="str">
            <v>00010003</v>
          </cell>
          <cell r="D5102">
            <v>26207</v>
          </cell>
          <cell r="E5102">
            <v>91800</v>
          </cell>
          <cell r="F5102">
            <v>-91800</v>
          </cell>
          <cell r="G5102">
            <v>0</v>
          </cell>
        </row>
        <row r="5103">
          <cell r="A5103" t="str">
            <v>10320170</v>
          </cell>
          <cell r="B5103" t="str">
            <v>内园磨床</v>
          </cell>
          <cell r="C5103" t="str">
            <v>00010003</v>
          </cell>
          <cell r="D5103">
            <v>26268</v>
          </cell>
          <cell r="E5103">
            <v>120000</v>
          </cell>
          <cell r="F5103">
            <v>-120000</v>
          </cell>
          <cell r="G5103">
            <v>0</v>
          </cell>
        </row>
        <row r="5104">
          <cell r="A5104" t="str">
            <v>11240021</v>
          </cell>
          <cell r="B5104" t="str">
            <v>偏心压力机</v>
          </cell>
          <cell r="C5104" t="str">
            <v>00010103</v>
          </cell>
          <cell r="D5104">
            <v>26299</v>
          </cell>
          <cell r="E5104">
            <v>34000</v>
          </cell>
          <cell r="F5104">
            <v>-34000</v>
          </cell>
          <cell r="G5104">
            <v>0</v>
          </cell>
        </row>
        <row r="5105">
          <cell r="A5105" t="str">
            <v>12120046</v>
          </cell>
          <cell r="B5105" t="str">
            <v>单梁吊车</v>
          </cell>
          <cell r="C5105" t="str">
            <v>00010203</v>
          </cell>
          <cell r="D5105">
            <v>26299</v>
          </cell>
          <cell r="E5105">
            <v>50000</v>
          </cell>
          <cell r="F5105">
            <v>-50000</v>
          </cell>
          <cell r="G5105">
            <v>0</v>
          </cell>
        </row>
        <row r="5106">
          <cell r="A5106" t="str">
            <v>17110097</v>
          </cell>
          <cell r="B5106" t="str">
            <v>变压器</v>
          </cell>
          <cell r="C5106" t="str">
            <v>00010703</v>
          </cell>
          <cell r="D5106">
            <v>26299</v>
          </cell>
          <cell r="E5106">
            <v>50000</v>
          </cell>
          <cell r="F5106">
            <v>-50000</v>
          </cell>
          <cell r="G5106">
            <v>0</v>
          </cell>
        </row>
        <row r="5107">
          <cell r="A5107" t="str">
            <v>17230217</v>
          </cell>
          <cell r="B5107" t="str">
            <v>动力配电箱</v>
          </cell>
          <cell r="C5107" t="str">
            <v>00010703</v>
          </cell>
          <cell r="D5107">
            <v>26299</v>
          </cell>
          <cell r="E5107">
            <v>3000</v>
          </cell>
          <cell r="F5107">
            <v>-3000</v>
          </cell>
          <cell r="G5107">
            <v>0</v>
          </cell>
        </row>
        <row r="5108">
          <cell r="A5108" t="str">
            <v>17520006</v>
          </cell>
          <cell r="B5108" t="str">
            <v>电焊机</v>
          </cell>
          <cell r="C5108" t="str">
            <v>00010713</v>
          </cell>
          <cell r="D5108">
            <v>26299</v>
          </cell>
          <cell r="E5108">
            <v>5000</v>
          </cell>
          <cell r="F5108">
            <v>-5000</v>
          </cell>
          <cell r="G5108">
            <v>0</v>
          </cell>
        </row>
        <row r="5109">
          <cell r="A5109" t="str">
            <v>11240025</v>
          </cell>
          <cell r="B5109" t="str">
            <v>偏心压力机</v>
          </cell>
          <cell r="C5109" t="str">
            <v>00010103</v>
          </cell>
          <cell r="D5109">
            <v>26330</v>
          </cell>
          <cell r="E5109">
            <v>100000</v>
          </cell>
          <cell r="F5109">
            <v>-100000</v>
          </cell>
          <cell r="G5109">
            <v>0</v>
          </cell>
        </row>
        <row r="5110">
          <cell r="A5110" t="str">
            <v>11240027</v>
          </cell>
          <cell r="B5110" t="str">
            <v>偏心压力机</v>
          </cell>
          <cell r="C5110" t="str">
            <v>00010103</v>
          </cell>
          <cell r="D5110">
            <v>26330</v>
          </cell>
          <cell r="E5110">
            <v>100000</v>
          </cell>
          <cell r="F5110">
            <v>-100000</v>
          </cell>
          <cell r="G5110">
            <v>0</v>
          </cell>
        </row>
        <row r="5111">
          <cell r="A5111" t="str">
            <v>11240029</v>
          </cell>
          <cell r="B5111" t="str">
            <v>偏心压力机</v>
          </cell>
          <cell r="C5111" t="str">
            <v>00010103</v>
          </cell>
          <cell r="D5111">
            <v>26330</v>
          </cell>
          <cell r="E5111">
            <v>100000</v>
          </cell>
          <cell r="F5111">
            <v>-100000</v>
          </cell>
          <cell r="G5111">
            <v>0</v>
          </cell>
        </row>
        <row r="5112">
          <cell r="A5112" t="str">
            <v>11240030</v>
          </cell>
          <cell r="B5112" t="str">
            <v>偏心压力机</v>
          </cell>
          <cell r="C5112" t="str">
            <v>00010103</v>
          </cell>
          <cell r="D5112">
            <v>26330</v>
          </cell>
          <cell r="E5112">
            <v>100000</v>
          </cell>
          <cell r="F5112">
            <v>-100000</v>
          </cell>
          <cell r="G5112">
            <v>0</v>
          </cell>
        </row>
        <row r="5113">
          <cell r="A5113" t="str">
            <v>11240031</v>
          </cell>
          <cell r="B5113" t="str">
            <v>偏心压力机</v>
          </cell>
          <cell r="C5113" t="str">
            <v>00010103</v>
          </cell>
          <cell r="D5113">
            <v>26330</v>
          </cell>
          <cell r="E5113">
            <v>100000</v>
          </cell>
          <cell r="F5113">
            <v>-100000</v>
          </cell>
          <cell r="G5113">
            <v>0</v>
          </cell>
        </row>
        <row r="5114">
          <cell r="A5114" t="str">
            <v>11240033</v>
          </cell>
          <cell r="B5114" t="str">
            <v>偏心压力机</v>
          </cell>
          <cell r="C5114" t="str">
            <v>00010103</v>
          </cell>
          <cell r="D5114">
            <v>26330</v>
          </cell>
          <cell r="E5114">
            <v>100000</v>
          </cell>
          <cell r="F5114">
            <v>-100000</v>
          </cell>
          <cell r="G5114">
            <v>0</v>
          </cell>
        </row>
        <row r="5115">
          <cell r="A5115" t="str">
            <v>12110012</v>
          </cell>
          <cell r="B5115" t="str">
            <v>桥式吊车</v>
          </cell>
          <cell r="C5115" t="str">
            <v>00010203</v>
          </cell>
          <cell r="D5115">
            <v>26330</v>
          </cell>
          <cell r="E5115">
            <v>350000</v>
          </cell>
          <cell r="F5115">
            <v>-350000</v>
          </cell>
          <cell r="G5115">
            <v>0</v>
          </cell>
        </row>
        <row r="5116">
          <cell r="A5116" t="str">
            <v>12120081</v>
          </cell>
          <cell r="B5116" t="str">
            <v>悬挂吊车</v>
          </cell>
          <cell r="C5116" t="str">
            <v>00010203</v>
          </cell>
          <cell r="D5116">
            <v>26330</v>
          </cell>
          <cell r="E5116">
            <v>100000</v>
          </cell>
          <cell r="F5116">
            <v>-100000</v>
          </cell>
          <cell r="G5116">
            <v>0</v>
          </cell>
        </row>
        <row r="5117">
          <cell r="A5117" t="str">
            <v>17230173</v>
          </cell>
          <cell r="B5117" t="str">
            <v>动力配电箱</v>
          </cell>
          <cell r="C5117" t="str">
            <v>00010703</v>
          </cell>
          <cell r="D5117">
            <v>26330</v>
          </cell>
          <cell r="E5117">
            <v>3000</v>
          </cell>
          <cell r="F5117">
            <v>-3000</v>
          </cell>
          <cell r="G5117">
            <v>0</v>
          </cell>
        </row>
        <row r="5118">
          <cell r="A5118" t="str">
            <v>18360036</v>
          </cell>
          <cell r="B5118" t="str">
            <v>电阻炉</v>
          </cell>
          <cell r="C5118" t="str">
            <v>00010803</v>
          </cell>
          <cell r="D5118">
            <v>26359</v>
          </cell>
          <cell r="E5118">
            <v>70000</v>
          </cell>
          <cell r="F5118">
            <v>-70000</v>
          </cell>
          <cell r="G5118">
            <v>0</v>
          </cell>
        </row>
        <row r="5119">
          <cell r="A5119" t="str">
            <v>19160014</v>
          </cell>
          <cell r="B5119" t="str">
            <v>暖风机</v>
          </cell>
          <cell r="C5119" t="str">
            <v>00010903</v>
          </cell>
          <cell r="D5119">
            <v>26359</v>
          </cell>
          <cell r="E5119">
            <v>5000</v>
          </cell>
          <cell r="F5119">
            <v>-5000</v>
          </cell>
          <cell r="G5119">
            <v>0</v>
          </cell>
        </row>
        <row r="5120">
          <cell r="A5120" t="str">
            <v>19160015</v>
          </cell>
          <cell r="B5120" t="str">
            <v>暖风机</v>
          </cell>
          <cell r="C5120" t="str">
            <v>00010903</v>
          </cell>
          <cell r="D5120">
            <v>26359</v>
          </cell>
          <cell r="E5120">
            <v>5000</v>
          </cell>
          <cell r="F5120">
            <v>-5000</v>
          </cell>
          <cell r="G5120">
            <v>0</v>
          </cell>
        </row>
        <row r="5121">
          <cell r="A5121" t="str">
            <v>17230175</v>
          </cell>
          <cell r="B5121" t="str">
            <v>动力配电箱</v>
          </cell>
          <cell r="C5121" t="str">
            <v>00010703</v>
          </cell>
          <cell r="D5121">
            <v>26420</v>
          </cell>
          <cell r="E5121">
            <v>4000</v>
          </cell>
          <cell r="F5121">
            <v>-4000</v>
          </cell>
          <cell r="G5121">
            <v>0</v>
          </cell>
        </row>
        <row r="5122">
          <cell r="A5122" t="str">
            <v>10370051</v>
          </cell>
          <cell r="B5122" t="str">
            <v>立轴平面磨床</v>
          </cell>
          <cell r="C5122" t="str">
            <v>00010003</v>
          </cell>
          <cell r="D5122">
            <v>26481</v>
          </cell>
          <cell r="E5122">
            <v>99000</v>
          </cell>
          <cell r="F5122">
            <v>-99000</v>
          </cell>
          <cell r="G5122">
            <v>0</v>
          </cell>
        </row>
        <row r="5123">
          <cell r="A5123" t="str">
            <v>11230051</v>
          </cell>
          <cell r="B5123" t="str">
            <v>闭式单点压力机</v>
          </cell>
          <cell r="C5123" t="str">
            <v>00010103</v>
          </cell>
          <cell r="D5123">
            <v>26481</v>
          </cell>
          <cell r="E5123">
            <v>137500</v>
          </cell>
          <cell r="F5123">
            <v>-137500</v>
          </cell>
          <cell r="G5123">
            <v>0</v>
          </cell>
        </row>
        <row r="5124">
          <cell r="A5124" t="str">
            <v>17230197</v>
          </cell>
          <cell r="B5124" t="str">
            <v>动力配电箱</v>
          </cell>
          <cell r="C5124" t="str">
            <v>00010703</v>
          </cell>
          <cell r="D5124">
            <v>26481</v>
          </cell>
          <cell r="E5124">
            <v>4000</v>
          </cell>
          <cell r="F5124">
            <v>-4000</v>
          </cell>
          <cell r="G5124">
            <v>0</v>
          </cell>
        </row>
        <row r="5125">
          <cell r="A5125" t="str">
            <v>10160441</v>
          </cell>
          <cell r="B5125" t="str">
            <v>普通车床</v>
          </cell>
          <cell r="C5125" t="str">
            <v>00010003</v>
          </cell>
          <cell r="D5125">
            <v>26512</v>
          </cell>
          <cell r="E5125">
            <v>40000</v>
          </cell>
          <cell r="F5125">
            <v>-40000</v>
          </cell>
          <cell r="G5125">
            <v>0</v>
          </cell>
        </row>
        <row r="5126">
          <cell r="A5126" t="str">
            <v>10320127</v>
          </cell>
          <cell r="B5126" t="str">
            <v>内园磨床</v>
          </cell>
          <cell r="C5126" t="str">
            <v>00010003</v>
          </cell>
          <cell r="D5126">
            <v>26512</v>
          </cell>
          <cell r="E5126">
            <v>91800</v>
          </cell>
          <cell r="F5126">
            <v>-91800</v>
          </cell>
          <cell r="G5126">
            <v>0</v>
          </cell>
        </row>
        <row r="5127">
          <cell r="A5127" t="str">
            <v>14561032</v>
          </cell>
          <cell r="B5127" t="str">
            <v>硬度计</v>
          </cell>
          <cell r="C5127" t="str">
            <v>00010411</v>
          </cell>
          <cell r="D5127">
            <v>26543</v>
          </cell>
          <cell r="E5127">
            <v>12000</v>
          </cell>
          <cell r="F5127">
            <v>-12000</v>
          </cell>
          <cell r="G5127">
            <v>0</v>
          </cell>
        </row>
        <row r="5128">
          <cell r="A5128" t="str">
            <v>11130026</v>
          </cell>
          <cell r="B5128" t="str">
            <v>空气锤</v>
          </cell>
          <cell r="C5128" t="str">
            <v>00010103</v>
          </cell>
          <cell r="D5128">
            <v>26573</v>
          </cell>
          <cell r="E5128">
            <v>20000</v>
          </cell>
          <cell r="F5128">
            <v>-20000</v>
          </cell>
          <cell r="G5128">
            <v>0</v>
          </cell>
        </row>
        <row r="5129">
          <cell r="A5129" t="str">
            <v>11240035</v>
          </cell>
          <cell r="B5129" t="str">
            <v>偏心压力机</v>
          </cell>
          <cell r="C5129" t="str">
            <v>00010103</v>
          </cell>
          <cell r="D5129">
            <v>26573</v>
          </cell>
          <cell r="E5129">
            <v>34000</v>
          </cell>
          <cell r="F5129">
            <v>-34000</v>
          </cell>
          <cell r="G5129">
            <v>0</v>
          </cell>
        </row>
        <row r="5130">
          <cell r="A5130" t="str">
            <v>11240036</v>
          </cell>
          <cell r="B5130" t="str">
            <v>偏心压力机</v>
          </cell>
          <cell r="C5130" t="str">
            <v>00010103</v>
          </cell>
          <cell r="D5130">
            <v>26573</v>
          </cell>
          <cell r="E5130">
            <v>34000</v>
          </cell>
          <cell r="F5130">
            <v>-34000</v>
          </cell>
          <cell r="G5130">
            <v>0</v>
          </cell>
        </row>
        <row r="5131">
          <cell r="A5131" t="str">
            <v>10160452</v>
          </cell>
          <cell r="B5131" t="str">
            <v>普通车床</v>
          </cell>
          <cell r="C5131" t="str">
            <v>00010003</v>
          </cell>
          <cell r="D5131">
            <v>26634</v>
          </cell>
          <cell r="E5131">
            <v>62000</v>
          </cell>
          <cell r="F5131">
            <v>-62000</v>
          </cell>
          <cell r="G5131">
            <v>0</v>
          </cell>
        </row>
        <row r="5132">
          <cell r="A5132" t="str">
            <v>10310342</v>
          </cell>
          <cell r="B5132" t="str">
            <v>万能磨床</v>
          </cell>
          <cell r="C5132" t="str">
            <v>00010003</v>
          </cell>
          <cell r="D5132">
            <v>26634</v>
          </cell>
          <cell r="E5132">
            <v>70000</v>
          </cell>
          <cell r="F5132">
            <v>-70000</v>
          </cell>
          <cell r="G5132">
            <v>0</v>
          </cell>
        </row>
        <row r="5133">
          <cell r="A5133" t="str">
            <v>18360072</v>
          </cell>
          <cell r="B5133" t="str">
            <v>箱式电炉</v>
          </cell>
          <cell r="C5133" t="str">
            <v>00010803</v>
          </cell>
          <cell r="D5133">
            <v>26634</v>
          </cell>
          <cell r="E5133">
            <v>80000</v>
          </cell>
          <cell r="F5133">
            <v>-80000</v>
          </cell>
          <cell r="G5133">
            <v>0</v>
          </cell>
        </row>
        <row r="5134">
          <cell r="A5134" t="str">
            <v>18360084</v>
          </cell>
          <cell r="B5134" t="str">
            <v>箱式电炉</v>
          </cell>
          <cell r="C5134" t="str">
            <v>00010803</v>
          </cell>
          <cell r="D5134">
            <v>26634</v>
          </cell>
          <cell r="E5134">
            <v>40000</v>
          </cell>
          <cell r="F5134">
            <v>-40000</v>
          </cell>
          <cell r="G5134">
            <v>0</v>
          </cell>
        </row>
        <row r="5135">
          <cell r="A5135" t="str">
            <v>11230093</v>
          </cell>
          <cell r="B5135" t="str">
            <v>曲轴压力机(开式)</v>
          </cell>
          <cell r="C5135" t="str">
            <v>00010103</v>
          </cell>
          <cell r="D5135">
            <v>26665</v>
          </cell>
          <cell r="E5135">
            <v>15000</v>
          </cell>
          <cell r="F5135">
            <v>-15000</v>
          </cell>
          <cell r="G5135">
            <v>0</v>
          </cell>
        </row>
        <row r="5136">
          <cell r="A5136" t="str">
            <v>14796005</v>
          </cell>
          <cell r="B5136" t="str">
            <v>超声波探伤仪</v>
          </cell>
          <cell r="C5136" t="str">
            <v>00010411</v>
          </cell>
          <cell r="D5136">
            <v>26665</v>
          </cell>
          <cell r="E5136">
            <v>5300</v>
          </cell>
          <cell r="F5136">
            <v>-5300</v>
          </cell>
          <cell r="G5136">
            <v>0</v>
          </cell>
        </row>
        <row r="5137">
          <cell r="A5137" t="str">
            <v>17220022</v>
          </cell>
          <cell r="B5137" t="str">
            <v>低压开关柜</v>
          </cell>
          <cell r="C5137" t="str">
            <v>00010703</v>
          </cell>
          <cell r="D5137">
            <v>26696</v>
          </cell>
          <cell r="E5137">
            <v>6000</v>
          </cell>
          <cell r="F5137">
            <v>-6000</v>
          </cell>
          <cell r="G5137">
            <v>0</v>
          </cell>
        </row>
        <row r="5138">
          <cell r="A5138" t="str">
            <v>17230195</v>
          </cell>
          <cell r="B5138" t="str">
            <v>动力配电箱</v>
          </cell>
          <cell r="C5138" t="str">
            <v>00010703</v>
          </cell>
          <cell r="D5138">
            <v>26696</v>
          </cell>
          <cell r="E5138">
            <v>8800</v>
          </cell>
          <cell r="F5138">
            <v>-8800</v>
          </cell>
          <cell r="G5138">
            <v>0</v>
          </cell>
        </row>
        <row r="5139">
          <cell r="A5139" t="str">
            <v>17230196</v>
          </cell>
          <cell r="B5139" t="str">
            <v>动力配电箱</v>
          </cell>
          <cell r="C5139" t="str">
            <v>00010703</v>
          </cell>
          <cell r="D5139">
            <v>26696</v>
          </cell>
          <cell r="E5139">
            <v>8800</v>
          </cell>
          <cell r="F5139">
            <v>-8800</v>
          </cell>
          <cell r="G5139">
            <v>0</v>
          </cell>
        </row>
        <row r="5140">
          <cell r="A5140" t="str">
            <v>17230198</v>
          </cell>
          <cell r="B5140" t="str">
            <v>动力配电箱</v>
          </cell>
          <cell r="C5140" t="str">
            <v>00010703</v>
          </cell>
          <cell r="D5140">
            <v>26696</v>
          </cell>
          <cell r="E5140">
            <v>4000</v>
          </cell>
          <cell r="F5140">
            <v>-4000</v>
          </cell>
          <cell r="G5140">
            <v>0</v>
          </cell>
        </row>
        <row r="5141">
          <cell r="A5141" t="str">
            <v>17230199</v>
          </cell>
          <cell r="B5141" t="str">
            <v>动力配电箱</v>
          </cell>
          <cell r="C5141" t="str">
            <v>00010703</v>
          </cell>
          <cell r="D5141">
            <v>26696</v>
          </cell>
          <cell r="E5141">
            <v>5000</v>
          </cell>
          <cell r="F5141">
            <v>-5000</v>
          </cell>
          <cell r="G5141">
            <v>0</v>
          </cell>
        </row>
        <row r="5142">
          <cell r="A5142" t="str">
            <v>17230201</v>
          </cell>
          <cell r="B5142" t="str">
            <v>动力配电箱</v>
          </cell>
          <cell r="C5142" t="str">
            <v>00010703</v>
          </cell>
          <cell r="D5142">
            <v>26696</v>
          </cell>
          <cell r="E5142">
            <v>5000</v>
          </cell>
          <cell r="F5142">
            <v>-5000</v>
          </cell>
          <cell r="G5142">
            <v>0</v>
          </cell>
        </row>
        <row r="5143">
          <cell r="A5143" t="str">
            <v>17230203</v>
          </cell>
          <cell r="B5143" t="str">
            <v>动力配电箱</v>
          </cell>
          <cell r="C5143" t="str">
            <v>00010703</v>
          </cell>
          <cell r="D5143">
            <v>26696</v>
          </cell>
          <cell r="E5143">
            <v>5000</v>
          </cell>
          <cell r="F5143">
            <v>-5000</v>
          </cell>
          <cell r="G5143">
            <v>0</v>
          </cell>
        </row>
        <row r="5144">
          <cell r="A5144" t="str">
            <v>17230204</v>
          </cell>
          <cell r="B5144" t="str">
            <v>动力配电箱</v>
          </cell>
          <cell r="C5144" t="str">
            <v>00010703</v>
          </cell>
          <cell r="D5144">
            <v>26696</v>
          </cell>
          <cell r="E5144">
            <v>5000</v>
          </cell>
          <cell r="F5144">
            <v>-5000</v>
          </cell>
          <cell r="G5144">
            <v>0</v>
          </cell>
        </row>
        <row r="5145">
          <cell r="A5145" t="str">
            <v>17230205</v>
          </cell>
          <cell r="B5145" t="str">
            <v>动力配电箱</v>
          </cell>
          <cell r="C5145" t="str">
            <v>00010703</v>
          </cell>
          <cell r="D5145">
            <v>26696</v>
          </cell>
          <cell r="E5145">
            <v>3000</v>
          </cell>
          <cell r="F5145">
            <v>-3000</v>
          </cell>
          <cell r="G5145">
            <v>0</v>
          </cell>
        </row>
        <row r="5146">
          <cell r="A5146" t="str">
            <v>17230206</v>
          </cell>
          <cell r="B5146" t="str">
            <v>动力配电箱</v>
          </cell>
          <cell r="C5146" t="str">
            <v>00010703</v>
          </cell>
          <cell r="D5146">
            <v>26696</v>
          </cell>
          <cell r="E5146">
            <v>8800</v>
          </cell>
          <cell r="F5146">
            <v>-8800</v>
          </cell>
          <cell r="G5146">
            <v>0</v>
          </cell>
        </row>
        <row r="5147">
          <cell r="A5147" t="str">
            <v>17230207</v>
          </cell>
          <cell r="B5147" t="str">
            <v>动力配电箱</v>
          </cell>
          <cell r="C5147" t="str">
            <v>00010703</v>
          </cell>
          <cell r="D5147">
            <v>26696</v>
          </cell>
          <cell r="E5147">
            <v>3000</v>
          </cell>
          <cell r="F5147">
            <v>-3000</v>
          </cell>
          <cell r="G5147">
            <v>0</v>
          </cell>
        </row>
        <row r="5148">
          <cell r="A5148" t="str">
            <v>17230208</v>
          </cell>
          <cell r="B5148" t="str">
            <v>动力配电箱</v>
          </cell>
          <cell r="C5148" t="str">
            <v>00010703</v>
          </cell>
          <cell r="D5148">
            <v>26696</v>
          </cell>
          <cell r="E5148">
            <v>5000</v>
          </cell>
          <cell r="F5148">
            <v>-5000</v>
          </cell>
          <cell r="G5148">
            <v>0</v>
          </cell>
        </row>
        <row r="5149">
          <cell r="A5149" t="str">
            <v>17230211</v>
          </cell>
          <cell r="B5149" t="str">
            <v>动力配电箱</v>
          </cell>
          <cell r="C5149" t="str">
            <v>00010703</v>
          </cell>
          <cell r="D5149">
            <v>26696</v>
          </cell>
          <cell r="E5149">
            <v>4600</v>
          </cell>
          <cell r="F5149">
            <v>-4600</v>
          </cell>
          <cell r="G5149">
            <v>0</v>
          </cell>
        </row>
        <row r="5150">
          <cell r="A5150" t="str">
            <v>18360006</v>
          </cell>
          <cell r="B5150" t="str">
            <v>回火电炉</v>
          </cell>
          <cell r="C5150" t="str">
            <v>00010803</v>
          </cell>
          <cell r="D5150">
            <v>26696</v>
          </cell>
          <cell r="E5150">
            <v>156000</v>
          </cell>
          <cell r="F5150">
            <v>-156000</v>
          </cell>
          <cell r="G5150">
            <v>0</v>
          </cell>
        </row>
        <row r="5151">
          <cell r="A5151" t="str">
            <v>10730076</v>
          </cell>
          <cell r="B5151" t="str">
            <v>牛头刨床</v>
          </cell>
          <cell r="C5151" t="str">
            <v>00010003</v>
          </cell>
          <cell r="D5151">
            <v>26724</v>
          </cell>
          <cell r="E5151">
            <v>25000</v>
          </cell>
          <cell r="F5151">
            <v>-25000</v>
          </cell>
          <cell r="G5151">
            <v>0</v>
          </cell>
        </row>
        <row r="5152">
          <cell r="A5152" t="str">
            <v>10740016</v>
          </cell>
          <cell r="B5152" t="str">
            <v>插床</v>
          </cell>
          <cell r="C5152" t="str">
            <v>00010003</v>
          </cell>
          <cell r="D5152">
            <v>26724</v>
          </cell>
          <cell r="E5152">
            <v>35000</v>
          </cell>
          <cell r="F5152">
            <v>-35000</v>
          </cell>
          <cell r="G5152">
            <v>0</v>
          </cell>
        </row>
        <row r="5153">
          <cell r="A5153" t="str">
            <v>10670047</v>
          </cell>
          <cell r="B5153" t="str">
            <v>卧式铣床</v>
          </cell>
          <cell r="C5153" t="str">
            <v>00010003</v>
          </cell>
          <cell r="D5153">
            <v>26785</v>
          </cell>
          <cell r="E5153">
            <v>90000</v>
          </cell>
          <cell r="F5153">
            <v>-90000</v>
          </cell>
          <cell r="G5153">
            <v>0</v>
          </cell>
        </row>
        <row r="5154">
          <cell r="A5154" t="str">
            <v>10310170</v>
          </cell>
          <cell r="B5154" t="str">
            <v>无心磨床</v>
          </cell>
          <cell r="C5154" t="str">
            <v>00010003</v>
          </cell>
          <cell r="D5154">
            <v>26816</v>
          </cell>
          <cell r="E5154">
            <v>75000</v>
          </cell>
          <cell r="F5154">
            <v>-75000</v>
          </cell>
          <cell r="G5154">
            <v>0</v>
          </cell>
        </row>
        <row r="5155">
          <cell r="A5155" t="str">
            <v>10310165</v>
          </cell>
          <cell r="B5155" t="str">
            <v>无心磨床</v>
          </cell>
          <cell r="C5155" t="str">
            <v>00010003</v>
          </cell>
          <cell r="D5155">
            <v>26877</v>
          </cell>
          <cell r="E5155">
            <v>244800</v>
          </cell>
          <cell r="F5155">
            <v>-244800</v>
          </cell>
          <cell r="G5155">
            <v>0</v>
          </cell>
        </row>
        <row r="5156">
          <cell r="A5156" t="str">
            <v>10310169</v>
          </cell>
          <cell r="B5156" t="str">
            <v>无心磨床</v>
          </cell>
          <cell r="C5156" t="str">
            <v>00010003</v>
          </cell>
          <cell r="D5156">
            <v>26877</v>
          </cell>
          <cell r="E5156">
            <v>75000</v>
          </cell>
          <cell r="F5156">
            <v>-75000</v>
          </cell>
          <cell r="G5156">
            <v>0</v>
          </cell>
        </row>
        <row r="5157">
          <cell r="A5157" t="str">
            <v>10310172</v>
          </cell>
          <cell r="B5157" t="str">
            <v>无心磨床</v>
          </cell>
          <cell r="C5157" t="str">
            <v>00010003</v>
          </cell>
          <cell r="D5157">
            <v>26877</v>
          </cell>
          <cell r="E5157">
            <v>75000</v>
          </cell>
          <cell r="F5157">
            <v>-75000</v>
          </cell>
          <cell r="G5157">
            <v>0</v>
          </cell>
        </row>
        <row r="5158">
          <cell r="A5158" t="str">
            <v>11510015</v>
          </cell>
          <cell r="B5158" t="str">
            <v>冷镦机</v>
          </cell>
          <cell r="C5158" t="str">
            <v>00010103</v>
          </cell>
          <cell r="D5158">
            <v>26877</v>
          </cell>
          <cell r="E5158">
            <v>300000</v>
          </cell>
          <cell r="F5158">
            <v>-300000</v>
          </cell>
          <cell r="G5158">
            <v>0</v>
          </cell>
        </row>
        <row r="5159">
          <cell r="A5159" t="str">
            <v>10320135</v>
          </cell>
          <cell r="B5159" t="str">
            <v>内园磨床</v>
          </cell>
          <cell r="C5159" t="str">
            <v>00010003</v>
          </cell>
          <cell r="D5159">
            <v>26908</v>
          </cell>
          <cell r="E5159">
            <v>83600</v>
          </cell>
          <cell r="F5159">
            <v>-83600</v>
          </cell>
          <cell r="G5159">
            <v>0</v>
          </cell>
        </row>
        <row r="5160">
          <cell r="A5160" t="str">
            <v>10320136</v>
          </cell>
          <cell r="B5160" t="str">
            <v>内园磨床</v>
          </cell>
          <cell r="C5160" t="str">
            <v>00010003</v>
          </cell>
          <cell r="D5160">
            <v>26908</v>
          </cell>
          <cell r="E5160">
            <v>83600</v>
          </cell>
          <cell r="F5160">
            <v>-83600</v>
          </cell>
          <cell r="G5160">
            <v>0</v>
          </cell>
        </row>
        <row r="5161">
          <cell r="A5161" t="str">
            <v>14572003</v>
          </cell>
          <cell r="B5161" t="str">
            <v>显微镜</v>
          </cell>
          <cell r="C5161" t="str">
            <v>00010411</v>
          </cell>
          <cell r="D5161">
            <v>26908</v>
          </cell>
          <cell r="E5161">
            <v>56000</v>
          </cell>
          <cell r="F5161">
            <v>-56000</v>
          </cell>
          <cell r="G5161">
            <v>0</v>
          </cell>
        </row>
        <row r="5162">
          <cell r="A5162" t="str">
            <v>18360007</v>
          </cell>
          <cell r="B5162" t="str">
            <v>回火电炉</v>
          </cell>
          <cell r="C5162" t="str">
            <v>00010803</v>
          </cell>
          <cell r="D5162">
            <v>26938</v>
          </cell>
          <cell r="E5162">
            <v>156000</v>
          </cell>
          <cell r="F5162">
            <v>-156000</v>
          </cell>
          <cell r="G5162">
            <v>0</v>
          </cell>
        </row>
        <row r="5163">
          <cell r="A5163" t="str">
            <v>10160331</v>
          </cell>
          <cell r="B5163" t="str">
            <v>普通车床</v>
          </cell>
          <cell r="C5163" t="str">
            <v>00010003</v>
          </cell>
          <cell r="D5163">
            <v>26969</v>
          </cell>
          <cell r="E5163">
            <v>70000</v>
          </cell>
          <cell r="F5163">
            <v>-70000</v>
          </cell>
          <cell r="G5163">
            <v>0</v>
          </cell>
        </row>
        <row r="5164">
          <cell r="A5164" t="str">
            <v>10160333</v>
          </cell>
          <cell r="B5164" t="str">
            <v>普通车床</v>
          </cell>
          <cell r="C5164" t="str">
            <v>00010003</v>
          </cell>
          <cell r="D5164">
            <v>26969</v>
          </cell>
          <cell r="E5164">
            <v>20000</v>
          </cell>
          <cell r="F5164">
            <v>-20000</v>
          </cell>
          <cell r="G5164">
            <v>0</v>
          </cell>
        </row>
        <row r="5165">
          <cell r="A5165" t="str">
            <v>10210046</v>
          </cell>
          <cell r="B5165" t="str">
            <v>立式钻床</v>
          </cell>
          <cell r="C5165" t="str">
            <v>00010003</v>
          </cell>
          <cell r="D5165">
            <v>26969</v>
          </cell>
          <cell r="E5165">
            <v>15000</v>
          </cell>
          <cell r="F5165">
            <v>-15000</v>
          </cell>
          <cell r="G5165">
            <v>0</v>
          </cell>
        </row>
        <row r="5166">
          <cell r="A5166" t="str">
            <v>10250018</v>
          </cell>
          <cell r="B5166" t="str">
            <v>摇臂钻床</v>
          </cell>
          <cell r="C5166" t="str">
            <v>00010003</v>
          </cell>
          <cell r="D5166">
            <v>26969</v>
          </cell>
          <cell r="E5166">
            <v>50000</v>
          </cell>
          <cell r="F5166">
            <v>-50000</v>
          </cell>
          <cell r="G5166">
            <v>0</v>
          </cell>
        </row>
        <row r="5167">
          <cell r="A5167" t="str">
            <v>10310176</v>
          </cell>
          <cell r="B5167" t="str">
            <v>无心磨床</v>
          </cell>
          <cell r="C5167" t="str">
            <v>00010003</v>
          </cell>
          <cell r="D5167">
            <v>26969</v>
          </cell>
          <cell r="E5167">
            <v>338440.02</v>
          </cell>
          <cell r="F5167">
            <v>-338440.02</v>
          </cell>
          <cell r="G5167">
            <v>0</v>
          </cell>
        </row>
        <row r="5168">
          <cell r="A5168" t="str">
            <v>10310179</v>
          </cell>
          <cell r="B5168" t="str">
            <v>无心磨床</v>
          </cell>
          <cell r="C5168" t="str">
            <v>00010003</v>
          </cell>
          <cell r="D5168">
            <v>26969</v>
          </cell>
          <cell r="E5168">
            <v>332100.40000000002</v>
          </cell>
          <cell r="F5168">
            <v>-332100.40000000002</v>
          </cell>
          <cell r="G5168">
            <v>0</v>
          </cell>
        </row>
        <row r="5169">
          <cell r="A5169" t="str">
            <v>14572018</v>
          </cell>
          <cell r="B5169" t="str">
            <v>显微镜</v>
          </cell>
          <cell r="C5169" t="str">
            <v>00010411</v>
          </cell>
          <cell r="D5169">
            <v>26969</v>
          </cell>
          <cell r="E5169">
            <v>18000</v>
          </cell>
          <cell r="F5169">
            <v>-18000</v>
          </cell>
          <cell r="G5169">
            <v>0</v>
          </cell>
        </row>
        <row r="5170">
          <cell r="A5170" t="str">
            <v>17230244</v>
          </cell>
          <cell r="B5170" t="str">
            <v>动力配电箱</v>
          </cell>
          <cell r="C5170" t="str">
            <v>00010701</v>
          </cell>
          <cell r="D5170">
            <v>26969</v>
          </cell>
          <cell r="E5170">
            <v>5000</v>
          </cell>
          <cell r="F5170">
            <v>-5000</v>
          </cell>
          <cell r="G5170">
            <v>0</v>
          </cell>
        </row>
        <row r="5171">
          <cell r="A5171" t="str">
            <v>17230238</v>
          </cell>
          <cell r="B5171" t="str">
            <v>动力配电箱</v>
          </cell>
          <cell r="C5171" t="str">
            <v>00010703</v>
          </cell>
          <cell r="D5171">
            <v>26969</v>
          </cell>
          <cell r="E5171">
            <v>3000</v>
          </cell>
          <cell r="F5171">
            <v>-3000</v>
          </cell>
          <cell r="G5171">
            <v>0</v>
          </cell>
        </row>
        <row r="5172">
          <cell r="A5172" t="str">
            <v>17230240</v>
          </cell>
          <cell r="B5172" t="str">
            <v>动力配电箱</v>
          </cell>
          <cell r="C5172" t="str">
            <v>00010703</v>
          </cell>
          <cell r="D5172">
            <v>26969</v>
          </cell>
          <cell r="E5172">
            <v>5000</v>
          </cell>
          <cell r="F5172">
            <v>-5000</v>
          </cell>
          <cell r="G5172">
            <v>0</v>
          </cell>
        </row>
        <row r="5173">
          <cell r="A5173" t="str">
            <v>17230245</v>
          </cell>
          <cell r="B5173" t="str">
            <v>动力配电箱</v>
          </cell>
          <cell r="C5173" t="str">
            <v>00010703</v>
          </cell>
          <cell r="D5173">
            <v>26969</v>
          </cell>
          <cell r="E5173">
            <v>5000</v>
          </cell>
          <cell r="F5173">
            <v>-5000</v>
          </cell>
          <cell r="G5173">
            <v>0</v>
          </cell>
        </row>
        <row r="5174">
          <cell r="A5174" t="str">
            <v>17230250</v>
          </cell>
          <cell r="B5174" t="str">
            <v>动力配电箱</v>
          </cell>
          <cell r="C5174" t="str">
            <v>00010703</v>
          </cell>
          <cell r="D5174">
            <v>26969</v>
          </cell>
          <cell r="E5174">
            <v>5000</v>
          </cell>
          <cell r="F5174">
            <v>-5000</v>
          </cell>
          <cell r="G5174">
            <v>0</v>
          </cell>
        </row>
        <row r="5175">
          <cell r="A5175" t="str">
            <v>17230251</v>
          </cell>
          <cell r="B5175" t="str">
            <v>动力配电箱</v>
          </cell>
          <cell r="C5175" t="str">
            <v>00010703</v>
          </cell>
          <cell r="D5175">
            <v>26969</v>
          </cell>
          <cell r="E5175">
            <v>5000</v>
          </cell>
          <cell r="F5175">
            <v>-5000</v>
          </cell>
          <cell r="G5175">
            <v>0</v>
          </cell>
        </row>
        <row r="5176">
          <cell r="A5176" t="str">
            <v>10170170</v>
          </cell>
          <cell r="B5176" t="str">
            <v>卡盘多刀半自动车床</v>
          </cell>
          <cell r="C5176" t="str">
            <v>00010003</v>
          </cell>
          <cell r="D5176">
            <v>26999</v>
          </cell>
          <cell r="E5176">
            <v>80000</v>
          </cell>
          <cell r="F5176">
            <v>-80000</v>
          </cell>
          <cell r="G5176">
            <v>0</v>
          </cell>
        </row>
        <row r="5177">
          <cell r="A5177" t="str">
            <v>11230090</v>
          </cell>
          <cell r="B5177" t="str">
            <v>曲轴压力机(闭式)</v>
          </cell>
          <cell r="C5177" t="str">
            <v>00010103</v>
          </cell>
          <cell r="D5177">
            <v>26999</v>
          </cell>
          <cell r="E5177">
            <v>440000</v>
          </cell>
          <cell r="F5177">
            <v>-440000</v>
          </cell>
          <cell r="G5177">
            <v>0</v>
          </cell>
        </row>
        <row r="5178">
          <cell r="A5178" t="str">
            <v>17230239</v>
          </cell>
          <cell r="B5178" t="str">
            <v>动力配电箱</v>
          </cell>
          <cell r="C5178" t="str">
            <v>00010703</v>
          </cell>
          <cell r="D5178">
            <v>26999</v>
          </cell>
          <cell r="E5178">
            <v>5000</v>
          </cell>
          <cell r="F5178">
            <v>-5000</v>
          </cell>
          <cell r="G5178">
            <v>0</v>
          </cell>
        </row>
        <row r="5179">
          <cell r="A5179" t="str">
            <v>10310340</v>
          </cell>
          <cell r="B5179" t="str">
            <v>万能外元磨床</v>
          </cell>
          <cell r="C5179" t="str">
            <v>00010003</v>
          </cell>
          <cell r="D5179">
            <v>27030</v>
          </cell>
          <cell r="E5179">
            <v>80000</v>
          </cell>
          <cell r="F5179">
            <v>-80000</v>
          </cell>
          <cell r="G5179">
            <v>0</v>
          </cell>
        </row>
        <row r="5180">
          <cell r="A5180" t="str">
            <v>10530012</v>
          </cell>
          <cell r="B5180" t="str">
            <v>滚齿机</v>
          </cell>
          <cell r="C5180" t="str">
            <v>00010003</v>
          </cell>
          <cell r="D5180">
            <v>27030</v>
          </cell>
          <cell r="E5180">
            <v>80000</v>
          </cell>
          <cell r="F5180">
            <v>-80000</v>
          </cell>
          <cell r="G5180">
            <v>0</v>
          </cell>
        </row>
        <row r="5181">
          <cell r="A5181" t="str">
            <v>10720010</v>
          </cell>
          <cell r="B5181" t="str">
            <v>龙门刨床</v>
          </cell>
          <cell r="C5181" t="str">
            <v>00010003</v>
          </cell>
          <cell r="D5181">
            <v>27030</v>
          </cell>
          <cell r="E5181">
            <v>460000</v>
          </cell>
          <cell r="F5181">
            <v>-460000</v>
          </cell>
          <cell r="G5181">
            <v>0</v>
          </cell>
        </row>
        <row r="5182">
          <cell r="A5182" t="str">
            <v>14572030</v>
          </cell>
          <cell r="B5182" t="str">
            <v>检查仪</v>
          </cell>
          <cell r="C5182" t="str">
            <v>00010411</v>
          </cell>
          <cell r="D5182">
            <v>27030</v>
          </cell>
          <cell r="E5182">
            <v>8600</v>
          </cell>
          <cell r="F5182">
            <v>-8600</v>
          </cell>
          <cell r="G5182">
            <v>0</v>
          </cell>
        </row>
        <row r="5183">
          <cell r="A5183" t="str">
            <v>14790010</v>
          </cell>
          <cell r="B5183" t="str">
            <v>通用记录仪</v>
          </cell>
          <cell r="C5183" t="str">
            <v>00010411</v>
          </cell>
          <cell r="D5183">
            <v>27030</v>
          </cell>
          <cell r="E5183">
            <v>8400</v>
          </cell>
          <cell r="F5183">
            <v>-8400</v>
          </cell>
          <cell r="G5183">
            <v>0</v>
          </cell>
        </row>
        <row r="5184">
          <cell r="A5184" t="str">
            <v>17220033</v>
          </cell>
          <cell r="B5184" t="str">
            <v>低压开关柜</v>
          </cell>
          <cell r="C5184" t="str">
            <v>00010703</v>
          </cell>
          <cell r="D5184">
            <v>27030</v>
          </cell>
          <cell r="E5184">
            <v>6000</v>
          </cell>
          <cell r="F5184">
            <v>-6000</v>
          </cell>
          <cell r="G5184">
            <v>0</v>
          </cell>
        </row>
        <row r="5185">
          <cell r="A5185" t="str">
            <v>10150018</v>
          </cell>
          <cell r="B5185" t="str">
            <v>立式车床</v>
          </cell>
          <cell r="C5185" t="str">
            <v>00010003</v>
          </cell>
          <cell r="D5185">
            <v>27089</v>
          </cell>
          <cell r="E5185">
            <v>230000</v>
          </cell>
          <cell r="F5185">
            <v>-230000</v>
          </cell>
          <cell r="G5185">
            <v>0</v>
          </cell>
        </row>
        <row r="5186">
          <cell r="A5186" t="str">
            <v>10160345</v>
          </cell>
          <cell r="B5186" t="str">
            <v>普通车床</v>
          </cell>
          <cell r="C5186" t="str">
            <v>00010003</v>
          </cell>
          <cell r="D5186">
            <v>27089</v>
          </cell>
          <cell r="E5186">
            <v>76000</v>
          </cell>
          <cell r="F5186">
            <v>-76000</v>
          </cell>
          <cell r="G5186">
            <v>0</v>
          </cell>
        </row>
        <row r="5187">
          <cell r="A5187" t="str">
            <v>10160347</v>
          </cell>
          <cell r="B5187" t="str">
            <v>普通车床</v>
          </cell>
          <cell r="C5187" t="str">
            <v>00010003</v>
          </cell>
          <cell r="D5187">
            <v>27089</v>
          </cell>
          <cell r="E5187">
            <v>185000</v>
          </cell>
          <cell r="F5187">
            <v>-185000</v>
          </cell>
          <cell r="G5187">
            <v>0</v>
          </cell>
        </row>
        <row r="5188">
          <cell r="A5188" t="str">
            <v>11680002</v>
          </cell>
          <cell r="B5188" t="str">
            <v>切纸机</v>
          </cell>
          <cell r="C5188" t="str">
            <v>00010103</v>
          </cell>
          <cell r="D5188">
            <v>27089</v>
          </cell>
          <cell r="E5188">
            <v>20000</v>
          </cell>
          <cell r="F5188">
            <v>-20000</v>
          </cell>
          <cell r="G5188">
            <v>0</v>
          </cell>
        </row>
        <row r="5189">
          <cell r="A5189" t="str">
            <v>12110019</v>
          </cell>
          <cell r="B5189" t="str">
            <v>桥形吊车</v>
          </cell>
          <cell r="C5189" t="str">
            <v>00010203</v>
          </cell>
          <cell r="D5189">
            <v>27089</v>
          </cell>
          <cell r="E5189">
            <v>400000</v>
          </cell>
          <cell r="F5189">
            <v>-400000</v>
          </cell>
          <cell r="G5189">
            <v>0</v>
          </cell>
        </row>
        <row r="5190">
          <cell r="A5190" t="str">
            <v>10160349</v>
          </cell>
          <cell r="B5190" t="str">
            <v>全齿(普通)车床</v>
          </cell>
          <cell r="C5190" t="str">
            <v>00010003</v>
          </cell>
          <cell r="D5190">
            <v>27120</v>
          </cell>
          <cell r="E5190">
            <v>76000</v>
          </cell>
          <cell r="F5190">
            <v>-76000</v>
          </cell>
          <cell r="G5190">
            <v>0</v>
          </cell>
        </row>
        <row r="5191">
          <cell r="A5191" t="str">
            <v>18180003</v>
          </cell>
          <cell r="B5191" t="str">
            <v>工频感应化铜炉</v>
          </cell>
          <cell r="C5191" t="str">
            <v>00010803</v>
          </cell>
          <cell r="D5191">
            <v>27120</v>
          </cell>
          <cell r="E5191">
            <v>168000</v>
          </cell>
          <cell r="F5191">
            <v>-168000</v>
          </cell>
          <cell r="G5191">
            <v>0</v>
          </cell>
        </row>
        <row r="5192">
          <cell r="A5192" t="str">
            <v>17230237</v>
          </cell>
          <cell r="B5192" t="str">
            <v>动力配电箱</v>
          </cell>
          <cell r="C5192" t="str">
            <v>00010703</v>
          </cell>
          <cell r="D5192">
            <v>27150</v>
          </cell>
          <cell r="E5192">
            <v>5000</v>
          </cell>
          <cell r="F5192">
            <v>-5000</v>
          </cell>
          <cell r="G5192">
            <v>0</v>
          </cell>
        </row>
        <row r="5193">
          <cell r="A5193" t="str">
            <v>18360047</v>
          </cell>
          <cell r="B5193" t="str">
            <v>井式电炉</v>
          </cell>
          <cell r="C5193" t="str">
            <v>00010803</v>
          </cell>
          <cell r="D5193">
            <v>27150</v>
          </cell>
          <cell r="E5193">
            <v>80000</v>
          </cell>
          <cell r="F5193">
            <v>-80000</v>
          </cell>
          <cell r="G5193">
            <v>0</v>
          </cell>
        </row>
        <row r="5194">
          <cell r="A5194" t="str">
            <v>18360064</v>
          </cell>
          <cell r="B5194" t="str">
            <v>箱式电炉</v>
          </cell>
          <cell r="C5194" t="str">
            <v>00010803</v>
          </cell>
          <cell r="D5194">
            <v>27150</v>
          </cell>
          <cell r="E5194">
            <v>75000</v>
          </cell>
          <cell r="F5194">
            <v>-75000</v>
          </cell>
          <cell r="G5194">
            <v>0</v>
          </cell>
        </row>
        <row r="5195">
          <cell r="A5195" t="str">
            <v>10370102</v>
          </cell>
          <cell r="B5195" t="str">
            <v>卧轴矩平面磨床</v>
          </cell>
          <cell r="C5195" t="str">
            <v>00010003</v>
          </cell>
          <cell r="D5195">
            <v>27181</v>
          </cell>
          <cell r="E5195">
            <v>70000</v>
          </cell>
          <cell r="F5195">
            <v>-70000</v>
          </cell>
          <cell r="G5195">
            <v>0</v>
          </cell>
        </row>
        <row r="5196">
          <cell r="A5196" t="str">
            <v>10310191</v>
          </cell>
          <cell r="B5196" t="str">
            <v>无心磨床</v>
          </cell>
          <cell r="C5196" t="str">
            <v>00010003</v>
          </cell>
          <cell r="D5196">
            <v>27242</v>
          </cell>
          <cell r="E5196">
            <v>244800</v>
          </cell>
          <cell r="F5196">
            <v>-244800</v>
          </cell>
          <cell r="G5196">
            <v>0</v>
          </cell>
        </row>
        <row r="5197">
          <cell r="A5197" t="str">
            <v>17510001</v>
          </cell>
          <cell r="B5197" t="str">
            <v>直流弧焊机</v>
          </cell>
          <cell r="C5197" t="str">
            <v>00010713</v>
          </cell>
          <cell r="D5197">
            <v>27242</v>
          </cell>
          <cell r="E5197">
            <v>10000</v>
          </cell>
          <cell r="F5197">
            <v>-10000</v>
          </cell>
          <cell r="G5197">
            <v>0</v>
          </cell>
        </row>
        <row r="5198">
          <cell r="A5198" t="str">
            <v>16410033</v>
          </cell>
          <cell r="B5198" t="str">
            <v>空压机</v>
          </cell>
          <cell r="C5198" t="str">
            <v>00010603</v>
          </cell>
          <cell r="D5198">
            <v>27273</v>
          </cell>
          <cell r="E5198">
            <v>150000</v>
          </cell>
          <cell r="F5198">
            <v>-150000</v>
          </cell>
          <cell r="G5198">
            <v>0</v>
          </cell>
        </row>
        <row r="5199">
          <cell r="A5199" t="str">
            <v>10170181</v>
          </cell>
          <cell r="B5199" t="str">
            <v>卡盘多刀半自动车</v>
          </cell>
          <cell r="C5199" t="str">
            <v>00010003</v>
          </cell>
          <cell r="D5199">
            <v>27303</v>
          </cell>
          <cell r="E5199">
            <v>108356.75</v>
          </cell>
          <cell r="F5199">
            <v>-108356.75</v>
          </cell>
          <cell r="G5199">
            <v>0</v>
          </cell>
        </row>
        <row r="5200">
          <cell r="A5200" t="str">
            <v>14799003</v>
          </cell>
          <cell r="B5200" t="str">
            <v>高电阻直流电位差</v>
          </cell>
          <cell r="C5200" t="str">
            <v>00010411</v>
          </cell>
          <cell r="D5200">
            <v>27303</v>
          </cell>
          <cell r="E5200">
            <v>2500</v>
          </cell>
          <cell r="F5200">
            <v>-2500</v>
          </cell>
          <cell r="G5200">
            <v>0</v>
          </cell>
        </row>
        <row r="5201">
          <cell r="A5201" t="str">
            <v>18360078</v>
          </cell>
          <cell r="B5201" t="str">
            <v>箱式电炉</v>
          </cell>
          <cell r="C5201" t="str">
            <v>00010803</v>
          </cell>
          <cell r="D5201">
            <v>27303</v>
          </cell>
          <cell r="E5201">
            <v>35000</v>
          </cell>
          <cell r="F5201">
            <v>-35000</v>
          </cell>
          <cell r="G5201">
            <v>0</v>
          </cell>
        </row>
        <row r="5202">
          <cell r="A5202" t="str">
            <v>10340419</v>
          </cell>
          <cell r="B5202" t="str">
            <v>端面磨床</v>
          </cell>
          <cell r="C5202" t="str">
            <v>00010003</v>
          </cell>
          <cell r="D5202">
            <v>27334</v>
          </cell>
          <cell r="E5202">
            <v>110841.74</v>
          </cell>
          <cell r="F5202">
            <v>-110841.74</v>
          </cell>
          <cell r="G5202">
            <v>0</v>
          </cell>
        </row>
        <row r="5203">
          <cell r="A5203" t="str">
            <v>10160459</v>
          </cell>
          <cell r="B5203" t="str">
            <v>普通车床</v>
          </cell>
          <cell r="C5203" t="str">
            <v>00010003</v>
          </cell>
          <cell r="D5203">
            <v>27364</v>
          </cell>
          <cell r="E5203">
            <v>76000</v>
          </cell>
          <cell r="F5203">
            <v>-76000</v>
          </cell>
          <cell r="G5203">
            <v>0</v>
          </cell>
        </row>
        <row r="5204">
          <cell r="A5204" t="str">
            <v>10170191</v>
          </cell>
          <cell r="B5204" t="str">
            <v>卡盘多刀半自动车</v>
          </cell>
          <cell r="C5204" t="str">
            <v>00010003</v>
          </cell>
          <cell r="D5204">
            <v>27364</v>
          </cell>
          <cell r="E5204">
            <v>108356.75</v>
          </cell>
          <cell r="F5204">
            <v>-108356.75</v>
          </cell>
          <cell r="G5204">
            <v>0</v>
          </cell>
        </row>
        <row r="5205">
          <cell r="A5205" t="str">
            <v>10320152</v>
          </cell>
          <cell r="B5205" t="str">
            <v>半自动内园磨床</v>
          </cell>
          <cell r="C5205" t="str">
            <v>00010003</v>
          </cell>
          <cell r="D5205">
            <v>27364</v>
          </cell>
          <cell r="E5205">
            <v>150024.44</v>
          </cell>
          <cell r="F5205">
            <v>-150024.44</v>
          </cell>
          <cell r="G5205">
            <v>0</v>
          </cell>
        </row>
        <row r="5206">
          <cell r="A5206" t="str">
            <v>10360042</v>
          </cell>
          <cell r="B5206" t="str">
            <v>刀具磨床</v>
          </cell>
          <cell r="C5206" t="str">
            <v>00010003</v>
          </cell>
          <cell r="D5206">
            <v>27364</v>
          </cell>
          <cell r="E5206">
            <v>10000</v>
          </cell>
          <cell r="F5206">
            <v>-10000</v>
          </cell>
          <cell r="G5206">
            <v>0</v>
          </cell>
        </row>
        <row r="5207">
          <cell r="A5207" t="str">
            <v>12120048</v>
          </cell>
          <cell r="B5207" t="str">
            <v>悬挂吊车</v>
          </cell>
          <cell r="C5207" t="str">
            <v>00010203</v>
          </cell>
          <cell r="D5207">
            <v>27364</v>
          </cell>
          <cell r="E5207">
            <v>20000</v>
          </cell>
          <cell r="F5207">
            <v>-20000</v>
          </cell>
          <cell r="G5207">
            <v>0</v>
          </cell>
        </row>
        <row r="5208">
          <cell r="A5208" t="str">
            <v>17230252</v>
          </cell>
          <cell r="B5208" t="str">
            <v>动力配电箱</v>
          </cell>
          <cell r="C5208" t="str">
            <v>00010701</v>
          </cell>
          <cell r="D5208">
            <v>27364</v>
          </cell>
          <cell r="E5208">
            <v>3000</v>
          </cell>
          <cell r="F5208">
            <v>-3000</v>
          </cell>
          <cell r="G5208">
            <v>0</v>
          </cell>
        </row>
        <row r="5209">
          <cell r="A5209" t="str">
            <v>10150030</v>
          </cell>
          <cell r="B5209" t="str">
            <v>立式车床</v>
          </cell>
          <cell r="C5209" t="str">
            <v>00010003</v>
          </cell>
          <cell r="D5209">
            <v>27395</v>
          </cell>
          <cell r="E5209">
            <v>230000</v>
          </cell>
          <cell r="F5209">
            <v>-230000</v>
          </cell>
          <cell r="G5209">
            <v>0</v>
          </cell>
        </row>
        <row r="5210">
          <cell r="A5210" t="str">
            <v>10160357</v>
          </cell>
          <cell r="B5210" t="str">
            <v>全齿(普通)车床</v>
          </cell>
          <cell r="C5210" t="str">
            <v>00010003</v>
          </cell>
          <cell r="D5210">
            <v>27395</v>
          </cell>
          <cell r="E5210">
            <v>62000</v>
          </cell>
          <cell r="F5210">
            <v>-62000</v>
          </cell>
          <cell r="G5210">
            <v>0</v>
          </cell>
        </row>
        <row r="5211">
          <cell r="A5211" t="str">
            <v>10160358</v>
          </cell>
          <cell r="B5211" t="str">
            <v>普通车床</v>
          </cell>
          <cell r="C5211" t="str">
            <v>00010003</v>
          </cell>
          <cell r="D5211">
            <v>27395</v>
          </cell>
          <cell r="E5211">
            <v>62000</v>
          </cell>
          <cell r="F5211">
            <v>-62000</v>
          </cell>
          <cell r="G5211">
            <v>0</v>
          </cell>
        </row>
        <row r="5212">
          <cell r="A5212" t="str">
            <v>10240004</v>
          </cell>
          <cell r="B5212" t="str">
            <v>双柱座标搪床</v>
          </cell>
          <cell r="C5212" t="str">
            <v>00010003</v>
          </cell>
          <cell r="D5212">
            <v>27395</v>
          </cell>
          <cell r="E5212">
            <v>250000</v>
          </cell>
          <cell r="F5212">
            <v>-250000</v>
          </cell>
          <cell r="G5212">
            <v>0</v>
          </cell>
        </row>
        <row r="5213">
          <cell r="A5213" t="str">
            <v>10260023</v>
          </cell>
          <cell r="B5213" t="str">
            <v>卧式搪床</v>
          </cell>
          <cell r="C5213" t="str">
            <v>00010003</v>
          </cell>
          <cell r="D5213">
            <v>27395</v>
          </cell>
          <cell r="E5213">
            <v>250000</v>
          </cell>
          <cell r="F5213">
            <v>-250000</v>
          </cell>
          <cell r="G5213">
            <v>0</v>
          </cell>
        </row>
        <row r="5214">
          <cell r="A5214" t="str">
            <v>10320334</v>
          </cell>
          <cell r="B5214" t="str">
            <v>内园磨床</v>
          </cell>
          <cell r="C5214" t="str">
            <v>00010003</v>
          </cell>
          <cell r="D5214">
            <v>27395</v>
          </cell>
          <cell r="E5214">
            <v>97000</v>
          </cell>
          <cell r="F5214">
            <v>-97000</v>
          </cell>
          <cell r="G5214">
            <v>0</v>
          </cell>
        </row>
        <row r="5215">
          <cell r="A5215" t="str">
            <v>11220011</v>
          </cell>
          <cell r="B5215" t="str">
            <v>四柱液压机</v>
          </cell>
          <cell r="C5215" t="str">
            <v>00010103</v>
          </cell>
          <cell r="D5215">
            <v>27395</v>
          </cell>
          <cell r="E5215">
            <v>75000</v>
          </cell>
          <cell r="F5215">
            <v>-75000</v>
          </cell>
          <cell r="G5215">
            <v>0</v>
          </cell>
        </row>
        <row r="5216">
          <cell r="A5216" t="str">
            <v>11230039</v>
          </cell>
          <cell r="B5216" t="str">
            <v>曲轴压力机(开式)</v>
          </cell>
          <cell r="C5216" t="str">
            <v>00010103</v>
          </cell>
          <cell r="D5216">
            <v>27395</v>
          </cell>
          <cell r="E5216">
            <v>26000</v>
          </cell>
          <cell r="F5216">
            <v>-26000</v>
          </cell>
          <cell r="G5216">
            <v>0</v>
          </cell>
        </row>
        <row r="5217">
          <cell r="A5217" t="str">
            <v>12310002</v>
          </cell>
          <cell r="B5217" t="str">
            <v>包装清洗联线机</v>
          </cell>
          <cell r="C5217" t="str">
            <v>00010213</v>
          </cell>
          <cell r="D5217">
            <v>27395</v>
          </cell>
          <cell r="E5217">
            <v>10000</v>
          </cell>
          <cell r="F5217">
            <v>-10000</v>
          </cell>
          <cell r="G5217">
            <v>0</v>
          </cell>
        </row>
        <row r="5218">
          <cell r="A5218" t="str">
            <v>14561024</v>
          </cell>
          <cell r="B5218" t="str">
            <v>硬度计</v>
          </cell>
          <cell r="C5218" t="str">
            <v>00010411</v>
          </cell>
          <cell r="D5218">
            <v>27395</v>
          </cell>
          <cell r="E5218">
            <v>7000</v>
          </cell>
          <cell r="F5218">
            <v>-7000</v>
          </cell>
          <cell r="G5218">
            <v>0</v>
          </cell>
        </row>
        <row r="5219">
          <cell r="A5219" t="str">
            <v>14571004</v>
          </cell>
          <cell r="B5219" t="str">
            <v>光子仪</v>
          </cell>
          <cell r="C5219" t="str">
            <v>00010411</v>
          </cell>
          <cell r="D5219">
            <v>27395</v>
          </cell>
          <cell r="E5219">
            <v>6200</v>
          </cell>
          <cell r="F5219">
            <v>-6200</v>
          </cell>
          <cell r="G5219">
            <v>0</v>
          </cell>
        </row>
        <row r="5220">
          <cell r="A5220" t="str">
            <v>14797004</v>
          </cell>
          <cell r="B5220" t="str">
            <v>电子管万用表</v>
          </cell>
          <cell r="C5220" t="str">
            <v>00010411</v>
          </cell>
          <cell r="D5220">
            <v>27395</v>
          </cell>
          <cell r="E5220">
            <v>8000</v>
          </cell>
          <cell r="F5220">
            <v>-8000</v>
          </cell>
          <cell r="G5220">
            <v>0</v>
          </cell>
        </row>
        <row r="5221">
          <cell r="A5221" t="str">
            <v>14999962</v>
          </cell>
          <cell r="B5221" t="str">
            <v>硬度计</v>
          </cell>
          <cell r="C5221" t="str">
            <v>00010411</v>
          </cell>
          <cell r="D5221">
            <v>27395</v>
          </cell>
          <cell r="E5221">
            <v>6200</v>
          </cell>
          <cell r="F5221">
            <v>-6200</v>
          </cell>
          <cell r="G5221">
            <v>0</v>
          </cell>
        </row>
        <row r="5222">
          <cell r="A5222" t="str">
            <v>14572005</v>
          </cell>
          <cell r="B5222" t="str">
            <v>金相显微镜</v>
          </cell>
          <cell r="C5222" t="str">
            <v>00010413</v>
          </cell>
          <cell r="D5222">
            <v>27395</v>
          </cell>
          <cell r="E5222">
            <v>26000</v>
          </cell>
          <cell r="F5222">
            <v>-26000</v>
          </cell>
          <cell r="G5222">
            <v>0</v>
          </cell>
        </row>
        <row r="5223">
          <cell r="A5223" t="str">
            <v>14791022</v>
          </cell>
          <cell r="B5223" t="str">
            <v>双踪通用示波器</v>
          </cell>
          <cell r="C5223" t="str">
            <v>00010413</v>
          </cell>
          <cell r="D5223">
            <v>27395</v>
          </cell>
          <cell r="E5223">
            <v>5000</v>
          </cell>
          <cell r="F5223">
            <v>-5000</v>
          </cell>
          <cell r="G5223">
            <v>0</v>
          </cell>
        </row>
        <row r="5224">
          <cell r="A5224" t="str">
            <v>14795005</v>
          </cell>
          <cell r="B5224" t="str">
            <v>晶体管直流稳压器</v>
          </cell>
          <cell r="C5224" t="str">
            <v>00010413</v>
          </cell>
          <cell r="D5224">
            <v>27395</v>
          </cell>
          <cell r="E5224">
            <v>2300</v>
          </cell>
          <cell r="F5224">
            <v>-2300</v>
          </cell>
          <cell r="G5224">
            <v>0</v>
          </cell>
        </row>
        <row r="5225">
          <cell r="A5225" t="str">
            <v>14870001</v>
          </cell>
          <cell r="B5225" t="str">
            <v>轴承俭查仪</v>
          </cell>
          <cell r="C5225" t="str">
            <v>00010413</v>
          </cell>
          <cell r="D5225">
            <v>27395</v>
          </cell>
          <cell r="E5225">
            <v>4200</v>
          </cell>
          <cell r="F5225">
            <v>-4200</v>
          </cell>
          <cell r="G5225">
            <v>0</v>
          </cell>
        </row>
        <row r="5226">
          <cell r="A5226" t="str">
            <v>17220035</v>
          </cell>
          <cell r="B5226" t="str">
            <v>低压配电屏</v>
          </cell>
          <cell r="C5226" t="str">
            <v>00010703</v>
          </cell>
          <cell r="D5226">
            <v>27395</v>
          </cell>
          <cell r="E5226">
            <v>6000</v>
          </cell>
          <cell r="F5226">
            <v>-6000</v>
          </cell>
          <cell r="G5226">
            <v>0</v>
          </cell>
        </row>
        <row r="5227">
          <cell r="A5227" t="str">
            <v>17220037</v>
          </cell>
          <cell r="B5227" t="str">
            <v>低压配电屏</v>
          </cell>
          <cell r="C5227" t="str">
            <v>00010703</v>
          </cell>
          <cell r="D5227">
            <v>27395</v>
          </cell>
          <cell r="E5227">
            <v>6000</v>
          </cell>
          <cell r="F5227">
            <v>-6000</v>
          </cell>
          <cell r="G5227">
            <v>0</v>
          </cell>
        </row>
        <row r="5228">
          <cell r="A5228" t="str">
            <v>17230258</v>
          </cell>
          <cell r="B5228" t="str">
            <v>动力配电箱</v>
          </cell>
          <cell r="C5228" t="str">
            <v>00010703</v>
          </cell>
          <cell r="D5228">
            <v>27395</v>
          </cell>
          <cell r="E5228">
            <v>5000</v>
          </cell>
          <cell r="F5228">
            <v>-5000</v>
          </cell>
          <cell r="G5228">
            <v>0</v>
          </cell>
        </row>
        <row r="5229">
          <cell r="A5229" t="str">
            <v>17230259</v>
          </cell>
          <cell r="B5229" t="str">
            <v>动力配电箱</v>
          </cell>
          <cell r="C5229" t="str">
            <v>00010703</v>
          </cell>
          <cell r="D5229">
            <v>27395</v>
          </cell>
          <cell r="E5229">
            <v>5000</v>
          </cell>
          <cell r="F5229">
            <v>-5000</v>
          </cell>
          <cell r="G5229">
            <v>0</v>
          </cell>
        </row>
        <row r="5230">
          <cell r="A5230" t="str">
            <v>17230260</v>
          </cell>
          <cell r="B5230" t="str">
            <v>动力配电箱</v>
          </cell>
          <cell r="C5230" t="str">
            <v>00010703</v>
          </cell>
          <cell r="D5230">
            <v>27395</v>
          </cell>
          <cell r="E5230">
            <v>5000</v>
          </cell>
          <cell r="F5230">
            <v>-5000</v>
          </cell>
          <cell r="G5230">
            <v>0</v>
          </cell>
        </row>
        <row r="5231">
          <cell r="A5231" t="str">
            <v>17230261</v>
          </cell>
          <cell r="B5231" t="str">
            <v>动力配电箱</v>
          </cell>
          <cell r="C5231" t="str">
            <v>00010703</v>
          </cell>
          <cell r="D5231">
            <v>27395</v>
          </cell>
          <cell r="E5231">
            <v>5000</v>
          </cell>
          <cell r="F5231">
            <v>-5000</v>
          </cell>
          <cell r="G5231">
            <v>0</v>
          </cell>
        </row>
        <row r="5232">
          <cell r="A5232" t="str">
            <v>17230262</v>
          </cell>
          <cell r="B5232" t="str">
            <v>动力配电箱</v>
          </cell>
          <cell r="C5232" t="str">
            <v>00010703</v>
          </cell>
          <cell r="D5232">
            <v>27395</v>
          </cell>
          <cell r="E5232">
            <v>5000</v>
          </cell>
          <cell r="F5232">
            <v>-5000</v>
          </cell>
          <cell r="G5232">
            <v>0</v>
          </cell>
        </row>
        <row r="5233">
          <cell r="A5233" t="str">
            <v>17230264</v>
          </cell>
          <cell r="B5233" t="str">
            <v>动力配电箱</v>
          </cell>
          <cell r="C5233" t="str">
            <v>00010703</v>
          </cell>
          <cell r="D5233">
            <v>27395</v>
          </cell>
          <cell r="E5233">
            <v>5000</v>
          </cell>
          <cell r="F5233">
            <v>-5000</v>
          </cell>
          <cell r="G5233">
            <v>0</v>
          </cell>
        </row>
        <row r="5234">
          <cell r="A5234" t="str">
            <v>17230266</v>
          </cell>
          <cell r="B5234" t="str">
            <v>动力配电箱</v>
          </cell>
          <cell r="C5234" t="str">
            <v>00010703</v>
          </cell>
          <cell r="D5234">
            <v>27395</v>
          </cell>
          <cell r="E5234">
            <v>5000</v>
          </cell>
          <cell r="F5234">
            <v>-5000</v>
          </cell>
          <cell r="G5234">
            <v>0</v>
          </cell>
        </row>
        <row r="5235">
          <cell r="A5235" t="str">
            <v>17230268</v>
          </cell>
          <cell r="B5235" t="str">
            <v>动力配电箱</v>
          </cell>
          <cell r="C5235" t="str">
            <v>00010703</v>
          </cell>
          <cell r="D5235">
            <v>27395</v>
          </cell>
          <cell r="E5235">
            <v>5000</v>
          </cell>
          <cell r="F5235">
            <v>-5000</v>
          </cell>
          <cell r="G5235">
            <v>0</v>
          </cell>
        </row>
        <row r="5236">
          <cell r="A5236" t="str">
            <v>17230269</v>
          </cell>
          <cell r="B5236" t="str">
            <v>动力配电箱</v>
          </cell>
          <cell r="C5236" t="str">
            <v>00010703</v>
          </cell>
          <cell r="D5236">
            <v>27395</v>
          </cell>
          <cell r="E5236">
            <v>5000</v>
          </cell>
          <cell r="F5236">
            <v>-5000</v>
          </cell>
          <cell r="G5236">
            <v>0</v>
          </cell>
        </row>
        <row r="5237">
          <cell r="A5237" t="str">
            <v>17230270</v>
          </cell>
          <cell r="B5237" t="str">
            <v>动力配电箱</v>
          </cell>
          <cell r="C5237" t="str">
            <v>00010703</v>
          </cell>
          <cell r="D5237">
            <v>27395</v>
          </cell>
          <cell r="E5237">
            <v>5000</v>
          </cell>
          <cell r="F5237">
            <v>-5000</v>
          </cell>
          <cell r="G5237">
            <v>0</v>
          </cell>
        </row>
        <row r="5238">
          <cell r="A5238" t="str">
            <v>17230271</v>
          </cell>
          <cell r="B5238" t="str">
            <v>动力配电箱</v>
          </cell>
          <cell r="C5238" t="str">
            <v>00010703</v>
          </cell>
          <cell r="D5238">
            <v>27395</v>
          </cell>
          <cell r="E5238">
            <v>5000</v>
          </cell>
          <cell r="F5238">
            <v>-5000</v>
          </cell>
          <cell r="G5238">
            <v>0</v>
          </cell>
        </row>
        <row r="5239">
          <cell r="A5239" t="str">
            <v>17230272</v>
          </cell>
          <cell r="B5239" t="str">
            <v>动力配电箱</v>
          </cell>
          <cell r="C5239" t="str">
            <v>00010703</v>
          </cell>
          <cell r="D5239">
            <v>27395</v>
          </cell>
          <cell r="E5239">
            <v>5000</v>
          </cell>
          <cell r="F5239">
            <v>-5000</v>
          </cell>
          <cell r="G5239">
            <v>0</v>
          </cell>
        </row>
        <row r="5240">
          <cell r="A5240" t="str">
            <v>17230273</v>
          </cell>
          <cell r="B5240" t="str">
            <v>动力配电箱</v>
          </cell>
          <cell r="C5240" t="str">
            <v>00010703</v>
          </cell>
          <cell r="D5240">
            <v>27395</v>
          </cell>
          <cell r="E5240">
            <v>5000</v>
          </cell>
          <cell r="F5240">
            <v>-5000</v>
          </cell>
          <cell r="G5240">
            <v>0</v>
          </cell>
        </row>
        <row r="5241">
          <cell r="A5241" t="str">
            <v>17230274</v>
          </cell>
          <cell r="B5241" t="str">
            <v>动力配电箱</v>
          </cell>
          <cell r="C5241" t="str">
            <v>00010703</v>
          </cell>
          <cell r="D5241">
            <v>27395</v>
          </cell>
          <cell r="E5241">
            <v>5000</v>
          </cell>
          <cell r="F5241">
            <v>-5000</v>
          </cell>
          <cell r="G5241">
            <v>0</v>
          </cell>
        </row>
        <row r="5242">
          <cell r="A5242" t="str">
            <v>17230275</v>
          </cell>
          <cell r="B5242" t="str">
            <v>动力配电箱</v>
          </cell>
          <cell r="C5242" t="str">
            <v>00010703</v>
          </cell>
          <cell r="D5242">
            <v>27395</v>
          </cell>
          <cell r="E5242">
            <v>5000</v>
          </cell>
          <cell r="F5242">
            <v>-5000</v>
          </cell>
          <cell r="G5242">
            <v>0</v>
          </cell>
        </row>
        <row r="5243">
          <cell r="A5243" t="str">
            <v>17230276</v>
          </cell>
          <cell r="B5243" t="str">
            <v>动力配电箱</v>
          </cell>
          <cell r="C5243" t="str">
            <v>00010703</v>
          </cell>
          <cell r="D5243">
            <v>27395</v>
          </cell>
          <cell r="E5243">
            <v>5000</v>
          </cell>
          <cell r="F5243">
            <v>-5000</v>
          </cell>
          <cell r="G5243">
            <v>0</v>
          </cell>
        </row>
        <row r="5244">
          <cell r="A5244" t="str">
            <v>21000002</v>
          </cell>
          <cell r="B5244" t="str">
            <v>电子汽车衡</v>
          </cell>
          <cell r="C5244" t="str">
            <v>00021003</v>
          </cell>
          <cell r="D5244">
            <v>27395</v>
          </cell>
          <cell r="E5244">
            <v>96000</v>
          </cell>
          <cell r="F5244">
            <v>-96000</v>
          </cell>
          <cell r="G5244">
            <v>0</v>
          </cell>
        </row>
        <row r="5245">
          <cell r="A5245" t="str">
            <v>21000003</v>
          </cell>
          <cell r="B5245" t="str">
            <v>道轨衡</v>
          </cell>
          <cell r="C5245" t="str">
            <v>00021003</v>
          </cell>
          <cell r="D5245">
            <v>27395</v>
          </cell>
          <cell r="E5245">
            <v>140000</v>
          </cell>
          <cell r="F5245">
            <v>-140000</v>
          </cell>
          <cell r="G5245">
            <v>0</v>
          </cell>
        </row>
        <row r="5246">
          <cell r="A5246" t="str">
            <v>17230277</v>
          </cell>
          <cell r="B5246" t="str">
            <v>动力配电箱</v>
          </cell>
          <cell r="C5246" t="str">
            <v>00010703</v>
          </cell>
          <cell r="D5246">
            <v>27426</v>
          </cell>
          <cell r="E5246">
            <v>5000</v>
          </cell>
          <cell r="F5246">
            <v>-5000</v>
          </cell>
          <cell r="G5246">
            <v>0</v>
          </cell>
        </row>
        <row r="5247">
          <cell r="A5247" t="str">
            <v>17230278</v>
          </cell>
          <cell r="B5247" t="str">
            <v>动力配电箱</v>
          </cell>
          <cell r="C5247" t="str">
            <v>00010703</v>
          </cell>
          <cell r="D5247">
            <v>27426</v>
          </cell>
          <cell r="E5247">
            <v>5000</v>
          </cell>
          <cell r="F5247">
            <v>-5000</v>
          </cell>
          <cell r="G5247">
            <v>0</v>
          </cell>
        </row>
        <row r="5248">
          <cell r="A5248" t="str">
            <v>17230279</v>
          </cell>
          <cell r="B5248" t="str">
            <v>动力配电箱</v>
          </cell>
          <cell r="C5248" t="str">
            <v>00010703</v>
          </cell>
          <cell r="D5248">
            <v>27426</v>
          </cell>
          <cell r="E5248">
            <v>5000</v>
          </cell>
          <cell r="F5248">
            <v>-5000</v>
          </cell>
          <cell r="G5248">
            <v>0</v>
          </cell>
        </row>
        <row r="5249">
          <cell r="A5249" t="str">
            <v>17230280</v>
          </cell>
          <cell r="B5249" t="str">
            <v>动力配电箱</v>
          </cell>
          <cell r="C5249" t="str">
            <v>00010703</v>
          </cell>
          <cell r="D5249">
            <v>27426</v>
          </cell>
          <cell r="E5249">
            <v>5000</v>
          </cell>
          <cell r="F5249">
            <v>-5000</v>
          </cell>
          <cell r="G5249">
            <v>0</v>
          </cell>
        </row>
        <row r="5250">
          <cell r="A5250" t="str">
            <v>17230281</v>
          </cell>
          <cell r="B5250" t="str">
            <v>动力配电箱</v>
          </cell>
          <cell r="C5250" t="str">
            <v>00010703</v>
          </cell>
          <cell r="D5250">
            <v>27426</v>
          </cell>
          <cell r="E5250">
            <v>5000</v>
          </cell>
          <cell r="F5250">
            <v>-5000</v>
          </cell>
          <cell r="G5250">
            <v>0</v>
          </cell>
        </row>
        <row r="5251">
          <cell r="A5251" t="str">
            <v>10160356</v>
          </cell>
          <cell r="B5251" t="str">
            <v>普通车床</v>
          </cell>
          <cell r="C5251" t="str">
            <v>00010003</v>
          </cell>
          <cell r="D5251">
            <v>27454</v>
          </cell>
          <cell r="E5251">
            <v>76000</v>
          </cell>
          <cell r="F5251">
            <v>-76000</v>
          </cell>
          <cell r="G5251">
            <v>0</v>
          </cell>
        </row>
        <row r="5252">
          <cell r="A5252" t="str">
            <v>10160362</v>
          </cell>
          <cell r="B5252" t="str">
            <v>普通车床</v>
          </cell>
          <cell r="C5252" t="str">
            <v>00010003</v>
          </cell>
          <cell r="D5252">
            <v>27454</v>
          </cell>
          <cell r="E5252">
            <v>76000</v>
          </cell>
          <cell r="F5252">
            <v>-76000</v>
          </cell>
          <cell r="G5252">
            <v>0</v>
          </cell>
        </row>
        <row r="5253">
          <cell r="A5253" t="str">
            <v>11230064</v>
          </cell>
          <cell r="B5253" t="str">
            <v>曲轴压力机</v>
          </cell>
          <cell r="C5253" t="str">
            <v>00010103</v>
          </cell>
          <cell r="D5253">
            <v>27485</v>
          </cell>
          <cell r="E5253">
            <v>295000</v>
          </cell>
          <cell r="F5253">
            <v>-295000</v>
          </cell>
          <cell r="G5253">
            <v>0</v>
          </cell>
        </row>
        <row r="5254">
          <cell r="A5254" t="str">
            <v>19160021</v>
          </cell>
          <cell r="B5254" t="str">
            <v>暖风机</v>
          </cell>
          <cell r="C5254" t="str">
            <v>00010903</v>
          </cell>
          <cell r="D5254">
            <v>27515</v>
          </cell>
          <cell r="E5254">
            <v>10000</v>
          </cell>
          <cell r="F5254">
            <v>-10000</v>
          </cell>
          <cell r="G5254">
            <v>0</v>
          </cell>
        </row>
        <row r="5255">
          <cell r="A5255" t="str">
            <v>10720009</v>
          </cell>
          <cell r="B5255" t="str">
            <v>龙门刨床</v>
          </cell>
          <cell r="C5255" t="str">
            <v>00010003</v>
          </cell>
          <cell r="D5255">
            <v>27546</v>
          </cell>
          <cell r="E5255">
            <v>120000</v>
          </cell>
          <cell r="F5255">
            <v>-120000</v>
          </cell>
          <cell r="G5255">
            <v>0</v>
          </cell>
        </row>
        <row r="5256">
          <cell r="A5256" t="str">
            <v>10340418</v>
          </cell>
          <cell r="B5256" t="str">
            <v>端面磨床</v>
          </cell>
          <cell r="C5256" t="str">
            <v>00010003</v>
          </cell>
          <cell r="D5256">
            <v>27576</v>
          </cell>
          <cell r="E5256">
            <v>110841.74</v>
          </cell>
          <cell r="F5256">
            <v>-110841.74</v>
          </cell>
          <cell r="G5256">
            <v>0</v>
          </cell>
        </row>
        <row r="5257">
          <cell r="A5257" t="str">
            <v>10730075</v>
          </cell>
          <cell r="B5257" t="str">
            <v>牛头刨床</v>
          </cell>
          <cell r="C5257" t="str">
            <v>00010003</v>
          </cell>
          <cell r="D5257">
            <v>27576</v>
          </cell>
          <cell r="E5257">
            <v>25000</v>
          </cell>
          <cell r="F5257">
            <v>-25000</v>
          </cell>
          <cell r="G5257">
            <v>0</v>
          </cell>
        </row>
        <row r="5258">
          <cell r="A5258" t="str">
            <v>10360053</v>
          </cell>
          <cell r="B5258" t="str">
            <v>万能工具磨床</v>
          </cell>
          <cell r="C5258" t="str">
            <v>00010003</v>
          </cell>
          <cell r="D5258">
            <v>27607</v>
          </cell>
          <cell r="E5258">
            <v>80000</v>
          </cell>
          <cell r="F5258">
            <v>-80000</v>
          </cell>
          <cell r="G5258">
            <v>0</v>
          </cell>
        </row>
        <row r="5259">
          <cell r="A5259" t="str">
            <v>10340412</v>
          </cell>
          <cell r="B5259" t="str">
            <v>双端面磨床</v>
          </cell>
          <cell r="C5259" t="str">
            <v>00010003</v>
          </cell>
          <cell r="D5259">
            <v>27638</v>
          </cell>
          <cell r="E5259">
            <v>250000</v>
          </cell>
          <cell r="F5259">
            <v>-250000</v>
          </cell>
          <cell r="G5259">
            <v>0</v>
          </cell>
        </row>
        <row r="5260">
          <cell r="A5260" t="str">
            <v>12110021</v>
          </cell>
          <cell r="B5260" t="str">
            <v>桥式吊车</v>
          </cell>
          <cell r="C5260" t="str">
            <v>00010203</v>
          </cell>
          <cell r="D5260">
            <v>27638</v>
          </cell>
          <cell r="E5260">
            <v>300000</v>
          </cell>
          <cell r="F5260">
            <v>-300000</v>
          </cell>
          <cell r="G5260">
            <v>0</v>
          </cell>
        </row>
        <row r="5261">
          <cell r="A5261" t="str">
            <v>14572004</v>
          </cell>
          <cell r="B5261" t="str">
            <v>显微镜</v>
          </cell>
          <cell r="C5261" t="str">
            <v>00010411</v>
          </cell>
          <cell r="D5261">
            <v>27638</v>
          </cell>
          <cell r="E5261">
            <v>56000</v>
          </cell>
          <cell r="F5261">
            <v>-56000</v>
          </cell>
          <cell r="G5261">
            <v>0</v>
          </cell>
        </row>
        <row r="5262">
          <cell r="A5262" t="str">
            <v>10160355</v>
          </cell>
          <cell r="B5262" t="str">
            <v>普通车床</v>
          </cell>
          <cell r="C5262" t="str">
            <v>00010003</v>
          </cell>
          <cell r="D5262">
            <v>27668</v>
          </cell>
          <cell r="E5262">
            <v>76000</v>
          </cell>
          <cell r="F5262">
            <v>-76000</v>
          </cell>
          <cell r="G5262">
            <v>0</v>
          </cell>
        </row>
        <row r="5263">
          <cell r="A5263" t="str">
            <v>10310341</v>
          </cell>
          <cell r="B5263" t="str">
            <v>万能外元磨床</v>
          </cell>
          <cell r="C5263" t="str">
            <v>00010003</v>
          </cell>
          <cell r="D5263">
            <v>27668</v>
          </cell>
          <cell r="E5263">
            <v>70000</v>
          </cell>
          <cell r="F5263">
            <v>-70000</v>
          </cell>
          <cell r="G5263">
            <v>0</v>
          </cell>
        </row>
        <row r="5264">
          <cell r="A5264" t="str">
            <v>17210127</v>
          </cell>
          <cell r="B5264" t="str">
            <v>高压开关柜</v>
          </cell>
          <cell r="C5264" t="str">
            <v>00010703</v>
          </cell>
          <cell r="D5264">
            <v>27668</v>
          </cell>
          <cell r="E5264">
            <v>22000</v>
          </cell>
          <cell r="F5264">
            <v>-22000</v>
          </cell>
          <cell r="G5264">
            <v>0</v>
          </cell>
        </row>
        <row r="5265">
          <cell r="A5265" t="str">
            <v>17230348</v>
          </cell>
          <cell r="B5265" t="str">
            <v>动力配电箱</v>
          </cell>
          <cell r="C5265" t="str">
            <v>00010703</v>
          </cell>
          <cell r="D5265">
            <v>27699</v>
          </cell>
          <cell r="E5265">
            <v>3000</v>
          </cell>
          <cell r="F5265">
            <v>-3000</v>
          </cell>
          <cell r="G5265">
            <v>0</v>
          </cell>
        </row>
        <row r="5266">
          <cell r="A5266" t="str">
            <v>17230359</v>
          </cell>
          <cell r="B5266" t="str">
            <v>动力配电箱</v>
          </cell>
          <cell r="C5266" t="str">
            <v>00010703</v>
          </cell>
          <cell r="D5266">
            <v>27699</v>
          </cell>
          <cell r="E5266">
            <v>8800</v>
          </cell>
          <cell r="F5266">
            <v>-8800</v>
          </cell>
          <cell r="G5266">
            <v>0</v>
          </cell>
        </row>
        <row r="5267">
          <cell r="A5267" t="str">
            <v>17230360</v>
          </cell>
          <cell r="B5267" t="str">
            <v>动力配电箱</v>
          </cell>
          <cell r="C5267" t="str">
            <v>00010703</v>
          </cell>
          <cell r="D5267">
            <v>27699</v>
          </cell>
          <cell r="E5267">
            <v>8800</v>
          </cell>
          <cell r="F5267">
            <v>-8800</v>
          </cell>
          <cell r="G5267">
            <v>0</v>
          </cell>
        </row>
        <row r="5268">
          <cell r="A5268" t="str">
            <v>17230365</v>
          </cell>
          <cell r="B5268" t="str">
            <v>动力配电箱</v>
          </cell>
          <cell r="C5268" t="str">
            <v>00010703</v>
          </cell>
          <cell r="D5268">
            <v>27699</v>
          </cell>
          <cell r="E5268">
            <v>8800</v>
          </cell>
          <cell r="F5268">
            <v>-8800</v>
          </cell>
          <cell r="G5268">
            <v>0</v>
          </cell>
        </row>
        <row r="5269">
          <cell r="A5269" t="str">
            <v>17230366</v>
          </cell>
          <cell r="B5269" t="str">
            <v>动力配电箱</v>
          </cell>
          <cell r="C5269" t="str">
            <v>00010703</v>
          </cell>
          <cell r="D5269">
            <v>27699</v>
          </cell>
          <cell r="E5269">
            <v>8800</v>
          </cell>
          <cell r="F5269">
            <v>-8800</v>
          </cell>
          <cell r="G5269">
            <v>0</v>
          </cell>
        </row>
        <row r="5270">
          <cell r="A5270" t="str">
            <v>17230368</v>
          </cell>
          <cell r="B5270" t="str">
            <v>动力配电箱</v>
          </cell>
          <cell r="C5270" t="str">
            <v>00010703</v>
          </cell>
          <cell r="D5270">
            <v>27699</v>
          </cell>
          <cell r="E5270">
            <v>8800</v>
          </cell>
          <cell r="F5270">
            <v>-8800</v>
          </cell>
          <cell r="G5270">
            <v>0</v>
          </cell>
        </row>
        <row r="5271">
          <cell r="A5271" t="str">
            <v>17230369</v>
          </cell>
          <cell r="B5271" t="str">
            <v>动力配电箱</v>
          </cell>
          <cell r="C5271" t="str">
            <v>00010703</v>
          </cell>
          <cell r="D5271">
            <v>27699</v>
          </cell>
          <cell r="E5271">
            <v>3000</v>
          </cell>
          <cell r="F5271">
            <v>-3000</v>
          </cell>
          <cell r="G5271">
            <v>0</v>
          </cell>
        </row>
        <row r="5272">
          <cell r="A5272" t="str">
            <v>17230371</v>
          </cell>
          <cell r="B5272" t="str">
            <v>动力配电箱</v>
          </cell>
          <cell r="C5272" t="str">
            <v>00010703</v>
          </cell>
          <cell r="D5272">
            <v>27699</v>
          </cell>
          <cell r="E5272">
            <v>8800</v>
          </cell>
          <cell r="F5272">
            <v>-8800</v>
          </cell>
          <cell r="G5272">
            <v>0</v>
          </cell>
        </row>
        <row r="5273">
          <cell r="A5273" t="str">
            <v>17230373</v>
          </cell>
          <cell r="B5273" t="str">
            <v>动力配电箱</v>
          </cell>
          <cell r="C5273" t="str">
            <v>00010703</v>
          </cell>
          <cell r="D5273">
            <v>27699</v>
          </cell>
          <cell r="E5273">
            <v>3000</v>
          </cell>
          <cell r="F5273">
            <v>-3000</v>
          </cell>
          <cell r="G5273">
            <v>0</v>
          </cell>
        </row>
        <row r="5274">
          <cell r="A5274" t="str">
            <v>17230374</v>
          </cell>
          <cell r="B5274" t="str">
            <v>动力配电箱</v>
          </cell>
          <cell r="C5274" t="str">
            <v>00010703</v>
          </cell>
          <cell r="D5274">
            <v>27699</v>
          </cell>
          <cell r="E5274">
            <v>3000</v>
          </cell>
          <cell r="F5274">
            <v>-3000</v>
          </cell>
          <cell r="G5274">
            <v>0</v>
          </cell>
        </row>
        <row r="5275">
          <cell r="A5275" t="str">
            <v>17230375</v>
          </cell>
          <cell r="B5275" t="str">
            <v>动力配电箱</v>
          </cell>
          <cell r="C5275" t="str">
            <v>00010703</v>
          </cell>
          <cell r="D5275">
            <v>27699</v>
          </cell>
          <cell r="E5275">
            <v>8800</v>
          </cell>
          <cell r="F5275">
            <v>-8800</v>
          </cell>
          <cell r="G5275">
            <v>0</v>
          </cell>
        </row>
        <row r="5276">
          <cell r="A5276" t="str">
            <v>17230377</v>
          </cell>
          <cell r="B5276" t="str">
            <v>动力配电箱</v>
          </cell>
          <cell r="C5276" t="str">
            <v>00010703</v>
          </cell>
          <cell r="D5276">
            <v>27699</v>
          </cell>
          <cell r="E5276">
            <v>3000</v>
          </cell>
          <cell r="F5276">
            <v>-3000</v>
          </cell>
          <cell r="G5276">
            <v>0</v>
          </cell>
        </row>
        <row r="5277">
          <cell r="A5277" t="str">
            <v>17230378</v>
          </cell>
          <cell r="B5277" t="str">
            <v>动力配电箱</v>
          </cell>
          <cell r="C5277" t="str">
            <v>00010703</v>
          </cell>
          <cell r="D5277">
            <v>27699</v>
          </cell>
          <cell r="E5277">
            <v>8800</v>
          </cell>
          <cell r="F5277">
            <v>-8800</v>
          </cell>
          <cell r="G5277">
            <v>0</v>
          </cell>
        </row>
        <row r="5278">
          <cell r="A5278" t="str">
            <v>17230379</v>
          </cell>
          <cell r="B5278" t="str">
            <v>动力配电箱</v>
          </cell>
          <cell r="C5278" t="str">
            <v>00010703</v>
          </cell>
          <cell r="D5278">
            <v>27699</v>
          </cell>
          <cell r="E5278">
            <v>8800</v>
          </cell>
          <cell r="F5278">
            <v>-8800</v>
          </cell>
          <cell r="G5278">
            <v>0</v>
          </cell>
        </row>
        <row r="5279">
          <cell r="A5279" t="str">
            <v>17230380</v>
          </cell>
          <cell r="B5279" t="str">
            <v>动力配电箱</v>
          </cell>
          <cell r="C5279" t="str">
            <v>00010703</v>
          </cell>
          <cell r="D5279">
            <v>27699</v>
          </cell>
          <cell r="E5279">
            <v>8800</v>
          </cell>
          <cell r="F5279">
            <v>-8800</v>
          </cell>
          <cell r="G5279">
            <v>0</v>
          </cell>
        </row>
        <row r="5280">
          <cell r="A5280" t="str">
            <v>17230381</v>
          </cell>
          <cell r="B5280" t="str">
            <v>动力配电箱</v>
          </cell>
          <cell r="C5280" t="str">
            <v>00010703</v>
          </cell>
          <cell r="D5280">
            <v>27699</v>
          </cell>
          <cell r="E5280">
            <v>8800</v>
          </cell>
          <cell r="F5280">
            <v>-8800</v>
          </cell>
          <cell r="G5280">
            <v>0</v>
          </cell>
        </row>
        <row r="5281">
          <cell r="A5281" t="str">
            <v>17230382</v>
          </cell>
          <cell r="B5281" t="str">
            <v>动力配电箱</v>
          </cell>
          <cell r="C5281" t="str">
            <v>00010703</v>
          </cell>
          <cell r="D5281">
            <v>27699</v>
          </cell>
          <cell r="E5281">
            <v>8800</v>
          </cell>
          <cell r="F5281">
            <v>-8800</v>
          </cell>
          <cell r="G5281">
            <v>0</v>
          </cell>
        </row>
        <row r="5282">
          <cell r="A5282" t="str">
            <v>10320168</v>
          </cell>
          <cell r="B5282" t="str">
            <v>内园磨床</v>
          </cell>
          <cell r="C5282" t="str">
            <v>00010003</v>
          </cell>
          <cell r="D5282">
            <v>27729</v>
          </cell>
          <cell r="E5282">
            <v>120000</v>
          </cell>
          <cell r="F5282">
            <v>-120000</v>
          </cell>
          <cell r="G5282">
            <v>0</v>
          </cell>
        </row>
        <row r="5283">
          <cell r="A5283" t="str">
            <v>12120053</v>
          </cell>
          <cell r="B5283" t="str">
            <v>悬挂吊车</v>
          </cell>
          <cell r="C5283" t="str">
            <v>00010203</v>
          </cell>
          <cell r="D5283">
            <v>27729</v>
          </cell>
          <cell r="E5283">
            <v>20000</v>
          </cell>
          <cell r="F5283">
            <v>-20000</v>
          </cell>
          <cell r="G5283">
            <v>0</v>
          </cell>
        </row>
        <row r="5284">
          <cell r="A5284" t="str">
            <v>14999959</v>
          </cell>
          <cell r="B5284" t="str">
            <v>探伤机</v>
          </cell>
          <cell r="C5284" t="str">
            <v>00010411</v>
          </cell>
          <cell r="D5284">
            <v>27729</v>
          </cell>
          <cell r="E5284">
            <v>15000</v>
          </cell>
          <cell r="F5284">
            <v>-15000</v>
          </cell>
          <cell r="G5284">
            <v>0</v>
          </cell>
        </row>
        <row r="5285">
          <cell r="A5285" t="str">
            <v>17230349</v>
          </cell>
          <cell r="B5285" t="str">
            <v>动力配电箱</v>
          </cell>
          <cell r="C5285" t="str">
            <v>00010703</v>
          </cell>
          <cell r="D5285">
            <v>27729</v>
          </cell>
          <cell r="E5285">
            <v>3000</v>
          </cell>
          <cell r="F5285">
            <v>-3000</v>
          </cell>
          <cell r="G5285">
            <v>0</v>
          </cell>
        </row>
        <row r="5286">
          <cell r="A5286" t="str">
            <v>17230350</v>
          </cell>
          <cell r="B5286" t="str">
            <v>动力配电箱</v>
          </cell>
          <cell r="C5286" t="str">
            <v>00010703</v>
          </cell>
          <cell r="D5286">
            <v>27729</v>
          </cell>
          <cell r="E5286">
            <v>3000</v>
          </cell>
          <cell r="F5286">
            <v>-3000</v>
          </cell>
          <cell r="G5286">
            <v>0</v>
          </cell>
        </row>
        <row r="5287">
          <cell r="A5287" t="str">
            <v>17230351</v>
          </cell>
          <cell r="B5287" t="str">
            <v>动力配电箱</v>
          </cell>
          <cell r="C5287" t="str">
            <v>00010703</v>
          </cell>
          <cell r="D5287">
            <v>27729</v>
          </cell>
          <cell r="E5287">
            <v>3000</v>
          </cell>
          <cell r="F5287">
            <v>-3000</v>
          </cell>
          <cell r="G5287">
            <v>0</v>
          </cell>
        </row>
        <row r="5288">
          <cell r="A5288" t="str">
            <v>17230352</v>
          </cell>
          <cell r="B5288" t="str">
            <v>动力配电柜</v>
          </cell>
          <cell r="C5288" t="str">
            <v>00010703</v>
          </cell>
          <cell r="D5288">
            <v>27729</v>
          </cell>
          <cell r="E5288">
            <v>3000</v>
          </cell>
          <cell r="F5288">
            <v>-3000</v>
          </cell>
          <cell r="G5288">
            <v>0</v>
          </cell>
        </row>
        <row r="5289">
          <cell r="A5289" t="str">
            <v>17230353</v>
          </cell>
          <cell r="B5289" t="str">
            <v>动力配电箱</v>
          </cell>
          <cell r="C5289" t="str">
            <v>00010703</v>
          </cell>
          <cell r="D5289">
            <v>27729</v>
          </cell>
          <cell r="E5289">
            <v>3000</v>
          </cell>
          <cell r="F5289">
            <v>-3000</v>
          </cell>
          <cell r="G5289">
            <v>0</v>
          </cell>
        </row>
        <row r="5290">
          <cell r="A5290" t="str">
            <v>17230389</v>
          </cell>
          <cell r="B5290" t="str">
            <v>动力配电箱</v>
          </cell>
          <cell r="C5290" t="str">
            <v>00010703</v>
          </cell>
          <cell r="D5290">
            <v>27729</v>
          </cell>
          <cell r="E5290">
            <v>8800</v>
          </cell>
          <cell r="F5290">
            <v>-8800</v>
          </cell>
          <cell r="G5290">
            <v>0</v>
          </cell>
        </row>
        <row r="5291">
          <cell r="A5291" t="str">
            <v>17230390</v>
          </cell>
          <cell r="B5291" t="str">
            <v>动力配电箱</v>
          </cell>
          <cell r="C5291" t="str">
            <v>00010703</v>
          </cell>
          <cell r="D5291">
            <v>27729</v>
          </cell>
          <cell r="E5291">
            <v>8800</v>
          </cell>
          <cell r="F5291">
            <v>-8800</v>
          </cell>
          <cell r="G5291">
            <v>0</v>
          </cell>
        </row>
        <row r="5292">
          <cell r="A5292" t="str">
            <v>17230391</v>
          </cell>
          <cell r="B5292" t="str">
            <v>动力配电箱</v>
          </cell>
          <cell r="C5292" t="str">
            <v>00010703</v>
          </cell>
          <cell r="D5292">
            <v>27729</v>
          </cell>
          <cell r="E5292">
            <v>8800</v>
          </cell>
          <cell r="F5292">
            <v>-8800</v>
          </cell>
          <cell r="G5292">
            <v>0</v>
          </cell>
        </row>
        <row r="5293">
          <cell r="A5293" t="str">
            <v>17230392</v>
          </cell>
          <cell r="B5293" t="str">
            <v>动力配电箱</v>
          </cell>
          <cell r="C5293" t="str">
            <v>00010703</v>
          </cell>
          <cell r="D5293">
            <v>27729</v>
          </cell>
          <cell r="E5293">
            <v>3000</v>
          </cell>
          <cell r="F5293">
            <v>-3000</v>
          </cell>
          <cell r="G5293">
            <v>0</v>
          </cell>
        </row>
        <row r="5294">
          <cell r="A5294" t="str">
            <v>18180004</v>
          </cell>
          <cell r="B5294" t="str">
            <v>工频感应化铜炉</v>
          </cell>
          <cell r="C5294" t="str">
            <v>00010803</v>
          </cell>
          <cell r="D5294">
            <v>27729</v>
          </cell>
          <cell r="E5294">
            <v>168000</v>
          </cell>
          <cell r="F5294">
            <v>-168000</v>
          </cell>
          <cell r="G5294">
            <v>0</v>
          </cell>
        </row>
        <row r="5295">
          <cell r="A5295" t="str">
            <v>18360017</v>
          </cell>
          <cell r="B5295" t="str">
            <v>电炉</v>
          </cell>
          <cell r="C5295" t="str">
            <v>00010803</v>
          </cell>
          <cell r="D5295">
            <v>27729</v>
          </cell>
          <cell r="E5295">
            <v>190000</v>
          </cell>
          <cell r="F5295">
            <v>-190000</v>
          </cell>
          <cell r="G5295">
            <v>0</v>
          </cell>
        </row>
        <row r="5296">
          <cell r="A5296" t="str">
            <v>18360037</v>
          </cell>
          <cell r="B5296" t="str">
            <v>回火电炉</v>
          </cell>
          <cell r="C5296" t="str">
            <v>00010803</v>
          </cell>
          <cell r="D5296">
            <v>27729</v>
          </cell>
          <cell r="E5296">
            <v>70000</v>
          </cell>
          <cell r="F5296">
            <v>-70000</v>
          </cell>
          <cell r="G5296">
            <v>0</v>
          </cell>
        </row>
        <row r="5297">
          <cell r="A5297" t="str">
            <v>18360055</v>
          </cell>
          <cell r="B5297" t="str">
            <v>井式回火电炉</v>
          </cell>
          <cell r="C5297" t="str">
            <v>00010803</v>
          </cell>
          <cell r="D5297">
            <v>27729</v>
          </cell>
          <cell r="E5297">
            <v>70000</v>
          </cell>
          <cell r="F5297">
            <v>-70000</v>
          </cell>
          <cell r="G5297">
            <v>0</v>
          </cell>
        </row>
        <row r="5298">
          <cell r="A5298" t="str">
            <v>10630015</v>
          </cell>
          <cell r="B5298" t="str">
            <v>万能工具铣床</v>
          </cell>
          <cell r="C5298" t="str">
            <v>00010003</v>
          </cell>
          <cell r="D5298">
            <v>27760</v>
          </cell>
          <cell r="E5298">
            <v>70000</v>
          </cell>
          <cell r="F5298">
            <v>-70000</v>
          </cell>
          <cell r="G5298">
            <v>0</v>
          </cell>
        </row>
        <row r="5299">
          <cell r="A5299" t="str">
            <v>14795015</v>
          </cell>
          <cell r="B5299" t="str">
            <v>晶体管直流稳压电</v>
          </cell>
          <cell r="C5299" t="str">
            <v>00010411</v>
          </cell>
          <cell r="D5299">
            <v>27760</v>
          </cell>
          <cell r="E5299">
            <v>5000</v>
          </cell>
          <cell r="F5299">
            <v>-5000</v>
          </cell>
          <cell r="G5299">
            <v>0</v>
          </cell>
        </row>
        <row r="5300">
          <cell r="A5300" t="str">
            <v>14794002</v>
          </cell>
          <cell r="B5300" t="str">
            <v>低频信号发生器</v>
          </cell>
          <cell r="C5300" t="str">
            <v>00010413</v>
          </cell>
          <cell r="D5300">
            <v>27760</v>
          </cell>
          <cell r="E5300">
            <v>5000</v>
          </cell>
          <cell r="F5300">
            <v>-5000</v>
          </cell>
          <cell r="G5300">
            <v>0</v>
          </cell>
        </row>
        <row r="5301">
          <cell r="A5301" t="str">
            <v>11240047</v>
          </cell>
          <cell r="B5301" t="str">
            <v>偏心压力机</v>
          </cell>
          <cell r="C5301" t="str">
            <v>00010103</v>
          </cell>
          <cell r="D5301">
            <v>27791</v>
          </cell>
          <cell r="E5301">
            <v>100000</v>
          </cell>
          <cell r="F5301">
            <v>-100000</v>
          </cell>
          <cell r="G5301">
            <v>0</v>
          </cell>
        </row>
        <row r="5302">
          <cell r="A5302" t="str">
            <v>10160439</v>
          </cell>
          <cell r="B5302" t="str">
            <v>普通车床</v>
          </cell>
          <cell r="C5302" t="str">
            <v>00010003</v>
          </cell>
          <cell r="D5302">
            <v>27851</v>
          </cell>
          <cell r="E5302">
            <v>76000</v>
          </cell>
          <cell r="F5302">
            <v>-76000</v>
          </cell>
          <cell r="G5302">
            <v>0</v>
          </cell>
        </row>
        <row r="5303">
          <cell r="A5303" t="str">
            <v>10610027</v>
          </cell>
          <cell r="B5303" t="str">
            <v>立式铣床</v>
          </cell>
          <cell r="C5303" t="str">
            <v>00010003</v>
          </cell>
          <cell r="D5303">
            <v>27851</v>
          </cell>
          <cell r="E5303">
            <v>90000</v>
          </cell>
          <cell r="F5303">
            <v>-90000</v>
          </cell>
          <cell r="G5303">
            <v>0</v>
          </cell>
        </row>
        <row r="5304">
          <cell r="A5304" t="str">
            <v>12120102</v>
          </cell>
          <cell r="B5304" t="str">
            <v>单梁吊车</v>
          </cell>
          <cell r="C5304" t="str">
            <v>00010203</v>
          </cell>
          <cell r="D5304">
            <v>27851</v>
          </cell>
          <cell r="E5304">
            <v>50000</v>
          </cell>
          <cell r="F5304">
            <v>-50000</v>
          </cell>
          <cell r="G5304">
            <v>0</v>
          </cell>
        </row>
        <row r="5305">
          <cell r="A5305" t="str">
            <v>16650023</v>
          </cell>
          <cell r="B5305" t="str">
            <v>耐酸泵</v>
          </cell>
          <cell r="C5305" t="str">
            <v>00010603</v>
          </cell>
          <cell r="D5305">
            <v>27851</v>
          </cell>
          <cell r="E5305">
            <v>7400</v>
          </cell>
          <cell r="F5305">
            <v>-7400</v>
          </cell>
          <cell r="G5305">
            <v>0</v>
          </cell>
        </row>
        <row r="5306">
          <cell r="A5306" t="str">
            <v>17230398</v>
          </cell>
          <cell r="B5306" t="str">
            <v>动力配电箱</v>
          </cell>
          <cell r="C5306" t="str">
            <v>00010703</v>
          </cell>
          <cell r="D5306">
            <v>27881</v>
          </cell>
          <cell r="E5306">
            <v>5000</v>
          </cell>
          <cell r="F5306">
            <v>-5000</v>
          </cell>
          <cell r="G5306">
            <v>0</v>
          </cell>
        </row>
        <row r="5307">
          <cell r="A5307" t="str">
            <v>17230399</v>
          </cell>
          <cell r="B5307" t="str">
            <v>动力配电箱</v>
          </cell>
          <cell r="C5307" t="str">
            <v>00010703</v>
          </cell>
          <cell r="D5307">
            <v>27881</v>
          </cell>
          <cell r="E5307">
            <v>5000</v>
          </cell>
          <cell r="F5307">
            <v>-5000</v>
          </cell>
          <cell r="G5307">
            <v>0</v>
          </cell>
        </row>
        <row r="5308">
          <cell r="A5308" t="str">
            <v>17230400</v>
          </cell>
          <cell r="B5308" t="str">
            <v>动力配电箱</v>
          </cell>
          <cell r="C5308" t="str">
            <v>00010703</v>
          </cell>
          <cell r="D5308">
            <v>27881</v>
          </cell>
          <cell r="E5308">
            <v>5000</v>
          </cell>
          <cell r="F5308">
            <v>-5000</v>
          </cell>
          <cell r="G5308">
            <v>0</v>
          </cell>
        </row>
        <row r="5309">
          <cell r="A5309" t="str">
            <v>17230401</v>
          </cell>
          <cell r="B5309" t="str">
            <v>动力配电箱</v>
          </cell>
          <cell r="C5309" t="str">
            <v>00010703</v>
          </cell>
          <cell r="D5309">
            <v>27881</v>
          </cell>
          <cell r="E5309">
            <v>5000</v>
          </cell>
          <cell r="F5309">
            <v>-5000</v>
          </cell>
          <cell r="G5309">
            <v>0</v>
          </cell>
        </row>
        <row r="5310">
          <cell r="A5310" t="str">
            <v>17230402</v>
          </cell>
          <cell r="B5310" t="str">
            <v>动力配电箱</v>
          </cell>
          <cell r="C5310" t="str">
            <v>00010703</v>
          </cell>
          <cell r="D5310">
            <v>27881</v>
          </cell>
          <cell r="E5310">
            <v>5000</v>
          </cell>
          <cell r="F5310">
            <v>-5000</v>
          </cell>
          <cell r="G5310">
            <v>0</v>
          </cell>
        </row>
        <row r="5311">
          <cell r="A5311" t="str">
            <v>17230403</v>
          </cell>
          <cell r="B5311" t="str">
            <v>动力配电箱</v>
          </cell>
          <cell r="C5311" t="str">
            <v>00010703</v>
          </cell>
          <cell r="D5311">
            <v>27881</v>
          </cell>
          <cell r="E5311">
            <v>5000</v>
          </cell>
          <cell r="F5311">
            <v>-5000</v>
          </cell>
          <cell r="G5311">
            <v>0</v>
          </cell>
        </row>
        <row r="5312">
          <cell r="A5312" t="str">
            <v>17230408</v>
          </cell>
          <cell r="B5312" t="str">
            <v>动力配电箱</v>
          </cell>
          <cell r="C5312" t="str">
            <v>00010703</v>
          </cell>
          <cell r="D5312">
            <v>27881</v>
          </cell>
          <cell r="E5312">
            <v>5000</v>
          </cell>
          <cell r="F5312">
            <v>-5000</v>
          </cell>
          <cell r="G5312">
            <v>0</v>
          </cell>
        </row>
        <row r="5313">
          <cell r="A5313" t="str">
            <v>17230409</v>
          </cell>
          <cell r="B5313" t="str">
            <v>动力配电箱</v>
          </cell>
          <cell r="C5313" t="str">
            <v>00010703</v>
          </cell>
          <cell r="D5313">
            <v>27881</v>
          </cell>
          <cell r="E5313">
            <v>5000</v>
          </cell>
          <cell r="F5313">
            <v>-5000</v>
          </cell>
          <cell r="G5313">
            <v>0</v>
          </cell>
        </row>
        <row r="5314">
          <cell r="A5314" t="str">
            <v>17230410</v>
          </cell>
          <cell r="B5314" t="str">
            <v>动力配电箱</v>
          </cell>
          <cell r="C5314" t="str">
            <v>00010703</v>
          </cell>
          <cell r="D5314">
            <v>27881</v>
          </cell>
          <cell r="E5314">
            <v>5000</v>
          </cell>
          <cell r="F5314">
            <v>-5000</v>
          </cell>
          <cell r="G5314">
            <v>0</v>
          </cell>
        </row>
        <row r="5315">
          <cell r="A5315" t="str">
            <v>17230414</v>
          </cell>
          <cell r="B5315" t="str">
            <v>动力配电箱</v>
          </cell>
          <cell r="C5315" t="str">
            <v>00010703</v>
          </cell>
          <cell r="D5315">
            <v>27881</v>
          </cell>
          <cell r="E5315">
            <v>5000</v>
          </cell>
          <cell r="F5315">
            <v>-5000</v>
          </cell>
          <cell r="G5315">
            <v>0</v>
          </cell>
        </row>
        <row r="5316">
          <cell r="A5316" t="str">
            <v>10310210</v>
          </cell>
          <cell r="B5316" t="str">
            <v>滚子无心磨床</v>
          </cell>
          <cell r="C5316" t="str">
            <v>00010003</v>
          </cell>
          <cell r="D5316">
            <v>27912</v>
          </cell>
          <cell r="E5316">
            <v>79000</v>
          </cell>
          <cell r="F5316">
            <v>-79000</v>
          </cell>
          <cell r="G5316">
            <v>0</v>
          </cell>
        </row>
        <row r="5317">
          <cell r="A5317" t="str">
            <v>14561030</v>
          </cell>
          <cell r="B5317" t="str">
            <v>布氏硬度计</v>
          </cell>
          <cell r="C5317" t="str">
            <v>00010413</v>
          </cell>
          <cell r="D5317">
            <v>27912</v>
          </cell>
          <cell r="E5317">
            <v>6900</v>
          </cell>
          <cell r="F5317">
            <v>-6900</v>
          </cell>
          <cell r="G5317">
            <v>0</v>
          </cell>
        </row>
        <row r="5318">
          <cell r="A5318" t="str">
            <v>17230423</v>
          </cell>
          <cell r="B5318" t="str">
            <v>动力配电箱</v>
          </cell>
          <cell r="C5318" t="str">
            <v>00010703</v>
          </cell>
          <cell r="D5318">
            <v>27912</v>
          </cell>
          <cell r="E5318">
            <v>5000</v>
          </cell>
          <cell r="F5318">
            <v>-5000</v>
          </cell>
          <cell r="G5318">
            <v>0</v>
          </cell>
        </row>
        <row r="5319">
          <cell r="A5319" t="str">
            <v>10260022</v>
          </cell>
          <cell r="B5319" t="str">
            <v>卧式搪床</v>
          </cell>
          <cell r="C5319" t="str">
            <v>00010003</v>
          </cell>
          <cell r="D5319">
            <v>27942</v>
          </cell>
          <cell r="E5319">
            <v>250000</v>
          </cell>
          <cell r="F5319">
            <v>-250000</v>
          </cell>
          <cell r="G5319">
            <v>0</v>
          </cell>
        </row>
        <row r="5320">
          <cell r="A5320" t="str">
            <v>12110023</v>
          </cell>
          <cell r="B5320" t="str">
            <v>桥式吊车</v>
          </cell>
          <cell r="C5320" t="str">
            <v>00010203</v>
          </cell>
          <cell r="D5320">
            <v>27973</v>
          </cell>
          <cell r="E5320">
            <v>300000</v>
          </cell>
          <cell r="F5320">
            <v>-300000</v>
          </cell>
          <cell r="G5320">
            <v>0</v>
          </cell>
        </row>
        <row r="5321">
          <cell r="A5321" t="str">
            <v>17520040</v>
          </cell>
          <cell r="B5321" t="str">
            <v>电焊机</v>
          </cell>
          <cell r="C5321" t="str">
            <v>00010713</v>
          </cell>
          <cell r="D5321">
            <v>27973</v>
          </cell>
          <cell r="E5321">
            <v>8000</v>
          </cell>
          <cell r="F5321">
            <v>-8000</v>
          </cell>
          <cell r="G5321">
            <v>0</v>
          </cell>
        </row>
        <row r="5322">
          <cell r="A5322" t="str">
            <v>18360115</v>
          </cell>
          <cell r="B5322" t="str">
            <v>箱式电阻炉</v>
          </cell>
          <cell r="C5322" t="str">
            <v>00010803</v>
          </cell>
          <cell r="D5322">
            <v>27973</v>
          </cell>
          <cell r="E5322">
            <v>70000</v>
          </cell>
          <cell r="F5322">
            <v>-70000</v>
          </cell>
          <cell r="G5322">
            <v>0</v>
          </cell>
        </row>
        <row r="5323">
          <cell r="A5323" t="str">
            <v>10670034</v>
          </cell>
          <cell r="B5323" t="str">
            <v>卧式铣床</v>
          </cell>
          <cell r="C5323" t="str">
            <v>00010003</v>
          </cell>
          <cell r="D5323">
            <v>28004</v>
          </cell>
          <cell r="E5323">
            <v>90000</v>
          </cell>
          <cell r="F5323">
            <v>-90000</v>
          </cell>
          <cell r="G5323">
            <v>0</v>
          </cell>
        </row>
        <row r="5324">
          <cell r="A5324" t="str">
            <v>17230407</v>
          </cell>
          <cell r="B5324" t="str">
            <v>动力配电箱</v>
          </cell>
          <cell r="C5324" t="str">
            <v>00010703</v>
          </cell>
          <cell r="D5324">
            <v>28004</v>
          </cell>
          <cell r="E5324">
            <v>4600</v>
          </cell>
          <cell r="F5324">
            <v>-4600</v>
          </cell>
          <cell r="G5324">
            <v>0</v>
          </cell>
        </row>
        <row r="5325">
          <cell r="A5325" t="str">
            <v>11230071</v>
          </cell>
          <cell r="B5325" t="str">
            <v>曲轴压力机(开式)</v>
          </cell>
          <cell r="C5325" t="str">
            <v>00010103</v>
          </cell>
          <cell r="D5325">
            <v>28034</v>
          </cell>
          <cell r="E5325">
            <v>34000</v>
          </cell>
          <cell r="F5325">
            <v>-34000</v>
          </cell>
          <cell r="G5325">
            <v>0</v>
          </cell>
        </row>
        <row r="5326">
          <cell r="A5326" t="str">
            <v>12120083</v>
          </cell>
          <cell r="B5326" t="str">
            <v>单梁吊车</v>
          </cell>
          <cell r="C5326" t="str">
            <v>00010203</v>
          </cell>
          <cell r="D5326">
            <v>28034</v>
          </cell>
          <cell r="E5326">
            <v>40000</v>
          </cell>
          <cell r="F5326">
            <v>-40000</v>
          </cell>
          <cell r="G5326">
            <v>0</v>
          </cell>
        </row>
        <row r="5327">
          <cell r="A5327" t="str">
            <v>14794003</v>
          </cell>
          <cell r="B5327" t="str">
            <v>高频信号发生器</v>
          </cell>
          <cell r="C5327" t="str">
            <v>00010413</v>
          </cell>
          <cell r="D5327">
            <v>28034</v>
          </cell>
          <cell r="E5327">
            <v>5000</v>
          </cell>
          <cell r="F5327">
            <v>-5000</v>
          </cell>
          <cell r="G5327">
            <v>0</v>
          </cell>
        </row>
        <row r="5328">
          <cell r="A5328" t="str">
            <v>15780029</v>
          </cell>
          <cell r="B5328" t="str">
            <v>冷却器</v>
          </cell>
          <cell r="C5328" t="str">
            <v>00010503</v>
          </cell>
          <cell r="D5328">
            <v>28034</v>
          </cell>
          <cell r="E5328">
            <v>35000</v>
          </cell>
          <cell r="F5328">
            <v>-35000</v>
          </cell>
          <cell r="G5328">
            <v>0</v>
          </cell>
        </row>
        <row r="5329">
          <cell r="A5329" t="str">
            <v>10310217</v>
          </cell>
          <cell r="B5329" t="str">
            <v>无心磨床</v>
          </cell>
          <cell r="C5329" t="str">
            <v>00010003</v>
          </cell>
          <cell r="D5329">
            <v>28065</v>
          </cell>
          <cell r="E5329">
            <v>55000</v>
          </cell>
          <cell r="F5329">
            <v>-55000</v>
          </cell>
          <cell r="G5329">
            <v>0</v>
          </cell>
        </row>
        <row r="5330">
          <cell r="A5330" t="str">
            <v>10310224</v>
          </cell>
          <cell r="B5330" t="str">
            <v>无心磨床</v>
          </cell>
          <cell r="C5330" t="str">
            <v>00010003</v>
          </cell>
          <cell r="D5330">
            <v>28065</v>
          </cell>
          <cell r="E5330">
            <v>55000</v>
          </cell>
          <cell r="F5330">
            <v>-55000</v>
          </cell>
          <cell r="G5330">
            <v>0</v>
          </cell>
        </row>
        <row r="5331">
          <cell r="A5331" t="str">
            <v>10310227</v>
          </cell>
          <cell r="B5331" t="str">
            <v>无心磨床</v>
          </cell>
          <cell r="C5331" t="str">
            <v>00010003</v>
          </cell>
          <cell r="D5331">
            <v>28065</v>
          </cell>
          <cell r="E5331">
            <v>55000</v>
          </cell>
          <cell r="F5331">
            <v>-55000</v>
          </cell>
          <cell r="G5331">
            <v>0</v>
          </cell>
        </row>
        <row r="5332">
          <cell r="A5332" t="str">
            <v>16610054</v>
          </cell>
          <cell r="B5332" t="str">
            <v>离心水泵</v>
          </cell>
          <cell r="C5332" t="str">
            <v>00010603</v>
          </cell>
          <cell r="D5332">
            <v>28065</v>
          </cell>
          <cell r="E5332">
            <v>2800</v>
          </cell>
          <cell r="F5332">
            <v>-2800</v>
          </cell>
          <cell r="G5332">
            <v>0</v>
          </cell>
        </row>
        <row r="5333">
          <cell r="A5333" t="str">
            <v>16610055</v>
          </cell>
          <cell r="B5333" t="str">
            <v>离心水泵</v>
          </cell>
          <cell r="C5333" t="str">
            <v>00010603</v>
          </cell>
          <cell r="D5333">
            <v>28065</v>
          </cell>
          <cell r="E5333">
            <v>2800</v>
          </cell>
          <cell r="F5333">
            <v>-2800</v>
          </cell>
          <cell r="G5333">
            <v>0</v>
          </cell>
        </row>
        <row r="5334">
          <cell r="A5334" t="str">
            <v>10280016</v>
          </cell>
          <cell r="B5334" t="str">
            <v>卧式搪床</v>
          </cell>
          <cell r="C5334" t="str">
            <v>00010003</v>
          </cell>
          <cell r="D5334">
            <v>28095</v>
          </cell>
          <cell r="E5334">
            <v>93861.68</v>
          </cell>
          <cell r="F5334">
            <v>-93861.68</v>
          </cell>
          <cell r="G5334">
            <v>0</v>
          </cell>
        </row>
        <row r="5335">
          <cell r="A5335" t="str">
            <v>10280017</v>
          </cell>
          <cell r="B5335" t="str">
            <v>卧式搪床</v>
          </cell>
          <cell r="C5335" t="str">
            <v>00010003</v>
          </cell>
          <cell r="D5335">
            <v>28095</v>
          </cell>
          <cell r="E5335">
            <v>93861.68</v>
          </cell>
          <cell r="F5335">
            <v>-93861.68</v>
          </cell>
          <cell r="G5335">
            <v>0</v>
          </cell>
        </row>
        <row r="5336">
          <cell r="A5336" t="str">
            <v>11230076</v>
          </cell>
          <cell r="B5336" t="str">
            <v>曲轴压力机(开式)</v>
          </cell>
          <cell r="C5336" t="str">
            <v>00010103</v>
          </cell>
          <cell r="D5336">
            <v>28095</v>
          </cell>
          <cell r="E5336">
            <v>440000</v>
          </cell>
          <cell r="F5336">
            <v>-440000</v>
          </cell>
          <cell r="G5336">
            <v>0</v>
          </cell>
        </row>
        <row r="5337">
          <cell r="A5337" t="str">
            <v>11230082</v>
          </cell>
          <cell r="B5337" t="str">
            <v>曲轴压力机(开式)</v>
          </cell>
          <cell r="C5337" t="str">
            <v>00010103</v>
          </cell>
          <cell r="D5337">
            <v>28095</v>
          </cell>
          <cell r="E5337">
            <v>34000</v>
          </cell>
          <cell r="F5337">
            <v>-34000</v>
          </cell>
          <cell r="G5337">
            <v>0</v>
          </cell>
        </row>
        <row r="5338">
          <cell r="A5338" t="str">
            <v>11230083</v>
          </cell>
          <cell r="B5338" t="str">
            <v>曲轴压力机(开式)</v>
          </cell>
          <cell r="C5338" t="str">
            <v>00010103</v>
          </cell>
          <cell r="D5338">
            <v>28095</v>
          </cell>
          <cell r="E5338">
            <v>34000</v>
          </cell>
          <cell r="F5338">
            <v>-34000</v>
          </cell>
          <cell r="G5338">
            <v>0</v>
          </cell>
        </row>
        <row r="5339">
          <cell r="A5339" t="str">
            <v>11230084</v>
          </cell>
          <cell r="B5339" t="str">
            <v>曲轴压力机(开式)</v>
          </cell>
          <cell r="C5339" t="str">
            <v>00010103</v>
          </cell>
          <cell r="D5339">
            <v>28095</v>
          </cell>
          <cell r="E5339">
            <v>34000</v>
          </cell>
          <cell r="F5339">
            <v>-34000</v>
          </cell>
          <cell r="G5339">
            <v>0</v>
          </cell>
        </row>
        <row r="5340">
          <cell r="A5340" t="str">
            <v>11230085</v>
          </cell>
          <cell r="B5340" t="str">
            <v>曲轴压力机(开式)</v>
          </cell>
          <cell r="C5340" t="str">
            <v>00010103</v>
          </cell>
          <cell r="D5340">
            <v>28095</v>
          </cell>
          <cell r="E5340">
            <v>34000</v>
          </cell>
          <cell r="F5340">
            <v>-34000</v>
          </cell>
          <cell r="G5340">
            <v>0</v>
          </cell>
        </row>
        <row r="5341">
          <cell r="A5341" t="str">
            <v>11230086</v>
          </cell>
          <cell r="B5341" t="str">
            <v>曲轴压力机(开式)</v>
          </cell>
          <cell r="C5341" t="str">
            <v>00010103</v>
          </cell>
          <cell r="D5341">
            <v>28095</v>
          </cell>
          <cell r="E5341">
            <v>34000</v>
          </cell>
          <cell r="F5341">
            <v>-34000</v>
          </cell>
          <cell r="G5341">
            <v>0</v>
          </cell>
        </row>
        <row r="5342">
          <cell r="A5342" t="str">
            <v>11230087</v>
          </cell>
          <cell r="B5342" t="str">
            <v>曲轴压力机(开式)</v>
          </cell>
          <cell r="C5342" t="str">
            <v>00010103</v>
          </cell>
          <cell r="D5342">
            <v>28095</v>
          </cell>
          <cell r="E5342">
            <v>77000</v>
          </cell>
          <cell r="F5342">
            <v>-77000</v>
          </cell>
          <cell r="G5342">
            <v>0</v>
          </cell>
        </row>
        <row r="5343">
          <cell r="A5343" t="str">
            <v>11230126</v>
          </cell>
          <cell r="B5343" t="str">
            <v>开式曲轴压力机</v>
          </cell>
          <cell r="C5343" t="str">
            <v>00010103</v>
          </cell>
          <cell r="D5343">
            <v>28095</v>
          </cell>
          <cell r="E5343">
            <v>137500</v>
          </cell>
          <cell r="F5343">
            <v>-137500</v>
          </cell>
          <cell r="G5343">
            <v>0</v>
          </cell>
        </row>
        <row r="5344">
          <cell r="A5344" t="str">
            <v>15970006</v>
          </cell>
          <cell r="B5344" t="str">
            <v>清洗机</v>
          </cell>
          <cell r="C5344" t="str">
            <v>00010503</v>
          </cell>
          <cell r="D5344">
            <v>28095</v>
          </cell>
          <cell r="E5344">
            <v>30000</v>
          </cell>
          <cell r="F5344">
            <v>-30000</v>
          </cell>
          <cell r="G5344">
            <v>0</v>
          </cell>
        </row>
        <row r="5345">
          <cell r="A5345" t="str">
            <v>18360008</v>
          </cell>
          <cell r="B5345" t="str">
            <v>回火电炉</v>
          </cell>
          <cell r="C5345" t="str">
            <v>00010803</v>
          </cell>
          <cell r="D5345">
            <v>28095</v>
          </cell>
          <cell r="E5345">
            <v>156000</v>
          </cell>
          <cell r="F5345">
            <v>-156000</v>
          </cell>
          <cell r="G5345">
            <v>0</v>
          </cell>
        </row>
        <row r="5346">
          <cell r="A5346" t="str">
            <v>18360087</v>
          </cell>
          <cell r="B5346" t="str">
            <v>滚底式电炉</v>
          </cell>
          <cell r="C5346" t="str">
            <v>00010803</v>
          </cell>
          <cell r="D5346">
            <v>28095</v>
          </cell>
          <cell r="E5346">
            <v>600000</v>
          </cell>
          <cell r="F5346">
            <v>-600000</v>
          </cell>
          <cell r="G5346">
            <v>0</v>
          </cell>
        </row>
        <row r="5347">
          <cell r="A5347" t="str">
            <v>10310234</v>
          </cell>
          <cell r="B5347" t="str">
            <v>滚子无心磨床</v>
          </cell>
          <cell r="C5347" t="str">
            <v>00010003</v>
          </cell>
          <cell r="D5347">
            <v>28126</v>
          </cell>
          <cell r="E5347">
            <v>79000</v>
          </cell>
          <cell r="F5347">
            <v>-79000</v>
          </cell>
          <cell r="G5347">
            <v>0</v>
          </cell>
        </row>
        <row r="5348">
          <cell r="A5348" t="str">
            <v>10320201</v>
          </cell>
          <cell r="B5348" t="str">
            <v>内园磨床</v>
          </cell>
          <cell r="C5348" t="str">
            <v>00010003</v>
          </cell>
          <cell r="D5348">
            <v>28126</v>
          </cell>
          <cell r="E5348">
            <v>130000</v>
          </cell>
          <cell r="F5348">
            <v>-130000</v>
          </cell>
          <cell r="G5348">
            <v>0</v>
          </cell>
        </row>
        <row r="5349">
          <cell r="A5349" t="str">
            <v>10320202</v>
          </cell>
          <cell r="B5349" t="str">
            <v>内园磨床</v>
          </cell>
          <cell r="C5349" t="str">
            <v>00010003</v>
          </cell>
          <cell r="D5349">
            <v>28126</v>
          </cell>
          <cell r="E5349">
            <v>130000</v>
          </cell>
          <cell r="F5349">
            <v>-130000</v>
          </cell>
          <cell r="G5349">
            <v>0</v>
          </cell>
        </row>
        <row r="5350">
          <cell r="A5350" t="str">
            <v>10320203</v>
          </cell>
          <cell r="B5350" t="str">
            <v>内园磨床</v>
          </cell>
          <cell r="C5350" t="str">
            <v>00010003</v>
          </cell>
          <cell r="D5350">
            <v>28126</v>
          </cell>
          <cell r="E5350">
            <v>130000</v>
          </cell>
          <cell r="F5350">
            <v>-130000</v>
          </cell>
          <cell r="G5350">
            <v>0</v>
          </cell>
        </row>
        <row r="5351">
          <cell r="A5351" t="str">
            <v>10210054</v>
          </cell>
          <cell r="B5351" t="str">
            <v>立式钻床</v>
          </cell>
          <cell r="C5351" t="str">
            <v>00010003</v>
          </cell>
          <cell r="D5351">
            <v>28157</v>
          </cell>
          <cell r="E5351">
            <v>15000</v>
          </cell>
          <cell r="F5351">
            <v>-15000</v>
          </cell>
          <cell r="G5351">
            <v>0</v>
          </cell>
        </row>
        <row r="5352">
          <cell r="A5352" t="str">
            <v>10320199</v>
          </cell>
          <cell r="B5352" t="str">
            <v>内园磨床</v>
          </cell>
          <cell r="C5352" t="str">
            <v>00010003</v>
          </cell>
          <cell r="D5352">
            <v>28216</v>
          </cell>
          <cell r="E5352">
            <v>130000</v>
          </cell>
          <cell r="F5352">
            <v>-130000</v>
          </cell>
          <cell r="G5352">
            <v>0</v>
          </cell>
        </row>
        <row r="5353">
          <cell r="A5353" t="str">
            <v>17230417</v>
          </cell>
          <cell r="B5353" t="str">
            <v>动力配电箱</v>
          </cell>
          <cell r="C5353" t="str">
            <v>00010703</v>
          </cell>
          <cell r="D5353">
            <v>28216</v>
          </cell>
          <cell r="E5353">
            <v>4600</v>
          </cell>
          <cell r="F5353">
            <v>-4600</v>
          </cell>
          <cell r="G5353">
            <v>0</v>
          </cell>
        </row>
        <row r="5354">
          <cell r="A5354" t="str">
            <v>17230418</v>
          </cell>
          <cell r="B5354" t="str">
            <v>动力配电箱</v>
          </cell>
          <cell r="C5354" t="str">
            <v>00010703</v>
          </cell>
          <cell r="D5354">
            <v>28216</v>
          </cell>
          <cell r="E5354">
            <v>3000</v>
          </cell>
          <cell r="F5354">
            <v>-3000</v>
          </cell>
          <cell r="G5354">
            <v>0</v>
          </cell>
        </row>
        <row r="5355">
          <cell r="A5355" t="str">
            <v>17230419</v>
          </cell>
          <cell r="B5355" t="str">
            <v>动力配电箱</v>
          </cell>
          <cell r="C5355" t="str">
            <v>00010703</v>
          </cell>
          <cell r="D5355">
            <v>28216</v>
          </cell>
          <cell r="E5355">
            <v>4600</v>
          </cell>
          <cell r="F5355">
            <v>-4600</v>
          </cell>
          <cell r="G5355">
            <v>0</v>
          </cell>
        </row>
        <row r="5356">
          <cell r="A5356" t="str">
            <v>14560003</v>
          </cell>
          <cell r="B5356" t="str">
            <v>磁力探伤机</v>
          </cell>
          <cell r="C5356" t="str">
            <v>00010413</v>
          </cell>
          <cell r="D5356">
            <v>28277</v>
          </cell>
          <cell r="E5356">
            <v>60000</v>
          </cell>
          <cell r="F5356">
            <v>-60000</v>
          </cell>
          <cell r="G5356">
            <v>0</v>
          </cell>
        </row>
        <row r="5357">
          <cell r="A5357" t="str">
            <v>17230421</v>
          </cell>
          <cell r="B5357" t="str">
            <v>动力配电箱</v>
          </cell>
          <cell r="C5357" t="str">
            <v>00010703</v>
          </cell>
          <cell r="D5357">
            <v>28277</v>
          </cell>
          <cell r="E5357">
            <v>5000</v>
          </cell>
          <cell r="F5357">
            <v>-5000</v>
          </cell>
          <cell r="G5357">
            <v>0</v>
          </cell>
        </row>
        <row r="5358">
          <cell r="A5358" t="str">
            <v>17230422</v>
          </cell>
          <cell r="B5358" t="str">
            <v>动力配电箱</v>
          </cell>
          <cell r="C5358" t="str">
            <v>00010703</v>
          </cell>
          <cell r="D5358">
            <v>28277</v>
          </cell>
          <cell r="E5358">
            <v>5000</v>
          </cell>
          <cell r="F5358">
            <v>-5000</v>
          </cell>
          <cell r="G5358">
            <v>0</v>
          </cell>
        </row>
        <row r="5359">
          <cell r="A5359" t="str">
            <v>17230424</v>
          </cell>
          <cell r="B5359" t="str">
            <v>动力配电箱</v>
          </cell>
          <cell r="C5359" t="str">
            <v>00010703</v>
          </cell>
          <cell r="D5359">
            <v>28277</v>
          </cell>
          <cell r="E5359">
            <v>5000</v>
          </cell>
          <cell r="F5359">
            <v>-5000</v>
          </cell>
          <cell r="G5359">
            <v>0</v>
          </cell>
        </row>
        <row r="5360">
          <cell r="A5360" t="str">
            <v>17230425</v>
          </cell>
          <cell r="B5360" t="str">
            <v>动力配电箱</v>
          </cell>
          <cell r="C5360" t="str">
            <v>00010703</v>
          </cell>
          <cell r="D5360">
            <v>28277</v>
          </cell>
          <cell r="E5360">
            <v>5000</v>
          </cell>
          <cell r="F5360">
            <v>-5000</v>
          </cell>
          <cell r="G5360">
            <v>0</v>
          </cell>
        </row>
        <row r="5361">
          <cell r="A5361" t="str">
            <v>17230426</v>
          </cell>
          <cell r="B5361" t="str">
            <v>动力配电箱</v>
          </cell>
          <cell r="C5361" t="str">
            <v>00010703</v>
          </cell>
          <cell r="D5361">
            <v>28277</v>
          </cell>
          <cell r="E5361">
            <v>5000</v>
          </cell>
          <cell r="F5361">
            <v>-5000</v>
          </cell>
          <cell r="G5361">
            <v>0</v>
          </cell>
        </row>
        <row r="5362">
          <cell r="A5362" t="str">
            <v>17230427</v>
          </cell>
          <cell r="B5362" t="str">
            <v>动力配电箱</v>
          </cell>
          <cell r="C5362" t="str">
            <v>00010703</v>
          </cell>
          <cell r="D5362">
            <v>28277</v>
          </cell>
          <cell r="E5362">
            <v>5000</v>
          </cell>
          <cell r="F5362">
            <v>-5000</v>
          </cell>
          <cell r="G5362">
            <v>0</v>
          </cell>
        </row>
        <row r="5363">
          <cell r="A5363" t="str">
            <v>17230428</v>
          </cell>
          <cell r="B5363" t="str">
            <v>动力配电箱</v>
          </cell>
          <cell r="C5363" t="str">
            <v>00010703</v>
          </cell>
          <cell r="D5363">
            <v>28277</v>
          </cell>
          <cell r="E5363">
            <v>5000</v>
          </cell>
          <cell r="F5363">
            <v>-5000</v>
          </cell>
          <cell r="G5363">
            <v>0</v>
          </cell>
        </row>
        <row r="5364">
          <cell r="A5364" t="str">
            <v>17230429</v>
          </cell>
          <cell r="B5364" t="str">
            <v>动力配电箱</v>
          </cell>
          <cell r="C5364" t="str">
            <v>00010703</v>
          </cell>
          <cell r="D5364">
            <v>28277</v>
          </cell>
          <cell r="E5364">
            <v>5000</v>
          </cell>
          <cell r="F5364">
            <v>-5000</v>
          </cell>
          <cell r="G5364">
            <v>0</v>
          </cell>
        </row>
        <row r="5365">
          <cell r="A5365" t="str">
            <v>17230430</v>
          </cell>
          <cell r="B5365" t="str">
            <v>动力配电箱</v>
          </cell>
          <cell r="C5365" t="str">
            <v>00010703</v>
          </cell>
          <cell r="D5365">
            <v>28277</v>
          </cell>
          <cell r="E5365">
            <v>5000</v>
          </cell>
          <cell r="F5365">
            <v>-5000</v>
          </cell>
          <cell r="G5365">
            <v>0</v>
          </cell>
        </row>
        <row r="5366">
          <cell r="A5366" t="str">
            <v>17230431</v>
          </cell>
          <cell r="B5366" t="str">
            <v>动力配电箱</v>
          </cell>
          <cell r="C5366" t="str">
            <v>00010703</v>
          </cell>
          <cell r="D5366">
            <v>28277</v>
          </cell>
          <cell r="E5366">
            <v>5000</v>
          </cell>
          <cell r="F5366">
            <v>-5000</v>
          </cell>
          <cell r="G5366">
            <v>0</v>
          </cell>
        </row>
        <row r="5367">
          <cell r="A5367" t="str">
            <v>17230432</v>
          </cell>
          <cell r="B5367" t="str">
            <v>动力配电箱</v>
          </cell>
          <cell r="C5367" t="str">
            <v>00010703</v>
          </cell>
          <cell r="D5367">
            <v>28277</v>
          </cell>
          <cell r="E5367">
            <v>5000</v>
          </cell>
          <cell r="F5367">
            <v>-5000</v>
          </cell>
          <cell r="G5367">
            <v>0</v>
          </cell>
        </row>
        <row r="5368">
          <cell r="A5368" t="str">
            <v>17230433</v>
          </cell>
          <cell r="B5368" t="str">
            <v>动力配电箱</v>
          </cell>
          <cell r="C5368" t="str">
            <v>00010703</v>
          </cell>
          <cell r="D5368">
            <v>28277</v>
          </cell>
          <cell r="E5368">
            <v>5000</v>
          </cell>
          <cell r="F5368">
            <v>-5000</v>
          </cell>
          <cell r="G5368">
            <v>0</v>
          </cell>
        </row>
        <row r="5369">
          <cell r="A5369" t="str">
            <v>17230434</v>
          </cell>
          <cell r="B5369" t="str">
            <v>动力配电箱</v>
          </cell>
          <cell r="C5369" t="str">
            <v>00010703</v>
          </cell>
          <cell r="D5369">
            <v>28277</v>
          </cell>
          <cell r="E5369">
            <v>5000</v>
          </cell>
          <cell r="F5369">
            <v>-5000</v>
          </cell>
          <cell r="G5369">
            <v>0</v>
          </cell>
        </row>
        <row r="5370">
          <cell r="A5370" t="str">
            <v>17230435</v>
          </cell>
          <cell r="B5370" t="str">
            <v>动力配电箱</v>
          </cell>
          <cell r="C5370" t="str">
            <v>00010703</v>
          </cell>
          <cell r="D5370">
            <v>28307</v>
          </cell>
          <cell r="E5370">
            <v>5000</v>
          </cell>
          <cell r="F5370">
            <v>-5000</v>
          </cell>
          <cell r="G5370">
            <v>0</v>
          </cell>
        </row>
        <row r="5371">
          <cell r="A5371" t="str">
            <v>14830017</v>
          </cell>
          <cell r="B5371" t="str">
            <v>测长仪</v>
          </cell>
          <cell r="C5371" t="str">
            <v>00010411</v>
          </cell>
          <cell r="D5371">
            <v>28338</v>
          </cell>
          <cell r="E5371">
            <v>12000</v>
          </cell>
          <cell r="F5371">
            <v>-12000</v>
          </cell>
          <cell r="G5371">
            <v>0</v>
          </cell>
        </row>
        <row r="5372">
          <cell r="A5372" t="str">
            <v>17230436</v>
          </cell>
          <cell r="B5372" t="str">
            <v>动力配电箱</v>
          </cell>
          <cell r="C5372" t="str">
            <v>00010703</v>
          </cell>
          <cell r="D5372">
            <v>28338</v>
          </cell>
          <cell r="E5372">
            <v>5000</v>
          </cell>
          <cell r="F5372">
            <v>-5000</v>
          </cell>
          <cell r="G5372">
            <v>0</v>
          </cell>
        </row>
        <row r="5373">
          <cell r="A5373" t="str">
            <v>17230437</v>
          </cell>
          <cell r="B5373" t="str">
            <v>动力配电箱</v>
          </cell>
          <cell r="C5373" t="str">
            <v>00010703</v>
          </cell>
          <cell r="D5373">
            <v>28338</v>
          </cell>
          <cell r="E5373">
            <v>5000</v>
          </cell>
          <cell r="F5373">
            <v>-5000</v>
          </cell>
          <cell r="G5373">
            <v>0</v>
          </cell>
        </row>
        <row r="5374">
          <cell r="A5374" t="str">
            <v>17230439</v>
          </cell>
          <cell r="B5374" t="str">
            <v>动力配电箱</v>
          </cell>
          <cell r="C5374" t="str">
            <v>00010703</v>
          </cell>
          <cell r="D5374">
            <v>28338</v>
          </cell>
          <cell r="E5374">
            <v>5000</v>
          </cell>
          <cell r="F5374">
            <v>-5000</v>
          </cell>
          <cell r="G5374">
            <v>0</v>
          </cell>
        </row>
        <row r="5375">
          <cell r="A5375" t="str">
            <v>17230440</v>
          </cell>
          <cell r="B5375" t="str">
            <v>动力配电箱</v>
          </cell>
          <cell r="C5375" t="str">
            <v>00010703</v>
          </cell>
          <cell r="D5375">
            <v>28338</v>
          </cell>
          <cell r="E5375">
            <v>5000</v>
          </cell>
          <cell r="F5375">
            <v>-5000</v>
          </cell>
          <cell r="G5375">
            <v>0</v>
          </cell>
        </row>
        <row r="5376">
          <cell r="A5376" t="str">
            <v>17230441</v>
          </cell>
          <cell r="B5376" t="str">
            <v>动力配电箱</v>
          </cell>
          <cell r="C5376" t="str">
            <v>00010703</v>
          </cell>
          <cell r="D5376">
            <v>28338</v>
          </cell>
          <cell r="E5376">
            <v>5000</v>
          </cell>
          <cell r="F5376">
            <v>-5000</v>
          </cell>
          <cell r="G5376">
            <v>0</v>
          </cell>
        </row>
        <row r="5377">
          <cell r="A5377" t="str">
            <v>17230442</v>
          </cell>
          <cell r="B5377" t="str">
            <v>动力配电箱</v>
          </cell>
          <cell r="C5377" t="str">
            <v>00010703</v>
          </cell>
          <cell r="D5377">
            <v>28338</v>
          </cell>
          <cell r="E5377">
            <v>5000</v>
          </cell>
          <cell r="F5377">
            <v>-5000</v>
          </cell>
          <cell r="G5377">
            <v>0</v>
          </cell>
        </row>
        <row r="5378">
          <cell r="A5378" t="str">
            <v>14791016</v>
          </cell>
          <cell r="B5378" t="str">
            <v>二线四踪示波器</v>
          </cell>
          <cell r="C5378" t="str">
            <v>00010411</v>
          </cell>
          <cell r="D5378">
            <v>28399</v>
          </cell>
          <cell r="E5378">
            <v>4200</v>
          </cell>
          <cell r="F5378">
            <v>-4200</v>
          </cell>
          <cell r="G5378">
            <v>0</v>
          </cell>
        </row>
        <row r="5379">
          <cell r="A5379" t="str">
            <v>10310236</v>
          </cell>
          <cell r="B5379" t="str">
            <v>圆锥滚子无心磨床</v>
          </cell>
          <cell r="C5379" t="str">
            <v>00010003</v>
          </cell>
          <cell r="D5379">
            <v>28430</v>
          </cell>
          <cell r="E5379">
            <v>79000</v>
          </cell>
          <cell r="F5379">
            <v>-79000</v>
          </cell>
          <cell r="G5379">
            <v>0</v>
          </cell>
        </row>
        <row r="5380">
          <cell r="A5380" t="str">
            <v>10310237</v>
          </cell>
          <cell r="B5380" t="str">
            <v>滚子无心磨床</v>
          </cell>
          <cell r="C5380" t="str">
            <v>00010003</v>
          </cell>
          <cell r="D5380">
            <v>28430</v>
          </cell>
          <cell r="E5380">
            <v>79000</v>
          </cell>
          <cell r="F5380">
            <v>-79000</v>
          </cell>
          <cell r="G5380">
            <v>0</v>
          </cell>
        </row>
        <row r="5381">
          <cell r="A5381" t="str">
            <v>10310238</v>
          </cell>
          <cell r="B5381" t="str">
            <v>圆锥滚子无心磨床</v>
          </cell>
          <cell r="C5381" t="str">
            <v>00010003</v>
          </cell>
          <cell r="D5381">
            <v>28430</v>
          </cell>
          <cell r="E5381">
            <v>79000</v>
          </cell>
          <cell r="F5381">
            <v>-79000</v>
          </cell>
          <cell r="G5381">
            <v>0</v>
          </cell>
        </row>
        <row r="5382">
          <cell r="A5382" t="str">
            <v>10310239</v>
          </cell>
          <cell r="B5382" t="str">
            <v>滚子无心磨床</v>
          </cell>
          <cell r="C5382" t="str">
            <v>00010003</v>
          </cell>
          <cell r="D5382">
            <v>28430</v>
          </cell>
          <cell r="E5382">
            <v>79000</v>
          </cell>
          <cell r="F5382">
            <v>-79000</v>
          </cell>
          <cell r="G5382">
            <v>0</v>
          </cell>
        </row>
        <row r="5383">
          <cell r="A5383" t="str">
            <v>10310240</v>
          </cell>
          <cell r="B5383" t="str">
            <v>滚子无心磨床</v>
          </cell>
          <cell r="C5383" t="str">
            <v>00010003</v>
          </cell>
          <cell r="D5383">
            <v>28430</v>
          </cell>
          <cell r="E5383">
            <v>79000</v>
          </cell>
          <cell r="F5383">
            <v>-79000</v>
          </cell>
          <cell r="G5383">
            <v>0</v>
          </cell>
        </row>
        <row r="5384">
          <cell r="A5384" t="str">
            <v>10310241</v>
          </cell>
          <cell r="B5384" t="str">
            <v>滚子无心磨床</v>
          </cell>
          <cell r="C5384" t="str">
            <v>00010003</v>
          </cell>
          <cell r="D5384">
            <v>28430</v>
          </cell>
          <cell r="E5384">
            <v>79000</v>
          </cell>
          <cell r="F5384">
            <v>-79000</v>
          </cell>
          <cell r="G5384">
            <v>0</v>
          </cell>
        </row>
        <row r="5385">
          <cell r="A5385" t="str">
            <v>10310242</v>
          </cell>
          <cell r="B5385" t="str">
            <v>滚子无心磨床</v>
          </cell>
          <cell r="C5385" t="str">
            <v>00010003</v>
          </cell>
          <cell r="D5385">
            <v>28430</v>
          </cell>
          <cell r="E5385">
            <v>79000</v>
          </cell>
          <cell r="F5385">
            <v>-79000</v>
          </cell>
          <cell r="G5385">
            <v>0</v>
          </cell>
        </row>
        <row r="5386">
          <cell r="A5386" t="str">
            <v>10310243</v>
          </cell>
          <cell r="B5386" t="str">
            <v>滚子无心磨床</v>
          </cell>
          <cell r="C5386" t="str">
            <v>00010003</v>
          </cell>
          <cell r="D5386">
            <v>28430</v>
          </cell>
          <cell r="E5386">
            <v>79000</v>
          </cell>
          <cell r="F5386">
            <v>-79000</v>
          </cell>
          <cell r="G5386">
            <v>0</v>
          </cell>
        </row>
        <row r="5387">
          <cell r="A5387" t="str">
            <v>10340332</v>
          </cell>
          <cell r="B5387" t="str">
            <v>沟道磨床</v>
          </cell>
          <cell r="C5387" t="str">
            <v>00010003</v>
          </cell>
          <cell r="D5387">
            <v>28430</v>
          </cell>
          <cell r="E5387">
            <v>114641.34</v>
          </cell>
          <cell r="F5387">
            <v>-114641.34</v>
          </cell>
          <cell r="G5387">
            <v>0</v>
          </cell>
        </row>
        <row r="5388">
          <cell r="A5388" t="str">
            <v>12110025</v>
          </cell>
          <cell r="B5388" t="str">
            <v>桥形吊车</v>
          </cell>
          <cell r="C5388" t="str">
            <v>00010203</v>
          </cell>
          <cell r="D5388">
            <v>28430</v>
          </cell>
          <cell r="E5388">
            <v>200000</v>
          </cell>
          <cell r="F5388">
            <v>-200000</v>
          </cell>
          <cell r="G5388">
            <v>0</v>
          </cell>
        </row>
        <row r="5389">
          <cell r="A5389" t="str">
            <v>12110026</v>
          </cell>
          <cell r="B5389" t="str">
            <v>桥形吊车</v>
          </cell>
          <cell r="C5389" t="str">
            <v>00010203</v>
          </cell>
          <cell r="D5389">
            <v>28430</v>
          </cell>
          <cell r="E5389">
            <v>400000</v>
          </cell>
          <cell r="F5389">
            <v>-400000</v>
          </cell>
          <cell r="G5389">
            <v>0</v>
          </cell>
        </row>
        <row r="5390">
          <cell r="A5390" t="str">
            <v>10310245</v>
          </cell>
          <cell r="B5390" t="str">
            <v>无心磨床</v>
          </cell>
          <cell r="C5390" t="str">
            <v>00010003</v>
          </cell>
          <cell r="D5390">
            <v>28460</v>
          </cell>
          <cell r="E5390">
            <v>75000</v>
          </cell>
          <cell r="F5390">
            <v>-75000</v>
          </cell>
          <cell r="G5390">
            <v>0</v>
          </cell>
        </row>
        <row r="5391">
          <cell r="A5391" t="str">
            <v>10310246</v>
          </cell>
          <cell r="B5391" t="str">
            <v>无心磨床</v>
          </cell>
          <cell r="C5391" t="str">
            <v>00010003</v>
          </cell>
          <cell r="D5391">
            <v>28460</v>
          </cell>
          <cell r="E5391">
            <v>75000</v>
          </cell>
          <cell r="F5391">
            <v>-75000</v>
          </cell>
          <cell r="G5391">
            <v>0</v>
          </cell>
        </row>
        <row r="5392">
          <cell r="A5392" t="str">
            <v>10310249</v>
          </cell>
          <cell r="B5392" t="str">
            <v>无心磨床</v>
          </cell>
          <cell r="C5392" t="str">
            <v>00010003</v>
          </cell>
          <cell r="D5392">
            <v>28460</v>
          </cell>
          <cell r="E5392">
            <v>320000</v>
          </cell>
          <cell r="F5392">
            <v>-320000</v>
          </cell>
          <cell r="G5392">
            <v>0</v>
          </cell>
        </row>
        <row r="5393">
          <cell r="A5393" t="str">
            <v>10320211</v>
          </cell>
          <cell r="B5393" t="str">
            <v>内园磨床</v>
          </cell>
          <cell r="C5393" t="str">
            <v>00010003</v>
          </cell>
          <cell r="D5393">
            <v>28460</v>
          </cell>
          <cell r="E5393">
            <v>130000</v>
          </cell>
          <cell r="F5393">
            <v>-130000</v>
          </cell>
          <cell r="G5393">
            <v>0</v>
          </cell>
        </row>
        <row r="5394">
          <cell r="A5394" t="str">
            <v>10320212</v>
          </cell>
          <cell r="B5394" t="str">
            <v>内园磨床</v>
          </cell>
          <cell r="C5394" t="str">
            <v>00010003</v>
          </cell>
          <cell r="D5394">
            <v>28460</v>
          </cell>
          <cell r="E5394">
            <v>157500</v>
          </cell>
          <cell r="F5394">
            <v>-157500</v>
          </cell>
          <cell r="G5394">
            <v>0</v>
          </cell>
        </row>
        <row r="5395">
          <cell r="A5395" t="str">
            <v>10370071</v>
          </cell>
          <cell r="B5395" t="str">
            <v>立轴平面磨床</v>
          </cell>
          <cell r="C5395" t="str">
            <v>00010003</v>
          </cell>
          <cell r="D5395">
            <v>28460</v>
          </cell>
          <cell r="E5395">
            <v>178000</v>
          </cell>
          <cell r="F5395">
            <v>-178000</v>
          </cell>
          <cell r="G5395">
            <v>0</v>
          </cell>
        </row>
        <row r="5396">
          <cell r="A5396" t="str">
            <v>14561037</v>
          </cell>
          <cell r="B5396" t="str">
            <v>硬度计</v>
          </cell>
          <cell r="C5396" t="str">
            <v>00010411</v>
          </cell>
          <cell r="D5396">
            <v>28460</v>
          </cell>
          <cell r="E5396">
            <v>7000</v>
          </cell>
          <cell r="F5396">
            <v>-7000</v>
          </cell>
          <cell r="G5396">
            <v>0</v>
          </cell>
        </row>
        <row r="5397">
          <cell r="A5397" t="str">
            <v>15970007</v>
          </cell>
          <cell r="B5397" t="str">
            <v>清洗机</v>
          </cell>
          <cell r="C5397" t="str">
            <v>00010503</v>
          </cell>
          <cell r="D5397">
            <v>28460</v>
          </cell>
          <cell r="E5397">
            <v>30000</v>
          </cell>
          <cell r="F5397">
            <v>-30000</v>
          </cell>
          <cell r="G5397">
            <v>0</v>
          </cell>
        </row>
        <row r="5398">
          <cell r="A5398" t="str">
            <v>17410003</v>
          </cell>
          <cell r="B5398" t="str">
            <v>防锈油试验箱</v>
          </cell>
          <cell r="C5398" t="str">
            <v>00010703</v>
          </cell>
          <cell r="D5398">
            <v>28460</v>
          </cell>
          <cell r="E5398">
            <v>15000</v>
          </cell>
          <cell r="F5398">
            <v>-15000</v>
          </cell>
          <cell r="G5398">
            <v>0</v>
          </cell>
        </row>
        <row r="5399">
          <cell r="A5399" t="str">
            <v>11240024</v>
          </cell>
          <cell r="B5399" t="str">
            <v>偏心压力机</v>
          </cell>
          <cell r="C5399" t="str">
            <v>00010103</v>
          </cell>
          <cell r="D5399">
            <v>28491</v>
          </cell>
          <cell r="E5399">
            <v>100000</v>
          </cell>
          <cell r="F5399">
            <v>-100000</v>
          </cell>
          <cell r="G5399">
            <v>0</v>
          </cell>
        </row>
        <row r="5400">
          <cell r="A5400" t="str">
            <v>14576009</v>
          </cell>
          <cell r="B5400" t="str">
            <v>指数仪</v>
          </cell>
          <cell r="C5400" t="str">
            <v>00010411</v>
          </cell>
          <cell r="D5400">
            <v>28491</v>
          </cell>
          <cell r="E5400">
            <v>9200</v>
          </cell>
          <cell r="F5400">
            <v>-9200</v>
          </cell>
          <cell r="G5400">
            <v>0</v>
          </cell>
        </row>
        <row r="5401">
          <cell r="A5401" t="str">
            <v>14561035</v>
          </cell>
          <cell r="B5401" t="str">
            <v>硬度计</v>
          </cell>
          <cell r="C5401" t="str">
            <v>00010413</v>
          </cell>
          <cell r="D5401">
            <v>28491</v>
          </cell>
          <cell r="E5401">
            <v>6200</v>
          </cell>
          <cell r="F5401">
            <v>-6200</v>
          </cell>
          <cell r="G5401">
            <v>0</v>
          </cell>
        </row>
        <row r="5402">
          <cell r="A5402" t="str">
            <v>17230184</v>
          </cell>
          <cell r="B5402" t="str">
            <v>动力配电箱</v>
          </cell>
          <cell r="C5402" t="str">
            <v>00010703</v>
          </cell>
          <cell r="D5402">
            <v>28491</v>
          </cell>
          <cell r="E5402">
            <v>4000</v>
          </cell>
          <cell r="F5402">
            <v>-4000</v>
          </cell>
          <cell r="G5402">
            <v>0</v>
          </cell>
        </row>
        <row r="5403">
          <cell r="A5403" t="str">
            <v>14576008</v>
          </cell>
          <cell r="B5403" t="str">
            <v>比色仪</v>
          </cell>
          <cell r="C5403" t="str">
            <v>00010413</v>
          </cell>
          <cell r="D5403">
            <v>28550</v>
          </cell>
          <cell r="E5403">
            <v>13000</v>
          </cell>
          <cell r="F5403">
            <v>-13000</v>
          </cell>
          <cell r="G5403">
            <v>0</v>
          </cell>
        </row>
        <row r="5404">
          <cell r="A5404" t="str">
            <v>10160387</v>
          </cell>
          <cell r="B5404" t="str">
            <v>普通车床</v>
          </cell>
          <cell r="C5404" t="str">
            <v>00010003</v>
          </cell>
          <cell r="D5404">
            <v>28581</v>
          </cell>
          <cell r="E5404">
            <v>88000</v>
          </cell>
          <cell r="F5404">
            <v>-88000</v>
          </cell>
          <cell r="G5404">
            <v>0</v>
          </cell>
        </row>
        <row r="5405">
          <cell r="A5405" t="str">
            <v>17230463</v>
          </cell>
          <cell r="B5405" t="str">
            <v>动力配电箱</v>
          </cell>
          <cell r="C5405" t="str">
            <v>00010703</v>
          </cell>
          <cell r="D5405">
            <v>28581</v>
          </cell>
          <cell r="E5405">
            <v>8800</v>
          </cell>
          <cell r="F5405">
            <v>-8800</v>
          </cell>
          <cell r="G5405">
            <v>0</v>
          </cell>
        </row>
        <row r="5406">
          <cell r="A5406" t="str">
            <v>18360009</v>
          </cell>
          <cell r="B5406" t="str">
            <v>回火电炉</v>
          </cell>
          <cell r="C5406" t="str">
            <v>00010803</v>
          </cell>
          <cell r="D5406">
            <v>28581</v>
          </cell>
          <cell r="E5406">
            <v>156000</v>
          </cell>
          <cell r="F5406">
            <v>-156000</v>
          </cell>
          <cell r="G5406">
            <v>0</v>
          </cell>
        </row>
        <row r="5407">
          <cell r="A5407" t="str">
            <v>10310263</v>
          </cell>
          <cell r="B5407" t="str">
            <v>无心磨床</v>
          </cell>
          <cell r="C5407" t="str">
            <v>00010003</v>
          </cell>
          <cell r="D5407">
            <v>28642</v>
          </cell>
          <cell r="E5407">
            <v>325000</v>
          </cell>
          <cell r="F5407">
            <v>-325000</v>
          </cell>
          <cell r="G5407">
            <v>0</v>
          </cell>
        </row>
        <row r="5408">
          <cell r="A5408" t="str">
            <v>17220056</v>
          </cell>
          <cell r="B5408" t="str">
            <v>低压配电屏</v>
          </cell>
          <cell r="C5408" t="str">
            <v>00010703</v>
          </cell>
          <cell r="D5408">
            <v>28642</v>
          </cell>
          <cell r="E5408">
            <v>4000</v>
          </cell>
          <cell r="F5408">
            <v>-4000</v>
          </cell>
          <cell r="G5408">
            <v>0</v>
          </cell>
        </row>
        <row r="5409">
          <cell r="A5409" t="str">
            <v>10290083</v>
          </cell>
          <cell r="B5409" t="str">
            <v>台式摇臂钻床</v>
          </cell>
          <cell r="C5409" t="str">
            <v>00010003</v>
          </cell>
          <cell r="D5409">
            <v>28703</v>
          </cell>
          <cell r="E5409">
            <v>18000</v>
          </cell>
          <cell r="F5409">
            <v>-18000</v>
          </cell>
          <cell r="G5409">
            <v>0</v>
          </cell>
        </row>
        <row r="5410">
          <cell r="A5410" t="str">
            <v>10290084</v>
          </cell>
          <cell r="B5410" t="str">
            <v>台式摇臂钻床</v>
          </cell>
          <cell r="C5410" t="str">
            <v>00010003</v>
          </cell>
          <cell r="D5410">
            <v>28703</v>
          </cell>
          <cell r="E5410">
            <v>18000</v>
          </cell>
          <cell r="F5410">
            <v>-18000</v>
          </cell>
          <cell r="G5410">
            <v>0</v>
          </cell>
        </row>
        <row r="5411">
          <cell r="A5411" t="str">
            <v>10310271</v>
          </cell>
          <cell r="B5411" t="str">
            <v>无心磨床</v>
          </cell>
          <cell r="C5411" t="str">
            <v>00010003</v>
          </cell>
          <cell r="D5411">
            <v>28703</v>
          </cell>
          <cell r="E5411">
            <v>249800</v>
          </cell>
          <cell r="F5411">
            <v>-249800</v>
          </cell>
          <cell r="G5411">
            <v>0</v>
          </cell>
        </row>
        <row r="5412">
          <cell r="A5412" t="str">
            <v>12120062</v>
          </cell>
          <cell r="B5412" t="str">
            <v>单梁吊车</v>
          </cell>
          <cell r="C5412" t="str">
            <v>00010203</v>
          </cell>
          <cell r="D5412">
            <v>28703</v>
          </cell>
          <cell r="E5412">
            <v>50000</v>
          </cell>
          <cell r="F5412">
            <v>-50000</v>
          </cell>
          <cell r="G5412">
            <v>0</v>
          </cell>
        </row>
        <row r="5413">
          <cell r="A5413" t="str">
            <v>12120063</v>
          </cell>
          <cell r="B5413" t="str">
            <v>单梁吊车</v>
          </cell>
          <cell r="C5413" t="str">
            <v>00010203</v>
          </cell>
          <cell r="D5413">
            <v>28703</v>
          </cell>
          <cell r="E5413">
            <v>50000</v>
          </cell>
          <cell r="F5413">
            <v>-50000</v>
          </cell>
          <cell r="G5413">
            <v>0</v>
          </cell>
        </row>
        <row r="5414">
          <cell r="A5414" t="str">
            <v>12120067</v>
          </cell>
          <cell r="B5414" t="str">
            <v>单梁吊车</v>
          </cell>
          <cell r="C5414" t="str">
            <v>00010203</v>
          </cell>
          <cell r="D5414">
            <v>28703</v>
          </cell>
          <cell r="E5414">
            <v>20000</v>
          </cell>
          <cell r="F5414">
            <v>-20000</v>
          </cell>
          <cell r="G5414">
            <v>0</v>
          </cell>
        </row>
        <row r="5415">
          <cell r="A5415" t="str">
            <v>12120068</v>
          </cell>
          <cell r="B5415" t="str">
            <v>单梁吊车</v>
          </cell>
          <cell r="C5415" t="str">
            <v>00010203</v>
          </cell>
          <cell r="D5415">
            <v>28703</v>
          </cell>
          <cell r="E5415">
            <v>20000</v>
          </cell>
          <cell r="F5415">
            <v>-20000</v>
          </cell>
          <cell r="G5415">
            <v>0</v>
          </cell>
        </row>
        <row r="5416">
          <cell r="A5416" t="str">
            <v>10310273</v>
          </cell>
          <cell r="B5416" t="str">
            <v>无心磨床</v>
          </cell>
          <cell r="C5416" t="str">
            <v>00010003</v>
          </cell>
          <cell r="D5416">
            <v>28734</v>
          </cell>
          <cell r="E5416">
            <v>244800</v>
          </cell>
          <cell r="F5416">
            <v>-244800</v>
          </cell>
          <cell r="G5416">
            <v>0</v>
          </cell>
        </row>
        <row r="5417">
          <cell r="A5417" t="str">
            <v>10310275</v>
          </cell>
          <cell r="B5417" t="str">
            <v>无心磨床</v>
          </cell>
          <cell r="C5417" t="str">
            <v>00010003</v>
          </cell>
          <cell r="D5417">
            <v>28734</v>
          </cell>
          <cell r="E5417">
            <v>244800</v>
          </cell>
          <cell r="F5417">
            <v>-244800</v>
          </cell>
          <cell r="G5417">
            <v>0</v>
          </cell>
        </row>
        <row r="5418">
          <cell r="A5418" t="str">
            <v>10320215</v>
          </cell>
          <cell r="B5418" t="str">
            <v>内园磨床</v>
          </cell>
          <cell r="C5418" t="str">
            <v>00010003</v>
          </cell>
          <cell r="D5418">
            <v>28734</v>
          </cell>
          <cell r="E5418">
            <v>130000</v>
          </cell>
          <cell r="F5418">
            <v>-130000</v>
          </cell>
          <cell r="G5418">
            <v>0</v>
          </cell>
        </row>
        <row r="5419">
          <cell r="A5419" t="str">
            <v>10320216</v>
          </cell>
          <cell r="B5419" t="str">
            <v>内园磨床</v>
          </cell>
          <cell r="C5419" t="str">
            <v>00010003</v>
          </cell>
          <cell r="D5419">
            <v>28734</v>
          </cell>
          <cell r="E5419">
            <v>97000</v>
          </cell>
          <cell r="F5419">
            <v>-97000</v>
          </cell>
          <cell r="G5419">
            <v>0</v>
          </cell>
        </row>
        <row r="5420">
          <cell r="A5420" t="str">
            <v>10340433</v>
          </cell>
          <cell r="B5420" t="str">
            <v>双端面磨床</v>
          </cell>
          <cell r="C5420" t="str">
            <v>00010003</v>
          </cell>
          <cell r="D5420">
            <v>28734</v>
          </cell>
          <cell r="E5420">
            <v>80000</v>
          </cell>
          <cell r="F5420">
            <v>-80000</v>
          </cell>
          <cell r="G5420">
            <v>0</v>
          </cell>
        </row>
        <row r="5421">
          <cell r="A5421" t="str">
            <v>15910048</v>
          </cell>
          <cell r="B5421" t="str">
            <v>立式串桶机</v>
          </cell>
          <cell r="C5421" t="str">
            <v>00010503</v>
          </cell>
          <cell r="D5421">
            <v>28734</v>
          </cell>
          <cell r="E5421">
            <v>10000</v>
          </cell>
          <cell r="F5421">
            <v>-10000</v>
          </cell>
          <cell r="G5421">
            <v>0</v>
          </cell>
        </row>
        <row r="5422">
          <cell r="A5422" t="str">
            <v>17230466</v>
          </cell>
          <cell r="B5422" t="str">
            <v>动力配电箱</v>
          </cell>
          <cell r="C5422" t="str">
            <v>00010703</v>
          </cell>
          <cell r="D5422">
            <v>28734</v>
          </cell>
          <cell r="E5422">
            <v>5000</v>
          </cell>
          <cell r="F5422">
            <v>-5000</v>
          </cell>
          <cell r="G5422">
            <v>0</v>
          </cell>
        </row>
        <row r="5423">
          <cell r="A5423" t="str">
            <v>12120072</v>
          </cell>
          <cell r="B5423" t="str">
            <v>单梁吊车</v>
          </cell>
          <cell r="C5423" t="str">
            <v>00010203</v>
          </cell>
          <cell r="D5423">
            <v>28795</v>
          </cell>
          <cell r="E5423">
            <v>20000</v>
          </cell>
          <cell r="F5423">
            <v>-20000</v>
          </cell>
          <cell r="G5423">
            <v>0</v>
          </cell>
        </row>
        <row r="5424">
          <cell r="A5424" t="str">
            <v>10310279</v>
          </cell>
          <cell r="B5424" t="str">
            <v>无心磨床</v>
          </cell>
          <cell r="C5424" t="str">
            <v>00010003</v>
          </cell>
          <cell r="D5424">
            <v>28825</v>
          </cell>
          <cell r="E5424">
            <v>244800</v>
          </cell>
          <cell r="F5424">
            <v>-244800</v>
          </cell>
          <cell r="G5424">
            <v>0</v>
          </cell>
        </row>
        <row r="5425">
          <cell r="A5425" t="str">
            <v>17220058</v>
          </cell>
          <cell r="B5425" t="str">
            <v>低压配电屏</v>
          </cell>
          <cell r="C5425" t="str">
            <v>00010703</v>
          </cell>
          <cell r="D5425">
            <v>28825</v>
          </cell>
          <cell r="E5425">
            <v>5000</v>
          </cell>
          <cell r="F5425">
            <v>-5000</v>
          </cell>
          <cell r="G5425">
            <v>0</v>
          </cell>
        </row>
        <row r="5426">
          <cell r="A5426" t="str">
            <v>17520075</v>
          </cell>
          <cell r="B5426" t="str">
            <v>电焊机</v>
          </cell>
          <cell r="C5426" t="str">
            <v>00010713</v>
          </cell>
          <cell r="D5426">
            <v>28825</v>
          </cell>
          <cell r="E5426">
            <v>5000</v>
          </cell>
          <cell r="F5426">
            <v>-5000</v>
          </cell>
          <cell r="G5426">
            <v>0</v>
          </cell>
        </row>
        <row r="5427">
          <cell r="A5427" t="str">
            <v>18360019</v>
          </cell>
          <cell r="B5427" t="str">
            <v>推杆电炉</v>
          </cell>
          <cell r="C5427" t="str">
            <v>00010803</v>
          </cell>
          <cell r="D5427">
            <v>28825</v>
          </cell>
          <cell r="E5427">
            <v>210000</v>
          </cell>
          <cell r="F5427">
            <v>-210000</v>
          </cell>
          <cell r="G5427">
            <v>0</v>
          </cell>
        </row>
        <row r="5428">
          <cell r="A5428" t="str">
            <v>12900001</v>
          </cell>
          <cell r="B5428" t="str">
            <v>钢料称</v>
          </cell>
          <cell r="C5428" t="str">
            <v>00010213</v>
          </cell>
          <cell r="D5428">
            <v>28856</v>
          </cell>
          <cell r="E5428">
            <v>8000</v>
          </cell>
          <cell r="F5428">
            <v>-8000</v>
          </cell>
          <cell r="G5428">
            <v>0</v>
          </cell>
        </row>
        <row r="5429">
          <cell r="A5429" t="str">
            <v>15312020</v>
          </cell>
          <cell r="B5429" t="str">
            <v>木工刨床</v>
          </cell>
          <cell r="C5429" t="str">
            <v>00010503</v>
          </cell>
          <cell r="D5429">
            <v>28856</v>
          </cell>
          <cell r="E5429">
            <v>15000</v>
          </cell>
          <cell r="F5429">
            <v>-15000</v>
          </cell>
          <cell r="G5429">
            <v>0</v>
          </cell>
        </row>
        <row r="5430">
          <cell r="A5430" t="str">
            <v>14572020</v>
          </cell>
          <cell r="B5430" t="str">
            <v>看谱镜</v>
          </cell>
          <cell r="C5430" t="str">
            <v>00010413</v>
          </cell>
          <cell r="D5430">
            <v>28887</v>
          </cell>
          <cell r="E5430">
            <v>8000</v>
          </cell>
          <cell r="F5430">
            <v>-8000</v>
          </cell>
          <cell r="G5430">
            <v>0</v>
          </cell>
        </row>
        <row r="5431">
          <cell r="A5431" t="str">
            <v>16650021</v>
          </cell>
          <cell r="B5431" t="str">
            <v>耐酸泵</v>
          </cell>
          <cell r="C5431" t="str">
            <v>00010603</v>
          </cell>
          <cell r="D5431">
            <v>28946</v>
          </cell>
          <cell r="E5431">
            <v>7400</v>
          </cell>
          <cell r="F5431">
            <v>-7400</v>
          </cell>
          <cell r="G5431">
            <v>0</v>
          </cell>
        </row>
        <row r="5432">
          <cell r="A5432" t="str">
            <v>17520046</v>
          </cell>
          <cell r="B5432" t="str">
            <v>交流电焊机</v>
          </cell>
          <cell r="C5432" t="str">
            <v>00010713</v>
          </cell>
          <cell r="D5432">
            <v>28946</v>
          </cell>
          <cell r="E5432">
            <v>3000</v>
          </cell>
          <cell r="F5432">
            <v>-3000</v>
          </cell>
          <cell r="G5432">
            <v>0</v>
          </cell>
        </row>
        <row r="5433">
          <cell r="A5433" t="str">
            <v>12110030</v>
          </cell>
          <cell r="B5433" t="str">
            <v>桥式吊车</v>
          </cell>
          <cell r="C5433" t="str">
            <v>00010203</v>
          </cell>
          <cell r="D5433">
            <v>28976</v>
          </cell>
          <cell r="E5433">
            <v>300000</v>
          </cell>
          <cell r="F5433">
            <v>-300000</v>
          </cell>
          <cell r="G5433">
            <v>0</v>
          </cell>
        </row>
        <row r="5434">
          <cell r="A5434" t="str">
            <v>14999969</v>
          </cell>
          <cell r="B5434" t="str">
            <v>红外线分析仪</v>
          </cell>
          <cell r="C5434" t="str">
            <v>00010413</v>
          </cell>
          <cell r="D5434">
            <v>28976</v>
          </cell>
          <cell r="E5434">
            <v>7000</v>
          </cell>
          <cell r="F5434">
            <v>-7000</v>
          </cell>
          <cell r="G5434">
            <v>0</v>
          </cell>
        </row>
        <row r="5435">
          <cell r="A5435" t="str">
            <v>17510005</v>
          </cell>
          <cell r="B5435" t="str">
            <v>直流电焊机</v>
          </cell>
          <cell r="C5435" t="str">
            <v>00010713</v>
          </cell>
          <cell r="D5435">
            <v>29099</v>
          </cell>
          <cell r="E5435">
            <v>11000</v>
          </cell>
          <cell r="F5435">
            <v>-11000</v>
          </cell>
          <cell r="G5435">
            <v>0</v>
          </cell>
        </row>
        <row r="5436">
          <cell r="A5436" t="str">
            <v>17510006</v>
          </cell>
          <cell r="B5436" t="str">
            <v>直流电焊机</v>
          </cell>
          <cell r="C5436" t="str">
            <v>00010713</v>
          </cell>
          <cell r="D5436">
            <v>29099</v>
          </cell>
          <cell r="E5436">
            <v>11000</v>
          </cell>
          <cell r="F5436">
            <v>-11000</v>
          </cell>
          <cell r="G5436">
            <v>0</v>
          </cell>
        </row>
        <row r="5437">
          <cell r="A5437" t="str">
            <v>10830024</v>
          </cell>
          <cell r="B5437" t="str">
            <v>弓锯床</v>
          </cell>
          <cell r="C5437" t="str">
            <v>00010003</v>
          </cell>
          <cell r="D5437">
            <v>29129</v>
          </cell>
          <cell r="E5437">
            <v>25000</v>
          </cell>
          <cell r="F5437">
            <v>-25000</v>
          </cell>
          <cell r="G5437">
            <v>0</v>
          </cell>
        </row>
        <row r="5438">
          <cell r="A5438" t="str">
            <v>19160043</v>
          </cell>
          <cell r="B5438" t="str">
            <v>暖风机</v>
          </cell>
          <cell r="C5438" t="str">
            <v>00010903</v>
          </cell>
          <cell r="D5438">
            <v>29129</v>
          </cell>
          <cell r="E5438">
            <v>4000</v>
          </cell>
          <cell r="F5438">
            <v>-4000</v>
          </cell>
          <cell r="G5438">
            <v>0</v>
          </cell>
        </row>
        <row r="5439">
          <cell r="A5439" t="str">
            <v>10630017</v>
          </cell>
          <cell r="B5439" t="str">
            <v>万能工具铣床</v>
          </cell>
          <cell r="C5439" t="str">
            <v>00010003</v>
          </cell>
          <cell r="D5439">
            <v>29160</v>
          </cell>
          <cell r="E5439">
            <v>70000</v>
          </cell>
          <cell r="F5439">
            <v>-70000</v>
          </cell>
          <cell r="G5439">
            <v>0</v>
          </cell>
        </row>
        <row r="5440">
          <cell r="A5440" t="str">
            <v>10670045</v>
          </cell>
          <cell r="B5440" t="str">
            <v>卧式铣床</v>
          </cell>
          <cell r="C5440" t="str">
            <v>00010003</v>
          </cell>
          <cell r="D5440">
            <v>29160</v>
          </cell>
          <cell r="E5440">
            <v>90000</v>
          </cell>
          <cell r="F5440">
            <v>-90000</v>
          </cell>
          <cell r="G5440">
            <v>0</v>
          </cell>
        </row>
        <row r="5441">
          <cell r="A5441" t="str">
            <v>10120002</v>
          </cell>
          <cell r="B5441" t="str">
            <v>落地车床</v>
          </cell>
          <cell r="C5441" t="str">
            <v>00010003</v>
          </cell>
          <cell r="D5441">
            <v>29190</v>
          </cell>
          <cell r="E5441">
            <v>352000</v>
          </cell>
          <cell r="F5441">
            <v>-352000</v>
          </cell>
          <cell r="G5441">
            <v>0</v>
          </cell>
        </row>
        <row r="5442">
          <cell r="A5442" t="str">
            <v>10160451</v>
          </cell>
          <cell r="B5442" t="str">
            <v>普通车床</v>
          </cell>
          <cell r="C5442" t="str">
            <v>00010003</v>
          </cell>
          <cell r="D5442">
            <v>29190</v>
          </cell>
          <cell r="E5442">
            <v>40000</v>
          </cell>
          <cell r="F5442">
            <v>-40000</v>
          </cell>
          <cell r="G5442">
            <v>0</v>
          </cell>
        </row>
        <row r="5443">
          <cell r="A5443" t="str">
            <v>10250034</v>
          </cell>
          <cell r="B5443" t="str">
            <v>摇臂钻床</v>
          </cell>
          <cell r="C5443" t="str">
            <v>00010003</v>
          </cell>
          <cell r="D5443">
            <v>29190</v>
          </cell>
          <cell r="E5443">
            <v>42000</v>
          </cell>
          <cell r="F5443">
            <v>-42000</v>
          </cell>
          <cell r="G5443">
            <v>0</v>
          </cell>
        </row>
        <row r="5444">
          <cell r="A5444" t="str">
            <v>10310281</v>
          </cell>
          <cell r="B5444" t="str">
            <v>滚子无心磨床</v>
          </cell>
          <cell r="C5444" t="str">
            <v>00010003</v>
          </cell>
          <cell r="D5444">
            <v>29190</v>
          </cell>
          <cell r="E5444">
            <v>89000</v>
          </cell>
          <cell r="F5444">
            <v>-89000</v>
          </cell>
          <cell r="G5444">
            <v>0</v>
          </cell>
        </row>
        <row r="5445">
          <cell r="A5445" t="str">
            <v>10310282</v>
          </cell>
          <cell r="B5445" t="str">
            <v>滚子无心磨床</v>
          </cell>
          <cell r="C5445" t="str">
            <v>00010003</v>
          </cell>
          <cell r="D5445">
            <v>29190</v>
          </cell>
          <cell r="E5445">
            <v>89000</v>
          </cell>
          <cell r="F5445">
            <v>-89000</v>
          </cell>
          <cell r="G5445">
            <v>0</v>
          </cell>
        </row>
        <row r="5446">
          <cell r="A5446" t="str">
            <v>10340337</v>
          </cell>
          <cell r="B5446" t="str">
            <v>内沟道磨床</v>
          </cell>
          <cell r="C5446" t="str">
            <v>00010003</v>
          </cell>
          <cell r="D5446">
            <v>29190</v>
          </cell>
          <cell r="E5446">
            <v>129384.38</v>
          </cell>
          <cell r="F5446">
            <v>-129384.38</v>
          </cell>
          <cell r="G5446">
            <v>0</v>
          </cell>
        </row>
        <row r="5447">
          <cell r="A5447" t="str">
            <v>16410014</v>
          </cell>
          <cell r="B5447" t="str">
            <v>空气压缩机</v>
          </cell>
          <cell r="C5447" t="str">
            <v>00010603</v>
          </cell>
          <cell r="D5447">
            <v>29190</v>
          </cell>
          <cell r="E5447">
            <v>24000</v>
          </cell>
          <cell r="F5447">
            <v>-24000</v>
          </cell>
          <cell r="G5447">
            <v>0</v>
          </cell>
        </row>
        <row r="5448">
          <cell r="A5448" t="str">
            <v>16410015</v>
          </cell>
          <cell r="B5448" t="str">
            <v>空气压缩机</v>
          </cell>
          <cell r="C5448" t="str">
            <v>00010603</v>
          </cell>
          <cell r="D5448">
            <v>29190</v>
          </cell>
          <cell r="E5448">
            <v>24000</v>
          </cell>
          <cell r="F5448">
            <v>-24000</v>
          </cell>
          <cell r="G5448">
            <v>0</v>
          </cell>
        </row>
        <row r="5449">
          <cell r="A5449" t="str">
            <v>10160474</v>
          </cell>
          <cell r="B5449" t="str">
            <v>普通车床</v>
          </cell>
          <cell r="C5449" t="str">
            <v>00010003</v>
          </cell>
          <cell r="D5449">
            <v>29221</v>
          </cell>
          <cell r="E5449">
            <v>40000</v>
          </cell>
          <cell r="F5449">
            <v>-40000</v>
          </cell>
          <cell r="G5449">
            <v>0</v>
          </cell>
        </row>
        <row r="5450">
          <cell r="A5450" t="str">
            <v>10160392</v>
          </cell>
          <cell r="B5450" t="str">
            <v>普通车床</v>
          </cell>
          <cell r="C5450" t="str">
            <v>00010003</v>
          </cell>
          <cell r="D5450">
            <v>29281</v>
          </cell>
          <cell r="E5450">
            <v>62000</v>
          </cell>
          <cell r="F5450">
            <v>-62000</v>
          </cell>
          <cell r="G5450">
            <v>0</v>
          </cell>
        </row>
        <row r="5451">
          <cell r="A5451" t="str">
            <v>12110032</v>
          </cell>
          <cell r="B5451" t="str">
            <v>桥式吊车</v>
          </cell>
          <cell r="C5451" t="str">
            <v>00010201</v>
          </cell>
          <cell r="D5451">
            <v>29281</v>
          </cell>
          <cell r="E5451">
            <v>300000</v>
          </cell>
          <cell r="F5451">
            <v>-300000</v>
          </cell>
          <cell r="G5451">
            <v>0</v>
          </cell>
        </row>
        <row r="5452">
          <cell r="A5452" t="str">
            <v>12130103</v>
          </cell>
          <cell r="B5452" t="str">
            <v>电葫芦</v>
          </cell>
          <cell r="C5452" t="str">
            <v>00010203</v>
          </cell>
          <cell r="D5452">
            <v>29312</v>
          </cell>
          <cell r="E5452">
            <v>6000</v>
          </cell>
          <cell r="F5452">
            <v>-6000</v>
          </cell>
          <cell r="G5452">
            <v>0</v>
          </cell>
        </row>
        <row r="5453">
          <cell r="A5453" t="str">
            <v>10160476</v>
          </cell>
          <cell r="B5453" t="str">
            <v>普通车床</v>
          </cell>
          <cell r="C5453" t="str">
            <v>00010003</v>
          </cell>
          <cell r="D5453">
            <v>29342</v>
          </cell>
          <cell r="E5453">
            <v>40000</v>
          </cell>
          <cell r="F5453">
            <v>-40000</v>
          </cell>
          <cell r="G5453">
            <v>0</v>
          </cell>
        </row>
        <row r="5454">
          <cell r="A5454" t="str">
            <v>10310287</v>
          </cell>
          <cell r="B5454" t="str">
            <v>无心磨床</v>
          </cell>
          <cell r="C5454" t="str">
            <v>00010003</v>
          </cell>
          <cell r="D5454">
            <v>29342</v>
          </cell>
          <cell r="E5454">
            <v>244800</v>
          </cell>
          <cell r="F5454">
            <v>-244800</v>
          </cell>
          <cell r="G5454">
            <v>0</v>
          </cell>
        </row>
        <row r="5455">
          <cell r="A5455" t="str">
            <v>10730087</v>
          </cell>
          <cell r="B5455" t="str">
            <v>牛头刨床</v>
          </cell>
          <cell r="C5455" t="str">
            <v>00010003</v>
          </cell>
          <cell r="D5455">
            <v>29373</v>
          </cell>
          <cell r="E5455">
            <v>25000</v>
          </cell>
          <cell r="F5455">
            <v>-25000</v>
          </cell>
          <cell r="G5455">
            <v>0</v>
          </cell>
        </row>
        <row r="5456">
          <cell r="A5456" t="str">
            <v>12130104</v>
          </cell>
          <cell r="B5456" t="str">
            <v>电葫芦</v>
          </cell>
          <cell r="C5456" t="str">
            <v>00010203</v>
          </cell>
          <cell r="D5456">
            <v>29373</v>
          </cell>
          <cell r="E5456">
            <v>5000</v>
          </cell>
          <cell r="F5456">
            <v>-5000</v>
          </cell>
          <cell r="G5456">
            <v>0</v>
          </cell>
        </row>
        <row r="5457">
          <cell r="A5457" t="str">
            <v>10160440</v>
          </cell>
          <cell r="B5457" t="str">
            <v>普通车床</v>
          </cell>
          <cell r="C5457" t="str">
            <v>00010003</v>
          </cell>
          <cell r="D5457">
            <v>29403</v>
          </cell>
          <cell r="E5457">
            <v>62000</v>
          </cell>
          <cell r="F5457">
            <v>-62000</v>
          </cell>
          <cell r="G5457">
            <v>0</v>
          </cell>
        </row>
        <row r="5458">
          <cell r="A5458" t="str">
            <v>14999963</v>
          </cell>
          <cell r="B5458" t="str">
            <v>测厚仪</v>
          </cell>
          <cell r="C5458" t="str">
            <v>00010411</v>
          </cell>
          <cell r="D5458">
            <v>29403</v>
          </cell>
          <cell r="E5458">
            <v>6500</v>
          </cell>
          <cell r="F5458">
            <v>-6500</v>
          </cell>
          <cell r="G5458">
            <v>0</v>
          </cell>
        </row>
        <row r="5459">
          <cell r="A5459" t="str">
            <v>10610028</v>
          </cell>
          <cell r="B5459" t="str">
            <v>立式铣床</v>
          </cell>
          <cell r="C5459" t="str">
            <v>00010003</v>
          </cell>
          <cell r="D5459">
            <v>29434</v>
          </cell>
          <cell r="E5459">
            <v>90000</v>
          </cell>
          <cell r="F5459">
            <v>-90000</v>
          </cell>
          <cell r="G5459">
            <v>0</v>
          </cell>
        </row>
        <row r="5460">
          <cell r="A5460" t="str">
            <v>12130106</v>
          </cell>
          <cell r="B5460" t="str">
            <v>电动葫芦</v>
          </cell>
          <cell r="C5460" t="str">
            <v>00010203</v>
          </cell>
          <cell r="D5460">
            <v>29434</v>
          </cell>
          <cell r="E5460">
            <v>12000</v>
          </cell>
          <cell r="F5460">
            <v>-12000</v>
          </cell>
          <cell r="G5460">
            <v>0</v>
          </cell>
        </row>
        <row r="5461">
          <cell r="A5461" t="str">
            <v>12130107</v>
          </cell>
          <cell r="B5461" t="str">
            <v>电动葫芦</v>
          </cell>
          <cell r="C5461" t="str">
            <v>00010203</v>
          </cell>
          <cell r="D5461">
            <v>29434</v>
          </cell>
          <cell r="E5461">
            <v>12000</v>
          </cell>
          <cell r="F5461">
            <v>-12000</v>
          </cell>
          <cell r="G5461">
            <v>0</v>
          </cell>
        </row>
        <row r="5462">
          <cell r="A5462" t="str">
            <v>14560020</v>
          </cell>
          <cell r="B5462" t="str">
            <v>探伤机</v>
          </cell>
          <cell r="C5462" t="str">
            <v>00010413</v>
          </cell>
          <cell r="D5462">
            <v>29434</v>
          </cell>
          <cell r="E5462">
            <v>18000</v>
          </cell>
          <cell r="F5462">
            <v>-18000</v>
          </cell>
          <cell r="G5462">
            <v>0</v>
          </cell>
        </row>
        <row r="5463">
          <cell r="A5463" t="str">
            <v>10740017</v>
          </cell>
          <cell r="B5463" t="str">
            <v>插床</v>
          </cell>
          <cell r="C5463" t="str">
            <v>00010003</v>
          </cell>
          <cell r="D5463">
            <v>29465</v>
          </cell>
          <cell r="E5463">
            <v>30000</v>
          </cell>
          <cell r="F5463">
            <v>-30000</v>
          </cell>
          <cell r="G5463">
            <v>0</v>
          </cell>
        </row>
        <row r="5464">
          <cell r="A5464" t="str">
            <v>10160473</v>
          </cell>
          <cell r="B5464" t="str">
            <v>普通车床</v>
          </cell>
          <cell r="C5464" t="str">
            <v>00010003</v>
          </cell>
          <cell r="D5464">
            <v>29495</v>
          </cell>
          <cell r="E5464">
            <v>40000</v>
          </cell>
          <cell r="F5464">
            <v>-40000</v>
          </cell>
          <cell r="G5464">
            <v>0</v>
          </cell>
        </row>
        <row r="5465">
          <cell r="A5465" t="str">
            <v>16610099</v>
          </cell>
          <cell r="B5465" t="str">
            <v>清水泵</v>
          </cell>
          <cell r="C5465" t="str">
            <v>00010603</v>
          </cell>
          <cell r="D5465">
            <v>29495</v>
          </cell>
          <cell r="E5465">
            <v>3000</v>
          </cell>
          <cell r="F5465">
            <v>-3000</v>
          </cell>
          <cell r="G5465">
            <v>0</v>
          </cell>
        </row>
        <row r="5466">
          <cell r="A5466" t="str">
            <v>19910005</v>
          </cell>
          <cell r="B5466" t="str">
            <v>冷水塔</v>
          </cell>
          <cell r="C5466" t="str">
            <v>00010903</v>
          </cell>
          <cell r="D5466">
            <v>29495</v>
          </cell>
          <cell r="E5466">
            <v>15000</v>
          </cell>
          <cell r="F5466">
            <v>-15000</v>
          </cell>
          <cell r="G5466">
            <v>0</v>
          </cell>
        </row>
        <row r="5467">
          <cell r="A5467" t="str">
            <v>14791017</v>
          </cell>
          <cell r="B5467" t="str">
            <v>脉冲示波器</v>
          </cell>
          <cell r="C5467" t="str">
            <v>00010411</v>
          </cell>
          <cell r="D5467">
            <v>29556</v>
          </cell>
          <cell r="E5467">
            <v>6500</v>
          </cell>
          <cell r="F5467">
            <v>-6500</v>
          </cell>
          <cell r="G5467">
            <v>0</v>
          </cell>
        </row>
        <row r="5468">
          <cell r="A5468" t="str">
            <v>14882015</v>
          </cell>
          <cell r="B5468" t="str">
            <v>测力仪</v>
          </cell>
          <cell r="C5468" t="str">
            <v>00010413</v>
          </cell>
          <cell r="D5468">
            <v>29556</v>
          </cell>
          <cell r="E5468">
            <v>3000</v>
          </cell>
          <cell r="F5468">
            <v>-3000</v>
          </cell>
          <cell r="G5468">
            <v>0</v>
          </cell>
        </row>
        <row r="5469">
          <cell r="A5469" t="str">
            <v>16410016</v>
          </cell>
          <cell r="B5469" t="str">
            <v>空气压缩机</v>
          </cell>
          <cell r="C5469" t="str">
            <v>00010603</v>
          </cell>
          <cell r="D5469">
            <v>29556</v>
          </cell>
          <cell r="E5469">
            <v>24000</v>
          </cell>
          <cell r="F5469">
            <v>-24000</v>
          </cell>
          <cell r="G5469">
            <v>0</v>
          </cell>
        </row>
        <row r="5470">
          <cell r="A5470" t="str">
            <v>11910004</v>
          </cell>
          <cell r="B5470" t="str">
            <v>拔丝机</v>
          </cell>
          <cell r="C5470" t="str">
            <v>00010103</v>
          </cell>
          <cell r="D5470">
            <v>29587</v>
          </cell>
          <cell r="E5470">
            <v>35000</v>
          </cell>
          <cell r="F5470">
            <v>-35000</v>
          </cell>
          <cell r="G5470">
            <v>0</v>
          </cell>
        </row>
        <row r="5471">
          <cell r="A5471" t="str">
            <v>12120122</v>
          </cell>
          <cell r="B5471" t="str">
            <v>单梁电动葫芦吊</v>
          </cell>
          <cell r="C5471" t="str">
            <v>00010203</v>
          </cell>
          <cell r="D5471">
            <v>29587</v>
          </cell>
          <cell r="E5471">
            <v>70000</v>
          </cell>
          <cell r="F5471">
            <v>-70000</v>
          </cell>
          <cell r="G5471">
            <v>0</v>
          </cell>
        </row>
        <row r="5472">
          <cell r="A5472" t="str">
            <v>10160478</v>
          </cell>
          <cell r="B5472" t="str">
            <v>普通车床</v>
          </cell>
          <cell r="C5472" t="str">
            <v>00010003</v>
          </cell>
          <cell r="D5472">
            <v>29618</v>
          </cell>
          <cell r="E5472">
            <v>40000</v>
          </cell>
          <cell r="F5472">
            <v>-40000</v>
          </cell>
          <cell r="G5472">
            <v>0</v>
          </cell>
        </row>
        <row r="5473">
          <cell r="A5473" t="str">
            <v>10320223</v>
          </cell>
          <cell r="B5473" t="str">
            <v>内园磨床</v>
          </cell>
          <cell r="C5473" t="str">
            <v>00010003</v>
          </cell>
          <cell r="D5473">
            <v>29677</v>
          </cell>
          <cell r="E5473">
            <v>130000</v>
          </cell>
          <cell r="F5473">
            <v>-130000</v>
          </cell>
          <cell r="G5473">
            <v>0</v>
          </cell>
        </row>
        <row r="5474">
          <cell r="A5474" t="str">
            <v>10320224</v>
          </cell>
          <cell r="B5474" t="str">
            <v>内园磨床</v>
          </cell>
          <cell r="C5474" t="str">
            <v>00010003</v>
          </cell>
          <cell r="D5474">
            <v>29677</v>
          </cell>
          <cell r="E5474">
            <v>157500</v>
          </cell>
          <cell r="F5474">
            <v>-157500</v>
          </cell>
          <cell r="G5474">
            <v>0</v>
          </cell>
        </row>
        <row r="5475">
          <cell r="A5475" t="str">
            <v>10320333</v>
          </cell>
          <cell r="B5475" t="str">
            <v>内园磨床</v>
          </cell>
          <cell r="C5475" t="str">
            <v>00010003</v>
          </cell>
          <cell r="D5475">
            <v>29677</v>
          </cell>
          <cell r="E5475">
            <v>50000</v>
          </cell>
          <cell r="F5475">
            <v>-50000</v>
          </cell>
          <cell r="G5475">
            <v>0</v>
          </cell>
        </row>
        <row r="5476">
          <cell r="A5476" t="str">
            <v>11230096</v>
          </cell>
          <cell r="B5476" t="str">
            <v>曲轴压力机(开式)</v>
          </cell>
          <cell r="C5476" t="str">
            <v>00010103</v>
          </cell>
          <cell r="D5476">
            <v>29677</v>
          </cell>
          <cell r="E5476">
            <v>80000</v>
          </cell>
          <cell r="F5476">
            <v>-80000</v>
          </cell>
          <cell r="G5476">
            <v>0</v>
          </cell>
        </row>
        <row r="5477">
          <cell r="A5477" t="str">
            <v>10160443</v>
          </cell>
          <cell r="B5477" t="str">
            <v>马鞍(普通)车床</v>
          </cell>
          <cell r="C5477" t="str">
            <v>00010003</v>
          </cell>
          <cell r="D5477">
            <v>29707</v>
          </cell>
          <cell r="E5477">
            <v>40000</v>
          </cell>
          <cell r="F5477">
            <v>-40000</v>
          </cell>
          <cell r="G5477">
            <v>0</v>
          </cell>
        </row>
        <row r="5478">
          <cell r="A5478" t="str">
            <v>10160444</v>
          </cell>
          <cell r="B5478" t="str">
            <v>马鞍(普通)车床</v>
          </cell>
          <cell r="C5478" t="str">
            <v>00010003</v>
          </cell>
          <cell r="D5478">
            <v>29707</v>
          </cell>
          <cell r="E5478">
            <v>40000</v>
          </cell>
          <cell r="F5478">
            <v>-40000</v>
          </cell>
          <cell r="G5478">
            <v>0</v>
          </cell>
        </row>
        <row r="5479">
          <cell r="A5479" t="str">
            <v>10160445</v>
          </cell>
          <cell r="B5479" t="str">
            <v>马鞍(普通)车床</v>
          </cell>
          <cell r="C5479" t="str">
            <v>00010003</v>
          </cell>
          <cell r="D5479">
            <v>29707</v>
          </cell>
          <cell r="E5479">
            <v>40000</v>
          </cell>
          <cell r="F5479">
            <v>-40000</v>
          </cell>
          <cell r="G5479">
            <v>0</v>
          </cell>
        </row>
        <row r="5480">
          <cell r="A5480" t="str">
            <v>10160446</v>
          </cell>
          <cell r="B5480" t="str">
            <v>马鞍(普通)车床</v>
          </cell>
          <cell r="C5480" t="str">
            <v>00010003</v>
          </cell>
          <cell r="D5480">
            <v>29707</v>
          </cell>
          <cell r="E5480">
            <v>40000</v>
          </cell>
          <cell r="F5480">
            <v>-40000</v>
          </cell>
          <cell r="G5480">
            <v>0</v>
          </cell>
        </row>
        <row r="5481">
          <cell r="A5481" t="str">
            <v>10160448</v>
          </cell>
          <cell r="B5481" t="str">
            <v>马鞍(普通)车床</v>
          </cell>
          <cell r="C5481" t="str">
            <v>00010003</v>
          </cell>
          <cell r="D5481">
            <v>29707</v>
          </cell>
          <cell r="E5481">
            <v>40000</v>
          </cell>
          <cell r="F5481">
            <v>-40000</v>
          </cell>
          <cell r="G5481">
            <v>0</v>
          </cell>
        </row>
        <row r="5482">
          <cell r="A5482" t="str">
            <v>10320221</v>
          </cell>
          <cell r="B5482" t="str">
            <v>内园磨床</v>
          </cell>
          <cell r="C5482" t="str">
            <v>00010003</v>
          </cell>
          <cell r="D5482">
            <v>29707</v>
          </cell>
          <cell r="E5482">
            <v>162041.28</v>
          </cell>
          <cell r="F5482">
            <v>-162041.28</v>
          </cell>
          <cell r="G5482">
            <v>0</v>
          </cell>
        </row>
        <row r="5483">
          <cell r="A5483" t="str">
            <v>10310336</v>
          </cell>
          <cell r="B5483" t="str">
            <v>万能外园磨床</v>
          </cell>
          <cell r="C5483" t="str">
            <v>00010003</v>
          </cell>
          <cell r="D5483">
            <v>29738</v>
          </cell>
          <cell r="E5483">
            <v>60000</v>
          </cell>
          <cell r="F5483">
            <v>-60000</v>
          </cell>
          <cell r="G5483">
            <v>0</v>
          </cell>
        </row>
        <row r="5484">
          <cell r="A5484" t="str">
            <v>10310289</v>
          </cell>
          <cell r="B5484" t="str">
            <v>滚子无心磨床</v>
          </cell>
          <cell r="C5484" t="str">
            <v>00010003</v>
          </cell>
          <cell r="D5484">
            <v>29860</v>
          </cell>
          <cell r="E5484">
            <v>89000</v>
          </cell>
          <cell r="F5484">
            <v>-89000</v>
          </cell>
          <cell r="G5484">
            <v>0</v>
          </cell>
        </row>
        <row r="5485">
          <cell r="A5485" t="str">
            <v>14999982</v>
          </cell>
          <cell r="B5485" t="str">
            <v>热处理红外仪自动</v>
          </cell>
          <cell r="C5485" t="str">
            <v>00010413</v>
          </cell>
          <cell r="D5485">
            <v>29860</v>
          </cell>
          <cell r="E5485">
            <v>15000</v>
          </cell>
          <cell r="F5485">
            <v>-15000</v>
          </cell>
          <cell r="G5485">
            <v>0</v>
          </cell>
        </row>
        <row r="5486">
          <cell r="A5486" t="str">
            <v>12130118</v>
          </cell>
          <cell r="B5486" t="str">
            <v>电葫芦</v>
          </cell>
          <cell r="C5486" t="str">
            <v>00010203</v>
          </cell>
          <cell r="D5486">
            <v>29891</v>
          </cell>
          <cell r="E5486">
            <v>5000</v>
          </cell>
          <cell r="F5486">
            <v>-5000</v>
          </cell>
          <cell r="G5486">
            <v>0</v>
          </cell>
        </row>
        <row r="5487">
          <cell r="A5487" t="str">
            <v>19160042</v>
          </cell>
          <cell r="B5487" t="str">
            <v>暖风机</v>
          </cell>
          <cell r="C5487" t="str">
            <v>00010903</v>
          </cell>
          <cell r="D5487">
            <v>29921</v>
          </cell>
          <cell r="E5487">
            <v>10000</v>
          </cell>
          <cell r="F5487">
            <v>-10000</v>
          </cell>
          <cell r="G5487">
            <v>0</v>
          </cell>
        </row>
        <row r="5488">
          <cell r="A5488" t="str">
            <v>11680005</v>
          </cell>
          <cell r="B5488" t="str">
            <v>切纸机</v>
          </cell>
          <cell r="C5488" t="str">
            <v>00010103</v>
          </cell>
          <cell r="D5488">
            <v>30011</v>
          </cell>
          <cell r="E5488">
            <v>50000</v>
          </cell>
          <cell r="F5488">
            <v>-50000</v>
          </cell>
          <cell r="G5488">
            <v>0</v>
          </cell>
        </row>
        <row r="5489">
          <cell r="A5489" t="str">
            <v>10320225</v>
          </cell>
          <cell r="B5489" t="str">
            <v>内园磨床</v>
          </cell>
          <cell r="C5489" t="str">
            <v>00010003</v>
          </cell>
          <cell r="D5489">
            <v>30042</v>
          </cell>
          <cell r="E5489">
            <v>91800</v>
          </cell>
          <cell r="F5489">
            <v>-91800</v>
          </cell>
          <cell r="G5489">
            <v>0</v>
          </cell>
        </row>
        <row r="5490">
          <cell r="A5490" t="str">
            <v>14870017</v>
          </cell>
          <cell r="B5490" t="str">
            <v>光度计</v>
          </cell>
          <cell r="C5490" t="str">
            <v>00010411</v>
          </cell>
          <cell r="D5490">
            <v>30072</v>
          </cell>
          <cell r="E5490">
            <v>15000</v>
          </cell>
          <cell r="F5490">
            <v>-15000</v>
          </cell>
          <cell r="G5490">
            <v>0</v>
          </cell>
        </row>
        <row r="5491">
          <cell r="A5491" t="str">
            <v>10320227</v>
          </cell>
          <cell r="B5491" t="str">
            <v>内园磨床</v>
          </cell>
          <cell r="C5491" t="str">
            <v>00010003</v>
          </cell>
          <cell r="D5491">
            <v>30103</v>
          </cell>
          <cell r="E5491">
            <v>83600</v>
          </cell>
          <cell r="F5491">
            <v>-83600</v>
          </cell>
          <cell r="G5491">
            <v>0</v>
          </cell>
        </row>
        <row r="5492">
          <cell r="A5492" t="str">
            <v>11230106</v>
          </cell>
          <cell r="B5492" t="str">
            <v>开式双柱压力机</v>
          </cell>
          <cell r="C5492" t="str">
            <v>00010103</v>
          </cell>
          <cell r="D5492">
            <v>30133</v>
          </cell>
          <cell r="E5492">
            <v>15000</v>
          </cell>
          <cell r="F5492">
            <v>-15000</v>
          </cell>
          <cell r="G5492">
            <v>0</v>
          </cell>
        </row>
        <row r="5493">
          <cell r="A5493" t="str">
            <v>14561051</v>
          </cell>
          <cell r="B5493" t="str">
            <v>硬度计</v>
          </cell>
          <cell r="C5493" t="str">
            <v>00010411</v>
          </cell>
          <cell r="D5493">
            <v>30133</v>
          </cell>
          <cell r="E5493">
            <v>23000</v>
          </cell>
          <cell r="F5493">
            <v>-23000</v>
          </cell>
          <cell r="G5493">
            <v>0</v>
          </cell>
        </row>
        <row r="5494">
          <cell r="A5494" t="str">
            <v>17520077</v>
          </cell>
          <cell r="B5494" t="str">
            <v>电焊机</v>
          </cell>
          <cell r="C5494" t="str">
            <v>00010713</v>
          </cell>
          <cell r="D5494">
            <v>30133</v>
          </cell>
          <cell r="E5494">
            <v>5000</v>
          </cell>
          <cell r="F5494">
            <v>-5000</v>
          </cell>
          <cell r="G5494">
            <v>0</v>
          </cell>
        </row>
        <row r="5495">
          <cell r="A5495" t="str">
            <v>19160039</v>
          </cell>
          <cell r="B5495" t="str">
            <v>暖风机</v>
          </cell>
          <cell r="C5495" t="str">
            <v>00010903</v>
          </cell>
          <cell r="D5495">
            <v>30133</v>
          </cell>
          <cell r="E5495">
            <v>7000</v>
          </cell>
          <cell r="F5495">
            <v>-7000</v>
          </cell>
          <cell r="G5495">
            <v>0</v>
          </cell>
        </row>
        <row r="5496">
          <cell r="A5496" t="str">
            <v>19160040</v>
          </cell>
          <cell r="B5496" t="str">
            <v>暖风机</v>
          </cell>
          <cell r="C5496" t="str">
            <v>00010903</v>
          </cell>
          <cell r="D5496">
            <v>30133</v>
          </cell>
          <cell r="E5496">
            <v>7000</v>
          </cell>
          <cell r="F5496">
            <v>-7000</v>
          </cell>
          <cell r="G5496">
            <v>0</v>
          </cell>
        </row>
        <row r="5497">
          <cell r="A5497" t="str">
            <v>10310293</v>
          </cell>
          <cell r="B5497" t="str">
            <v>无心磨床</v>
          </cell>
          <cell r="C5497" t="str">
            <v>00010003</v>
          </cell>
          <cell r="D5497">
            <v>30164</v>
          </cell>
          <cell r="E5497">
            <v>75000</v>
          </cell>
          <cell r="F5497">
            <v>-75000</v>
          </cell>
          <cell r="G5497">
            <v>0</v>
          </cell>
        </row>
        <row r="5498">
          <cell r="A5498" t="str">
            <v>10370082</v>
          </cell>
          <cell r="B5498" t="str">
            <v>立轴园台平面磨床</v>
          </cell>
          <cell r="C5498" t="str">
            <v>00010003</v>
          </cell>
          <cell r="D5498">
            <v>30164</v>
          </cell>
          <cell r="E5498">
            <v>120000</v>
          </cell>
          <cell r="F5498">
            <v>-120000</v>
          </cell>
          <cell r="G5498">
            <v>0</v>
          </cell>
        </row>
        <row r="5499">
          <cell r="A5499" t="str">
            <v>14880014</v>
          </cell>
          <cell r="B5499" t="str">
            <v>园度仪</v>
          </cell>
          <cell r="C5499" t="str">
            <v>00010413</v>
          </cell>
          <cell r="D5499">
            <v>30164</v>
          </cell>
          <cell r="E5499">
            <v>32000</v>
          </cell>
          <cell r="F5499">
            <v>-32000</v>
          </cell>
          <cell r="G5499">
            <v>0</v>
          </cell>
        </row>
        <row r="5500">
          <cell r="A5500" t="str">
            <v>10320336</v>
          </cell>
          <cell r="B5500" t="str">
            <v>半自动内园磨床</v>
          </cell>
          <cell r="C5500" t="str">
            <v>00010003</v>
          </cell>
          <cell r="D5500">
            <v>30195</v>
          </cell>
          <cell r="E5500">
            <v>97000</v>
          </cell>
          <cell r="F5500">
            <v>-97000</v>
          </cell>
          <cell r="G5500">
            <v>0</v>
          </cell>
        </row>
        <row r="5501">
          <cell r="A5501" t="str">
            <v>10340352</v>
          </cell>
          <cell r="B5501" t="str">
            <v>全自动沟道磨床</v>
          </cell>
          <cell r="C5501" t="str">
            <v>00010003</v>
          </cell>
          <cell r="D5501">
            <v>30195</v>
          </cell>
          <cell r="E5501">
            <v>90757.69</v>
          </cell>
          <cell r="F5501">
            <v>-90757.69</v>
          </cell>
          <cell r="G5501">
            <v>0</v>
          </cell>
        </row>
        <row r="5502">
          <cell r="A5502" t="str">
            <v>11230104</v>
          </cell>
          <cell r="B5502" t="str">
            <v>开式双柱压力机</v>
          </cell>
          <cell r="C5502" t="str">
            <v>00010103</v>
          </cell>
          <cell r="D5502">
            <v>30195</v>
          </cell>
          <cell r="E5502">
            <v>15000</v>
          </cell>
          <cell r="F5502">
            <v>-15000</v>
          </cell>
          <cell r="G5502">
            <v>0</v>
          </cell>
        </row>
        <row r="5503">
          <cell r="A5503" t="str">
            <v>12130121</v>
          </cell>
          <cell r="B5503" t="str">
            <v>电动葫芦</v>
          </cell>
          <cell r="C5503" t="str">
            <v>00010203</v>
          </cell>
          <cell r="D5503">
            <v>30195</v>
          </cell>
          <cell r="E5503">
            <v>10000</v>
          </cell>
          <cell r="F5503">
            <v>-10000</v>
          </cell>
          <cell r="G5503">
            <v>0</v>
          </cell>
        </row>
        <row r="5504">
          <cell r="A5504" t="str">
            <v>10160486</v>
          </cell>
          <cell r="B5504" t="str">
            <v>普通车床</v>
          </cell>
          <cell r="C5504" t="str">
            <v>00010003</v>
          </cell>
          <cell r="D5504">
            <v>30225</v>
          </cell>
          <cell r="E5504">
            <v>40000</v>
          </cell>
          <cell r="F5504">
            <v>-40000</v>
          </cell>
          <cell r="G5504">
            <v>0</v>
          </cell>
        </row>
        <row r="5505">
          <cell r="A5505" t="str">
            <v>10310295</v>
          </cell>
          <cell r="B5505" t="str">
            <v>无心磨床</v>
          </cell>
          <cell r="C5505" t="str">
            <v>00010003</v>
          </cell>
          <cell r="D5505">
            <v>30225</v>
          </cell>
          <cell r="E5505">
            <v>100000</v>
          </cell>
          <cell r="F5505">
            <v>-100000</v>
          </cell>
          <cell r="G5505">
            <v>0</v>
          </cell>
        </row>
        <row r="5506">
          <cell r="A5506" t="str">
            <v>17230539</v>
          </cell>
          <cell r="B5506" t="str">
            <v>动力配电箱</v>
          </cell>
          <cell r="C5506" t="str">
            <v>00010703</v>
          </cell>
          <cell r="D5506">
            <v>30225</v>
          </cell>
          <cell r="E5506">
            <v>5000</v>
          </cell>
          <cell r="F5506">
            <v>-5000</v>
          </cell>
          <cell r="G5506">
            <v>0</v>
          </cell>
        </row>
        <row r="5507">
          <cell r="A5507" t="str">
            <v>17230540</v>
          </cell>
          <cell r="B5507" t="str">
            <v>动力配电箱</v>
          </cell>
          <cell r="C5507" t="str">
            <v>00010703</v>
          </cell>
          <cell r="D5507">
            <v>30225</v>
          </cell>
          <cell r="E5507">
            <v>5000</v>
          </cell>
          <cell r="F5507">
            <v>-5000</v>
          </cell>
          <cell r="G5507">
            <v>0</v>
          </cell>
        </row>
        <row r="5508">
          <cell r="A5508" t="str">
            <v>17230541</v>
          </cell>
          <cell r="B5508" t="str">
            <v>动力配电箱</v>
          </cell>
          <cell r="C5508" t="str">
            <v>00010703</v>
          </cell>
          <cell r="D5508">
            <v>30225</v>
          </cell>
          <cell r="E5508">
            <v>5000</v>
          </cell>
          <cell r="F5508">
            <v>-5000</v>
          </cell>
          <cell r="G5508">
            <v>0</v>
          </cell>
        </row>
        <row r="5509">
          <cell r="A5509" t="str">
            <v>17230542</v>
          </cell>
          <cell r="B5509" t="str">
            <v>动力配电箱</v>
          </cell>
          <cell r="C5509" t="str">
            <v>00010703</v>
          </cell>
          <cell r="D5509">
            <v>30225</v>
          </cell>
          <cell r="E5509">
            <v>5000</v>
          </cell>
          <cell r="F5509">
            <v>-5000</v>
          </cell>
          <cell r="G5509">
            <v>0</v>
          </cell>
        </row>
        <row r="5510">
          <cell r="A5510" t="str">
            <v>17230545</v>
          </cell>
          <cell r="B5510" t="str">
            <v>动力配电箱</v>
          </cell>
          <cell r="C5510" t="str">
            <v>00010703</v>
          </cell>
          <cell r="D5510">
            <v>30225</v>
          </cell>
          <cell r="E5510">
            <v>5000</v>
          </cell>
          <cell r="F5510">
            <v>-5000</v>
          </cell>
          <cell r="G5510">
            <v>0</v>
          </cell>
        </row>
        <row r="5511">
          <cell r="A5511" t="str">
            <v>17230547</v>
          </cell>
          <cell r="B5511" t="str">
            <v>动力配电箱</v>
          </cell>
          <cell r="C5511" t="str">
            <v>00010703</v>
          </cell>
          <cell r="D5511">
            <v>30225</v>
          </cell>
          <cell r="E5511">
            <v>5000</v>
          </cell>
          <cell r="F5511">
            <v>-5000</v>
          </cell>
          <cell r="G5511">
            <v>0</v>
          </cell>
        </row>
        <row r="5512">
          <cell r="A5512" t="str">
            <v>17520060</v>
          </cell>
          <cell r="B5512" t="str">
            <v>交流电焊机</v>
          </cell>
          <cell r="C5512" t="str">
            <v>00010713</v>
          </cell>
          <cell r="D5512">
            <v>30225</v>
          </cell>
          <cell r="E5512">
            <v>5000</v>
          </cell>
          <cell r="F5512">
            <v>-5000</v>
          </cell>
          <cell r="G5512">
            <v>0</v>
          </cell>
        </row>
        <row r="5513">
          <cell r="A5513" t="str">
            <v>14790012</v>
          </cell>
          <cell r="B5513" t="str">
            <v>涵数记录仪</v>
          </cell>
          <cell r="C5513" t="str">
            <v>00010411</v>
          </cell>
          <cell r="D5513">
            <v>30256</v>
          </cell>
          <cell r="E5513">
            <v>8400</v>
          </cell>
          <cell r="F5513">
            <v>-8400</v>
          </cell>
          <cell r="G5513">
            <v>0</v>
          </cell>
        </row>
        <row r="5514">
          <cell r="A5514" t="str">
            <v>10340377</v>
          </cell>
          <cell r="B5514" t="str">
            <v>内沟磨床</v>
          </cell>
          <cell r="C5514" t="str">
            <v>00010003</v>
          </cell>
          <cell r="D5514">
            <v>30286</v>
          </cell>
          <cell r="E5514">
            <v>46000</v>
          </cell>
          <cell r="F5514">
            <v>-46000</v>
          </cell>
          <cell r="G5514">
            <v>0</v>
          </cell>
        </row>
        <row r="5515">
          <cell r="A5515" t="str">
            <v>10340378</v>
          </cell>
          <cell r="B5515" t="str">
            <v>内沟磨床</v>
          </cell>
          <cell r="C5515" t="str">
            <v>00010003</v>
          </cell>
          <cell r="D5515">
            <v>30286</v>
          </cell>
          <cell r="E5515">
            <v>46000</v>
          </cell>
          <cell r="F5515">
            <v>-46000</v>
          </cell>
          <cell r="G5515">
            <v>0</v>
          </cell>
        </row>
        <row r="5516">
          <cell r="A5516" t="str">
            <v>14572011</v>
          </cell>
          <cell r="B5516" t="str">
            <v>显微镜</v>
          </cell>
          <cell r="C5516" t="str">
            <v>00010411</v>
          </cell>
          <cell r="D5516">
            <v>30286</v>
          </cell>
          <cell r="E5516">
            <v>21000</v>
          </cell>
          <cell r="F5516">
            <v>-21000</v>
          </cell>
          <cell r="G5516">
            <v>0</v>
          </cell>
        </row>
        <row r="5517">
          <cell r="A5517" t="str">
            <v>10170328</v>
          </cell>
          <cell r="B5517" t="str">
            <v>仿型液压车</v>
          </cell>
          <cell r="C5517" t="str">
            <v>00010003</v>
          </cell>
          <cell r="D5517">
            <v>30376</v>
          </cell>
          <cell r="E5517">
            <v>97950.45</v>
          </cell>
          <cell r="F5517">
            <v>-97950.45</v>
          </cell>
          <cell r="G5517">
            <v>0</v>
          </cell>
        </row>
        <row r="5518">
          <cell r="A5518" t="str">
            <v>14561038</v>
          </cell>
          <cell r="B5518" t="str">
            <v>硬度计</v>
          </cell>
          <cell r="C5518" t="str">
            <v>00010411</v>
          </cell>
          <cell r="D5518">
            <v>30407</v>
          </cell>
          <cell r="E5518">
            <v>7000</v>
          </cell>
          <cell r="F5518">
            <v>-7000</v>
          </cell>
          <cell r="G5518">
            <v>0</v>
          </cell>
        </row>
        <row r="5519">
          <cell r="A5519" t="str">
            <v>14870006</v>
          </cell>
          <cell r="B5519" t="str">
            <v>轴检仪</v>
          </cell>
          <cell r="C5519" t="str">
            <v>00010411</v>
          </cell>
          <cell r="D5519">
            <v>30407</v>
          </cell>
          <cell r="E5519">
            <v>11000</v>
          </cell>
          <cell r="F5519">
            <v>-11000</v>
          </cell>
          <cell r="G5519">
            <v>0</v>
          </cell>
        </row>
        <row r="5520">
          <cell r="A5520" t="str">
            <v>14870010</v>
          </cell>
          <cell r="B5520" t="str">
            <v>轴检仪</v>
          </cell>
          <cell r="C5520" t="str">
            <v>00010411</v>
          </cell>
          <cell r="D5520">
            <v>30407</v>
          </cell>
          <cell r="E5520">
            <v>15000</v>
          </cell>
          <cell r="F5520">
            <v>-15000</v>
          </cell>
          <cell r="G5520">
            <v>0</v>
          </cell>
        </row>
        <row r="5521">
          <cell r="A5521" t="str">
            <v>10630022</v>
          </cell>
          <cell r="B5521" t="str">
            <v>万能工具铣床</v>
          </cell>
          <cell r="C5521" t="str">
            <v>00010003</v>
          </cell>
          <cell r="D5521">
            <v>30437</v>
          </cell>
          <cell r="E5521">
            <v>70000</v>
          </cell>
          <cell r="F5521">
            <v>-70000</v>
          </cell>
          <cell r="G5521">
            <v>0</v>
          </cell>
        </row>
        <row r="5522">
          <cell r="A5522" t="str">
            <v>10170334</v>
          </cell>
          <cell r="B5522" t="str">
            <v>仿型液压车</v>
          </cell>
          <cell r="C5522" t="str">
            <v>00010003</v>
          </cell>
          <cell r="D5522">
            <v>30468</v>
          </cell>
          <cell r="E5522">
            <v>97950.45</v>
          </cell>
          <cell r="F5522">
            <v>-97950.45</v>
          </cell>
          <cell r="G5522">
            <v>0</v>
          </cell>
        </row>
        <row r="5523">
          <cell r="A5523" t="str">
            <v>14810001</v>
          </cell>
          <cell r="B5523" t="str">
            <v>元锥滚子选别机</v>
          </cell>
          <cell r="C5523" t="str">
            <v>00010413</v>
          </cell>
          <cell r="D5523">
            <v>30498</v>
          </cell>
          <cell r="E5523">
            <v>38000</v>
          </cell>
          <cell r="F5523">
            <v>-38000</v>
          </cell>
          <cell r="G5523">
            <v>0</v>
          </cell>
        </row>
        <row r="5524">
          <cell r="A5524" t="str">
            <v>14810002</v>
          </cell>
          <cell r="B5524" t="str">
            <v>元锥滚子选别机</v>
          </cell>
          <cell r="C5524" t="str">
            <v>00010413</v>
          </cell>
          <cell r="D5524">
            <v>30498</v>
          </cell>
          <cell r="E5524">
            <v>38000</v>
          </cell>
          <cell r="F5524">
            <v>-38000</v>
          </cell>
          <cell r="G5524">
            <v>0</v>
          </cell>
        </row>
        <row r="5525">
          <cell r="A5525" t="str">
            <v>10210059</v>
          </cell>
          <cell r="B5525" t="str">
            <v>立式钻床</v>
          </cell>
          <cell r="C5525" t="str">
            <v>00010003</v>
          </cell>
          <cell r="D5525">
            <v>30529</v>
          </cell>
          <cell r="E5525">
            <v>18000</v>
          </cell>
          <cell r="F5525">
            <v>-18000</v>
          </cell>
          <cell r="G5525">
            <v>0</v>
          </cell>
        </row>
        <row r="5526">
          <cell r="A5526" t="str">
            <v>11230137</v>
          </cell>
          <cell r="B5526" t="str">
            <v>开式60T压力机</v>
          </cell>
          <cell r="C5526" t="str">
            <v>00010103</v>
          </cell>
          <cell r="D5526">
            <v>30529</v>
          </cell>
          <cell r="E5526">
            <v>50000</v>
          </cell>
          <cell r="F5526">
            <v>-50000</v>
          </cell>
          <cell r="G5526">
            <v>0</v>
          </cell>
        </row>
        <row r="5527">
          <cell r="A5527" t="str">
            <v>10340453</v>
          </cell>
          <cell r="B5527" t="str">
            <v>全自动轴承内沟道磨床</v>
          </cell>
          <cell r="C5527" t="str">
            <v>00010003</v>
          </cell>
          <cell r="D5527">
            <v>30560</v>
          </cell>
          <cell r="E5527">
            <v>92000</v>
          </cell>
          <cell r="F5527">
            <v>-92000</v>
          </cell>
          <cell r="G5527">
            <v>0</v>
          </cell>
        </row>
        <row r="5528">
          <cell r="A5528" t="str">
            <v>11620014</v>
          </cell>
          <cell r="B5528" t="str">
            <v>剪板机</v>
          </cell>
          <cell r="C5528" t="str">
            <v>00010103</v>
          </cell>
          <cell r="D5528">
            <v>30560</v>
          </cell>
          <cell r="E5528">
            <v>77000</v>
          </cell>
          <cell r="F5528">
            <v>-77000</v>
          </cell>
          <cell r="G5528">
            <v>0</v>
          </cell>
        </row>
        <row r="5529">
          <cell r="A5529" t="str">
            <v>10320254</v>
          </cell>
          <cell r="B5529" t="str">
            <v>全自动内园磨床</v>
          </cell>
          <cell r="C5529" t="str">
            <v>00010003</v>
          </cell>
          <cell r="D5529">
            <v>30590</v>
          </cell>
          <cell r="E5529">
            <v>142700</v>
          </cell>
          <cell r="F5529">
            <v>-142700</v>
          </cell>
          <cell r="G5529">
            <v>0</v>
          </cell>
        </row>
        <row r="5530">
          <cell r="A5530" t="str">
            <v>10340462</v>
          </cell>
          <cell r="B5530" t="str">
            <v>全自动轴承内沟道磨床</v>
          </cell>
          <cell r="C5530" t="str">
            <v>00010003</v>
          </cell>
          <cell r="D5530">
            <v>30590</v>
          </cell>
          <cell r="E5530">
            <v>92000</v>
          </cell>
          <cell r="F5530">
            <v>-92000</v>
          </cell>
          <cell r="G5530">
            <v>0</v>
          </cell>
        </row>
        <row r="5531">
          <cell r="A5531" t="str">
            <v>10630021</v>
          </cell>
          <cell r="B5531" t="str">
            <v>万能工具铣床</v>
          </cell>
          <cell r="C5531" t="str">
            <v>00010003</v>
          </cell>
          <cell r="D5531">
            <v>30590</v>
          </cell>
          <cell r="E5531">
            <v>70000</v>
          </cell>
          <cell r="F5531">
            <v>-70000</v>
          </cell>
          <cell r="G5531">
            <v>0</v>
          </cell>
        </row>
        <row r="5532">
          <cell r="A5532" t="str">
            <v>14870039</v>
          </cell>
          <cell r="B5532" t="str">
            <v>轴检仪</v>
          </cell>
          <cell r="C5532" t="str">
            <v>00010411</v>
          </cell>
          <cell r="D5532">
            <v>30590</v>
          </cell>
          <cell r="E5532">
            <v>7000</v>
          </cell>
          <cell r="F5532">
            <v>-7000</v>
          </cell>
          <cell r="G5532">
            <v>0</v>
          </cell>
        </row>
        <row r="5533">
          <cell r="A5533" t="str">
            <v>10320258</v>
          </cell>
          <cell r="B5533" t="str">
            <v>内园磨床</v>
          </cell>
          <cell r="C5533" t="str">
            <v>00010003</v>
          </cell>
          <cell r="D5533">
            <v>30621</v>
          </cell>
          <cell r="E5533">
            <v>97000</v>
          </cell>
          <cell r="F5533">
            <v>-97000</v>
          </cell>
          <cell r="G5533">
            <v>0</v>
          </cell>
        </row>
        <row r="5534">
          <cell r="A5534" t="str">
            <v>10160406</v>
          </cell>
          <cell r="B5534" t="str">
            <v>普通车床</v>
          </cell>
          <cell r="C5534" t="str">
            <v>00010003</v>
          </cell>
          <cell r="D5534">
            <v>30651</v>
          </cell>
          <cell r="E5534">
            <v>76000</v>
          </cell>
          <cell r="F5534">
            <v>-76000</v>
          </cell>
          <cell r="G5534">
            <v>0</v>
          </cell>
        </row>
        <row r="5535">
          <cell r="A5535" t="str">
            <v>10160489</v>
          </cell>
          <cell r="B5535" t="str">
            <v>普通车床</v>
          </cell>
          <cell r="C5535" t="str">
            <v>00010003</v>
          </cell>
          <cell r="D5535">
            <v>30651</v>
          </cell>
          <cell r="E5535">
            <v>40000</v>
          </cell>
          <cell r="F5535">
            <v>-40000</v>
          </cell>
          <cell r="G5535">
            <v>0</v>
          </cell>
        </row>
        <row r="5536">
          <cell r="A5536" t="str">
            <v>10320257</v>
          </cell>
          <cell r="B5536" t="str">
            <v>内园磨床</v>
          </cell>
          <cell r="C5536" t="str">
            <v>00010003</v>
          </cell>
          <cell r="D5536">
            <v>30651</v>
          </cell>
          <cell r="E5536">
            <v>83600</v>
          </cell>
          <cell r="F5536">
            <v>-83600</v>
          </cell>
          <cell r="G5536">
            <v>0</v>
          </cell>
        </row>
        <row r="5537">
          <cell r="A5537" t="str">
            <v>10320260</v>
          </cell>
          <cell r="B5537" t="str">
            <v>内园磨床</v>
          </cell>
          <cell r="C5537" t="str">
            <v>00010003</v>
          </cell>
          <cell r="D5537">
            <v>30651</v>
          </cell>
          <cell r="E5537">
            <v>91800</v>
          </cell>
          <cell r="F5537">
            <v>-91800</v>
          </cell>
          <cell r="G5537">
            <v>0</v>
          </cell>
        </row>
        <row r="5538">
          <cell r="A5538" t="str">
            <v>10320261</v>
          </cell>
          <cell r="B5538" t="str">
            <v>内园磨床</v>
          </cell>
          <cell r="C5538" t="str">
            <v>00010003</v>
          </cell>
          <cell r="D5538">
            <v>30651</v>
          </cell>
          <cell r="E5538">
            <v>91800</v>
          </cell>
          <cell r="F5538">
            <v>-91800</v>
          </cell>
          <cell r="G5538">
            <v>0</v>
          </cell>
        </row>
        <row r="5539">
          <cell r="A5539" t="str">
            <v>10750005</v>
          </cell>
          <cell r="B5539" t="str">
            <v>卧式拉床</v>
          </cell>
          <cell r="C5539" t="str">
            <v>00010003</v>
          </cell>
          <cell r="D5539">
            <v>30651</v>
          </cell>
          <cell r="E5539">
            <v>150000</v>
          </cell>
          <cell r="F5539">
            <v>-150000</v>
          </cell>
          <cell r="G5539">
            <v>0</v>
          </cell>
        </row>
        <row r="5540">
          <cell r="A5540" t="str">
            <v>12130124</v>
          </cell>
          <cell r="B5540" t="str">
            <v>电葫芦</v>
          </cell>
          <cell r="C5540" t="str">
            <v>00010203</v>
          </cell>
          <cell r="D5540">
            <v>30651</v>
          </cell>
          <cell r="E5540">
            <v>12000</v>
          </cell>
          <cell r="F5540">
            <v>-12000</v>
          </cell>
          <cell r="G5540">
            <v>0</v>
          </cell>
        </row>
        <row r="5541">
          <cell r="A5541" t="str">
            <v>14790014</v>
          </cell>
          <cell r="B5541" t="str">
            <v>自动控制装置</v>
          </cell>
          <cell r="C5541" t="str">
            <v>00010411</v>
          </cell>
          <cell r="D5541">
            <v>30651</v>
          </cell>
          <cell r="E5541">
            <v>4600</v>
          </cell>
          <cell r="F5541">
            <v>-4600</v>
          </cell>
          <cell r="G5541">
            <v>0</v>
          </cell>
        </row>
        <row r="5542">
          <cell r="A5542" t="str">
            <v>14791030</v>
          </cell>
          <cell r="B5542" t="str">
            <v>示波器</v>
          </cell>
          <cell r="C5542" t="str">
            <v>00010411</v>
          </cell>
          <cell r="D5542">
            <v>30651</v>
          </cell>
          <cell r="E5542">
            <v>25000</v>
          </cell>
          <cell r="F5542">
            <v>-25000</v>
          </cell>
          <cell r="G5542">
            <v>0</v>
          </cell>
        </row>
        <row r="5543">
          <cell r="A5543" t="str">
            <v>15810007</v>
          </cell>
          <cell r="B5543" t="str">
            <v>晒图机</v>
          </cell>
          <cell r="C5543" t="str">
            <v>00010503</v>
          </cell>
          <cell r="D5543">
            <v>30651</v>
          </cell>
          <cell r="E5543">
            <v>10000</v>
          </cell>
          <cell r="F5543">
            <v>-10000</v>
          </cell>
          <cell r="G5543">
            <v>0</v>
          </cell>
        </row>
        <row r="5544">
          <cell r="A5544" t="str">
            <v>17230447</v>
          </cell>
          <cell r="B5544" t="str">
            <v>动力配电箱</v>
          </cell>
          <cell r="C5544" t="str">
            <v>00010703</v>
          </cell>
          <cell r="D5544">
            <v>30651</v>
          </cell>
          <cell r="E5544">
            <v>5000</v>
          </cell>
          <cell r="F5544">
            <v>-5000</v>
          </cell>
          <cell r="G5544">
            <v>0</v>
          </cell>
        </row>
        <row r="5545">
          <cell r="A5545" t="str">
            <v>17230558</v>
          </cell>
          <cell r="B5545" t="str">
            <v>动力配电箱</v>
          </cell>
          <cell r="C5545" t="str">
            <v>00010703</v>
          </cell>
          <cell r="D5545">
            <v>30651</v>
          </cell>
          <cell r="E5545">
            <v>5000</v>
          </cell>
          <cell r="F5545">
            <v>-5000</v>
          </cell>
          <cell r="G5545">
            <v>0</v>
          </cell>
        </row>
        <row r="5546">
          <cell r="A5546" t="str">
            <v>17230559</v>
          </cell>
          <cell r="B5546" t="str">
            <v>动力配电箱</v>
          </cell>
          <cell r="C5546" t="str">
            <v>00010703</v>
          </cell>
          <cell r="D5546">
            <v>30651</v>
          </cell>
          <cell r="E5546">
            <v>5000</v>
          </cell>
          <cell r="F5546">
            <v>-5000</v>
          </cell>
          <cell r="G5546">
            <v>0</v>
          </cell>
        </row>
        <row r="5547">
          <cell r="A5547" t="str">
            <v>10160490</v>
          </cell>
          <cell r="B5547" t="str">
            <v>普通车床</v>
          </cell>
          <cell r="C5547" t="str">
            <v>00010003</v>
          </cell>
          <cell r="D5547">
            <v>30682</v>
          </cell>
          <cell r="E5547">
            <v>40000</v>
          </cell>
          <cell r="F5547">
            <v>-40000</v>
          </cell>
          <cell r="G5547">
            <v>0</v>
          </cell>
        </row>
        <row r="5548">
          <cell r="A5548" t="str">
            <v>10210060</v>
          </cell>
          <cell r="B5548" t="str">
            <v>立式钻床</v>
          </cell>
          <cell r="C5548" t="str">
            <v>00010003</v>
          </cell>
          <cell r="D5548">
            <v>30682</v>
          </cell>
          <cell r="E5548">
            <v>18000</v>
          </cell>
          <cell r="F5548">
            <v>-18000</v>
          </cell>
          <cell r="G5548">
            <v>0</v>
          </cell>
        </row>
        <row r="5549">
          <cell r="A5549" t="str">
            <v>17720002</v>
          </cell>
          <cell r="B5549" t="str">
            <v>纵横交换机</v>
          </cell>
          <cell r="C5549" t="str">
            <v>00010703</v>
          </cell>
          <cell r="D5549">
            <v>30682</v>
          </cell>
          <cell r="E5549">
            <v>15000</v>
          </cell>
          <cell r="F5549">
            <v>-15000</v>
          </cell>
          <cell r="G5549">
            <v>0</v>
          </cell>
        </row>
        <row r="5550">
          <cell r="A5550" t="str">
            <v>10250036</v>
          </cell>
          <cell r="B5550" t="str">
            <v>摇臂钻床</v>
          </cell>
          <cell r="C5550" t="str">
            <v>00010003</v>
          </cell>
          <cell r="D5550">
            <v>30742</v>
          </cell>
          <cell r="E5550">
            <v>32000</v>
          </cell>
          <cell r="F5550">
            <v>-32000</v>
          </cell>
          <cell r="G5550">
            <v>0</v>
          </cell>
        </row>
        <row r="5551">
          <cell r="A5551" t="str">
            <v>10370108</v>
          </cell>
          <cell r="B5551" t="str">
            <v>卧轴矩台平面磨床</v>
          </cell>
          <cell r="C5551" t="str">
            <v>00010003</v>
          </cell>
          <cell r="D5551">
            <v>30742</v>
          </cell>
          <cell r="E5551">
            <v>100000</v>
          </cell>
          <cell r="F5551">
            <v>-100000</v>
          </cell>
          <cell r="G5551">
            <v>0</v>
          </cell>
        </row>
        <row r="5552">
          <cell r="A5552" t="str">
            <v>10670046</v>
          </cell>
          <cell r="B5552" t="str">
            <v>卧式铣床</v>
          </cell>
          <cell r="C5552" t="str">
            <v>00010003</v>
          </cell>
          <cell r="D5552">
            <v>30742</v>
          </cell>
          <cell r="E5552">
            <v>90000</v>
          </cell>
          <cell r="F5552">
            <v>-90000</v>
          </cell>
          <cell r="G5552">
            <v>0</v>
          </cell>
        </row>
        <row r="5553">
          <cell r="A5553" t="str">
            <v>14880004</v>
          </cell>
          <cell r="B5553" t="str">
            <v>波度计</v>
          </cell>
          <cell r="C5553" t="str">
            <v>00010411</v>
          </cell>
          <cell r="D5553">
            <v>30742</v>
          </cell>
          <cell r="E5553">
            <v>120000</v>
          </cell>
          <cell r="F5553">
            <v>-120000</v>
          </cell>
          <cell r="G5553">
            <v>0</v>
          </cell>
        </row>
        <row r="5554">
          <cell r="A5554" t="str">
            <v>10890006</v>
          </cell>
          <cell r="B5554" t="str">
            <v>数控线切割机</v>
          </cell>
          <cell r="C5554" t="str">
            <v>00010003</v>
          </cell>
          <cell r="D5554">
            <v>30773</v>
          </cell>
          <cell r="E5554">
            <v>80000</v>
          </cell>
          <cell r="F5554">
            <v>-80000</v>
          </cell>
          <cell r="G5554">
            <v>0</v>
          </cell>
        </row>
        <row r="5555">
          <cell r="A5555" t="str">
            <v>10160407</v>
          </cell>
          <cell r="B5555" t="str">
            <v>普通车床</v>
          </cell>
          <cell r="C5555" t="str">
            <v>00010003</v>
          </cell>
          <cell r="D5555">
            <v>30803</v>
          </cell>
          <cell r="E5555">
            <v>76000</v>
          </cell>
          <cell r="F5555">
            <v>-76000</v>
          </cell>
          <cell r="G5555">
            <v>0</v>
          </cell>
        </row>
        <row r="5556">
          <cell r="A5556" t="str">
            <v>10160491</v>
          </cell>
          <cell r="B5556" t="str">
            <v>普通车床</v>
          </cell>
          <cell r="C5556" t="str">
            <v>00010003</v>
          </cell>
          <cell r="D5556">
            <v>30803</v>
          </cell>
          <cell r="E5556">
            <v>40000</v>
          </cell>
          <cell r="F5556">
            <v>-40000</v>
          </cell>
          <cell r="G5556">
            <v>0</v>
          </cell>
        </row>
        <row r="5557">
          <cell r="A5557" t="str">
            <v>10310348</v>
          </cell>
          <cell r="B5557" t="str">
            <v>高精度万能外园磨床</v>
          </cell>
          <cell r="C5557" t="str">
            <v>00010003</v>
          </cell>
          <cell r="D5557">
            <v>30803</v>
          </cell>
          <cell r="E5557">
            <v>62000</v>
          </cell>
          <cell r="F5557">
            <v>-62000</v>
          </cell>
          <cell r="G5557">
            <v>0</v>
          </cell>
        </row>
        <row r="5558">
          <cell r="A5558" t="str">
            <v>16410037</v>
          </cell>
          <cell r="B5558" t="str">
            <v>空压机</v>
          </cell>
          <cell r="C5558" t="str">
            <v>00010603</v>
          </cell>
          <cell r="D5558">
            <v>30803</v>
          </cell>
          <cell r="E5558">
            <v>8000</v>
          </cell>
          <cell r="F5558">
            <v>-8000</v>
          </cell>
          <cell r="G5558">
            <v>0</v>
          </cell>
        </row>
        <row r="5559">
          <cell r="A5559" t="str">
            <v>21100015</v>
          </cell>
          <cell r="B5559" t="str">
            <v>销售军品库</v>
          </cell>
          <cell r="C5559" t="str">
            <v>00021102</v>
          </cell>
          <cell r="D5559">
            <v>30803</v>
          </cell>
          <cell r="E5559">
            <v>843912</v>
          </cell>
          <cell r="F5559">
            <v>-843912</v>
          </cell>
          <cell r="G5559">
            <v>0</v>
          </cell>
        </row>
        <row r="5560">
          <cell r="A5560" t="str">
            <v>10240005</v>
          </cell>
          <cell r="B5560" t="str">
            <v>双柱光学座标搪床</v>
          </cell>
          <cell r="C5560" t="str">
            <v>00010003</v>
          </cell>
          <cell r="D5560">
            <v>30834</v>
          </cell>
          <cell r="E5560">
            <v>300000</v>
          </cell>
          <cell r="F5560">
            <v>-300000</v>
          </cell>
          <cell r="G5560">
            <v>0</v>
          </cell>
        </row>
        <row r="5561">
          <cell r="A5561" t="str">
            <v>14830023</v>
          </cell>
          <cell r="B5561" t="str">
            <v>测长仪</v>
          </cell>
          <cell r="C5561" t="str">
            <v>00010411</v>
          </cell>
          <cell r="D5561">
            <v>30864</v>
          </cell>
          <cell r="E5561">
            <v>21000</v>
          </cell>
          <cell r="F5561">
            <v>-21000</v>
          </cell>
          <cell r="G5561">
            <v>0</v>
          </cell>
        </row>
        <row r="5562">
          <cell r="A5562" t="str">
            <v>14792032</v>
          </cell>
          <cell r="B5562" t="str">
            <v>振动测量仪</v>
          </cell>
          <cell r="C5562" t="str">
            <v>00010411</v>
          </cell>
          <cell r="D5562">
            <v>30895</v>
          </cell>
          <cell r="E5562">
            <v>6000</v>
          </cell>
          <cell r="F5562">
            <v>-6000</v>
          </cell>
          <cell r="G5562">
            <v>0</v>
          </cell>
        </row>
        <row r="5563">
          <cell r="A5563" t="str">
            <v>10160493</v>
          </cell>
          <cell r="B5563" t="str">
            <v>普通车床</v>
          </cell>
          <cell r="C5563" t="str">
            <v>00010003</v>
          </cell>
          <cell r="D5563">
            <v>30926</v>
          </cell>
          <cell r="E5563">
            <v>40000</v>
          </cell>
          <cell r="F5563">
            <v>-40000</v>
          </cell>
          <cell r="G5563">
            <v>0</v>
          </cell>
        </row>
        <row r="5564">
          <cell r="A5564" t="str">
            <v>10310349</v>
          </cell>
          <cell r="B5564" t="str">
            <v>无心磨床</v>
          </cell>
          <cell r="C5564" t="str">
            <v>00010003</v>
          </cell>
          <cell r="D5564">
            <v>30926</v>
          </cell>
          <cell r="E5564">
            <v>55000</v>
          </cell>
          <cell r="F5564">
            <v>-55000</v>
          </cell>
          <cell r="G5564">
            <v>0</v>
          </cell>
        </row>
        <row r="5565">
          <cell r="A5565" t="str">
            <v>10310310</v>
          </cell>
          <cell r="B5565" t="str">
            <v>外元磨床</v>
          </cell>
          <cell r="C5565" t="str">
            <v>00010003</v>
          </cell>
          <cell r="D5565">
            <v>30987</v>
          </cell>
          <cell r="E5565">
            <v>80000</v>
          </cell>
          <cell r="F5565">
            <v>-80000</v>
          </cell>
          <cell r="G5565">
            <v>0</v>
          </cell>
        </row>
        <row r="5566">
          <cell r="A5566" t="str">
            <v>12120096</v>
          </cell>
          <cell r="B5566" t="str">
            <v>单梁起重机</v>
          </cell>
          <cell r="C5566" t="str">
            <v>00010203</v>
          </cell>
          <cell r="D5566">
            <v>30987</v>
          </cell>
          <cell r="E5566">
            <v>100000</v>
          </cell>
          <cell r="F5566">
            <v>-100000</v>
          </cell>
          <cell r="G5566">
            <v>0</v>
          </cell>
        </row>
        <row r="5567">
          <cell r="A5567" t="str">
            <v>18360107</v>
          </cell>
          <cell r="B5567" t="str">
            <v>井式电炉</v>
          </cell>
          <cell r="C5567" t="str">
            <v>00010803</v>
          </cell>
          <cell r="D5567">
            <v>30987</v>
          </cell>
          <cell r="E5567">
            <v>130000</v>
          </cell>
          <cell r="F5567">
            <v>-130000</v>
          </cell>
          <cell r="G5567">
            <v>0</v>
          </cell>
        </row>
        <row r="5568">
          <cell r="A5568" t="str">
            <v>10310317</v>
          </cell>
          <cell r="B5568" t="str">
            <v>无心磨床</v>
          </cell>
          <cell r="C5568" t="str">
            <v>00010003</v>
          </cell>
          <cell r="D5568">
            <v>31017</v>
          </cell>
          <cell r="E5568">
            <v>89000</v>
          </cell>
          <cell r="F5568">
            <v>-89000</v>
          </cell>
          <cell r="G5568">
            <v>0</v>
          </cell>
        </row>
        <row r="5569">
          <cell r="A5569" t="str">
            <v>10730092</v>
          </cell>
          <cell r="B5569" t="str">
            <v>牛头刨床</v>
          </cell>
          <cell r="C5569" t="str">
            <v>00010003</v>
          </cell>
          <cell r="D5569">
            <v>31017</v>
          </cell>
          <cell r="E5569">
            <v>25000</v>
          </cell>
          <cell r="F5569">
            <v>-25000</v>
          </cell>
          <cell r="G5569">
            <v>0</v>
          </cell>
        </row>
        <row r="5570">
          <cell r="A5570" t="str">
            <v>14794031</v>
          </cell>
          <cell r="B5570" t="str">
            <v>低频信号发生器</v>
          </cell>
          <cell r="C5570" t="str">
            <v>00010411</v>
          </cell>
          <cell r="D5570">
            <v>31017</v>
          </cell>
          <cell r="E5570">
            <v>3000</v>
          </cell>
          <cell r="F5570">
            <v>-3000</v>
          </cell>
          <cell r="G5570">
            <v>0</v>
          </cell>
        </row>
        <row r="5571">
          <cell r="A5571" t="str">
            <v>14794032</v>
          </cell>
          <cell r="B5571" t="str">
            <v>低频信号发生器</v>
          </cell>
          <cell r="C5571" t="str">
            <v>00010411</v>
          </cell>
          <cell r="D5571">
            <v>31017</v>
          </cell>
          <cell r="E5571">
            <v>4000</v>
          </cell>
          <cell r="F5571">
            <v>-4000</v>
          </cell>
          <cell r="G5571">
            <v>0</v>
          </cell>
        </row>
        <row r="5572">
          <cell r="A5572" t="str">
            <v>14796008</v>
          </cell>
          <cell r="B5572" t="str">
            <v>超声波探伤仪</v>
          </cell>
          <cell r="C5572" t="str">
            <v>00010411</v>
          </cell>
          <cell r="D5572">
            <v>31017</v>
          </cell>
          <cell r="E5572">
            <v>9000</v>
          </cell>
          <cell r="F5572">
            <v>-9000</v>
          </cell>
          <cell r="G5572">
            <v>0</v>
          </cell>
        </row>
        <row r="5573">
          <cell r="A5573" t="str">
            <v>14796009</v>
          </cell>
          <cell r="B5573" t="str">
            <v>超声波探伤仪</v>
          </cell>
          <cell r="C5573" t="str">
            <v>00010411</v>
          </cell>
          <cell r="D5573">
            <v>31017</v>
          </cell>
          <cell r="E5573">
            <v>9000</v>
          </cell>
          <cell r="F5573">
            <v>-9000</v>
          </cell>
          <cell r="G5573">
            <v>0</v>
          </cell>
        </row>
        <row r="5574">
          <cell r="A5574" t="str">
            <v>14790016</v>
          </cell>
          <cell r="B5574" t="str">
            <v>频率计</v>
          </cell>
          <cell r="C5574" t="str">
            <v>00010413</v>
          </cell>
          <cell r="D5574">
            <v>31017</v>
          </cell>
          <cell r="E5574">
            <v>4500</v>
          </cell>
          <cell r="F5574">
            <v>-4500</v>
          </cell>
          <cell r="G5574">
            <v>0</v>
          </cell>
        </row>
        <row r="5575">
          <cell r="A5575" t="str">
            <v>14791031</v>
          </cell>
          <cell r="B5575" t="str">
            <v>二踪示波器</v>
          </cell>
          <cell r="C5575" t="str">
            <v>00010413</v>
          </cell>
          <cell r="D5575">
            <v>31017</v>
          </cell>
          <cell r="E5575">
            <v>4000</v>
          </cell>
          <cell r="F5575">
            <v>-4000</v>
          </cell>
          <cell r="G5575">
            <v>0</v>
          </cell>
        </row>
        <row r="5576">
          <cell r="A5576" t="str">
            <v>18360109</v>
          </cell>
          <cell r="B5576" t="str">
            <v>坩锅电阻炉</v>
          </cell>
          <cell r="C5576" t="str">
            <v>00010801</v>
          </cell>
          <cell r="D5576">
            <v>31017</v>
          </cell>
          <cell r="E5576">
            <v>12000</v>
          </cell>
          <cell r="F5576">
            <v>-12000</v>
          </cell>
          <cell r="G5576">
            <v>0</v>
          </cell>
        </row>
        <row r="5577">
          <cell r="A5577" t="str">
            <v>14792036</v>
          </cell>
          <cell r="B5577" t="str">
            <v>超声波测厚仪</v>
          </cell>
          <cell r="C5577" t="str">
            <v>00010411</v>
          </cell>
          <cell r="D5577">
            <v>31048</v>
          </cell>
          <cell r="E5577">
            <v>8000</v>
          </cell>
          <cell r="F5577">
            <v>-8000</v>
          </cell>
          <cell r="G5577">
            <v>0</v>
          </cell>
        </row>
        <row r="5578">
          <cell r="A5578" t="str">
            <v>14794033</v>
          </cell>
          <cell r="B5578" t="str">
            <v>选频放大器</v>
          </cell>
          <cell r="C5578" t="str">
            <v>00010411</v>
          </cell>
          <cell r="D5578">
            <v>31048</v>
          </cell>
          <cell r="E5578">
            <v>2500</v>
          </cell>
          <cell r="F5578">
            <v>-2500</v>
          </cell>
          <cell r="G5578">
            <v>0</v>
          </cell>
        </row>
        <row r="5579">
          <cell r="A5579" t="str">
            <v>14794034</v>
          </cell>
          <cell r="B5579" t="str">
            <v>高频信号发生器</v>
          </cell>
          <cell r="C5579" t="str">
            <v>00010411</v>
          </cell>
          <cell r="D5579">
            <v>31048</v>
          </cell>
          <cell r="E5579">
            <v>2500</v>
          </cell>
          <cell r="F5579">
            <v>-2500</v>
          </cell>
          <cell r="G5579">
            <v>0</v>
          </cell>
        </row>
        <row r="5580">
          <cell r="A5580" t="str">
            <v>14561031</v>
          </cell>
          <cell r="B5580" t="str">
            <v>布洛维硬度计</v>
          </cell>
          <cell r="C5580" t="str">
            <v>00010413</v>
          </cell>
          <cell r="D5580">
            <v>31048</v>
          </cell>
          <cell r="E5580">
            <v>8200</v>
          </cell>
          <cell r="F5580">
            <v>-8200</v>
          </cell>
          <cell r="G5580">
            <v>0</v>
          </cell>
        </row>
        <row r="5581">
          <cell r="A5581" t="str">
            <v>18360112</v>
          </cell>
          <cell r="B5581" t="str">
            <v>滚底式电炉</v>
          </cell>
          <cell r="C5581" t="str">
            <v>00010803</v>
          </cell>
          <cell r="D5581">
            <v>31048</v>
          </cell>
          <cell r="E5581">
            <v>650000</v>
          </cell>
          <cell r="F5581">
            <v>-650000</v>
          </cell>
          <cell r="G5581">
            <v>0</v>
          </cell>
        </row>
        <row r="5582">
          <cell r="A5582" t="str">
            <v>10310323</v>
          </cell>
          <cell r="B5582" t="str">
            <v>无心磨床</v>
          </cell>
          <cell r="C5582" t="str">
            <v>00010003</v>
          </cell>
          <cell r="D5582">
            <v>31168</v>
          </cell>
          <cell r="E5582">
            <v>89000</v>
          </cell>
          <cell r="F5582">
            <v>-89000</v>
          </cell>
          <cell r="G5582">
            <v>0</v>
          </cell>
        </row>
        <row r="5583">
          <cell r="A5583" t="str">
            <v>10830021</v>
          </cell>
          <cell r="B5583" t="str">
            <v>弓锯床</v>
          </cell>
          <cell r="C5583" t="str">
            <v>00010003</v>
          </cell>
          <cell r="D5583">
            <v>31168</v>
          </cell>
          <cell r="E5583">
            <v>8000</v>
          </cell>
          <cell r="F5583">
            <v>-8000</v>
          </cell>
          <cell r="G5583">
            <v>0</v>
          </cell>
        </row>
        <row r="5584">
          <cell r="A5584" t="str">
            <v>10380200</v>
          </cell>
          <cell r="B5584" t="str">
            <v>超精机</v>
          </cell>
          <cell r="C5584" t="str">
            <v>00010003</v>
          </cell>
          <cell r="D5584">
            <v>31229</v>
          </cell>
          <cell r="E5584">
            <v>86000</v>
          </cell>
          <cell r="F5584">
            <v>-86000</v>
          </cell>
          <cell r="G5584">
            <v>0</v>
          </cell>
        </row>
        <row r="5585">
          <cell r="A5585" t="str">
            <v>10380201</v>
          </cell>
          <cell r="B5585" t="str">
            <v>超精机</v>
          </cell>
          <cell r="C5585" t="str">
            <v>00010003</v>
          </cell>
          <cell r="D5585">
            <v>31229</v>
          </cell>
          <cell r="E5585">
            <v>86000</v>
          </cell>
          <cell r="F5585">
            <v>-86000</v>
          </cell>
          <cell r="G5585">
            <v>0</v>
          </cell>
        </row>
        <row r="5586">
          <cell r="A5586" t="str">
            <v>14572027</v>
          </cell>
          <cell r="B5586" t="str">
            <v>看谱镜</v>
          </cell>
          <cell r="C5586" t="str">
            <v>00010413</v>
          </cell>
          <cell r="D5586">
            <v>31229</v>
          </cell>
          <cell r="E5586">
            <v>5000</v>
          </cell>
          <cell r="F5586">
            <v>-5000</v>
          </cell>
          <cell r="G5586">
            <v>0</v>
          </cell>
        </row>
        <row r="5587">
          <cell r="A5587" t="str">
            <v>15459002</v>
          </cell>
          <cell r="B5587" t="str">
            <v>平面电解刻字机</v>
          </cell>
          <cell r="C5587" t="str">
            <v>00010503</v>
          </cell>
          <cell r="D5587">
            <v>31229</v>
          </cell>
          <cell r="E5587">
            <v>15000</v>
          </cell>
          <cell r="F5587">
            <v>-15000</v>
          </cell>
          <cell r="G5587">
            <v>0</v>
          </cell>
        </row>
        <row r="5588">
          <cell r="A5588" t="str">
            <v>10170407</v>
          </cell>
          <cell r="B5588" t="str">
            <v>液压仿形车床</v>
          </cell>
          <cell r="C5588" t="str">
            <v>00010003</v>
          </cell>
          <cell r="D5588">
            <v>31321</v>
          </cell>
          <cell r="E5588">
            <v>97950.45</v>
          </cell>
          <cell r="F5588">
            <v>-97950.45</v>
          </cell>
          <cell r="G5588">
            <v>0</v>
          </cell>
        </row>
        <row r="5589">
          <cell r="A5589" t="str">
            <v>10310319</v>
          </cell>
          <cell r="B5589" t="str">
            <v>无心磨床</v>
          </cell>
          <cell r="C5589" t="str">
            <v>00010003</v>
          </cell>
          <cell r="D5589">
            <v>31321</v>
          </cell>
          <cell r="E5589">
            <v>320000</v>
          </cell>
          <cell r="F5589">
            <v>-320000</v>
          </cell>
          <cell r="G5589">
            <v>0</v>
          </cell>
        </row>
        <row r="5590">
          <cell r="A5590" t="str">
            <v>10310320</v>
          </cell>
          <cell r="B5590" t="str">
            <v>无心磨床</v>
          </cell>
          <cell r="C5590" t="str">
            <v>00010003</v>
          </cell>
          <cell r="D5590">
            <v>31321</v>
          </cell>
          <cell r="E5590">
            <v>320000</v>
          </cell>
          <cell r="F5590">
            <v>-320000</v>
          </cell>
          <cell r="G5590">
            <v>0</v>
          </cell>
        </row>
        <row r="5591">
          <cell r="A5591" t="str">
            <v>10320287</v>
          </cell>
          <cell r="B5591" t="str">
            <v>内园磨床</v>
          </cell>
          <cell r="C5591" t="str">
            <v>00010003</v>
          </cell>
          <cell r="D5591">
            <v>31321</v>
          </cell>
          <cell r="E5591">
            <v>91800</v>
          </cell>
          <cell r="F5591">
            <v>-91800</v>
          </cell>
          <cell r="G5591">
            <v>0</v>
          </cell>
        </row>
        <row r="5592">
          <cell r="A5592" t="str">
            <v>10320288</v>
          </cell>
          <cell r="B5592" t="str">
            <v>内园磨床</v>
          </cell>
          <cell r="C5592" t="str">
            <v>00010003</v>
          </cell>
          <cell r="D5592">
            <v>31321</v>
          </cell>
          <cell r="E5592">
            <v>91800</v>
          </cell>
          <cell r="F5592">
            <v>-91800</v>
          </cell>
          <cell r="G5592">
            <v>0</v>
          </cell>
        </row>
        <row r="5593">
          <cell r="A5593" t="str">
            <v>10370092</v>
          </cell>
          <cell r="B5593" t="str">
            <v>立轴平面磨床</v>
          </cell>
          <cell r="C5593" t="str">
            <v>00010003</v>
          </cell>
          <cell r="D5593">
            <v>31321</v>
          </cell>
          <cell r="E5593">
            <v>99000</v>
          </cell>
          <cell r="F5593">
            <v>-99000</v>
          </cell>
          <cell r="G5593">
            <v>0</v>
          </cell>
        </row>
        <row r="5594">
          <cell r="A5594" t="str">
            <v>12130129</v>
          </cell>
          <cell r="B5594" t="str">
            <v>电动葫芦</v>
          </cell>
          <cell r="C5594" t="str">
            <v>00010203</v>
          </cell>
          <cell r="D5594">
            <v>31321</v>
          </cell>
          <cell r="E5594">
            <v>12000</v>
          </cell>
          <cell r="F5594">
            <v>-12000</v>
          </cell>
          <cell r="G5594">
            <v>0</v>
          </cell>
        </row>
        <row r="5595">
          <cell r="A5595" t="str">
            <v>12130130</v>
          </cell>
          <cell r="B5595" t="str">
            <v>电动葫芦</v>
          </cell>
          <cell r="C5595" t="str">
            <v>00010203</v>
          </cell>
          <cell r="D5595">
            <v>31321</v>
          </cell>
          <cell r="E5595">
            <v>12000</v>
          </cell>
          <cell r="F5595">
            <v>-12000</v>
          </cell>
          <cell r="G5595">
            <v>0</v>
          </cell>
        </row>
        <row r="5596">
          <cell r="A5596" t="str">
            <v>12130131</v>
          </cell>
          <cell r="B5596" t="str">
            <v>电动葫芦</v>
          </cell>
          <cell r="C5596" t="str">
            <v>00010203</v>
          </cell>
          <cell r="D5596">
            <v>31321</v>
          </cell>
          <cell r="E5596">
            <v>12000</v>
          </cell>
          <cell r="F5596">
            <v>-12000</v>
          </cell>
          <cell r="G5596">
            <v>0</v>
          </cell>
        </row>
        <row r="5597">
          <cell r="A5597" t="str">
            <v>12130132</v>
          </cell>
          <cell r="B5597" t="str">
            <v>电动葫芦</v>
          </cell>
          <cell r="C5597" t="str">
            <v>00010203</v>
          </cell>
          <cell r="D5597">
            <v>31321</v>
          </cell>
          <cell r="E5597">
            <v>12000</v>
          </cell>
          <cell r="F5597">
            <v>-12000</v>
          </cell>
          <cell r="G5597">
            <v>0</v>
          </cell>
        </row>
        <row r="5598">
          <cell r="A5598" t="str">
            <v>14560004</v>
          </cell>
          <cell r="B5598" t="str">
            <v>投影仪</v>
          </cell>
          <cell r="C5598" t="str">
            <v>00010413</v>
          </cell>
          <cell r="D5598">
            <v>31321</v>
          </cell>
          <cell r="E5598">
            <v>25000</v>
          </cell>
          <cell r="F5598">
            <v>-25000</v>
          </cell>
          <cell r="G5598">
            <v>0</v>
          </cell>
        </row>
        <row r="5599">
          <cell r="A5599" t="str">
            <v>14560005</v>
          </cell>
          <cell r="B5599" t="str">
            <v>探伤仪</v>
          </cell>
          <cell r="C5599" t="str">
            <v>00010413</v>
          </cell>
          <cell r="D5599">
            <v>31321</v>
          </cell>
          <cell r="E5599">
            <v>25000</v>
          </cell>
          <cell r="F5599">
            <v>-25000</v>
          </cell>
          <cell r="G5599">
            <v>0</v>
          </cell>
        </row>
        <row r="5600">
          <cell r="A5600" t="str">
            <v>10170411</v>
          </cell>
          <cell r="B5600" t="str">
            <v>卡盘多刀半自动车床</v>
          </cell>
          <cell r="C5600" t="str">
            <v>00010003</v>
          </cell>
          <cell r="D5600">
            <v>31382</v>
          </cell>
          <cell r="E5600">
            <v>108356.75</v>
          </cell>
          <cell r="F5600">
            <v>-108356.75</v>
          </cell>
          <cell r="G5600">
            <v>0</v>
          </cell>
        </row>
        <row r="5601">
          <cell r="A5601" t="str">
            <v>10170412</v>
          </cell>
          <cell r="B5601" t="str">
            <v>卡盘多刀半自动车床</v>
          </cell>
          <cell r="C5601" t="str">
            <v>00010003</v>
          </cell>
          <cell r="D5601">
            <v>31382</v>
          </cell>
          <cell r="E5601">
            <v>108356.75</v>
          </cell>
          <cell r="F5601">
            <v>-108356.75</v>
          </cell>
          <cell r="G5601">
            <v>0</v>
          </cell>
        </row>
        <row r="5602">
          <cell r="A5602" t="str">
            <v>10170413</v>
          </cell>
          <cell r="B5602" t="str">
            <v>卡盘多刀半自动车床</v>
          </cell>
          <cell r="C5602" t="str">
            <v>00010003</v>
          </cell>
          <cell r="D5602">
            <v>31382</v>
          </cell>
          <cell r="E5602">
            <v>108356.75</v>
          </cell>
          <cell r="F5602">
            <v>-108356.75</v>
          </cell>
          <cell r="G5602">
            <v>0</v>
          </cell>
        </row>
        <row r="5603">
          <cell r="A5603" t="str">
            <v>10170414</v>
          </cell>
          <cell r="B5603" t="str">
            <v>卡盘多刀半自动车床</v>
          </cell>
          <cell r="C5603" t="str">
            <v>00010003</v>
          </cell>
          <cell r="D5603">
            <v>31382</v>
          </cell>
          <cell r="E5603">
            <v>108356.75</v>
          </cell>
          <cell r="F5603">
            <v>-108356.75</v>
          </cell>
          <cell r="G5603">
            <v>0</v>
          </cell>
        </row>
        <row r="5604">
          <cell r="A5604" t="str">
            <v>10170415</v>
          </cell>
          <cell r="B5604" t="str">
            <v>液压仿形车床</v>
          </cell>
          <cell r="C5604" t="str">
            <v>00010003</v>
          </cell>
          <cell r="D5604">
            <v>31382</v>
          </cell>
          <cell r="E5604">
            <v>97950.45</v>
          </cell>
          <cell r="F5604">
            <v>-97950.45</v>
          </cell>
          <cell r="G5604">
            <v>0</v>
          </cell>
        </row>
        <row r="5605">
          <cell r="A5605" t="str">
            <v>14570001</v>
          </cell>
          <cell r="B5605" t="str">
            <v>安全监测仪器</v>
          </cell>
          <cell r="C5605" t="str">
            <v>00010411</v>
          </cell>
          <cell r="D5605">
            <v>31382</v>
          </cell>
          <cell r="E5605">
            <v>9000</v>
          </cell>
          <cell r="F5605">
            <v>-9000</v>
          </cell>
          <cell r="G5605">
            <v>0</v>
          </cell>
        </row>
        <row r="5606">
          <cell r="A5606" t="str">
            <v>14570007</v>
          </cell>
          <cell r="B5606" t="str">
            <v>放大机</v>
          </cell>
          <cell r="C5606" t="str">
            <v>00010411</v>
          </cell>
          <cell r="D5606">
            <v>31382</v>
          </cell>
          <cell r="E5606">
            <v>9000</v>
          </cell>
          <cell r="F5606">
            <v>-9000</v>
          </cell>
          <cell r="G5606">
            <v>0</v>
          </cell>
        </row>
        <row r="5607">
          <cell r="A5607" t="str">
            <v>14576001</v>
          </cell>
          <cell r="B5607" t="str">
            <v>测试仪</v>
          </cell>
          <cell r="C5607" t="str">
            <v>00010411</v>
          </cell>
          <cell r="D5607">
            <v>31382</v>
          </cell>
          <cell r="E5607">
            <v>30000</v>
          </cell>
          <cell r="F5607">
            <v>-30000</v>
          </cell>
          <cell r="G5607">
            <v>0</v>
          </cell>
        </row>
        <row r="5608">
          <cell r="A5608" t="str">
            <v>14576002</v>
          </cell>
          <cell r="B5608" t="str">
            <v>测试仪</v>
          </cell>
          <cell r="C5608" t="str">
            <v>00010411</v>
          </cell>
          <cell r="D5608">
            <v>31382</v>
          </cell>
          <cell r="E5608">
            <v>56000</v>
          </cell>
          <cell r="F5608">
            <v>-56000</v>
          </cell>
          <cell r="G5608">
            <v>0</v>
          </cell>
        </row>
        <row r="5609">
          <cell r="A5609" t="str">
            <v>14791032</v>
          </cell>
          <cell r="B5609" t="str">
            <v>示波器</v>
          </cell>
          <cell r="C5609" t="str">
            <v>00010411</v>
          </cell>
          <cell r="D5609">
            <v>31382</v>
          </cell>
          <cell r="E5609">
            <v>2600</v>
          </cell>
          <cell r="F5609">
            <v>-2600</v>
          </cell>
          <cell r="G5609">
            <v>0</v>
          </cell>
        </row>
        <row r="5610">
          <cell r="A5610" t="str">
            <v>14796006</v>
          </cell>
          <cell r="B5610" t="str">
            <v>探伤仪</v>
          </cell>
          <cell r="C5610" t="str">
            <v>00010411</v>
          </cell>
          <cell r="D5610">
            <v>31382</v>
          </cell>
          <cell r="E5610">
            <v>9500</v>
          </cell>
          <cell r="F5610">
            <v>-9500</v>
          </cell>
          <cell r="G5610">
            <v>0</v>
          </cell>
        </row>
        <row r="5611">
          <cell r="A5611" t="str">
            <v>14870018</v>
          </cell>
          <cell r="B5611" t="str">
            <v>轴检仪</v>
          </cell>
          <cell r="C5611" t="str">
            <v>00010411</v>
          </cell>
          <cell r="D5611">
            <v>31382</v>
          </cell>
          <cell r="E5611">
            <v>15000</v>
          </cell>
          <cell r="F5611">
            <v>-15000</v>
          </cell>
          <cell r="G5611">
            <v>0</v>
          </cell>
        </row>
        <row r="5612">
          <cell r="A5612" t="str">
            <v>14999967</v>
          </cell>
          <cell r="B5612" t="str">
            <v>记录仪</v>
          </cell>
          <cell r="C5612" t="str">
            <v>00010411</v>
          </cell>
          <cell r="D5612">
            <v>31382</v>
          </cell>
          <cell r="E5612">
            <v>6000</v>
          </cell>
          <cell r="F5612">
            <v>-6000</v>
          </cell>
          <cell r="G5612">
            <v>0</v>
          </cell>
        </row>
        <row r="5613">
          <cell r="A5613" t="str">
            <v>14999987</v>
          </cell>
          <cell r="B5613" t="str">
            <v>测振仪</v>
          </cell>
          <cell r="C5613" t="str">
            <v>00010411</v>
          </cell>
          <cell r="D5613">
            <v>31382</v>
          </cell>
          <cell r="E5613">
            <v>36000</v>
          </cell>
          <cell r="F5613">
            <v>-36000</v>
          </cell>
          <cell r="G5613">
            <v>0</v>
          </cell>
        </row>
        <row r="5614">
          <cell r="A5614" t="str">
            <v>14880005</v>
          </cell>
          <cell r="B5614" t="str">
            <v>测量仪</v>
          </cell>
          <cell r="C5614" t="str">
            <v>00010413</v>
          </cell>
          <cell r="D5614">
            <v>31382</v>
          </cell>
          <cell r="E5614">
            <v>26000</v>
          </cell>
          <cell r="F5614">
            <v>-26000</v>
          </cell>
          <cell r="G5614">
            <v>0</v>
          </cell>
        </row>
        <row r="5615">
          <cell r="A5615" t="str">
            <v>14880017</v>
          </cell>
          <cell r="B5615" t="str">
            <v>园度仪</v>
          </cell>
          <cell r="C5615" t="str">
            <v>00010413</v>
          </cell>
          <cell r="D5615">
            <v>31382</v>
          </cell>
          <cell r="E5615">
            <v>40000</v>
          </cell>
          <cell r="F5615">
            <v>-40000</v>
          </cell>
          <cell r="G5615">
            <v>0</v>
          </cell>
        </row>
        <row r="5616">
          <cell r="A5616" t="str">
            <v>14880019</v>
          </cell>
          <cell r="B5616" t="str">
            <v>园度仪</v>
          </cell>
          <cell r="C5616" t="str">
            <v>00010413</v>
          </cell>
          <cell r="D5616">
            <v>31382</v>
          </cell>
          <cell r="E5616">
            <v>36000</v>
          </cell>
          <cell r="F5616">
            <v>-36000</v>
          </cell>
          <cell r="G5616">
            <v>0</v>
          </cell>
        </row>
        <row r="5617">
          <cell r="A5617" t="str">
            <v>15162016</v>
          </cell>
          <cell r="B5617" t="str">
            <v>剪板机</v>
          </cell>
          <cell r="C5617" t="str">
            <v>00010503</v>
          </cell>
          <cell r="D5617">
            <v>31382</v>
          </cell>
          <cell r="E5617">
            <v>179300</v>
          </cell>
          <cell r="F5617">
            <v>-179300</v>
          </cell>
          <cell r="G5617">
            <v>0</v>
          </cell>
        </row>
        <row r="5618">
          <cell r="A5618" t="str">
            <v>18360113</v>
          </cell>
          <cell r="B5618" t="str">
            <v>淬气冷真空热处理炉</v>
          </cell>
          <cell r="C5618" t="str">
            <v>00010803</v>
          </cell>
          <cell r="D5618">
            <v>31382</v>
          </cell>
          <cell r="E5618">
            <v>550000</v>
          </cell>
          <cell r="F5618">
            <v>-550000</v>
          </cell>
          <cell r="G5618">
            <v>0</v>
          </cell>
        </row>
        <row r="5619">
          <cell r="A5619" t="str">
            <v>19200010</v>
          </cell>
          <cell r="B5619" t="str">
            <v>恒温恒湿机</v>
          </cell>
          <cell r="C5619" t="str">
            <v>00010901</v>
          </cell>
          <cell r="D5619">
            <v>31382</v>
          </cell>
          <cell r="E5619">
            <v>10000</v>
          </cell>
          <cell r="F5619">
            <v>-10000</v>
          </cell>
          <cell r="G5619">
            <v>0</v>
          </cell>
        </row>
        <row r="5620">
          <cell r="A5620" t="str">
            <v>19200012</v>
          </cell>
          <cell r="B5620" t="str">
            <v>恒温恒湿机</v>
          </cell>
          <cell r="C5620" t="str">
            <v>00010903</v>
          </cell>
          <cell r="D5620">
            <v>31382</v>
          </cell>
          <cell r="E5620">
            <v>10000</v>
          </cell>
          <cell r="F5620">
            <v>-10000</v>
          </cell>
          <cell r="G5620">
            <v>0</v>
          </cell>
        </row>
        <row r="5621">
          <cell r="A5621" t="str">
            <v>19200013</v>
          </cell>
          <cell r="B5621" t="str">
            <v>恒温恒湿机</v>
          </cell>
          <cell r="C5621" t="str">
            <v>00010903</v>
          </cell>
          <cell r="D5621">
            <v>31382</v>
          </cell>
          <cell r="E5621">
            <v>10000</v>
          </cell>
          <cell r="F5621">
            <v>-10000</v>
          </cell>
          <cell r="G5621">
            <v>0</v>
          </cell>
        </row>
        <row r="5622">
          <cell r="A5622" t="str">
            <v>19200014</v>
          </cell>
          <cell r="B5622" t="str">
            <v>恒温恒湿机</v>
          </cell>
          <cell r="C5622" t="str">
            <v>00010903</v>
          </cell>
          <cell r="D5622">
            <v>31382</v>
          </cell>
          <cell r="E5622">
            <v>10000</v>
          </cell>
          <cell r="F5622">
            <v>-10000</v>
          </cell>
          <cell r="G5622">
            <v>0</v>
          </cell>
        </row>
        <row r="5623">
          <cell r="A5623" t="str">
            <v>19200015</v>
          </cell>
          <cell r="B5623" t="str">
            <v>恒温恒湿机</v>
          </cell>
          <cell r="C5623" t="str">
            <v>00010903</v>
          </cell>
          <cell r="D5623">
            <v>31382</v>
          </cell>
          <cell r="E5623">
            <v>10000</v>
          </cell>
          <cell r="F5623">
            <v>-10000</v>
          </cell>
          <cell r="G5623">
            <v>0</v>
          </cell>
        </row>
        <row r="5624">
          <cell r="A5624" t="str">
            <v>21400024</v>
          </cell>
          <cell r="B5624" t="str">
            <v>取暖管道</v>
          </cell>
          <cell r="C5624" t="str">
            <v>00021403</v>
          </cell>
          <cell r="D5624">
            <v>31382</v>
          </cell>
          <cell r="E5624">
            <v>650000</v>
          </cell>
          <cell r="F5624">
            <v>-650000</v>
          </cell>
          <cell r="G5624">
            <v>0</v>
          </cell>
        </row>
        <row r="5625">
          <cell r="A5625" t="str">
            <v>10150027</v>
          </cell>
          <cell r="B5625" t="str">
            <v>单柱立式车床</v>
          </cell>
          <cell r="C5625" t="str">
            <v>00010003</v>
          </cell>
          <cell r="D5625">
            <v>31533</v>
          </cell>
          <cell r="E5625">
            <v>230000</v>
          </cell>
          <cell r="F5625">
            <v>-230000</v>
          </cell>
          <cell r="G5625">
            <v>0</v>
          </cell>
        </row>
        <row r="5626">
          <cell r="A5626" t="str">
            <v>14564004</v>
          </cell>
          <cell r="B5626" t="str">
            <v>测氧仪</v>
          </cell>
          <cell r="C5626" t="str">
            <v>00010411</v>
          </cell>
          <cell r="D5626">
            <v>31533</v>
          </cell>
          <cell r="E5626">
            <v>7000</v>
          </cell>
          <cell r="F5626">
            <v>-7000</v>
          </cell>
          <cell r="G5626">
            <v>0</v>
          </cell>
        </row>
        <row r="5627">
          <cell r="A5627" t="str">
            <v>14564005</v>
          </cell>
          <cell r="B5627" t="str">
            <v>发生仪</v>
          </cell>
          <cell r="C5627" t="str">
            <v>00010411</v>
          </cell>
          <cell r="D5627">
            <v>31533</v>
          </cell>
          <cell r="E5627">
            <v>5500</v>
          </cell>
          <cell r="F5627">
            <v>-5500</v>
          </cell>
          <cell r="G5627">
            <v>0</v>
          </cell>
        </row>
        <row r="5628">
          <cell r="A5628" t="str">
            <v>14564008</v>
          </cell>
          <cell r="B5628" t="str">
            <v>石墨炉</v>
          </cell>
          <cell r="C5628" t="str">
            <v>00010411</v>
          </cell>
          <cell r="D5628">
            <v>31533</v>
          </cell>
          <cell r="E5628">
            <v>9000</v>
          </cell>
          <cell r="F5628">
            <v>-9000</v>
          </cell>
          <cell r="G5628">
            <v>0</v>
          </cell>
        </row>
        <row r="5629">
          <cell r="A5629" t="str">
            <v>14577002</v>
          </cell>
          <cell r="B5629" t="str">
            <v>光度计</v>
          </cell>
          <cell r="C5629" t="str">
            <v>00010411</v>
          </cell>
          <cell r="D5629">
            <v>31533</v>
          </cell>
          <cell r="E5629">
            <v>40000</v>
          </cell>
          <cell r="F5629">
            <v>-40000</v>
          </cell>
          <cell r="G5629">
            <v>0</v>
          </cell>
        </row>
        <row r="5630">
          <cell r="A5630" t="str">
            <v>14579002</v>
          </cell>
          <cell r="B5630" t="str">
            <v>色谱仪</v>
          </cell>
          <cell r="C5630" t="str">
            <v>00010411</v>
          </cell>
          <cell r="D5630">
            <v>31533</v>
          </cell>
          <cell r="E5630">
            <v>25000</v>
          </cell>
          <cell r="F5630">
            <v>-25000</v>
          </cell>
          <cell r="G5630">
            <v>0</v>
          </cell>
        </row>
        <row r="5631">
          <cell r="A5631" t="str">
            <v>14999968</v>
          </cell>
          <cell r="B5631" t="str">
            <v>记录仪</v>
          </cell>
          <cell r="C5631" t="str">
            <v>00010411</v>
          </cell>
          <cell r="D5631">
            <v>31564</v>
          </cell>
          <cell r="E5631">
            <v>6000</v>
          </cell>
          <cell r="F5631">
            <v>-6000</v>
          </cell>
          <cell r="G5631">
            <v>0</v>
          </cell>
        </row>
        <row r="5632">
          <cell r="A5632" t="str">
            <v>18360118</v>
          </cell>
          <cell r="B5632" t="str">
            <v>滚底式电阻炉</v>
          </cell>
          <cell r="C5632" t="str">
            <v>00010803</v>
          </cell>
          <cell r="D5632">
            <v>31564</v>
          </cell>
          <cell r="E5632">
            <v>600000</v>
          </cell>
          <cell r="F5632">
            <v>-600000</v>
          </cell>
          <cell r="G5632">
            <v>0</v>
          </cell>
        </row>
        <row r="5633">
          <cell r="A5633" t="str">
            <v>21000005</v>
          </cell>
          <cell r="B5633" t="str">
            <v>电子交流稳压器</v>
          </cell>
          <cell r="C5633" t="str">
            <v>00021003</v>
          </cell>
          <cell r="D5633">
            <v>31564</v>
          </cell>
          <cell r="E5633">
            <v>5000</v>
          </cell>
          <cell r="F5633">
            <v>-5000</v>
          </cell>
          <cell r="G5633">
            <v>0</v>
          </cell>
        </row>
        <row r="5634">
          <cell r="A5634" t="str">
            <v>14890006</v>
          </cell>
          <cell r="B5634" t="str">
            <v>电脑绘图仪</v>
          </cell>
          <cell r="C5634" t="str">
            <v>00010411</v>
          </cell>
          <cell r="D5634">
            <v>31594</v>
          </cell>
          <cell r="E5634">
            <v>18000</v>
          </cell>
          <cell r="F5634">
            <v>-18000</v>
          </cell>
          <cell r="G5634">
            <v>0</v>
          </cell>
        </row>
        <row r="5635">
          <cell r="A5635" t="str">
            <v>14880023</v>
          </cell>
          <cell r="B5635" t="str">
            <v>园度仪</v>
          </cell>
          <cell r="C5635" t="str">
            <v>00010413</v>
          </cell>
          <cell r="D5635">
            <v>31594</v>
          </cell>
          <cell r="E5635">
            <v>36000</v>
          </cell>
          <cell r="F5635">
            <v>-36000</v>
          </cell>
          <cell r="G5635">
            <v>0</v>
          </cell>
        </row>
        <row r="5636">
          <cell r="A5636" t="str">
            <v>12920003</v>
          </cell>
          <cell r="B5636" t="str">
            <v>内燃叉车</v>
          </cell>
          <cell r="C5636" t="str">
            <v>00010211</v>
          </cell>
          <cell r="D5636">
            <v>31625</v>
          </cell>
          <cell r="E5636">
            <v>78000</v>
          </cell>
          <cell r="F5636">
            <v>-78000</v>
          </cell>
          <cell r="G5636">
            <v>0</v>
          </cell>
        </row>
        <row r="5637">
          <cell r="A5637" t="str">
            <v>10280032</v>
          </cell>
          <cell r="B5637" t="str">
            <v>半自动高速搪床</v>
          </cell>
          <cell r="C5637" t="str">
            <v>00010003</v>
          </cell>
          <cell r="D5637">
            <v>31656</v>
          </cell>
          <cell r="E5637">
            <v>94449.82</v>
          </cell>
          <cell r="F5637">
            <v>-94449.82</v>
          </cell>
          <cell r="G5637">
            <v>0</v>
          </cell>
        </row>
        <row r="5638">
          <cell r="A5638" t="str">
            <v>10280033</v>
          </cell>
          <cell r="B5638" t="str">
            <v>半自动高速搪床</v>
          </cell>
          <cell r="C5638" t="str">
            <v>00010003</v>
          </cell>
          <cell r="D5638">
            <v>31656</v>
          </cell>
          <cell r="E5638">
            <v>94449.82</v>
          </cell>
          <cell r="F5638">
            <v>-94449.82</v>
          </cell>
          <cell r="G5638">
            <v>0</v>
          </cell>
        </row>
        <row r="5639">
          <cell r="A5639" t="str">
            <v>10320311</v>
          </cell>
          <cell r="B5639" t="str">
            <v>全自动内园磨床</v>
          </cell>
          <cell r="C5639" t="str">
            <v>00010003</v>
          </cell>
          <cell r="D5639">
            <v>31656</v>
          </cell>
          <cell r="E5639">
            <v>150024.44</v>
          </cell>
          <cell r="F5639">
            <v>-150024.44</v>
          </cell>
          <cell r="G5639">
            <v>0</v>
          </cell>
        </row>
        <row r="5640">
          <cell r="A5640" t="str">
            <v>11230146</v>
          </cell>
          <cell r="B5640" t="str">
            <v>闭式单点压力机</v>
          </cell>
          <cell r="C5640" t="str">
            <v>00010103</v>
          </cell>
          <cell r="D5640">
            <v>31656</v>
          </cell>
          <cell r="E5640">
            <v>137500</v>
          </cell>
          <cell r="F5640">
            <v>-137500</v>
          </cell>
          <cell r="G5640">
            <v>0</v>
          </cell>
        </row>
        <row r="5641">
          <cell r="A5641" t="str">
            <v>11230147</v>
          </cell>
          <cell r="B5641" t="str">
            <v>闭式单点压力机</v>
          </cell>
          <cell r="C5641" t="str">
            <v>00010103</v>
          </cell>
          <cell r="D5641">
            <v>31656</v>
          </cell>
          <cell r="E5641">
            <v>137500</v>
          </cell>
          <cell r="F5641">
            <v>-137500</v>
          </cell>
          <cell r="G5641">
            <v>0</v>
          </cell>
        </row>
        <row r="5642">
          <cell r="A5642" t="str">
            <v>14571005</v>
          </cell>
          <cell r="B5642" t="str">
            <v>检查仪</v>
          </cell>
          <cell r="C5642" t="str">
            <v>00010411</v>
          </cell>
          <cell r="D5642">
            <v>31656</v>
          </cell>
          <cell r="E5642">
            <v>9000</v>
          </cell>
          <cell r="F5642">
            <v>-9000</v>
          </cell>
          <cell r="G5642">
            <v>0</v>
          </cell>
        </row>
        <row r="5643">
          <cell r="A5643" t="str">
            <v>14571006</v>
          </cell>
          <cell r="B5643" t="str">
            <v>光学计</v>
          </cell>
          <cell r="C5643" t="str">
            <v>00010411</v>
          </cell>
          <cell r="D5643">
            <v>31656</v>
          </cell>
          <cell r="E5643">
            <v>7500</v>
          </cell>
          <cell r="F5643">
            <v>-7500</v>
          </cell>
          <cell r="G5643">
            <v>0</v>
          </cell>
        </row>
        <row r="5644">
          <cell r="A5644" t="str">
            <v>14561042</v>
          </cell>
          <cell r="B5644" t="str">
            <v>硬度计</v>
          </cell>
          <cell r="C5644" t="str">
            <v>00010413</v>
          </cell>
          <cell r="D5644">
            <v>31686</v>
          </cell>
          <cell r="E5644">
            <v>8400</v>
          </cell>
          <cell r="F5644">
            <v>-8400</v>
          </cell>
          <cell r="G5644">
            <v>0</v>
          </cell>
        </row>
        <row r="5645">
          <cell r="A5645" t="str">
            <v>21100044</v>
          </cell>
          <cell r="B5645" t="str">
            <v>厂房</v>
          </cell>
          <cell r="C5645" t="str">
            <v>00021103</v>
          </cell>
          <cell r="D5645">
            <v>31717</v>
          </cell>
          <cell r="E5645">
            <v>2400173</v>
          </cell>
          <cell r="F5645">
            <v>-2400173</v>
          </cell>
          <cell r="G5645">
            <v>0</v>
          </cell>
        </row>
        <row r="5646">
          <cell r="A5646" t="str">
            <v>10170442</v>
          </cell>
          <cell r="B5646" t="str">
            <v>仿型液压车</v>
          </cell>
          <cell r="C5646" t="str">
            <v>00010003</v>
          </cell>
          <cell r="D5646">
            <v>31747</v>
          </cell>
          <cell r="E5646">
            <v>103950.45</v>
          </cell>
          <cell r="F5646">
            <v>-103950.45</v>
          </cell>
          <cell r="G5646">
            <v>0</v>
          </cell>
        </row>
        <row r="5647">
          <cell r="A5647" t="str">
            <v>14890007</v>
          </cell>
          <cell r="B5647" t="str">
            <v>电脑绘图仪</v>
          </cell>
          <cell r="C5647" t="str">
            <v>00010411</v>
          </cell>
          <cell r="D5647">
            <v>31747</v>
          </cell>
          <cell r="E5647">
            <v>18000</v>
          </cell>
          <cell r="F5647">
            <v>-18000</v>
          </cell>
          <cell r="G5647">
            <v>0</v>
          </cell>
        </row>
        <row r="5648">
          <cell r="A5648" t="str">
            <v>14890008</v>
          </cell>
          <cell r="B5648" t="str">
            <v>电脑绘图仪</v>
          </cell>
          <cell r="C5648" t="str">
            <v>00010411</v>
          </cell>
          <cell r="D5648">
            <v>31747</v>
          </cell>
          <cell r="E5648">
            <v>18000</v>
          </cell>
          <cell r="F5648">
            <v>-18000</v>
          </cell>
          <cell r="G5648">
            <v>0</v>
          </cell>
        </row>
        <row r="5649">
          <cell r="A5649" t="str">
            <v>14561008</v>
          </cell>
          <cell r="B5649" t="str">
            <v>洛氏硬度计</v>
          </cell>
          <cell r="C5649" t="str">
            <v>00010413</v>
          </cell>
          <cell r="D5649">
            <v>31747</v>
          </cell>
          <cell r="E5649">
            <v>6200</v>
          </cell>
          <cell r="F5649">
            <v>-6200</v>
          </cell>
          <cell r="G5649">
            <v>0</v>
          </cell>
        </row>
        <row r="5650">
          <cell r="A5650" t="str">
            <v>14561009</v>
          </cell>
          <cell r="B5650" t="str">
            <v>洛氏硬度计</v>
          </cell>
          <cell r="C5650" t="str">
            <v>00010413</v>
          </cell>
          <cell r="D5650">
            <v>31747</v>
          </cell>
          <cell r="E5650">
            <v>6200</v>
          </cell>
          <cell r="F5650">
            <v>-6200</v>
          </cell>
          <cell r="G5650">
            <v>0</v>
          </cell>
        </row>
        <row r="5651">
          <cell r="A5651" t="str">
            <v>14561028</v>
          </cell>
          <cell r="B5651" t="str">
            <v>布氏硬度计</v>
          </cell>
          <cell r="C5651" t="str">
            <v>00010413</v>
          </cell>
          <cell r="D5651">
            <v>31747</v>
          </cell>
          <cell r="E5651">
            <v>6900</v>
          </cell>
          <cell r="F5651">
            <v>-6900</v>
          </cell>
          <cell r="G5651">
            <v>0</v>
          </cell>
        </row>
        <row r="5652">
          <cell r="A5652" t="str">
            <v>14830007</v>
          </cell>
          <cell r="B5652" t="str">
            <v>测长机</v>
          </cell>
          <cell r="C5652" t="str">
            <v>00010413</v>
          </cell>
          <cell r="D5652">
            <v>31747</v>
          </cell>
          <cell r="E5652">
            <v>56000</v>
          </cell>
          <cell r="F5652">
            <v>-56000</v>
          </cell>
          <cell r="G5652">
            <v>0</v>
          </cell>
        </row>
        <row r="5653">
          <cell r="A5653" t="str">
            <v>14870040</v>
          </cell>
          <cell r="B5653" t="str">
            <v>游隙仪</v>
          </cell>
          <cell r="C5653" t="str">
            <v>00010413</v>
          </cell>
          <cell r="D5653">
            <v>31747</v>
          </cell>
          <cell r="E5653">
            <v>6500</v>
          </cell>
          <cell r="F5653">
            <v>-6500</v>
          </cell>
          <cell r="G5653">
            <v>0</v>
          </cell>
        </row>
        <row r="5654">
          <cell r="A5654" t="str">
            <v>14870041</v>
          </cell>
          <cell r="B5654" t="str">
            <v>游隙仪</v>
          </cell>
          <cell r="C5654" t="str">
            <v>00010413</v>
          </cell>
          <cell r="D5654">
            <v>31747</v>
          </cell>
          <cell r="E5654">
            <v>6500</v>
          </cell>
          <cell r="F5654">
            <v>-6500</v>
          </cell>
          <cell r="G5654">
            <v>0</v>
          </cell>
        </row>
        <row r="5655">
          <cell r="A5655" t="str">
            <v>14870042</v>
          </cell>
          <cell r="B5655" t="str">
            <v>游隙仪</v>
          </cell>
          <cell r="C5655" t="str">
            <v>00010413</v>
          </cell>
          <cell r="D5655">
            <v>31747</v>
          </cell>
          <cell r="E5655">
            <v>6500</v>
          </cell>
          <cell r="F5655">
            <v>-6500</v>
          </cell>
          <cell r="G5655">
            <v>0</v>
          </cell>
        </row>
        <row r="5656">
          <cell r="A5656" t="str">
            <v>14880008</v>
          </cell>
          <cell r="B5656" t="str">
            <v>波度计</v>
          </cell>
          <cell r="C5656" t="str">
            <v>00010413</v>
          </cell>
          <cell r="D5656">
            <v>31747</v>
          </cell>
          <cell r="E5656">
            <v>30000</v>
          </cell>
          <cell r="F5656">
            <v>-30000</v>
          </cell>
          <cell r="G5656">
            <v>0</v>
          </cell>
        </row>
        <row r="5657">
          <cell r="A5657" t="str">
            <v>14999988</v>
          </cell>
          <cell r="B5657" t="str">
            <v>测振仪</v>
          </cell>
          <cell r="C5657" t="str">
            <v>00010413</v>
          </cell>
          <cell r="D5657">
            <v>31747</v>
          </cell>
          <cell r="E5657">
            <v>28000</v>
          </cell>
          <cell r="F5657">
            <v>-28000</v>
          </cell>
          <cell r="G5657">
            <v>0</v>
          </cell>
        </row>
        <row r="5658">
          <cell r="A5658" t="str">
            <v>14999989</v>
          </cell>
          <cell r="B5658" t="str">
            <v>测振仪</v>
          </cell>
          <cell r="C5658" t="str">
            <v>00010413</v>
          </cell>
          <cell r="D5658">
            <v>31747</v>
          </cell>
          <cell r="E5658">
            <v>28000</v>
          </cell>
          <cell r="F5658">
            <v>-28000</v>
          </cell>
          <cell r="G5658">
            <v>0</v>
          </cell>
        </row>
        <row r="5659">
          <cell r="A5659" t="str">
            <v>18360124</v>
          </cell>
          <cell r="B5659" t="str">
            <v>回火炉</v>
          </cell>
          <cell r="C5659" t="str">
            <v>00010803</v>
          </cell>
          <cell r="D5659">
            <v>31747</v>
          </cell>
          <cell r="E5659">
            <v>10000</v>
          </cell>
          <cell r="F5659">
            <v>-10000</v>
          </cell>
          <cell r="G5659">
            <v>0</v>
          </cell>
        </row>
        <row r="5660">
          <cell r="A5660" t="str">
            <v>18360125</v>
          </cell>
          <cell r="B5660" t="str">
            <v>回火炉</v>
          </cell>
          <cell r="C5660" t="str">
            <v>00010803</v>
          </cell>
          <cell r="D5660">
            <v>31747</v>
          </cell>
          <cell r="E5660">
            <v>10000</v>
          </cell>
          <cell r="F5660">
            <v>-10000</v>
          </cell>
          <cell r="G5660">
            <v>0</v>
          </cell>
        </row>
        <row r="5661">
          <cell r="A5661" t="str">
            <v>18360126</v>
          </cell>
          <cell r="B5661" t="str">
            <v>箱式电阻炉</v>
          </cell>
          <cell r="C5661" t="str">
            <v>00010803</v>
          </cell>
          <cell r="D5661">
            <v>31747</v>
          </cell>
          <cell r="E5661">
            <v>70000</v>
          </cell>
          <cell r="F5661">
            <v>-70000</v>
          </cell>
          <cell r="G5661">
            <v>0</v>
          </cell>
        </row>
        <row r="5662">
          <cell r="A5662" t="str">
            <v>19200022</v>
          </cell>
          <cell r="B5662" t="str">
            <v>空调</v>
          </cell>
          <cell r="C5662" t="str">
            <v>00010913</v>
          </cell>
          <cell r="D5662">
            <v>31747</v>
          </cell>
          <cell r="E5662">
            <v>6500</v>
          </cell>
          <cell r="F5662">
            <v>-6500</v>
          </cell>
          <cell r="G5662">
            <v>0</v>
          </cell>
        </row>
        <row r="5663">
          <cell r="A5663" t="str">
            <v>10380253</v>
          </cell>
          <cell r="B5663" t="str">
            <v>超精机</v>
          </cell>
          <cell r="C5663" t="str">
            <v>00010003</v>
          </cell>
          <cell r="D5663">
            <v>31837</v>
          </cell>
          <cell r="E5663">
            <v>100000</v>
          </cell>
          <cell r="F5663">
            <v>-100000</v>
          </cell>
          <cell r="G5663">
            <v>0</v>
          </cell>
        </row>
        <row r="5664">
          <cell r="A5664" t="str">
            <v>14796007</v>
          </cell>
          <cell r="B5664" t="str">
            <v>探伤仪</v>
          </cell>
          <cell r="C5664" t="str">
            <v>00010411</v>
          </cell>
          <cell r="D5664">
            <v>31868</v>
          </cell>
          <cell r="E5664">
            <v>15000</v>
          </cell>
          <cell r="F5664">
            <v>-15000</v>
          </cell>
          <cell r="G5664">
            <v>0</v>
          </cell>
        </row>
        <row r="5665">
          <cell r="A5665" t="str">
            <v>14870014</v>
          </cell>
          <cell r="B5665" t="str">
            <v>检查仪</v>
          </cell>
          <cell r="C5665" t="str">
            <v>00010413</v>
          </cell>
          <cell r="D5665">
            <v>31868</v>
          </cell>
          <cell r="E5665">
            <v>15000</v>
          </cell>
          <cell r="F5665">
            <v>-15000</v>
          </cell>
          <cell r="G5665">
            <v>0</v>
          </cell>
        </row>
        <row r="5666">
          <cell r="A5666" t="str">
            <v>14880009</v>
          </cell>
          <cell r="B5666" t="str">
            <v>波度计</v>
          </cell>
          <cell r="C5666" t="str">
            <v>00010413</v>
          </cell>
          <cell r="D5666">
            <v>31868</v>
          </cell>
          <cell r="E5666">
            <v>30000</v>
          </cell>
          <cell r="F5666">
            <v>-30000</v>
          </cell>
          <cell r="G5666">
            <v>0</v>
          </cell>
        </row>
        <row r="5667">
          <cell r="A5667" t="str">
            <v>10340558</v>
          </cell>
          <cell r="B5667" t="str">
            <v>沟道磨床</v>
          </cell>
          <cell r="C5667" t="str">
            <v>00010003</v>
          </cell>
          <cell r="D5667">
            <v>31898</v>
          </cell>
          <cell r="E5667">
            <v>144779.01999999999</v>
          </cell>
          <cell r="F5667">
            <v>-144779.01999999999</v>
          </cell>
          <cell r="G5667">
            <v>0</v>
          </cell>
        </row>
        <row r="5668">
          <cell r="A5668" t="str">
            <v>12400047</v>
          </cell>
          <cell r="B5668" t="str">
            <v>桑塔娜轿车</v>
          </cell>
          <cell r="C5668" t="str">
            <v>00010213</v>
          </cell>
          <cell r="D5668">
            <v>31898</v>
          </cell>
          <cell r="E5668">
            <v>220000</v>
          </cell>
          <cell r="F5668">
            <v>-220000</v>
          </cell>
          <cell r="G5668">
            <v>0</v>
          </cell>
        </row>
        <row r="5669">
          <cell r="A5669" t="str">
            <v>12920072</v>
          </cell>
          <cell r="B5669" t="str">
            <v>内燃叉车</v>
          </cell>
          <cell r="C5669" t="str">
            <v>00010213</v>
          </cell>
          <cell r="D5669">
            <v>31990</v>
          </cell>
          <cell r="E5669">
            <v>1956.06</v>
          </cell>
          <cell r="F5669">
            <v>-1956.06</v>
          </cell>
          <cell r="G5669">
            <v>0</v>
          </cell>
        </row>
        <row r="5670">
          <cell r="A5670" t="str">
            <v>10310352</v>
          </cell>
          <cell r="B5670" t="str">
            <v>无心磨床</v>
          </cell>
          <cell r="C5670" t="str">
            <v>00010003</v>
          </cell>
          <cell r="D5670">
            <v>32051</v>
          </cell>
          <cell r="E5670">
            <v>331342.7</v>
          </cell>
          <cell r="F5670">
            <v>-331342.7</v>
          </cell>
          <cell r="G5670">
            <v>0</v>
          </cell>
        </row>
        <row r="5671">
          <cell r="A5671" t="str">
            <v>10320352</v>
          </cell>
          <cell r="B5671" t="str">
            <v>内园磨床</v>
          </cell>
          <cell r="C5671" t="str">
            <v>00010003</v>
          </cell>
          <cell r="D5671">
            <v>32051</v>
          </cell>
          <cell r="E5671">
            <v>142700</v>
          </cell>
          <cell r="F5671">
            <v>-142700</v>
          </cell>
          <cell r="G5671">
            <v>0</v>
          </cell>
        </row>
        <row r="5672">
          <cell r="A5672" t="str">
            <v>10750007</v>
          </cell>
          <cell r="B5672" t="str">
            <v>卧式拉床</v>
          </cell>
          <cell r="C5672" t="str">
            <v>00010003</v>
          </cell>
          <cell r="D5672">
            <v>32051</v>
          </cell>
          <cell r="E5672">
            <v>191667.78</v>
          </cell>
          <cell r="F5672">
            <v>-191667.78</v>
          </cell>
          <cell r="G5672">
            <v>0</v>
          </cell>
        </row>
        <row r="5673">
          <cell r="A5673" t="str">
            <v>15970039</v>
          </cell>
          <cell r="B5673" t="str">
            <v>水剂清洗装置</v>
          </cell>
          <cell r="C5673" t="str">
            <v>00010502</v>
          </cell>
          <cell r="D5673">
            <v>32112</v>
          </cell>
          <cell r="E5673">
            <v>20000</v>
          </cell>
          <cell r="F5673">
            <v>-20000</v>
          </cell>
          <cell r="G5673">
            <v>0</v>
          </cell>
        </row>
        <row r="5674">
          <cell r="A5674" t="str">
            <v>10380280</v>
          </cell>
          <cell r="B5674" t="str">
            <v>超精机</v>
          </cell>
          <cell r="C5674" t="str">
            <v>00010003</v>
          </cell>
          <cell r="D5674">
            <v>32264</v>
          </cell>
          <cell r="E5674">
            <v>100000</v>
          </cell>
          <cell r="F5674">
            <v>-100000</v>
          </cell>
          <cell r="G5674">
            <v>0</v>
          </cell>
        </row>
        <row r="5675">
          <cell r="A5675" t="str">
            <v>10380282</v>
          </cell>
          <cell r="B5675" t="str">
            <v>内沟超精机</v>
          </cell>
          <cell r="C5675" t="str">
            <v>00010003</v>
          </cell>
          <cell r="D5675">
            <v>32264</v>
          </cell>
          <cell r="E5675">
            <v>92000</v>
          </cell>
          <cell r="F5675">
            <v>-92000</v>
          </cell>
          <cell r="G5675">
            <v>0</v>
          </cell>
        </row>
        <row r="5676">
          <cell r="A5676" t="str">
            <v>12470004</v>
          </cell>
          <cell r="B5676" t="str">
            <v>轨道车</v>
          </cell>
          <cell r="C5676" t="str">
            <v>00010211</v>
          </cell>
          <cell r="D5676">
            <v>32264</v>
          </cell>
          <cell r="E5676">
            <v>190000</v>
          </cell>
          <cell r="F5676">
            <v>-190000</v>
          </cell>
          <cell r="G5676">
            <v>0</v>
          </cell>
        </row>
        <row r="5677">
          <cell r="A5677" t="str">
            <v>18360133</v>
          </cell>
          <cell r="B5677" t="str">
            <v>滚筒炉生产自动线</v>
          </cell>
          <cell r="C5677" t="str">
            <v>00010803</v>
          </cell>
          <cell r="D5677">
            <v>32478</v>
          </cell>
          <cell r="E5677">
            <v>4407000</v>
          </cell>
          <cell r="F5677">
            <v>-4407000</v>
          </cell>
          <cell r="G5677">
            <v>0</v>
          </cell>
        </row>
        <row r="5678">
          <cell r="A5678" t="str">
            <v>18691001</v>
          </cell>
          <cell r="B5678" t="str">
            <v>氮气发生器</v>
          </cell>
          <cell r="C5678" t="str">
            <v>00010803</v>
          </cell>
          <cell r="D5678">
            <v>32478</v>
          </cell>
          <cell r="E5678">
            <v>990000</v>
          </cell>
          <cell r="F5678">
            <v>-990000</v>
          </cell>
          <cell r="G5678">
            <v>0</v>
          </cell>
        </row>
        <row r="5679">
          <cell r="A5679" t="str">
            <v>19200026</v>
          </cell>
          <cell r="B5679" t="str">
            <v>恒温恒湿机</v>
          </cell>
          <cell r="C5679" t="str">
            <v>00010903</v>
          </cell>
          <cell r="D5679">
            <v>32478</v>
          </cell>
          <cell r="E5679">
            <v>8000</v>
          </cell>
          <cell r="F5679">
            <v>-8000</v>
          </cell>
          <cell r="G5679">
            <v>0</v>
          </cell>
        </row>
        <row r="5680">
          <cell r="A5680" t="str">
            <v>19200029</v>
          </cell>
          <cell r="B5680" t="str">
            <v>恒温恒湿机</v>
          </cell>
          <cell r="C5680" t="str">
            <v>00010903</v>
          </cell>
          <cell r="D5680">
            <v>32478</v>
          </cell>
          <cell r="E5680">
            <v>8000</v>
          </cell>
          <cell r="F5680">
            <v>-8000</v>
          </cell>
          <cell r="G5680">
            <v>0</v>
          </cell>
        </row>
        <row r="5681">
          <cell r="A5681" t="str">
            <v>18360134</v>
          </cell>
          <cell r="B5681" t="str">
            <v>辊底炉生产线</v>
          </cell>
          <cell r="C5681" t="str">
            <v>00010803</v>
          </cell>
          <cell r="D5681">
            <v>32509</v>
          </cell>
          <cell r="E5681">
            <v>12845240</v>
          </cell>
          <cell r="F5681">
            <v>-12845240</v>
          </cell>
          <cell r="G5681">
            <v>0</v>
          </cell>
        </row>
        <row r="5682">
          <cell r="A5682" t="str">
            <v>12440112</v>
          </cell>
          <cell r="B5682" t="str">
            <v>解放货车</v>
          </cell>
          <cell r="C5682" t="str">
            <v>00010213</v>
          </cell>
          <cell r="D5682">
            <v>32721</v>
          </cell>
          <cell r="E5682">
            <v>88000</v>
          </cell>
          <cell r="F5682">
            <v>-88000</v>
          </cell>
          <cell r="G5682">
            <v>0</v>
          </cell>
        </row>
        <row r="5683">
          <cell r="A5683" t="str">
            <v>16410048</v>
          </cell>
          <cell r="B5683" t="str">
            <v>空压机</v>
          </cell>
          <cell r="C5683" t="str">
            <v>00010603</v>
          </cell>
          <cell r="D5683">
            <v>32721</v>
          </cell>
          <cell r="E5683">
            <v>27000</v>
          </cell>
          <cell r="F5683">
            <v>-27000</v>
          </cell>
          <cell r="G5683">
            <v>0</v>
          </cell>
        </row>
        <row r="5684">
          <cell r="A5684" t="str">
            <v>19110033</v>
          </cell>
          <cell r="B5684" t="str">
            <v>离心通风机</v>
          </cell>
          <cell r="C5684" t="str">
            <v>00010903</v>
          </cell>
          <cell r="D5684">
            <v>32721</v>
          </cell>
          <cell r="E5684">
            <v>4000</v>
          </cell>
          <cell r="F5684">
            <v>-4000</v>
          </cell>
          <cell r="G5684">
            <v>0</v>
          </cell>
        </row>
        <row r="5685">
          <cell r="A5685" t="str">
            <v>10170512</v>
          </cell>
          <cell r="B5685" t="str">
            <v>多刀卡盘车床</v>
          </cell>
          <cell r="C5685" t="str">
            <v>00010003</v>
          </cell>
          <cell r="D5685">
            <v>32813</v>
          </cell>
          <cell r="E5685">
            <v>136758.75</v>
          </cell>
          <cell r="F5685">
            <v>-136758.75</v>
          </cell>
          <cell r="G5685">
            <v>0</v>
          </cell>
        </row>
        <row r="5686">
          <cell r="A5686" t="str">
            <v>10340616</v>
          </cell>
          <cell r="B5686" t="str">
            <v>沟道磨床</v>
          </cell>
          <cell r="C5686" t="str">
            <v>00010003</v>
          </cell>
          <cell r="D5686">
            <v>32813</v>
          </cell>
          <cell r="E5686">
            <v>108356.75</v>
          </cell>
          <cell r="F5686">
            <v>-108356.75</v>
          </cell>
          <cell r="G5686">
            <v>0</v>
          </cell>
        </row>
        <row r="5687">
          <cell r="A5687" t="str">
            <v>10170511</v>
          </cell>
          <cell r="B5687" t="str">
            <v>多刀卡盘车床</v>
          </cell>
          <cell r="C5687" t="str">
            <v>00010003</v>
          </cell>
          <cell r="D5687">
            <v>32843</v>
          </cell>
          <cell r="E5687">
            <v>136758.75</v>
          </cell>
          <cell r="F5687">
            <v>-136758.75</v>
          </cell>
          <cell r="G5687">
            <v>0</v>
          </cell>
        </row>
        <row r="5688">
          <cell r="A5688" t="str">
            <v>10170519</v>
          </cell>
          <cell r="B5688" t="str">
            <v>多刀半自动车床</v>
          </cell>
          <cell r="C5688" t="str">
            <v>00010003</v>
          </cell>
          <cell r="D5688">
            <v>32843</v>
          </cell>
          <cell r="E5688">
            <v>86000</v>
          </cell>
          <cell r="F5688">
            <v>-86000</v>
          </cell>
          <cell r="G5688">
            <v>0</v>
          </cell>
        </row>
        <row r="5689">
          <cell r="A5689" t="str">
            <v>10170520</v>
          </cell>
          <cell r="B5689" t="str">
            <v>多刀半自动车床</v>
          </cell>
          <cell r="C5689" t="str">
            <v>00010003</v>
          </cell>
          <cell r="D5689">
            <v>32843</v>
          </cell>
          <cell r="E5689">
            <v>86000</v>
          </cell>
          <cell r="F5689">
            <v>-86000</v>
          </cell>
          <cell r="G5689">
            <v>0</v>
          </cell>
        </row>
        <row r="5690">
          <cell r="A5690" t="str">
            <v>10170671</v>
          </cell>
          <cell r="B5690" t="str">
            <v>专业车床</v>
          </cell>
          <cell r="C5690" t="str">
            <v>00010003</v>
          </cell>
          <cell r="D5690">
            <v>32843</v>
          </cell>
          <cell r="E5690">
            <v>4406.5</v>
          </cell>
          <cell r="F5690">
            <v>-4406.5</v>
          </cell>
          <cell r="G5690">
            <v>0</v>
          </cell>
        </row>
        <row r="5691">
          <cell r="A5691" t="str">
            <v>10170672</v>
          </cell>
          <cell r="B5691" t="str">
            <v>专业车床</v>
          </cell>
          <cell r="C5691" t="str">
            <v>00010003</v>
          </cell>
          <cell r="D5691">
            <v>32843</v>
          </cell>
          <cell r="E5691">
            <v>4209.4399999999996</v>
          </cell>
          <cell r="F5691">
            <v>-4209.4399999999996</v>
          </cell>
          <cell r="G5691">
            <v>0</v>
          </cell>
        </row>
        <row r="5692">
          <cell r="A5692" t="str">
            <v>10340620</v>
          </cell>
          <cell r="B5692" t="str">
            <v>外沟道磨床</v>
          </cell>
          <cell r="C5692" t="str">
            <v>00010003</v>
          </cell>
          <cell r="D5692">
            <v>32843</v>
          </cell>
          <cell r="E5692">
            <v>139384.38</v>
          </cell>
          <cell r="F5692">
            <v>-139384.38</v>
          </cell>
          <cell r="G5692">
            <v>0</v>
          </cell>
        </row>
        <row r="5693">
          <cell r="A5693" t="str">
            <v>11230211</v>
          </cell>
          <cell r="B5693" t="str">
            <v>压力机</v>
          </cell>
          <cell r="C5693" t="str">
            <v>00010103</v>
          </cell>
          <cell r="D5693">
            <v>32843</v>
          </cell>
          <cell r="E5693">
            <v>1478.68</v>
          </cell>
          <cell r="F5693">
            <v>-1478.68</v>
          </cell>
          <cell r="G5693">
            <v>0</v>
          </cell>
        </row>
        <row r="5694">
          <cell r="A5694" t="str">
            <v>11230212</v>
          </cell>
          <cell r="B5694" t="str">
            <v>压力机</v>
          </cell>
          <cell r="C5694" t="str">
            <v>00010103</v>
          </cell>
          <cell r="D5694">
            <v>32843</v>
          </cell>
          <cell r="E5694">
            <v>1478.68</v>
          </cell>
          <cell r="F5694">
            <v>-1478.68</v>
          </cell>
          <cell r="G5694">
            <v>0</v>
          </cell>
        </row>
        <row r="5695">
          <cell r="A5695" t="str">
            <v>15781078</v>
          </cell>
          <cell r="B5695" t="str">
            <v>退磁机</v>
          </cell>
          <cell r="C5695" t="str">
            <v>00010503</v>
          </cell>
          <cell r="D5695">
            <v>32843</v>
          </cell>
          <cell r="E5695">
            <v>2145.48</v>
          </cell>
          <cell r="F5695">
            <v>-2145.48</v>
          </cell>
          <cell r="G5695">
            <v>0</v>
          </cell>
        </row>
        <row r="5696">
          <cell r="A5696" t="str">
            <v>15781079</v>
          </cell>
          <cell r="B5696" t="str">
            <v>退磁机</v>
          </cell>
          <cell r="C5696" t="str">
            <v>00010503</v>
          </cell>
          <cell r="D5696">
            <v>32843</v>
          </cell>
          <cell r="E5696">
            <v>2145.48</v>
          </cell>
          <cell r="F5696">
            <v>-2145.48</v>
          </cell>
          <cell r="G5696">
            <v>0</v>
          </cell>
        </row>
        <row r="5697">
          <cell r="A5697" t="str">
            <v>10340625</v>
          </cell>
          <cell r="B5697" t="str">
            <v>基面磨床</v>
          </cell>
          <cell r="C5697" t="str">
            <v>00010003</v>
          </cell>
          <cell r="D5697">
            <v>32964</v>
          </cell>
          <cell r="E5697">
            <v>110841.74</v>
          </cell>
          <cell r="F5697">
            <v>-110841.74</v>
          </cell>
          <cell r="G5697">
            <v>0</v>
          </cell>
        </row>
        <row r="5698">
          <cell r="A5698" t="str">
            <v>10340626</v>
          </cell>
          <cell r="B5698" t="str">
            <v>基面磨床</v>
          </cell>
          <cell r="C5698" t="str">
            <v>00010003</v>
          </cell>
          <cell r="D5698">
            <v>32964</v>
          </cell>
          <cell r="E5698">
            <v>110841.74</v>
          </cell>
          <cell r="F5698">
            <v>-110841.74</v>
          </cell>
          <cell r="G5698">
            <v>0</v>
          </cell>
        </row>
        <row r="5699">
          <cell r="A5699" t="str">
            <v>10340634</v>
          </cell>
          <cell r="B5699" t="str">
            <v>滚道磨床</v>
          </cell>
          <cell r="C5699" t="str">
            <v>00010003</v>
          </cell>
          <cell r="D5699">
            <v>33178</v>
          </cell>
          <cell r="E5699">
            <v>135800</v>
          </cell>
          <cell r="F5699">
            <v>-135800</v>
          </cell>
          <cell r="G5699">
            <v>0</v>
          </cell>
        </row>
        <row r="5700">
          <cell r="A5700" t="str">
            <v>10340636</v>
          </cell>
          <cell r="B5700" t="str">
            <v>滚道磨床</v>
          </cell>
          <cell r="C5700" t="str">
            <v>00010003</v>
          </cell>
          <cell r="D5700">
            <v>33208</v>
          </cell>
          <cell r="E5700">
            <v>135800</v>
          </cell>
          <cell r="F5700">
            <v>-135800</v>
          </cell>
          <cell r="G5700">
            <v>0</v>
          </cell>
        </row>
        <row r="5701">
          <cell r="A5701" t="str">
            <v>12920027</v>
          </cell>
          <cell r="B5701" t="str">
            <v>叉车</v>
          </cell>
          <cell r="C5701" t="str">
            <v>00010213</v>
          </cell>
          <cell r="D5701">
            <v>33208</v>
          </cell>
          <cell r="E5701">
            <v>65000</v>
          </cell>
          <cell r="F5701">
            <v>-65000</v>
          </cell>
          <cell r="G5701">
            <v>0</v>
          </cell>
        </row>
        <row r="5702">
          <cell r="A5702" t="str">
            <v>14790019</v>
          </cell>
          <cell r="B5702" t="str">
            <v>流量计</v>
          </cell>
          <cell r="C5702" t="str">
            <v>00010411</v>
          </cell>
          <cell r="D5702">
            <v>33208</v>
          </cell>
          <cell r="E5702">
            <v>80000</v>
          </cell>
          <cell r="F5702">
            <v>-80000</v>
          </cell>
          <cell r="G5702">
            <v>0</v>
          </cell>
        </row>
        <row r="5703">
          <cell r="A5703" t="str">
            <v>12920030</v>
          </cell>
          <cell r="B5703" t="str">
            <v>内燃叉车</v>
          </cell>
          <cell r="C5703" t="str">
            <v>00010213</v>
          </cell>
          <cell r="D5703">
            <v>33420</v>
          </cell>
          <cell r="E5703">
            <v>65000</v>
          </cell>
          <cell r="F5703">
            <v>-65000</v>
          </cell>
          <cell r="G5703">
            <v>0</v>
          </cell>
        </row>
        <row r="5704">
          <cell r="A5704" t="str">
            <v>10150036</v>
          </cell>
          <cell r="B5704" t="str">
            <v>双柱立式车床</v>
          </cell>
          <cell r="C5704" t="str">
            <v>00010003</v>
          </cell>
          <cell r="D5704">
            <v>33451</v>
          </cell>
          <cell r="E5704">
            <v>750000</v>
          </cell>
          <cell r="F5704">
            <v>-750000</v>
          </cell>
          <cell r="G5704">
            <v>0</v>
          </cell>
        </row>
        <row r="5705">
          <cell r="A5705" t="str">
            <v>15459037</v>
          </cell>
          <cell r="B5705" t="str">
            <v>印字机</v>
          </cell>
          <cell r="C5705" t="str">
            <v>00010503</v>
          </cell>
          <cell r="D5705">
            <v>33482</v>
          </cell>
          <cell r="E5705">
            <v>10000</v>
          </cell>
          <cell r="F5705">
            <v>-10000</v>
          </cell>
          <cell r="G5705">
            <v>0</v>
          </cell>
        </row>
        <row r="5706">
          <cell r="A5706" t="str">
            <v>15459041</v>
          </cell>
          <cell r="B5706" t="str">
            <v>印字机</v>
          </cell>
          <cell r="C5706" t="str">
            <v>00010503</v>
          </cell>
          <cell r="D5706">
            <v>33482</v>
          </cell>
          <cell r="E5706">
            <v>10000</v>
          </cell>
          <cell r="F5706">
            <v>-10000</v>
          </cell>
          <cell r="G5706">
            <v>0</v>
          </cell>
        </row>
        <row r="5707">
          <cell r="A5707" t="str">
            <v>15459042</v>
          </cell>
          <cell r="B5707" t="str">
            <v>仿型刻字机</v>
          </cell>
          <cell r="C5707" t="str">
            <v>00010503</v>
          </cell>
          <cell r="D5707">
            <v>33482</v>
          </cell>
          <cell r="E5707">
            <v>10000</v>
          </cell>
          <cell r="F5707">
            <v>-10000</v>
          </cell>
          <cell r="G5707">
            <v>0</v>
          </cell>
        </row>
        <row r="5708">
          <cell r="A5708" t="str">
            <v>10320398</v>
          </cell>
          <cell r="B5708" t="str">
            <v>内园磨床</v>
          </cell>
          <cell r="C5708" t="str">
            <v>00010003</v>
          </cell>
          <cell r="D5708">
            <v>33543</v>
          </cell>
          <cell r="E5708">
            <v>96837.13</v>
          </cell>
          <cell r="F5708">
            <v>-96837.13</v>
          </cell>
          <cell r="G5708">
            <v>0</v>
          </cell>
        </row>
        <row r="5709">
          <cell r="A5709" t="str">
            <v>10320401</v>
          </cell>
          <cell r="B5709" t="str">
            <v>内园磨床</v>
          </cell>
          <cell r="C5709" t="str">
            <v>00010003</v>
          </cell>
          <cell r="D5709">
            <v>33543</v>
          </cell>
          <cell r="E5709">
            <v>96837.13</v>
          </cell>
          <cell r="F5709">
            <v>-96837.13</v>
          </cell>
          <cell r="G5709">
            <v>0</v>
          </cell>
        </row>
        <row r="5710">
          <cell r="A5710" t="str">
            <v>12920033</v>
          </cell>
          <cell r="B5710" t="str">
            <v>叉车</v>
          </cell>
          <cell r="C5710" t="str">
            <v>00010211</v>
          </cell>
          <cell r="D5710">
            <v>33664</v>
          </cell>
          <cell r="E5710">
            <v>65000</v>
          </cell>
          <cell r="F5710">
            <v>-65000</v>
          </cell>
          <cell r="G5710">
            <v>0</v>
          </cell>
        </row>
        <row r="5711">
          <cell r="A5711" t="str">
            <v>12550044</v>
          </cell>
          <cell r="B5711" t="str">
            <v>翻斗车</v>
          </cell>
          <cell r="C5711" t="str">
            <v>00010213</v>
          </cell>
          <cell r="D5711">
            <v>33664</v>
          </cell>
          <cell r="E5711">
            <v>35000</v>
          </cell>
          <cell r="F5711">
            <v>-35000</v>
          </cell>
          <cell r="G5711">
            <v>0</v>
          </cell>
        </row>
        <row r="5712">
          <cell r="A5712" t="str">
            <v>10340662</v>
          </cell>
          <cell r="B5712" t="str">
            <v>沟道磨床</v>
          </cell>
          <cell r="C5712" t="str">
            <v>00010003</v>
          </cell>
          <cell r="D5712">
            <v>33756</v>
          </cell>
          <cell r="E5712">
            <v>146285.38</v>
          </cell>
          <cell r="F5712">
            <v>-146285.38</v>
          </cell>
          <cell r="G5712">
            <v>0</v>
          </cell>
        </row>
        <row r="5713">
          <cell r="A5713" t="str">
            <v>10340663</v>
          </cell>
          <cell r="B5713" t="str">
            <v>沟道磨床</v>
          </cell>
          <cell r="C5713" t="str">
            <v>00010003</v>
          </cell>
          <cell r="D5713">
            <v>33756</v>
          </cell>
          <cell r="E5713">
            <v>154687.38</v>
          </cell>
          <cell r="F5713">
            <v>-154687.38</v>
          </cell>
          <cell r="G5713">
            <v>0</v>
          </cell>
        </row>
        <row r="5714">
          <cell r="A5714" t="str">
            <v>10340666</v>
          </cell>
          <cell r="B5714" t="str">
            <v>落地磨床</v>
          </cell>
          <cell r="C5714" t="str">
            <v>00010003</v>
          </cell>
          <cell r="D5714">
            <v>33786</v>
          </cell>
          <cell r="E5714">
            <v>170000</v>
          </cell>
          <cell r="F5714">
            <v>-170000</v>
          </cell>
          <cell r="G5714">
            <v>0</v>
          </cell>
        </row>
        <row r="5715">
          <cell r="A5715" t="str">
            <v>10380318</v>
          </cell>
          <cell r="B5715" t="str">
            <v>超精机</v>
          </cell>
          <cell r="C5715" t="str">
            <v>00010003</v>
          </cell>
          <cell r="D5715">
            <v>33909</v>
          </cell>
          <cell r="E5715">
            <v>72150.75</v>
          </cell>
          <cell r="F5715">
            <v>-72150.75</v>
          </cell>
          <cell r="G5715">
            <v>0</v>
          </cell>
        </row>
        <row r="5716">
          <cell r="A5716" t="str">
            <v>12920037</v>
          </cell>
          <cell r="B5716" t="str">
            <v>叉车</v>
          </cell>
          <cell r="C5716" t="str">
            <v>00010212</v>
          </cell>
          <cell r="D5716">
            <v>33909</v>
          </cell>
          <cell r="E5716">
            <v>65000</v>
          </cell>
          <cell r="F5716">
            <v>-65000</v>
          </cell>
          <cell r="G5716">
            <v>0</v>
          </cell>
        </row>
        <row r="5717">
          <cell r="A5717" t="str">
            <v>12920101</v>
          </cell>
          <cell r="B5717" t="str">
            <v>叉车</v>
          </cell>
          <cell r="C5717" t="str">
            <v>00010212</v>
          </cell>
          <cell r="D5717">
            <v>33909</v>
          </cell>
          <cell r="E5717">
            <v>65000</v>
          </cell>
          <cell r="F5717">
            <v>-65000</v>
          </cell>
          <cell r="G5717">
            <v>0</v>
          </cell>
        </row>
        <row r="5718">
          <cell r="A5718" t="str">
            <v>12550049</v>
          </cell>
          <cell r="B5718" t="str">
            <v>农用运输车</v>
          </cell>
          <cell r="C5718" t="str">
            <v>00010213</v>
          </cell>
          <cell r="D5718">
            <v>33909</v>
          </cell>
          <cell r="E5718">
            <v>41000</v>
          </cell>
          <cell r="F5718">
            <v>-41000</v>
          </cell>
          <cell r="G5718">
            <v>0</v>
          </cell>
        </row>
        <row r="5719">
          <cell r="A5719" t="str">
            <v>12920036</v>
          </cell>
          <cell r="B5719" t="str">
            <v>叉车</v>
          </cell>
          <cell r="C5719" t="str">
            <v>00010213</v>
          </cell>
          <cell r="D5719">
            <v>33909</v>
          </cell>
          <cell r="E5719">
            <v>65000</v>
          </cell>
          <cell r="F5719">
            <v>-65000</v>
          </cell>
          <cell r="G5719">
            <v>0</v>
          </cell>
        </row>
        <row r="5720">
          <cell r="A5720" t="str">
            <v>19160069</v>
          </cell>
          <cell r="B5720" t="str">
            <v>热风幕</v>
          </cell>
          <cell r="C5720" t="str">
            <v>00010903</v>
          </cell>
          <cell r="D5720">
            <v>33939</v>
          </cell>
          <cell r="E5720">
            <v>5700</v>
          </cell>
          <cell r="F5720">
            <v>-5700</v>
          </cell>
          <cell r="G5720">
            <v>0</v>
          </cell>
        </row>
        <row r="5721">
          <cell r="A5721" t="str">
            <v>19160070</v>
          </cell>
          <cell r="B5721" t="str">
            <v>热风幕</v>
          </cell>
          <cell r="C5721" t="str">
            <v>00010903</v>
          </cell>
          <cell r="D5721">
            <v>33939</v>
          </cell>
          <cell r="E5721">
            <v>5700</v>
          </cell>
          <cell r="F5721">
            <v>-5700</v>
          </cell>
          <cell r="G5721">
            <v>0</v>
          </cell>
        </row>
        <row r="5722">
          <cell r="A5722" t="str">
            <v>18360141</v>
          </cell>
          <cell r="B5722" t="str">
            <v>井式电阻炉</v>
          </cell>
          <cell r="C5722" t="str">
            <v>00010803</v>
          </cell>
          <cell r="D5722">
            <v>34090</v>
          </cell>
          <cell r="E5722">
            <v>100000</v>
          </cell>
          <cell r="F5722">
            <v>-100000</v>
          </cell>
          <cell r="G5722">
            <v>0</v>
          </cell>
        </row>
        <row r="5723">
          <cell r="A5723" t="str">
            <v>10170554</v>
          </cell>
          <cell r="B5723" t="str">
            <v>卡盘多刀车床</v>
          </cell>
          <cell r="C5723" t="str">
            <v>00010003</v>
          </cell>
          <cell r="D5723">
            <v>34121</v>
          </cell>
          <cell r="E5723">
            <v>113264.68</v>
          </cell>
          <cell r="F5723">
            <v>-113264.68</v>
          </cell>
          <cell r="G5723">
            <v>0</v>
          </cell>
        </row>
        <row r="5724">
          <cell r="A5724" t="str">
            <v>10170557</v>
          </cell>
          <cell r="B5724" t="str">
            <v>卡盘多刀车床</v>
          </cell>
          <cell r="C5724" t="str">
            <v>00010003</v>
          </cell>
          <cell r="D5724">
            <v>34121</v>
          </cell>
          <cell r="E5724">
            <v>114356.75</v>
          </cell>
          <cell r="F5724">
            <v>-114356.75</v>
          </cell>
          <cell r="G5724">
            <v>0</v>
          </cell>
        </row>
        <row r="5725">
          <cell r="A5725" t="str">
            <v>10170558</v>
          </cell>
          <cell r="B5725" t="str">
            <v>卡盘多刀车床</v>
          </cell>
          <cell r="C5725" t="str">
            <v>00010003</v>
          </cell>
          <cell r="D5725">
            <v>34121</v>
          </cell>
          <cell r="E5725">
            <v>114356.75</v>
          </cell>
          <cell r="F5725">
            <v>-114356.75</v>
          </cell>
          <cell r="G5725">
            <v>0</v>
          </cell>
        </row>
        <row r="5726">
          <cell r="A5726" t="str">
            <v>10170559</v>
          </cell>
          <cell r="B5726" t="str">
            <v>多刀车床</v>
          </cell>
          <cell r="C5726" t="str">
            <v>00010003</v>
          </cell>
          <cell r="D5726">
            <v>34121</v>
          </cell>
          <cell r="E5726">
            <v>133000</v>
          </cell>
          <cell r="F5726">
            <v>-133000</v>
          </cell>
          <cell r="G5726">
            <v>0</v>
          </cell>
        </row>
        <row r="5727">
          <cell r="A5727" t="str">
            <v>10320431</v>
          </cell>
          <cell r="B5727" t="str">
            <v>自动内元磨床</v>
          </cell>
          <cell r="C5727" t="str">
            <v>00010003</v>
          </cell>
          <cell r="D5727">
            <v>34274</v>
          </cell>
          <cell r="E5727">
            <v>117141.7</v>
          </cell>
          <cell r="F5727">
            <v>-117141.7</v>
          </cell>
          <cell r="G5727">
            <v>0</v>
          </cell>
        </row>
        <row r="5728">
          <cell r="A5728" t="str">
            <v>10340681</v>
          </cell>
          <cell r="B5728" t="str">
            <v>自动球轴承内圈沟磨床</v>
          </cell>
          <cell r="C5728" t="str">
            <v>00010003</v>
          </cell>
          <cell r="D5728">
            <v>34274</v>
          </cell>
          <cell r="E5728">
            <v>110000</v>
          </cell>
          <cell r="F5728">
            <v>-110000</v>
          </cell>
          <cell r="G5728">
            <v>0</v>
          </cell>
        </row>
        <row r="5729">
          <cell r="A5729" t="str">
            <v>12920073</v>
          </cell>
          <cell r="B5729" t="str">
            <v>内燃叉车</v>
          </cell>
          <cell r="C5729" t="str">
            <v>00010213</v>
          </cell>
          <cell r="D5729">
            <v>34669</v>
          </cell>
          <cell r="E5729">
            <v>32297.49</v>
          </cell>
          <cell r="F5729">
            <v>-32297.49</v>
          </cell>
          <cell r="G5729">
            <v>0</v>
          </cell>
        </row>
        <row r="5730">
          <cell r="A5730" t="str">
            <v>10340707</v>
          </cell>
          <cell r="B5730" t="str">
            <v>挡边磨床</v>
          </cell>
          <cell r="C5730" t="str">
            <v>00010003</v>
          </cell>
          <cell r="D5730">
            <v>34851</v>
          </cell>
          <cell r="E5730">
            <v>147300</v>
          </cell>
          <cell r="F5730">
            <v>-147300</v>
          </cell>
          <cell r="G5730">
            <v>0</v>
          </cell>
        </row>
        <row r="5731">
          <cell r="A5731" t="str">
            <v>10340713</v>
          </cell>
          <cell r="B5731" t="str">
            <v>滚子基面磨床</v>
          </cell>
          <cell r="C5731" t="str">
            <v>00010003</v>
          </cell>
          <cell r="D5731">
            <v>34851</v>
          </cell>
          <cell r="E5731">
            <v>151841.74</v>
          </cell>
          <cell r="F5731">
            <v>-151841.74</v>
          </cell>
          <cell r="G5731">
            <v>0</v>
          </cell>
        </row>
        <row r="5732">
          <cell r="A5732" t="str">
            <v>18360152</v>
          </cell>
          <cell r="B5732" t="str">
            <v>铸链炉</v>
          </cell>
          <cell r="C5732" t="str">
            <v>00010803</v>
          </cell>
          <cell r="D5732">
            <v>34851</v>
          </cell>
          <cell r="E5732">
            <v>692500</v>
          </cell>
          <cell r="F5732">
            <v>-692500</v>
          </cell>
          <cell r="G5732">
            <v>0</v>
          </cell>
        </row>
        <row r="5733">
          <cell r="A5733" t="str">
            <v>10340717</v>
          </cell>
          <cell r="B5733" t="str">
            <v>球基面磨床</v>
          </cell>
          <cell r="C5733" t="str">
            <v>00010003</v>
          </cell>
          <cell r="D5733">
            <v>35004</v>
          </cell>
          <cell r="E5733">
            <v>110541.74</v>
          </cell>
          <cell r="F5733">
            <v>-110541.74</v>
          </cell>
          <cell r="G5733">
            <v>0</v>
          </cell>
        </row>
        <row r="5734">
          <cell r="A5734" t="str">
            <v>10340729</v>
          </cell>
          <cell r="B5734" t="str">
            <v>球基面磨床</v>
          </cell>
          <cell r="C5734" t="str">
            <v>00010003</v>
          </cell>
          <cell r="D5734">
            <v>35004</v>
          </cell>
          <cell r="E5734">
            <v>110541.74</v>
          </cell>
          <cell r="F5734">
            <v>-110541.74</v>
          </cell>
          <cell r="G5734">
            <v>0</v>
          </cell>
        </row>
        <row r="5735">
          <cell r="A5735" t="str">
            <v>10340737</v>
          </cell>
          <cell r="B5735" t="str">
            <v>内外圈挡边磨床</v>
          </cell>
          <cell r="C5735" t="str">
            <v>00010003</v>
          </cell>
          <cell r="D5735">
            <v>35339</v>
          </cell>
          <cell r="E5735">
            <v>156334.68</v>
          </cell>
          <cell r="F5735">
            <v>-156334.68</v>
          </cell>
          <cell r="G5735">
            <v>0</v>
          </cell>
        </row>
        <row r="5736">
          <cell r="A5736" t="str">
            <v>10340738</v>
          </cell>
          <cell r="B5736" t="str">
            <v>内外圈挡边磨床</v>
          </cell>
          <cell r="C5736" t="str">
            <v>00010003</v>
          </cell>
          <cell r="D5736">
            <v>35339</v>
          </cell>
          <cell r="E5736">
            <v>156334.68</v>
          </cell>
          <cell r="F5736">
            <v>-156334.68</v>
          </cell>
          <cell r="G5736">
            <v>0</v>
          </cell>
        </row>
        <row r="5737">
          <cell r="A5737" t="str">
            <v>12470006</v>
          </cell>
          <cell r="B5737" t="str">
            <v>内燃机车</v>
          </cell>
          <cell r="C5737" t="str">
            <v>00010211</v>
          </cell>
          <cell r="D5737">
            <v>35370</v>
          </cell>
          <cell r="E5737">
            <v>856532.72</v>
          </cell>
          <cell r="F5737">
            <v>-856532.72</v>
          </cell>
          <cell r="G5737">
            <v>0</v>
          </cell>
        </row>
        <row r="5738">
          <cell r="A5738" t="str">
            <v>18360154</v>
          </cell>
          <cell r="B5738" t="str">
            <v>双排渗碳线</v>
          </cell>
          <cell r="C5738" t="str">
            <v>00010803</v>
          </cell>
          <cell r="D5738">
            <v>35400</v>
          </cell>
          <cell r="E5738">
            <v>8109089.1600000001</v>
          </cell>
          <cell r="F5738">
            <v>-8109089.1600000001</v>
          </cell>
          <cell r="G5738">
            <v>0</v>
          </cell>
        </row>
        <row r="5739">
          <cell r="A5739" t="str">
            <v>14999994</v>
          </cell>
          <cell r="B5739" t="str">
            <v>测振仪</v>
          </cell>
          <cell r="C5739" t="str">
            <v>00010411</v>
          </cell>
          <cell r="D5739">
            <v>35431</v>
          </cell>
          <cell r="E5739">
            <v>45000</v>
          </cell>
          <cell r="F5739">
            <v>-45000</v>
          </cell>
          <cell r="G5739">
            <v>0</v>
          </cell>
        </row>
        <row r="5740">
          <cell r="A5740" t="str">
            <v>14999995</v>
          </cell>
          <cell r="B5740" t="str">
            <v>测振仪</v>
          </cell>
          <cell r="C5740" t="str">
            <v>00010411</v>
          </cell>
          <cell r="D5740">
            <v>35431</v>
          </cell>
          <cell r="E5740">
            <v>45000</v>
          </cell>
          <cell r="F5740">
            <v>-45000</v>
          </cell>
          <cell r="G5740">
            <v>0</v>
          </cell>
        </row>
        <row r="5741">
          <cell r="A5741" t="str">
            <v>17839999</v>
          </cell>
          <cell r="B5741" t="str">
            <v>微机</v>
          </cell>
          <cell r="C5741" t="str">
            <v>00010721</v>
          </cell>
          <cell r="D5741">
            <v>35490</v>
          </cell>
          <cell r="E5741">
            <v>5673120.5499999998</v>
          </cell>
          <cell r="F5741">
            <v>-5673120.5499999998</v>
          </cell>
          <cell r="G5741">
            <v>0</v>
          </cell>
        </row>
        <row r="5742">
          <cell r="A5742" t="str">
            <v>14560030</v>
          </cell>
          <cell r="B5742" t="str">
            <v>滚子喷淋探伤机</v>
          </cell>
          <cell r="C5742" t="str">
            <v>00010413</v>
          </cell>
          <cell r="D5742">
            <v>35521</v>
          </cell>
          <cell r="E5742">
            <v>14300.35</v>
          </cell>
          <cell r="F5742">
            <v>-14300.35</v>
          </cell>
          <cell r="G5742">
            <v>0</v>
          </cell>
        </row>
        <row r="5743">
          <cell r="G5743">
            <v>292468137.30999929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ion"/>
      <sheetName val="Change in equity"/>
      <sheetName val="Revenue"/>
      <sheetName val="Profit from operations"/>
      <sheetName val="Other Operating income"/>
      <sheetName val="Other Operating expense"/>
      <sheetName val="Profit on deemed disposal"/>
      <sheetName val="Administrative expenses"/>
      <sheetName val="Distribution costs"/>
      <sheetName val="Financial cost"/>
      <sheetName val="Tax reconcilation"/>
      <sheetName val="Share of results of associates"/>
      <sheetName val="PP&amp;E"/>
      <sheetName val="Intangible assets"/>
      <sheetName val="Investments"/>
      <sheetName val="Investments in Associates"/>
      <sheetName val="Negative goodwill"/>
      <sheetName val="Goodwill"/>
      <sheetName val="Investment Property"/>
      <sheetName val="Amount due from related parties"/>
      <sheetName val="Amount due to related parties"/>
      <sheetName val="Trade and other payable"/>
      <sheetName val="Inventory"/>
      <sheetName val="Trade and other receivable"/>
      <sheetName val="Bank loan"/>
      <sheetName val="Acquisition of subsidiary "/>
      <sheetName val="Disposal of subsidiary"/>
      <sheetName val="Lease committment"/>
      <sheetName val="Capital committment"/>
      <sheetName val="Retirment benefits"/>
      <sheetName val="Tickmarks"/>
      <sheetName val="盘点表"/>
      <sheetName val="菜单调整表"/>
      <sheetName val="dttfb(fz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长期股权投资2005"/>
      <sheetName val="投资收益2005"/>
      <sheetName val="长期股权投资2004"/>
      <sheetName val="投资收益2004"/>
      <sheetName val="Investment"/>
      <sheetName val="Movement"/>
      <sheetName val="PBC Check"/>
      <sheetName val="Investment Income"/>
      <sheetName val="Tickmarks"/>
    </sheetNames>
    <sheetDataSet>
      <sheetData sheetId="0"/>
      <sheetData sheetId="1"/>
      <sheetData sheetId="2"/>
      <sheetData sheetId="3"/>
      <sheetData sheetId="4"/>
      <sheetData sheetId="5"/>
      <sheetData sheetId="6"/>
      <sheetData sheetId="7"/>
      <sheetData sheetId="8"/>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Contents"/>
      <sheetName val="1 LeadSchedule"/>
      <sheetName val="2 Sec108"/>
      <sheetName val="3 P&amp;L - 4 Op.Exp"/>
      <sheetName val="3A Turnover 3B COS"/>
      <sheetName val="5 Analysis"/>
      <sheetName val="   Directors"/>
      <sheetName val="Shareholders"/>
      <sheetName val="Dividend"/>
      <sheetName val="ITA-RA"/>
      <sheetName val="Int-rest"/>
      <sheetName val="OTHER (2)"/>
      <sheetName val="Client Data"/>
      <sheetName val="B"/>
      <sheetName val="上报资产负债表"/>
      <sheetName val="上报损益表"/>
      <sheetName val="现金流量表（月报）"/>
      <sheetName val="补充表"/>
      <sheetName val="盘点表"/>
      <sheetName val="master"/>
      <sheetName val="F101"/>
      <sheetName val="Investme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说明"/>
      <sheetName val="价格"/>
      <sheetName val="简报"/>
      <sheetName val="资产负债表"/>
      <sheetName val="利润表"/>
      <sheetName val="现金流量"/>
      <sheetName val="Worksheet"/>
      <sheetName val="截止的抽凭"/>
      <sheetName val="担保"/>
      <sheetName val="E1100a"/>
      <sheetName val="#REF!"/>
      <sheetName val="D1535"/>
      <sheetName val="U4"/>
      <sheetName val="US test on stock qty"/>
      <sheetName val="Investment"/>
      <sheetName val="基本情况表"/>
      <sheetName val="（27）实收资本"/>
      <sheetName val="Detail Test-SH"/>
      <sheetName val="Movement-SH"/>
      <sheetName val="depreciation PIT-SH"/>
      <sheetName val="盘点表"/>
      <sheetName val="坏帐准备子公司"/>
      <sheetName val="3-1-1现金"/>
      <sheetName val="IV-2-7"/>
      <sheetName val="IV-2-20"/>
      <sheetName val="应收帐款明细"/>
      <sheetName val="会计差错调整分录"/>
      <sheetName val="4-货币资金-现金"/>
      <sheetName val="其他应付款4-12月份明细表"/>
      <sheetName val="1月"/>
      <sheetName val="销售毛利润汇总表"/>
      <sheetName val="产品销售毛利表"/>
      <sheetName val="中山低值"/>
      <sheetName val="净料库"/>
      <sheetName val="房屋类"/>
      <sheetName val="宝通06.1-6月余额表"/>
      <sheetName val="0606往来余额表"/>
      <sheetName val="XL4Poppy"/>
      <sheetName val="差异调整97"/>
      <sheetName val="差异调整95"/>
      <sheetName val="差异调整96"/>
      <sheetName val="购买商品支付现金"/>
      <sheetName val="03Movement-BJ"/>
      <sheetName val="Consolidation"/>
      <sheetName val="Investment Property"/>
      <sheetName val="现金抽凭"/>
      <sheetName val="_x0000__x0000__x0000__x0000__x0000__x0000__x0000__x0000_"/>
      <sheetName val="资债比较原"/>
      <sheetName val="CRITERIA1"/>
      <sheetName val="CRITERIA2"/>
      <sheetName val="1461（12.6）"/>
      <sheetName val="2002年关联方余额及交易"/>
      <sheetName val="成本结构分析"/>
      <sheetName val="利?表"/>
      <sheetName val="D1534"/>
      <sheetName val="H1-3001"/>
      <sheetName val="K1-1002_Rental V test"/>
      <sheetName val="sysparm"/>
      <sheetName val="Detail adjustment"/>
      <sheetName val="本部"/>
      <sheetName val="连云港"/>
      <sheetName val="Rental expenses"/>
      <sheetName val="GF1"/>
      <sheetName val="C1"/>
      <sheetName val="2004 RP Txn and Bal"/>
      <sheetName val="Sch 1 (PPE)"/>
      <sheetName val="Alt. procedure for debtor"/>
      <sheetName val="2002 Intra-group CA"/>
      <sheetName val="利_表"/>
      <sheetName val="三险一金"/>
      <sheetName val="Title"/>
      <sheetName val="C_301"/>
      <sheetName val="C_311"/>
      <sheetName val="C_318"/>
      <sheetName val="备忘录"/>
      <sheetName val="98调整分录表"/>
      <sheetName val="Erection"/>
      <sheetName val="示范99tzfl"/>
      <sheetName val="SAD"/>
      <sheetName val="03ht"/>
      <sheetName val="xj"/>
      <sheetName val="明细变动表"/>
      <sheetName val="_x005f_x0000__x005f_x0000__x005f_x0000__x005f_x0000__x0"/>
      <sheetName val="完"/>
      <sheetName val="在产品"/>
      <sheetName val="清单12.31"/>
      <sheetName val="J1-4002"/>
      <sheetName val="Alternative test"/>
      <sheetName val="Conso adj OUH"/>
      <sheetName val="2002Intra Tran"/>
      <sheetName val="Tax Computation (1)"/>
      <sheetName val="Depn Allowance (2)"/>
      <sheetName val="J1-3001"/>
      <sheetName val="IS-06"/>
      <sheetName val="Cashflow 2002"/>
      <sheetName val="Translation Reserve"/>
      <sheetName val="PTC"/>
      <sheetName val="K701"/>
      <sheetName val="Breakdown"/>
      <sheetName val="E2-2000"/>
      <sheetName val="Co PnL"/>
      <sheetName val="二级明细"/>
      <sheetName val="其他应收-导出"/>
      <sheetName val="营业外支出"/>
      <sheetName val="Shanxi Com lvl 2006"/>
      <sheetName val="2260 mgt AC 30.11.03"/>
      <sheetName val="在建工程变动表"/>
      <sheetName val="30.06.03"/>
      <sheetName val="qty variance"/>
      <sheetName val="consol bal sheet"/>
      <sheetName val="封面"/>
      <sheetName val="E2-5000a"/>
      <sheetName val="Lead"/>
      <sheetName val="XREF"/>
      <sheetName val="IS(RMB)"/>
      <sheetName val="BS (RMB)"/>
      <sheetName val="Alternative test 2006"/>
      <sheetName val="2002"/>
      <sheetName val="合并数"/>
      <sheetName val="数量对比"/>
      <sheetName val="G0000-货币资金主表"/>
      <sheetName val="Sheet1"/>
      <sheetName val="逾龄"/>
      <sheetName val="役龄"/>
      <sheetName val="H1003-应收账款替代程序"/>
      <sheetName val="Part_Datum"/>
      <sheetName val="B"/>
      <sheetName val="4-____-__"/>
      <sheetName val="流资汇总"/>
      <sheetName val="07-所得税"/>
      <sheetName val="06-所得税"/>
      <sheetName val="05-所得税"/>
      <sheetName val="银行借款询证"/>
      <sheetName val="数量金额总账"/>
      <sheetName val="CKD "/>
      <sheetName val="799"/>
      <sheetName val="财务费用"/>
      <sheetName val="投资收益"/>
      <sheetName val="大楼分录"/>
      <sheetName val="_x005f_x005f_x005f_x0000__x005f_x005f_x005f_x0000__x005"/>
      <sheetName val="KKKKKKKK"/>
      <sheetName val="5 Analysis"/>
      <sheetName val="销账"/>
      <sheetName val="科目余额表"/>
      <sheetName val="_x0000__x0000__x0000__x0000__x0"/>
      <sheetName val="_x005f_x0000__x005f_x0000__x005"/>
      <sheetName val="_x0000__x0000__x005"/>
      <sheetName val="W"/>
    </sheetNames>
    <sheetDataSet>
      <sheetData sheetId="0"/>
      <sheetData sheetId="1"/>
      <sheetData sheetId="2"/>
      <sheetData sheetId="3"/>
      <sheetData sheetId="4" refreshError="1">
        <row r="3">
          <cell r="A3" t="str">
            <v>项            目</v>
          </cell>
          <cell r="B3" t="str">
            <v>ITEMS</v>
          </cell>
          <cell r="C3" t="str">
            <v>行次</v>
          </cell>
        </row>
        <row r="5">
          <cell r="A5" t="str">
            <v xml:space="preserve">  产品销售收入</v>
          </cell>
          <cell r="B5" t="str">
            <v>Sales of products</v>
          </cell>
          <cell r="C5" t="str">
            <v>1</v>
          </cell>
        </row>
        <row r="6">
          <cell r="A6" t="str">
            <v xml:space="preserve">    其中：出口产品销售收入</v>
          </cell>
          <cell r="B6" t="str">
            <v>Including:Export sales</v>
          </cell>
          <cell r="C6" t="str">
            <v>2</v>
          </cell>
        </row>
        <row r="7">
          <cell r="A7" t="str">
            <v xml:space="preserve">  减：销售折扣与折让</v>
          </cell>
          <cell r="B7" t="str">
            <v>Less:Sales discounts and allowances</v>
          </cell>
          <cell r="C7" t="str">
            <v>3</v>
          </cell>
        </row>
        <row r="8">
          <cell r="A8" t="str">
            <v xml:space="preserve">  产品销售净额</v>
          </cell>
          <cell r="B8" t="str">
            <v>Net sales of products</v>
          </cell>
          <cell r="C8" t="str">
            <v>4</v>
          </cell>
        </row>
        <row r="9">
          <cell r="A9" t="str">
            <v xml:space="preserve">  减：产品销售税金</v>
          </cell>
          <cell r="B9" t="str">
            <v>Less:Sales tax</v>
          </cell>
          <cell r="C9" t="str">
            <v>5</v>
          </cell>
        </row>
        <row r="10">
          <cell r="A10" t="str">
            <v xml:space="preserve">      产品销售成本</v>
          </cell>
          <cell r="B10" t="str">
            <v>Cost of sales</v>
          </cell>
          <cell r="C10" t="str">
            <v>6</v>
          </cell>
        </row>
        <row r="11">
          <cell r="A11" t="str">
            <v xml:space="preserve">        其中：出口产品销售成本</v>
          </cell>
          <cell r="B11" t="str">
            <v>Including:Gost of export sales</v>
          </cell>
          <cell r="C11" t="str">
            <v>7</v>
          </cell>
        </row>
        <row r="12">
          <cell r="A12" t="str">
            <v xml:space="preserve">  产品销售毛利</v>
          </cell>
          <cell r="B12" t="str">
            <v>Gross profit on sales</v>
          </cell>
          <cell r="C12" t="str">
            <v>8</v>
          </cell>
        </row>
        <row r="13">
          <cell r="A13" t="str">
            <v xml:space="preserve">  减：销售费用</v>
          </cell>
          <cell r="B13" t="str">
            <v>Less:selling expenses</v>
          </cell>
          <cell r="C13" t="str">
            <v>9</v>
          </cell>
        </row>
        <row r="14">
          <cell r="A14" t="str">
            <v xml:space="preserve">      管理费用</v>
          </cell>
          <cell r="B14" t="str">
            <v>Cenral and administrative expenses</v>
          </cell>
          <cell r="C14" t="str">
            <v>10</v>
          </cell>
        </row>
        <row r="15">
          <cell r="A15" t="str">
            <v xml:space="preserve">      财务费用</v>
          </cell>
          <cell r="B15" t="str">
            <v>Financial expenses</v>
          </cell>
          <cell r="C15" t="str">
            <v>11</v>
          </cell>
        </row>
        <row r="16">
          <cell r="A16" t="str">
            <v xml:space="preserve">        其中：利息支出(减利息收入)</v>
          </cell>
          <cell r="B16" t="str">
            <v>Including:Interest expenses(less interest income)</v>
          </cell>
          <cell r="C16" t="str">
            <v>12</v>
          </cell>
        </row>
        <row r="17">
          <cell r="A17" t="str">
            <v xml:space="preserve">              汇兑损失(减汇兑收益)</v>
          </cell>
          <cell r="B17" t="str">
            <v>Exchange losses(less exchange gains)</v>
          </cell>
          <cell r="C17" t="str">
            <v>13</v>
          </cell>
        </row>
        <row r="18">
          <cell r="A18" t="str">
            <v xml:space="preserve">  产品销售利润</v>
          </cell>
          <cell r="B18" t="str">
            <v>Profit on sales</v>
          </cell>
          <cell r="C18" t="str">
            <v>14</v>
          </cell>
        </row>
        <row r="19">
          <cell r="A19" t="str">
            <v xml:space="preserve">  加：其他业务利润</v>
          </cell>
          <cell r="B19" t="str">
            <v>Add:profit from other operations</v>
          </cell>
          <cell r="C19" t="str">
            <v>15</v>
          </cell>
        </row>
        <row r="20">
          <cell r="A20" t="str">
            <v xml:space="preserve">  营业利润</v>
          </cell>
          <cell r="B20" t="str">
            <v>Operating profit</v>
          </cell>
          <cell r="C20" t="str">
            <v>16</v>
          </cell>
        </row>
        <row r="21">
          <cell r="A21" t="str">
            <v xml:space="preserve">  加: 投资收益</v>
          </cell>
          <cell r="B21" t="str">
            <v>Add:Income on investment</v>
          </cell>
          <cell r="C21" t="str">
            <v>17</v>
          </cell>
        </row>
        <row r="22">
          <cell r="A22" t="str">
            <v xml:space="preserve">      营业外收入</v>
          </cell>
          <cell r="B22" t="str">
            <v>Non-operating income</v>
          </cell>
          <cell r="C22" t="str">
            <v>18</v>
          </cell>
        </row>
        <row r="23">
          <cell r="A23" t="str">
            <v xml:space="preserve">  减：营业外支出</v>
          </cell>
          <cell r="B23" t="str">
            <v>Less:Non-operating expenses</v>
          </cell>
          <cell r="C23" t="str">
            <v>19</v>
          </cell>
        </row>
        <row r="24">
          <cell r="A24" t="str">
            <v xml:space="preserve">  加：以前年度损益调整</v>
          </cell>
          <cell r="B24" t="str">
            <v>Add:adjustment of loss and gain for previous years</v>
          </cell>
          <cell r="C24" t="str">
            <v>20</v>
          </cell>
        </row>
        <row r="25">
          <cell r="A25" t="str">
            <v xml:space="preserve">  利润总额</v>
          </cell>
          <cell r="B25" t="str">
            <v>Total profit</v>
          </cell>
          <cell r="C25" t="str">
            <v>21</v>
          </cell>
        </row>
        <row r="26">
          <cell r="A26" t="str">
            <v xml:space="preserve">  减：所得税</v>
          </cell>
          <cell r="B26" t="str">
            <v>Less:income tax</v>
          </cell>
          <cell r="C26" t="str">
            <v>22</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
      <sheetName val="2ND REVISION"/>
      <sheetName val="1"/>
      <sheetName val="利润表"/>
      <sheetName val="5 Analysis"/>
      <sheetName val="ARP-U201"/>
      <sheetName val="master"/>
      <sheetName val="sour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dit Program"/>
      <sheetName val="F101"/>
      <sheetName val="F102 - breakdown (FFSH &amp; GW)"/>
      <sheetName val="F201-details(FFSH&amp;GW)"/>
      <sheetName val="F301- Qty test (FFSH)"/>
      <sheetName val="F302 Qty test (FFSH)"/>
      <sheetName val="F401- RM Valuatn test(FFSH) "/>
      <sheetName val="F402 RM valuatn test(FFSH) "/>
      <sheetName val="F403-FG  Valuatn test(FFSH)"/>
      <sheetName val="F404 FG  valuatn test(FFSH)"/>
      <sheetName val="F501-RM  NRV test(FFSH) "/>
      <sheetName val="F502-RM NRV test(FFSH)"/>
      <sheetName val="F503-FG  NRV test(FFSH)"/>
      <sheetName val="F504-FG NRV test(FFSH) "/>
      <sheetName val="F601-Provn(FFSH)"/>
      <sheetName val="F701-GWbreakdown "/>
      <sheetName val="F702-Quantity test"/>
      <sheetName val="F801- RM Valuation test(GW)  "/>
      <sheetName val="F802 RM valuation test (GW) "/>
      <sheetName val="F803-FG  Valuation test (GW)"/>
      <sheetName val="F804-FG Valuation test(GW)"/>
      <sheetName val="F901-RM  NRV test (GW) "/>
      <sheetName val="F902-RM NRV test (GW)"/>
      <sheetName val="F903-FG  NRV test(GW) "/>
      <sheetName val="F904-FG NRV test( GW) "/>
      <sheetName val="F905-Provn(GW) "/>
      <sheetName val="master"/>
      <sheetName val="source"/>
      <sheetName val="1"/>
      <sheetName val="ARP-U301"/>
      <sheetName val="U4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201"/>
      <sheetName val="U201rev"/>
      <sheetName val="Chart1"/>
      <sheetName val="ARP-U201"/>
      <sheetName val="Chart"/>
      <sheetName val="COS"/>
      <sheetName val="zhbss0912"/>
      <sheetName val="盘点表"/>
      <sheetName val="ARP-U501"/>
      <sheetName val="O500"/>
      <sheetName val="master"/>
      <sheetName val="F101"/>
      <sheetName val="source"/>
      <sheetName val="5 Analysis"/>
    </sheetNames>
    <sheetDataSet>
      <sheetData sheetId="0" refreshError="1"/>
      <sheetData sheetId="1" refreshError="1"/>
      <sheetData sheetId="2" refreshError="1"/>
      <sheetData sheetId="3" refreshError="1">
        <row r="7">
          <cell r="A7" t="str">
            <v>A</v>
          </cell>
        </row>
        <row r="24">
          <cell r="A24" t="str">
            <v>B</v>
          </cell>
        </row>
        <row r="52">
          <cell r="A52" t="str">
            <v>D</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P-U301"/>
      <sheetName val="U411"/>
      <sheetName val="SH Wu Qi 2001per lingo"/>
      <sheetName val="ARP-U201"/>
      <sheetName val="ARP_U301"/>
      <sheetName val="H101"/>
      <sheetName val="B"/>
      <sheetName val="F101"/>
      <sheetName val="source"/>
      <sheetName val="I101"/>
      <sheetName val="U1101"/>
      <sheetName val="Data"/>
      <sheetName val="QAD-面套库存"/>
      <sheetName val="U1 P&amp;L"/>
      <sheetName val="Business Unit"/>
      <sheetName val="O500"/>
      <sheetName val="存货明细2002"/>
      <sheetName val="1"/>
      <sheetName val="ARP-P1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INV"/>
      <sheetName val="试算平衡表"/>
      <sheetName val="月间分析"/>
      <sheetName val="科目余额表"/>
      <sheetName val="选项表"/>
      <sheetName val="预收"/>
      <sheetName val="期间费用"/>
      <sheetName val="2015年"/>
      <sheetName val="2012母公司t"/>
      <sheetName val="上报资产负债表"/>
      <sheetName val="上报损益表"/>
      <sheetName val="补充表"/>
      <sheetName val="Collateral"/>
      <sheetName val="Disposition"/>
      <sheetName val="F1"/>
      <sheetName val="sysparm"/>
      <sheetName val="现金流量表（月报）"/>
      <sheetName val="合并现金流量表"/>
      <sheetName val="新的工作表"/>
      <sheetName val="B"/>
      <sheetName val="FY02"/>
      <sheetName val="IM项目"/>
      <sheetName val="NBC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A1-2"/>
      <sheetName val="A4-1"/>
      <sheetName val="A6-1"/>
      <sheetName val="A7-1"/>
      <sheetName val="A8-1"/>
      <sheetName val="A8-2"/>
      <sheetName val="A8-4b"/>
      <sheetName val="ycl"/>
      <sheetName val="jxcj"/>
      <sheetName val="kcsp"/>
      <sheetName val="C1-1"/>
      <sheetName val="c1-2"/>
      <sheetName val="F3-1"/>
      <sheetName val="F4-1"/>
      <sheetName val="F5-1"/>
      <sheetName val="F6-1"/>
      <sheetName val="F7-1"/>
      <sheetName val="F8-1"/>
      <sheetName val="F10-1"/>
      <sheetName val="G1-1"/>
      <sheetName val="I1-1.1"/>
      <sheetName val="I1-1.2"/>
      <sheetName val="I1-1.3"/>
      <sheetName val="I2-1.1"/>
      <sheetName val="I2-1.2"/>
      <sheetName val="I3-1"/>
      <sheetName val="I6-1"/>
      <sheetName val="I7-1"/>
      <sheetName val="I9-1"/>
      <sheetName val="I10-1"/>
      <sheetName val="凤县折旧测算"/>
      <sheetName val="利润表"/>
      <sheetName val="数量金额总账"/>
      <sheetName val="Links"/>
      <sheetName val="Lead"/>
      <sheetName val="净料库"/>
      <sheetName val="二级明细"/>
      <sheetName val="其他应收-导出"/>
      <sheetName val="营业外支出"/>
      <sheetName val="资产负债表"/>
      <sheetName val="银行借款询证"/>
      <sheetName val="Title"/>
      <sheetName val="DWMC"/>
      <sheetName val="科目余额表"/>
      <sheetName val="98调整分录表"/>
      <sheetName val="大楼分录"/>
      <sheetName val="产品销售毛利表"/>
      <sheetName val="xj"/>
      <sheetName val="中山低值"/>
      <sheetName val="4-货币资金-现金"/>
      <sheetName val="差异调整97"/>
      <sheetName val="差异调整95"/>
      <sheetName val="差异调整96"/>
      <sheetName val="盘点表"/>
      <sheetName val="Transtank"/>
      <sheetName val="1月"/>
      <sheetName val="07-所得税"/>
      <sheetName val="06-所得税"/>
      <sheetName val="05-所得税"/>
      <sheetName val="银行存款明细G2001"/>
      <sheetName val="Erection"/>
      <sheetName val="流资汇总"/>
      <sheetName val="HP Schedule"/>
      <sheetName val="ARP-U301"/>
      <sheetName val="U411"/>
      <sheetName val="Investment"/>
      <sheetName val="固定资产2001年折旧"/>
      <sheetName val="所得税凭证抽查"/>
      <sheetName val="披露表(上市)"/>
      <sheetName val="试算平衡表(年末数)"/>
      <sheetName val="短期借款审定表"/>
      <sheetName val="其他应付款4-12月份明细表"/>
      <sheetName val="breakdown "/>
      <sheetName val="XL4Poppy"/>
      <sheetName val="C_301"/>
      <sheetName val="C_311"/>
      <sheetName val="C_318"/>
      <sheetName val="选择报表"/>
      <sheetName val="在产品2001"/>
      <sheetName val="SA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长期投资(母审定)"/>
      <sheetName val="长期投资（母公司）"/>
      <sheetName val="其他应收款4-12月份明细表"/>
      <sheetName val="其他应收—单位往来明细"/>
      <sheetName val="其他应收-芮城"/>
      <sheetName val="应付帐款4-12月份明细表"/>
      <sheetName val="其他应付款4-12月份明细表"/>
      <sheetName val="收入分析"/>
      <sheetName val="收入明细表"/>
      <sheetName val="应收帐款明细"/>
      <sheetName val="应收帐款4-12月份明细表"/>
      <sheetName val="存货"/>
      <sheetName val="计价测试"/>
      <sheetName val="计价测试 (2)"/>
      <sheetName val="凭证抽查"/>
      <sheetName val="Sheet1"/>
      <sheetName val="暂估材料"/>
      <sheetName val="xj"/>
      <sheetName val="备忘录"/>
      <sheetName val="资产负债表"/>
      <sheetName val="07-所得税"/>
      <sheetName val="06-所得税"/>
      <sheetName val="05-所得税"/>
      <sheetName val="1"/>
      <sheetName val="CRITERIA1"/>
      <sheetName val="CRITERIA2"/>
      <sheetName val="ycl"/>
      <sheetName val="kcsp"/>
      <sheetName val="中山低值"/>
      <sheetName val="数量金额总账"/>
      <sheetName val="6-GZ"/>
      <sheetName val="FA-06-不看"/>
      <sheetName val="FA-05-不看"/>
      <sheetName val="盘点表"/>
      <sheetName val="短期借款审定表"/>
      <sheetName val="科目余额表"/>
      <sheetName val="XREF"/>
      <sheetName val="产品销售毛利表"/>
      <sheetName val="真实性U120C"/>
      <sheetName val="DWMC"/>
      <sheetName val="XL4Poppy"/>
      <sheetName val="银行存款明细G2001"/>
      <sheetName val="12月资产负债表"/>
      <sheetName val="试算平衡表(年末数)"/>
      <sheetName val="选择报表"/>
      <sheetName val="NB"/>
      <sheetName val="（27）实收资本"/>
      <sheetName val="预付-采购"/>
      <sheetName val="品种数量金额"/>
      <sheetName val="销售成本数量金额"/>
      <sheetName val="应付帐款余额"/>
      <sheetName val="进出口"/>
      <sheetName val="个人"/>
      <sheetName val="产成品数量金额帐"/>
      <sheetName val="Erection"/>
      <sheetName val="2002Intra Tran"/>
      <sheetName val="DA-1"/>
      <sheetName val="计价测试_(2)"/>
      <sheetName val="Title"/>
      <sheetName val="示范99tzfl"/>
      <sheetName val="净料库"/>
      <sheetName val="利润表"/>
      <sheetName val="大楼分录"/>
      <sheetName val="98调整分录表"/>
      <sheetName val="合并数"/>
      <sheetName val="二级明细"/>
      <sheetName val="其他应收-导出"/>
      <sheetName val="营业外支出"/>
      <sheetName val="数量对比"/>
      <sheetName val="流资汇总"/>
      <sheetName val="销账"/>
      <sheetName val="Distrib cost"/>
      <sheetName val="Detail BS 1.98"/>
      <sheetName val="数外余额"/>
      <sheetName val="1461（12.6）"/>
      <sheetName val="在产品2001"/>
      <sheetName val="凤县折旧测算"/>
      <sheetName val="_x0000__x0000__x0000__x0000__x0000__x0000__x0000__x0000_"/>
      <sheetName val="资债比较原"/>
      <sheetName val="799"/>
      <sheetName val="清单12.31"/>
      <sheetName val="银行借款询证"/>
      <sheetName val="符号标识"/>
      <sheetName val="adj."/>
    </sheetNames>
    <sheetDataSet>
      <sheetData sheetId="0" refreshError="1"/>
      <sheetData sheetId="1" refreshError="1"/>
      <sheetData sheetId="2" refreshError="1"/>
      <sheetData sheetId="3"/>
      <sheetData sheetId="4" refreshError="1"/>
      <sheetData sheetId="5"/>
      <sheetData sheetId="6"/>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余额表"/>
      <sheetName val="数外余额"/>
      <sheetName val="其他应付款4-12月份明细表"/>
      <sheetName val="4-货币资金-现金"/>
      <sheetName val="备忘录"/>
      <sheetName val="Erection"/>
      <sheetName val="资产负债表"/>
      <sheetName val="98调整分录表"/>
      <sheetName val="大楼分录"/>
      <sheetName val="C_301"/>
      <sheetName val="C_311"/>
      <sheetName val="C_318"/>
      <sheetName val="Data"/>
      <sheetName val="差异调整97"/>
      <sheetName val="销账"/>
      <sheetName val="银行借款询证"/>
      <sheetName val="在产品2001"/>
      <sheetName val="真实性U120C"/>
      <sheetName val="CRITERIA1"/>
      <sheetName val="CRITERIA2"/>
      <sheetName val="XL4Poppy"/>
      <sheetName val="数量对比"/>
      <sheetName val="ycl"/>
      <sheetName val="kcsp"/>
      <sheetName val="主营业务成本明细表"/>
      <sheetName val="银行存款明细G2001"/>
      <sheetName val="FA-06-不看"/>
      <sheetName val="FA-05-不看"/>
      <sheetName val="Title"/>
      <sheetName val="选择报表"/>
      <sheetName val="内部往来"/>
      <sheetName val="短期借款审定表"/>
      <sheetName val="SAD"/>
      <sheetName val="07-所得税"/>
      <sheetName val="06-所得税"/>
      <sheetName val="05-所得税"/>
      <sheetName val="W"/>
      <sheetName val=""/>
      <sheetName val="2002年管理费用"/>
      <sheetName val="E1020"/>
      <sheetName val="科目余额表"/>
      <sheetName val="dxnsjtempsheet"/>
      <sheetName val="综合成本分析01.01-0205"/>
      <sheetName val="O4001-应付票据明细"/>
      <sheetName val="1461（12.6）"/>
      <sheetName val="A4-2"/>
      <sheetName val="DWMC"/>
      <sheetName val="0506合并附注"/>
      <sheetName val="2动力设备"/>
      <sheetName val="Sheet1"/>
      <sheetName val="盘点表"/>
      <sheetName val="凤县折旧测算"/>
      <sheetName val="XREF"/>
      <sheetName val="利润表"/>
      <sheetName val="差异调整95"/>
      <sheetName val="差异调整96"/>
      <sheetName val="资债比较原"/>
    </sheetNames>
    <sheetDataSet>
      <sheetData sheetId="0"/>
      <sheetData sheetId="1" refreshError="1">
        <row r="3">
          <cell r="A3" t="str">
            <v>科目编码</v>
          </cell>
          <cell r="B3" t="str">
            <v>科目名称</v>
          </cell>
          <cell r="C3" t="str">
            <v>外币名称</v>
          </cell>
          <cell r="D3" t="str">
            <v>期初方向</v>
          </cell>
          <cell r="E3" t="str">
            <v>期初数量</v>
          </cell>
          <cell r="F3" t="str">
            <v>期初外币</v>
          </cell>
          <cell r="G3" t="str">
            <v>期初金额</v>
          </cell>
          <cell r="H3" t="str">
            <v>本期借方数量</v>
          </cell>
          <cell r="I3" t="str">
            <v>本期借方外币</v>
          </cell>
          <cell r="J3" t="str">
            <v>本期借方金额</v>
          </cell>
          <cell r="K3" t="str">
            <v>本期贷方数量</v>
          </cell>
          <cell r="L3" t="str">
            <v>本期贷方外币</v>
          </cell>
          <cell r="M3" t="str">
            <v>本期贷方金额</v>
          </cell>
          <cell r="N3" t="str">
            <v>累计借方数量</v>
          </cell>
          <cell r="O3" t="str">
            <v>累计借方外币</v>
          </cell>
          <cell r="P3" t="str">
            <v>累计借方金额</v>
          </cell>
          <cell r="Q3" t="str">
            <v>累计贷方数量</v>
          </cell>
          <cell r="R3" t="str">
            <v>累计贷方外币</v>
          </cell>
          <cell r="S3" t="str">
            <v>累计贷方金额</v>
          </cell>
          <cell r="T3" t="str">
            <v>期末方向</v>
          </cell>
          <cell r="U3" t="str">
            <v>期末数量</v>
          </cell>
          <cell r="V3" t="str">
            <v>期末外币</v>
          </cell>
          <cell r="W3" t="str">
            <v>期末金额</v>
          </cell>
          <cell r="X3" t="str">
            <v>期末借方</v>
          </cell>
          <cell r="Y3" t="str">
            <v>期末贷方</v>
          </cell>
        </row>
        <row r="4">
          <cell r="A4" t="str">
            <v>1001</v>
          </cell>
          <cell r="B4" t="str">
            <v>现金</v>
          </cell>
          <cell r="C4" t="str">
            <v>美元</v>
          </cell>
          <cell r="D4" t="str">
            <v>平</v>
          </cell>
          <cell r="E4">
            <v>0</v>
          </cell>
          <cell r="F4">
            <v>0</v>
          </cell>
          <cell r="G4">
            <v>0</v>
          </cell>
          <cell r="H4">
            <v>0</v>
          </cell>
          <cell r="I4">
            <v>0</v>
          </cell>
          <cell r="J4">
            <v>529141.28</v>
          </cell>
          <cell r="K4">
            <v>0</v>
          </cell>
          <cell r="L4">
            <v>0</v>
          </cell>
          <cell r="M4">
            <v>515041.08</v>
          </cell>
          <cell r="N4">
            <v>0</v>
          </cell>
          <cell r="O4">
            <v>0</v>
          </cell>
          <cell r="P4">
            <v>529141.28</v>
          </cell>
          <cell r="Q4">
            <v>0</v>
          </cell>
          <cell r="R4">
            <v>0</v>
          </cell>
          <cell r="S4">
            <v>515041.08</v>
          </cell>
          <cell r="T4" t="str">
            <v>借</v>
          </cell>
          <cell r="U4">
            <v>0</v>
          </cell>
          <cell r="V4">
            <v>0</v>
          </cell>
          <cell r="W4">
            <v>14100.2</v>
          </cell>
          <cell r="X4">
            <v>14100.2</v>
          </cell>
          <cell r="Y4">
            <v>0</v>
          </cell>
        </row>
        <row r="5">
          <cell r="A5" t="str">
            <v>100101</v>
          </cell>
          <cell r="B5" t="str">
            <v xml:space="preserve">  人民币</v>
          </cell>
          <cell r="C5">
            <v>0</v>
          </cell>
          <cell r="D5" t="str">
            <v>平</v>
          </cell>
          <cell r="E5">
            <v>0</v>
          </cell>
          <cell r="F5">
            <v>0</v>
          </cell>
          <cell r="G5">
            <v>0</v>
          </cell>
          <cell r="H5">
            <v>0</v>
          </cell>
          <cell r="I5">
            <v>0</v>
          </cell>
          <cell r="J5">
            <v>529141.28</v>
          </cell>
          <cell r="K5">
            <v>0</v>
          </cell>
          <cell r="L5">
            <v>0</v>
          </cell>
          <cell r="M5">
            <v>515041.08</v>
          </cell>
          <cell r="N5">
            <v>0</v>
          </cell>
          <cell r="O5">
            <v>0</v>
          </cell>
          <cell r="P5">
            <v>529141.28</v>
          </cell>
          <cell r="Q5">
            <v>0</v>
          </cell>
          <cell r="R5">
            <v>0</v>
          </cell>
          <cell r="S5">
            <v>515041.08</v>
          </cell>
          <cell r="T5" t="str">
            <v>借</v>
          </cell>
          <cell r="U5">
            <v>0</v>
          </cell>
          <cell r="V5">
            <v>0</v>
          </cell>
          <cell r="W5">
            <v>14100.2</v>
          </cell>
          <cell r="X5">
            <v>14100.2</v>
          </cell>
          <cell r="Y5">
            <v>0</v>
          </cell>
        </row>
        <row r="6">
          <cell r="A6" t="str">
            <v>1002</v>
          </cell>
          <cell r="B6" t="str">
            <v>银行存款</v>
          </cell>
          <cell r="C6">
            <v>0</v>
          </cell>
          <cell r="D6" t="str">
            <v>平</v>
          </cell>
          <cell r="E6">
            <v>0</v>
          </cell>
          <cell r="F6">
            <v>0</v>
          </cell>
          <cell r="G6">
            <v>0</v>
          </cell>
          <cell r="H6">
            <v>0</v>
          </cell>
          <cell r="I6">
            <v>0</v>
          </cell>
          <cell r="J6">
            <v>120152451.01000001</v>
          </cell>
          <cell r="K6">
            <v>0</v>
          </cell>
          <cell r="L6">
            <v>0</v>
          </cell>
          <cell r="M6">
            <v>115602371.53</v>
          </cell>
          <cell r="N6">
            <v>0</v>
          </cell>
          <cell r="O6">
            <v>0</v>
          </cell>
          <cell r="P6">
            <v>120152451.01000001</v>
          </cell>
          <cell r="Q6">
            <v>0</v>
          </cell>
          <cell r="R6">
            <v>0</v>
          </cell>
          <cell r="S6">
            <v>115602371.53</v>
          </cell>
          <cell r="T6" t="str">
            <v>借</v>
          </cell>
          <cell r="U6">
            <v>0</v>
          </cell>
          <cell r="V6">
            <v>0</v>
          </cell>
          <cell r="W6">
            <v>4550079.4800000004</v>
          </cell>
          <cell r="X6">
            <v>4550079.4800000004</v>
          </cell>
          <cell r="Y6">
            <v>0</v>
          </cell>
        </row>
        <row r="7">
          <cell r="A7" t="str">
            <v>100201</v>
          </cell>
          <cell r="B7" t="str">
            <v xml:space="preserve">  人民币</v>
          </cell>
          <cell r="C7">
            <v>0</v>
          </cell>
          <cell r="D7" t="str">
            <v>平</v>
          </cell>
          <cell r="E7">
            <v>0</v>
          </cell>
          <cell r="F7">
            <v>0</v>
          </cell>
          <cell r="G7">
            <v>0</v>
          </cell>
          <cell r="H7">
            <v>0</v>
          </cell>
          <cell r="I7">
            <v>0</v>
          </cell>
          <cell r="J7">
            <v>119993126.68000001</v>
          </cell>
          <cell r="K7">
            <v>0</v>
          </cell>
          <cell r="L7">
            <v>0</v>
          </cell>
          <cell r="M7">
            <v>115602212.43000001</v>
          </cell>
          <cell r="N7">
            <v>0</v>
          </cell>
          <cell r="O7">
            <v>0</v>
          </cell>
          <cell r="P7">
            <v>119993126.68000001</v>
          </cell>
          <cell r="Q7">
            <v>0</v>
          </cell>
          <cell r="R7">
            <v>0</v>
          </cell>
          <cell r="S7">
            <v>115602212.43000001</v>
          </cell>
          <cell r="T7" t="str">
            <v>借</v>
          </cell>
          <cell r="U7">
            <v>0</v>
          </cell>
          <cell r="V7">
            <v>0</v>
          </cell>
          <cell r="W7">
            <v>4390914.25</v>
          </cell>
          <cell r="X7">
            <v>4390914.25</v>
          </cell>
          <cell r="Y7">
            <v>0</v>
          </cell>
        </row>
        <row r="8">
          <cell r="A8" t="str">
            <v>10020105</v>
          </cell>
          <cell r="B8" t="str">
            <v xml:space="preserve">    中信</v>
          </cell>
          <cell r="C8">
            <v>0</v>
          </cell>
          <cell r="D8" t="str">
            <v>平</v>
          </cell>
          <cell r="E8">
            <v>0</v>
          </cell>
          <cell r="F8">
            <v>0</v>
          </cell>
          <cell r="G8">
            <v>0</v>
          </cell>
          <cell r="H8">
            <v>0</v>
          </cell>
          <cell r="I8">
            <v>0</v>
          </cell>
          <cell r="J8">
            <v>119993126.68000001</v>
          </cell>
          <cell r="K8">
            <v>0</v>
          </cell>
          <cell r="L8">
            <v>0</v>
          </cell>
          <cell r="M8">
            <v>115602212.43000001</v>
          </cell>
          <cell r="N8">
            <v>0</v>
          </cell>
          <cell r="O8">
            <v>0</v>
          </cell>
          <cell r="P8">
            <v>119993126.68000001</v>
          </cell>
          <cell r="Q8">
            <v>0</v>
          </cell>
          <cell r="R8">
            <v>0</v>
          </cell>
          <cell r="S8">
            <v>115602212.43000001</v>
          </cell>
          <cell r="T8" t="str">
            <v>借</v>
          </cell>
          <cell r="U8">
            <v>0</v>
          </cell>
          <cell r="V8">
            <v>0</v>
          </cell>
          <cell r="W8">
            <v>4390914.25</v>
          </cell>
          <cell r="X8">
            <v>4390914.25</v>
          </cell>
          <cell r="Y8">
            <v>0</v>
          </cell>
        </row>
        <row r="9">
          <cell r="A9" t="str">
            <v>1002010501</v>
          </cell>
          <cell r="B9" t="str">
            <v xml:space="preserve">      ZX7112010182200008</v>
          </cell>
          <cell r="C9">
            <v>0</v>
          </cell>
          <cell r="D9" t="str">
            <v>平</v>
          </cell>
          <cell r="E9">
            <v>0</v>
          </cell>
          <cell r="F9">
            <v>0</v>
          </cell>
          <cell r="G9">
            <v>0</v>
          </cell>
          <cell r="H9">
            <v>0</v>
          </cell>
          <cell r="I9">
            <v>0</v>
          </cell>
          <cell r="J9">
            <v>119993126.68000001</v>
          </cell>
          <cell r="K9">
            <v>0</v>
          </cell>
          <cell r="L9">
            <v>0</v>
          </cell>
          <cell r="M9">
            <v>115602212.43000001</v>
          </cell>
          <cell r="N9">
            <v>0</v>
          </cell>
          <cell r="O9">
            <v>0</v>
          </cell>
          <cell r="P9">
            <v>119993126.68000001</v>
          </cell>
          <cell r="Q9">
            <v>0</v>
          </cell>
          <cell r="R9">
            <v>0</v>
          </cell>
          <cell r="S9">
            <v>115602212.43000001</v>
          </cell>
          <cell r="T9" t="str">
            <v>借</v>
          </cell>
          <cell r="U9">
            <v>0</v>
          </cell>
          <cell r="V9">
            <v>0</v>
          </cell>
          <cell r="W9">
            <v>4390914.25</v>
          </cell>
          <cell r="X9">
            <v>4390914.25</v>
          </cell>
          <cell r="Y9">
            <v>0</v>
          </cell>
        </row>
        <row r="10">
          <cell r="A10" t="str">
            <v>100202</v>
          </cell>
          <cell r="B10" t="str">
            <v xml:space="preserve">  美元存款</v>
          </cell>
          <cell r="C10" t="str">
            <v>美元</v>
          </cell>
          <cell r="D10" t="str">
            <v>平</v>
          </cell>
          <cell r="E10">
            <v>0</v>
          </cell>
          <cell r="F10">
            <v>0</v>
          </cell>
          <cell r="G10">
            <v>0</v>
          </cell>
          <cell r="H10">
            <v>0</v>
          </cell>
          <cell r="I10">
            <v>19250</v>
          </cell>
          <cell r="J10">
            <v>159324.32999999999</v>
          </cell>
          <cell r="K10">
            <v>0</v>
          </cell>
          <cell r="L10">
            <v>19.25</v>
          </cell>
          <cell r="M10">
            <v>159.1</v>
          </cell>
          <cell r="N10">
            <v>0</v>
          </cell>
          <cell r="O10">
            <v>19250</v>
          </cell>
          <cell r="P10">
            <v>159324.32999999999</v>
          </cell>
          <cell r="Q10">
            <v>0</v>
          </cell>
          <cell r="R10">
            <v>19.25</v>
          </cell>
          <cell r="S10">
            <v>159.1</v>
          </cell>
          <cell r="T10" t="str">
            <v>借</v>
          </cell>
          <cell r="U10">
            <v>0</v>
          </cell>
          <cell r="V10">
            <v>19230.75</v>
          </cell>
          <cell r="W10">
            <v>159165.23000000001</v>
          </cell>
          <cell r="X10">
            <v>159165.23000000001</v>
          </cell>
          <cell r="Y10">
            <v>0</v>
          </cell>
        </row>
        <row r="11">
          <cell r="A11" t="str">
            <v>10020203</v>
          </cell>
          <cell r="B11" t="str">
            <v xml:space="preserve">    中信银行</v>
          </cell>
          <cell r="C11" t="str">
            <v>美元</v>
          </cell>
          <cell r="D11" t="str">
            <v>平</v>
          </cell>
          <cell r="E11">
            <v>0</v>
          </cell>
          <cell r="F11">
            <v>0</v>
          </cell>
          <cell r="G11">
            <v>0</v>
          </cell>
          <cell r="H11">
            <v>0</v>
          </cell>
          <cell r="I11">
            <v>19250</v>
          </cell>
          <cell r="J11">
            <v>159324.32999999999</v>
          </cell>
          <cell r="K11">
            <v>0</v>
          </cell>
          <cell r="L11">
            <v>19.25</v>
          </cell>
          <cell r="M11">
            <v>159.1</v>
          </cell>
          <cell r="N11">
            <v>0</v>
          </cell>
          <cell r="O11">
            <v>19250</v>
          </cell>
          <cell r="P11">
            <v>159324.32999999999</v>
          </cell>
          <cell r="Q11">
            <v>0</v>
          </cell>
          <cell r="R11">
            <v>19.25</v>
          </cell>
          <cell r="S11">
            <v>159.1</v>
          </cell>
          <cell r="T11" t="str">
            <v>借</v>
          </cell>
          <cell r="U11">
            <v>0</v>
          </cell>
          <cell r="V11">
            <v>19230.75</v>
          </cell>
          <cell r="W11">
            <v>159165.23000000001</v>
          </cell>
          <cell r="X11">
            <v>159165.23000000001</v>
          </cell>
          <cell r="Y11">
            <v>0</v>
          </cell>
        </row>
        <row r="12">
          <cell r="A12" t="str">
            <v>1002020301</v>
          </cell>
          <cell r="B12" t="str">
            <v xml:space="preserve">      ZX7111811482200000</v>
          </cell>
          <cell r="C12" t="str">
            <v>美元</v>
          </cell>
          <cell r="D12" t="str">
            <v>平</v>
          </cell>
          <cell r="E12">
            <v>0</v>
          </cell>
          <cell r="F12">
            <v>0</v>
          </cell>
          <cell r="G12">
            <v>0</v>
          </cell>
          <cell r="H12">
            <v>0</v>
          </cell>
          <cell r="I12">
            <v>19250</v>
          </cell>
          <cell r="J12">
            <v>159324.32999999999</v>
          </cell>
          <cell r="K12">
            <v>0</v>
          </cell>
          <cell r="L12">
            <v>19.25</v>
          </cell>
          <cell r="M12">
            <v>159.1</v>
          </cell>
          <cell r="N12">
            <v>0</v>
          </cell>
          <cell r="O12">
            <v>19250</v>
          </cell>
          <cell r="P12">
            <v>159324.32999999999</v>
          </cell>
          <cell r="Q12">
            <v>0</v>
          </cell>
          <cell r="R12">
            <v>19.25</v>
          </cell>
          <cell r="S12">
            <v>159.1</v>
          </cell>
          <cell r="T12" t="str">
            <v>借</v>
          </cell>
          <cell r="U12">
            <v>0</v>
          </cell>
          <cell r="V12">
            <v>19230.75</v>
          </cell>
          <cell r="W12">
            <v>159165.23000000001</v>
          </cell>
          <cell r="X12">
            <v>159165.23000000001</v>
          </cell>
          <cell r="Y12">
            <v>0</v>
          </cell>
        </row>
        <row r="13">
          <cell r="A13" t="str">
            <v>1121</v>
          </cell>
          <cell r="B13" t="str">
            <v>应收股利</v>
          </cell>
          <cell r="C13">
            <v>0</v>
          </cell>
          <cell r="D13" t="str">
            <v>平</v>
          </cell>
          <cell r="E13">
            <v>0</v>
          </cell>
          <cell r="F13">
            <v>0</v>
          </cell>
          <cell r="G13">
            <v>0</v>
          </cell>
          <cell r="H13">
            <v>0</v>
          </cell>
          <cell r="I13">
            <v>0</v>
          </cell>
          <cell r="J13">
            <v>2878364.54</v>
          </cell>
          <cell r="K13">
            <v>0</v>
          </cell>
          <cell r="L13">
            <v>0</v>
          </cell>
          <cell r="M13">
            <v>82648</v>
          </cell>
          <cell r="N13">
            <v>0</v>
          </cell>
          <cell r="O13">
            <v>0</v>
          </cell>
          <cell r="P13">
            <v>2878364.54</v>
          </cell>
          <cell r="Q13">
            <v>0</v>
          </cell>
          <cell r="R13">
            <v>0</v>
          </cell>
          <cell r="S13">
            <v>82648</v>
          </cell>
          <cell r="T13" t="str">
            <v>借</v>
          </cell>
          <cell r="U13">
            <v>0</v>
          </cell>
          <cell r="V13">
            <v>0</v>
          </cell>
          <cell r="W13">
            <v>2795716.54</v>
          </cell>
          <cell r="X13">
            <v>2795716.54</v>
          </cell>
          <cell r="Y13">
            <v>0</v>
          </cell>
        </row>
        <row r="14">
          <cell r="A14" t="str">
            <v>112101</v>
          </cell>
          <cell r="B14" t="str">
            <v xml:space="preserve">  尚进公司</v>
          </cell>
          <cell r="C14">
            <v>0</v>
          </cell>
          <cell r="D14" t="str">
            <v>平</v>
          </cell>
          <cell r="E14">
            <v>0</v>
          </cell>
          <cell r="F14">
            <v>0</v>
          </cell>
          <cell r="G14">
            <v>0</v>
          </cell>
          <cell r="H14">
            <v>0</v>
          </cell>
          <cell r="I14">
            <v>0</v>
          </cell>
          <cell r="J14">
            <v>2878364.54</v>
          </cell>
          <cell r="K14">
            <v>0</v>
          </cell>
          <cell r="L14">
            <v>0</v>
          </cell>
          <cell r="M14">
            <v>82648</v>
          </cell>
          <cell r="N14">
            <v>0</v>
          </cell>
          <cell r="O14">
            <v>0</v>
          </cell>
          <cell r="P14">
            <v>2878364.54</v>
          </cell>
          <cell r="Q14">
            <v>0</v>
          </cell>
          <cell r="R14">
            <v>0</v>
          </cell>
          <cell r="S14">
            <v>82648</v>
          </cell>
          <cell r="T14" t="str">
            <v>借</v>
          </cell>
          <cell r="U14">
            <v>0</v>
          </cell>
          <cell r="V14">
            <v>0</v>
          </cell>
          <cell r="W14">
            <v>2795716.54</v>
          </cell>
          <cell r="X14">
            <v>2795716.54</v>
          </cell>
          <cell r="Y14">
            <v>0</v>
          </cell>
        </row>
        <row r="15">
          <cell r="A15" t="str">
            <v>1131</v>
          </cell>
          <cell r="B15" t="str">
            <v>应收账款</v>
          </cell>
          <cell r="C15">
            <v>0</v>
          </cell>
          <cell r="D15" t="str">
            <v>平</v>
          </cell>
          <cell r="E15">
            <v>0</v>
          </cell>
          <cell r="F15">
            <v>0</v>
          </cell>
          <cell r="G15">
            <v>0</v>
          </cell>
          <cell r="H15">
            <v>0</v>
          </cell>
          <cell r="I15">
            <v>0</v>
          </cell>
          <cell r="J15">
            <v>22310315.870000001</v>
          </cell>
          <cell r="K15">
            <v>0</v>
          </cell>
          <cell r="L15">
            <v>0</v>
          </cell>
          <cell r="M15">
            <v>5364434.9000000004</v>
          </cell>
          <cell r="N15">
            <v>0</v>
          </cell>
          <cell r="O15">
            <v>0</v>
          </cell>
          <cell r="P15">
            <v>22310315.870000001</v>
          </cell>
          <cell r="Q15">
            <v>0</v>
          </cell>
          <cell r="R15">
            <v>0</v>
          </cell>
          <cell r="S15">
            <v>5364434.9000000004</v>
          </cell>
          <cell r="T15" t="str">
            <v>借</v>
          </cell>
          <cell r="U15">
            <v>0</v>
          </cell>
          <cell r="V15">
            <v>0</v>
          </cell>
          <cell r="W15">
            <v>16945880.969999999</v>
          </cell>
          <cell r="X15">
            <v>16945880.969999999</v>
          </cell>
          <cell r="Y15">
            <v>0</v>
          </cell>
        </row>
        <row r="16">
          <cell r="A16" t="str">
            <v>113101</v>
          </cell>
          <cell r="B16" t="str">
            <v xml:space="preserve">  内销</v>
          </cell>
          <cell r="C16">
            <v>0</v>
          </cell>
          <cell r="D16" t="str">
            <v>平</v>
          </cell>
          <cell r="E16">
            <v>0</v>
          </cell>
          <cell r="F16">
            <v>0</v>
          </cell>
          <cell r="G16">
            <v>0</v>
          </cell>
          <cell r="H16">
            <v>0</v>
          </cell>
          <cell r="I16">
            <v>0</v>
          </cell>
          <cell r="J16">
            <v>5205337.5</v>
          </cell>
          <cell r="K16">
            <v>0</v>
          </cell>
          <cell r="L16">
            <v>0</v>
          </cell>
          <cell r="M16">
            <v>5205337.5</v>
          </cell>
          <cell r="N16">
            <v>0</v>
          </cell>
          <cell r="O16">
            <v>0</v>
          </cell>
          <cell r="P16">
            <v>5205337.5</v>
          </cell>
          <cell r="Q16">
            <v>0</v>
          </cell>
          <cell r="R16">
            <v>0</v>
          </cell>
          <cell r="S16">
            <v>5205337.5</v>
          </cell>
          <cell r="T16" t="str">
            <v>平</v>
          </cell>
          <cell r="U16">
            <v>0</v>
          </cell>
          <cell r="V16">
            <v>0</v>
          </cell>
          <cell r="W16">
            <v>0</v>
          </cell>
          <cell r="X16">
            <v>0</v>
          </cell>
          <cell r="Y16">
            <v>0</v>
          </cell>
        </row>
        <row r="17">
          <cell r="A17" t="str">
            <v>113102</v>
          </cell>
          <cell r="B17" t="str">
            <v xml:space="preserve">  外销</v>
          </cell>
          <cell r="C17" t="str">
            <v>美元</v>
          </cell>
          <cell r="D17" t="str">
            <v>平</v>
          </cell>
          <cell r="E17">
            <v>0</v>
          </cell>
          <cell r="F17">
            <v>0</v>
          </cell>
          <cell r="G17">
            <v>0</v>
          </cell>
          <cell r="H17">
            <v>0</v>
          </cell>
          <cell r="I17">
            <v>2066694.72</v>
          </cell>
          <cell r="J17">
            <v>17104978.370000001</v>
          </cell>
          <cell r="K17">
            <v>0</v>
          </cell>
          <cell r="L17">
            <v>19250</v>
          </cell>
          <cell r="M17">
            <v>159097.4</v>
          </cell>
          <cell r="N17">
            <v>0</v>
          </cell>
          <cell r="O17">
            <v>2066694.72</v>
          </cell>
          <cell r="P17">
            <v>17104978.370000001</v>
          </cell>
          <cell r="Q17">
            <v>0</v>
          </cell>
          <cell r="R17">
            <v>19250</v>
          </cell>
          <cell r="S17">
            <v>159097.4</v>
          </cell>
          <cell r="T17" t="str">
            <v>借</v>
          </cell>
          <cell r="U17">
            <v>0</v>
          </cell>
          <cell r="V17">
            <v>2047444.72</v>
          </cell>
          <cell r="W17">
            <v>16945880.969999999</v>
          </cell>
          <cell r="X17">
            <v>16945880.969999999</v>
          </cell>
          <cell r="Y17">
            <v>0</v>
          </cell>
        </row>
        <row r="18">
          <cell r="A18" t="str">
            <v>1133</v>
          </cell>
          <cell r="B18" t="str">
            <v>其他应收款</v>
          </cell>
          <cell r="C18">
            <v>0</v>
          </cell>
          <cell r="D18" t="str">
            <v>平</v>
          </cell>
          <cell r="E18">
            <v>0</v>
          </cell>
          <cell r="F18">
            <v>0</v>
          </cell>
          <cell r="G18">
            <v>0</v>
          </cell>
          <cell r="H18">
            <v>0</v>
          </cell>
          <cell r="I18">
            <v>0</v>
          </cell>
          <cell r="J18">
            <v>121977912.66</v>
          </cell>
          <cell r="K18">
            <v>0</v>
          </cell>
          <cell r="L18">
            <v>0</v>
          </cell>
          <cell r="M18">
            <v>68023347.200000003</v>
          </cell>
          <cell r="N18">
            <v>0</v>
          </cell>
          <cell r="O18">
            <v>0</v>
          </cell>
          <cell r="P18">
            <v>121977912.66</v>
          </cell>
          <cell r="Q18">
            <v>0</v>
          </cell>
          <cell r="R18">
            <v>0</v>
          </cell>
          <cell r="S18">
            <v>68023347.200000003</v>
          </cell>
          <cell r="T18" t="str">
            <v>借</v>
          </cell>
          <cell r="U18">
            <v>0</v>
          </cell>
          <cell r="V18">
            <v>0</v>
          </cell>
          <cell r="W18">
            <v>53954565.460000001</v>
          </cell>
          <cell r="X18">
            <v>53954565.460000001</v>
          </cell>
          <cell r="Y18">
            <v>0</v>
          </cell>
        </row>
        <row r="19">
          <cell r="A19" t="str">
            <v>113301</v>
          </cell>
          <cell r="B19" t="str">
            <v xml:space="preserve">  单位往来</v>
          </cell>
          <cell r="C19">
            <v>0</v>
          </cell>
          <cell r="D19" t="str">
            <v>平</v>
          </cell>
          <cell r="E19">
            <v>0</v>
          </cell>
          <cell r="F19">
            <v>0</v>
          </cell>
          <cell r="G19">
            <v>0</v>
          </cell>
          <cell r="H19">
            <v>0</v>
          </cell>
          <cell r="I19">
            <v>0</v>
          </cell>
          <cell r="J19">
            <v>7980867.5599999996</v>
          </cell>
          <cell r="K19">
            <v>0</v>
          </cell>
          <cell r="L19">
            <v>0</v>
          </cell>
          <cell r="M19">
            <v>5370000</v>
          </cell>
          <cell r="N19">
            <v>0</v>
          </cell>
          <cell r="O19">
            <v>0</v>
          </cell>
          <cell r="P19">
            <v>7980867.5599999996</v>
          </cell>
          <cell r="Q19">
            <v>0</v>
          </cell>
          <cell r="R19">
            <v>0</v>
          </cell>
          <cell r="S19">
            <v>5370000</v>
          </cell>
          <cell r="T19" t="str">
            <v>借</v>
          </cell>
          <cell r="U19">
            <v>0</v>
          </cell>
          <cell r="V19">
            <v>0</v>
          </cell>
          <cell r="W19">
            <v>2610867.56</v>
          </cell>
          <cell r="X19">
            <v>2610867.56</v>
          </cell>
          <cell r="Y19">
            <v>0</v>
          </cell>
        </row>
        <row r="20">
          <cell r="A20" t="str">
            <v>113302</v>
          </cell>
          <cell r="B20" t="str">
            <v xml:space="preserve">  内部往来</v>
          </cell>
          <cell r="C20">
            <v>0</v>
          </cell>
          <cell r="D20" t="str">
            <v>平</v>
          </cell>
          <cell r="E20">
            <v>0</v>
          </cell>
          <cell r="F20">
            <v>0</v>
          </cell>
          <cell r="G20">
            <v>0</v>
          </cell>
          <cell r="H20">
            <v>0</v>
          </cell>
          <cell r="I20">
            <v>0</v>
          </cell>
          <cell r="J20">
            <v>113791286.01000001</v>
          </cell>
          <cell r="K20">
            <v>0</v>
          </cell>
          <cell r="L20">
            <v>0</v>
          </cell>
          <cell r="M20">
            <v>62635307.039999999</v>
          </cell>
          <cell r="N20">
            <v>0</v>
          </cell>
          <cell r="O20">
            <v>0</v>
          </cell>
          <cell r="P20">
            <v>113791286.01000001</v>
          </cell>
          <cell r="Q20">
            <v>0</v>
          </cell>
          <cell r="R20">
            <v>0</v>
          </cell>
          <cell r="S20">
            <v>62635307.039999999</v>
          </cell>
          <cell r="T20" t="str">
            <v>借</v>
          </cell>
          <cell r="U20">
            <v>0</v>
          </cell>
          <cell r="V20">
            <v>0</v>
          </cell>
          <cell r="W20">
            <v>51155978.969999999</v>
          </cell>
          <cell r="X20">
            <v>51155978.969999999</v>
          </cell>
          <cell r="Y20">
            <v>0</v>
          </cell>
        </row>
        <row r="21">
          <cell r="A21" t="str">
            <v>11330201</v>
          </cell>
          <cell r="B21" t="str">
            <v xml:space="preserve">    鲁菱公司</v>
          </cell>
          <cell r="C21">
            <v>0</v>
          </cell>
          <cell r="D21" t="str">
            <v>平</v>
          </cell>
          <cell r="E21">
            <v>0</v>
          </cell>
          <cell r="F21">
            <v>0</v>
          </cell>
          <cell r="G21">
            <v>0</v>
          </cell>
          <cell r="H21">
            <v>0</v>
          </cell>
          <cell r="I21">
            <v>0</v>
          </cell>
          <cell r="J21">
            <v>2166664.5</v>
          </cell>
          <cell r="K21">
            <v>0</v>
          </cell>
          <cell r="L21">
            <v>0</v>
          </cell>
          <cell r="M21">
            <v>0</v>
          </cell>
          <cell r="N21">
            <v>0</v>
          </cell>
          <cell r="O21">
            <v>0</v>
          </cell>
          <cell r="P21">
            <v>2166664.5</v>
          </cell>
          <cell r="Q21">
            <v>0</v>
          </cell>
          <cell r="R21">
            <v>0</v>
          </cell>
          <cell r="S21">
            <v>0</v>
          </cell>
          <cell r="T21" t="str">
            <v>借</v>
          </cell>
          <cell r="U21">
            <v>0</v>
          </cell>
          <cell r="V21">
            <v>0</v>
          </cell>
          <cell r="W21">
            <v>2166664.5</v>
          </cell>
          <cell r="X21">
            <v>2166664.5</v>
          </cell>
          <cell r="Y21">
            <v>0</v>
          </cell>
        </row>
        <row r="22">
          <cell r="A22" t="str">
            <v>1133020102</v>
          </cell>
          <cell r="B22" t="str">
            <v xml:space="preserve">      货款</v>
          </cell>
          <cell r="C22">
            <v>0</v>
          </cell>
          <cell r="D22" t="str">
            <v>平</v>
          </cell>
          <cell r="E22">
            <v>0</v>
          </cell>
          <cell r="F22">
            <v>0</v>
          </cell>
          <cell r="G22">
            <v>0</v>
          </cell>
          <cell r="H22">
            <v>0</v>
          </cell>
          <cell r="I22">
            <v>0</v>
          </cell>
          <cell r="J22">
            <v>2166664.5</v>
          </cell>
          <cell r="K22">
            <v>0</v>
          </cell>
          <cell r="L22">
            <v>0</v>
          </cell>
          <cell r="M22">
            <v>0</v>
          </cell>
          <cell r="N22">
            <v>0</v>
          </cell>
          <cell r="O22">
            <v>0</v>
          </cell>
          <cell r="P22">
            <v>2166664.5</v>
          </cell>
          <cell r="Q22">
            <v>0</v>
          </cell>
          <cell r="R22">
            <v>0</v>
          </cell>
          <cell r="S22">
            <v>0</v>
          </cell>
          <cell r="T22" t="str">
            <v>借</v>
          </cell>
          <cell r="U22">
            <v>0</v>
          </cell>
          <cell r="V22">
            <v>0</v>
          </cell>
          <cell r="W22">
            <v>2166664.5</v>
          </cell>
          <cell r="X22">
            <v>2166664.5</v>
          </cell>
          <cell r="Y22">
            <v>0</v>
          </cell>
        </row>
        <row r="23">
          <cell r="A23" t="str">
            <v>11330202</v>
          </cell>
          <cell r="B23" t="str">
            <v xml:space="preserve">    尚进公司</v>
          </cell>
          <cell r="C23">
            <v>0</v>
          </cell>
          <cell r="D23" t="str">
            <v>平</v>
          </cell>
          <cell r="E23">
            <v>0</v>
          </cell>
          <cell r="F23">
            <v>0</v>
          </cell>
          <cell r="G23">
            <v>0</v>
          </cell>
          <cell r="H23">
            <v>0</v>
          </cell>
          <cell r="I23">
            <v>0</v>
          </cell>
          <cell r="J23">
            <v>7666659</v>
          </cell>
          <cell r="K23">
            <v>0</v>
          </cell>
          <cell r="L23">
            <v>0</v>
          </cell>
          <cell r="M23">
            <v>0</v>
          </cell>
          <cell r="N23">
            <v>0</v>
          </cell>
          <cell r="O23">
            <v>0</v>
          </cell>
          <cell r="P23">
            <v>7666659</v>
          </cell>
          <cell r="Q23">
            <v>0</v>
          </cell>
          <cell r="R23">
            <v>0</v>
          </cell>
          <cell r="S23">
            <v>0</v>
          </cell>
          <cell r="T23" t="str">
            <v>借</v>
          </cell>
          <cell r="U23">
            <v>0</v>
          </cell>
          <cell r="V23">
            <v>0</v>
          </cell>
          <cell r="W23">
            <v>7666659</v>
          </cell>
          <cell r="X23">
            <v>7666659</v>
          </cell>
          <cell r="Y23">
            <v>0</v>
          </cell>
        </row>
        <row r="24">
          <cell r="A24" t="str">
            <v>1133020202</v>
          </cell>
          <cell r="B24" t="str">
            <v xml:space="preserve">      货款</v>
          </cell>
          <cell r="C24">
            <v>0</v>
          </cell>
          <cell r="D24" t="str">
            <v>平</v>
          </cell>
          <cell r="E24">
            <v>0</v>
          </cell>
          <cell r="F24">
            <v>0</v>
          </cell>
          <cell r="G24">
            <v>0</v>
          </cell>
          <cell r="H24">
            <v>0</v>
          </cell>
          <cell r="I24">
            <v>0</v>
          </cell>
          <cell r="J24">
            <v>7666659</v>
          </cell>
          <cell r="K24">
            <v>0</v>
          </cell>
          <cell r="L24">
            <v>0</v>
          </cell>
          <cell r="M24">
            <v>0</v>
          </cell>
          <cell r="N24">
            <v>0</v>
          </cell>
          <cell r="O24">
            <v>0</v>
          </cell>
          <cell r="P24">
            <v>7666659</v>
          </cell>
          <cell r="Q24">
            <v>0</v>
          </cell>
          <cell r="R24">
            <v>0</v>
          </cell>
          <cell r="S24">
            <v>0</v>
          </cell>
          <cell r="T24" t="str">
            <v>借</v>
          </cell>
          <cell r="U24">
            <v>0</v>
          </cell>
          <cell r="V24">
            <v>0</v>
          </cell>
          <cell r="W24">
            <v>7666659</v>
          </cell>
          <cell r="X24">
            <v>7666659</v>
          </cell>
          <cell r="Y24">
            <v>0</v>
          </cell>
        </row>
        <row r="25">
          <cell r="A25" t="str">
            <v>11330203</v>
          </cell>
          <cell r="B25" t="str">
            <v xml:space="preserve">    韩城公司</v>
          </cell>
          <cell r="C25">
            <v>0</v>
          </cell>
          <cell r="D25" t="str">
            <v>平</v>
          </cell>
          <cell r="E25">
            <v>0</v>
          </cell>
          <cell r="F25">
            <v>0</v>
          </cell>
          <cell r="G25">
            <v>0</v>
          </cell>
          <cell r="H25">
            <v>0</v>
          </cell>
          <cell r="I25">
            <v>0</v>
          </cell>
          <cell r="J25">
            <v>848.6</v>
          </cell>
          <cell r="K25">
            <v>0</v>
          </cell>
          <cell r="L25">
            <v>0</v>
          </cell>
          <cell r="M25">
            <v>5700073.4100000001</v>
          </cell>
          <cell r="N25">
            <v>0</v>
          </cell>
          <cell r="O25">
            <v>0</v>
          </cell>
          <cell r="P25">
            <v>848.6</v>
          </cell>
          <cell r="Q25">
            <v>0</v>
          </cell>
          <cell r="R25">
            <v>0</v>
          </cell>
          <cell r="S25">
            <v>5700073.4100000001</v>
          </cell>
          <cell r="T25" t="str">
            <v>贷</v>
          </cell>
          <cell r="U25">
            <v>0</v>
          </cell>
          <cell r="V25">
            <v>0</v>
          </cell>
          <cell r="W25">
            <v>5699224.8099999996</v>
          </cell>
          <cell r="X25">
            <v>0</v>
          </cell>
          <cell r="Y25">
            <v>5699224.8099999996</v>
          </cell>
        </row>
        <row r="26">
          <cell r="A26" t="str">
            <v>1133020302</v>
          </cell>
          <cell r="B26" t="str">
            <v xml:space="preserve">      货款</v>
          </cell>
          <cell r="C26">
            <v>0</v>
          </cell>
          <cell r="D26" t="str">
            <v>平</v>
          </cell>
          <cell r="E26">
            <v>0</v>
          </cell>
          <cell r="F26">
            <v>0</v>
          </cell>
          <cell r="G26">
            <v>0</v>
          </cell>
          <cell r="H26">
            <v>0</v>
          </cell>
          <cell r="I26">
            <v>0</v>
          </cell>
          <cell r="J26">
            <v>0</v>
          </cell>
          <cell r="K26">
            <v>0</v>
          </cell>
          <cell r="L26">
            <v>0</v>
          </cell>
          <cell r="M26">
            <v>5699224.8099999996</v>
          </cell>
          <cell r="N26">
            <v>0</v>
          </cell>
          <cell r="O26">
            <v>0</v>
          </cell>
          <cell r="P26">
            <v>0</v>
          </cell>
          <cell r="Q26">
            <v>0</v>
          </cell>
          <cell r="R26">
            <v>0</v>
          </cell>
          <cell r="S26">
            <v>5699224.8099999996</v>
          </cell>
          <cell r="T26" t="str">
            <v>贷</v>
          </cell>
          <cell r="U26">
            <v>0</v>
          </cell>
          <cell r="V26">
            <v>0</v>
          </cell>
          <cell r="W26">
            <v>5699224.8099999996</v>
          </cell>
          <cell r="X26">
            <v>0</v>
          </cell>
          <cell r="Y26">
            <v>5699224.8099999996</v>
          </cell>
        </row>
        <row r="27">
          <cell r="A27" t="str">
            <v>1133020303</v>
          </cell>
          <cell r="B27" t="str">
            <v xml:space="preserve">      其他</v>
          </cell>
          <cell r="C27">
            <v>0</v>
          </cell>
          <cell r="D27" t="str">
            <v>平</v>
          </cell>
          <cell r="E27">
            <v>0</v>
          </cell>
          <cell r="F27">
            <v>0</v>
          </cell>
          <cell r="G27">
            <v>0</v>
          </cell>
          <cell r="H27">
            <v>0</v>
          </cell>
          <cell r="I27">
            <v>0</v>
          </cell>
          <cell r="J27">
            <v>848.6</v>
          </cell>
          <cell r="K27">
            <v>0</v>
          </cell>
          <cell r="L27">
            <v>0</v>
          </cell>
          <cell r="M27">
            <v>848.6</v>
          </cell>
          <cell r="N27">
            <v>0</v>
          </cell>
          <cell r="O27">
            <v>0</v>
          </cell>
          <cell r="P27">
            <v>848.6</v>
          </cell>
          <cell r="Q27">
            <v>0</v>
          </cell>
          <cell r="R27">
            <v>0</v>
          </cell>
          <cell r="S27">
            <v>848.6</v>
          </cell>
          <cell r="T27" t="str">
            <v>平</v>
          </cell>
          <cell r="U27">
            <v>0</v>
          </cell>
          <cell r="V27">
            <v>0</v>
          </cell>
          <cell r="W27">
            <v>0</v>
          </cell>
          <cell r="X27">
            <v>0</v>
          </cell>
          <cell r="Y27">
            <v>0</v>
          </cell>
        </row>
        <row r="28">
          <cell r="A28" t="str">
            <v>11330205</v>
          </cell>
          <cell r="B28" t="str">
            <v xml:space="preserve">    芮城分公司</v>
          </cell>
          <cell r="C28">
            <v>0</v>
          </cell>
          <cell r="D28" t="str">
            <v>平</v>
          </cell>
          <cell r="E28">
            <v>0</v>
          </cell>
          <cell r="F28">
            <v>0</v>
          </cell>
          <cell r="G28">
            <v>0</v>
          </cell>
          <cell r="H28">
            <v>0</v>
          </cell>
          <cell r="I28">
            <v>0</v>
          </cell>
          <cell r="J28">
            <v>64427059.719999999</v>
          </cell>
          <cell r="K28">
            <v>0</v>
          </cell>
          <cell r="L28">
            <v>0</v>
          </cell>
          <cell r="M28">
            <v>8115199.2999999998</v>
          </cell>
          <cell r="N28">
            <v>0</v>
          </cell>
          <cell r="O28">
            <v>0</v>
          </cell>
          <cell r="P28">
            <v>64427059.719999999</v>
          </cell>
          <cell r="Q28">
            <v>0</v>
          </cell>
          <cell r="R28">
            <v>0</v>
          </cell>
          <cell r="S28">
            <v>8115199.2999999998</v>
          </cell>
          <cell r="T28" t="str">
            <v>借</v>
          </cell>
          <cell r="U28">
            <v>0</v>
          </cell>
          <cell r="V28">
            <v>0</v>
          </cell>
          <cell r="W28">
            <v>56311860.420000002</v>
          </cell>
          <cell r="X28">
            <v>56311860.420000002</v>
          </cell>
          <cell r="Y28">
            <v>0</v>
          </cell>
        </row>
        <row r="29">
          <cell r="A29" t="str">
            <v>1133020501</v>
          </cell>
          <cell r="B29" t="str">
            <v xml:space="preserve">      拨付所属资金</v>
          </cell>
          <cell r="C29">
            <v>0</v>
          </cell>
          <cell r="D29" t="str">
            <v>平</v>
          </cell>
          <cell r="E29">
            <v>0</v>
          </cell>
          <cell r="F29">
            <v>0</v>
          </cell>
          <cell r="G29">
            <v>0</v>
          </cell>
          <cell r="H29">
            <v>0</v>
          </cell>
          <cell r="I29">
            <v>0</v>
          </cell>
          <cell r="J29">
            <v>27100000</v>
          </cell>
          <cell r="K29">
            <v>0</v>
          </cell>
          <cell r="L29">
            <v>0</v>
          </cell>
          <cell r="M29">
            <v>1000000</v>
          </cell>
          <cell r="N29">
            <v>0</v>
          </cell>
          <cell r="O29">
            <v>0</v>
          </cell>
          <cell r="P29">
            <v>27100000</v>
          </cell>
          <cell r="Q29">
            <v>0</v>
          </cell>
          <cell r="R29">
            <v>0</v>
          </cell>
          <cell r="S29">
            <v>1000000</v>
          </cell>
          <cell r="T29" t="str">
            <v>借</v>
          </cell>
          <cell r="U29">
            <v>0</v>
          </cell>
          <cell r="V29">
            <v>0</v>
          </cell>
          <cell r="W29">
            <v>26100000</v>
          </cell>
          <cell r="X29">
            <v>26100000</v>
          </cell>
          <cell r="Y29">
            <v>0</v>
          </cell>
        </row>
        <row r="30">
          <cell r="A30" t="str">
            <v>1133020502</v>
          </cell>
          <cell r="B30" t="str">
            <v xml:space="preserve">      货款</v>
          </cell>
          <cell r="C30">
            <v>0</v>
          </cell>
          <cell r="D30" t="str">
            <v>平</v>
          </cell>
          <cell r="E30">
            <v>0</v>
          </cell>
          <cell r="F30">
            <v>0</v>
          </cell>
          <cell r="G30">
            <v>0</v>
          </cell>
          <cell r="H30">
            <v>0</v>
          </cell>
          <cell r="I30">
            <v>0</v>
          </cell>
          <cell r="J30">
            <v>0</v>
          </cell>
          <cell r="K30">
            <v>0</v>
          </cell>
          <cell r="L30">
            <v>0</v>
          </cell>
          <cell r="M30">
            <v>7115199.2999999998</v>
          </cell>
          <cell r="N30">
            <v>0</v>
          </cell>
          <cell r="O30">
            <v>0</v>
          </cell>
          <cell r="P30">
            <v>0</v>
          </cell>
          <cell r="Q30">
            <v>0</v>
          </cell>
          <cell r="R30">
            <v>0</v>
          </cell>
          <cell r="S30">
            <v>7115199.2999999998</v>
          </cell>
          <cell r="T30" t="str">
            <v>贷</v>
          </cell>
          <cell r="U30">
            <v>0</v>
          </cell>
          <cell r="V30">
            <v>0</v>
          </cell>
          <cell r="W30">
            <v>7115199.2999999998</v>
          </cell>
          <cell r="X30">
            <v>0</v>
          </cell>
          <cell r="Y30">
            <v>7115199.2999999998</v>
          </cell>
        </row>
        <row r="31">
          <cell r="A31" t="str">
            <v>1133020503</v>
          </cell>
          <cell r="B31" t="str">
            <v xml:space="preserve">      其他</v>
          </cell>
          <cell r="C31">
            <v>0</v>
          </cell>
          <cell r="D31" t="str">
            <v>平</v>
          </cell>
          <cell r="E31">
            <v>0</v>
          </cell>
          <cell r="F31">
            <v>0</v>
          </cell>
          <cell r="G31">
            <v>0</v>
          </cell>
          <cell r="H31">
            <v>0</v>
          </cell>
          <cell r="I31">
            <v>0</v>
          </cell>
          <cell r="J31">
            <v>37327059.719999999</v>
          </cell>
          <cell r="K31">
            <v>0</v>
          </cell>
          <cell r="L31">
            <v>0</v>
          </cell>
          <cell r="M31">
            <v>0</v>
          </cell>
          <cell r="N31">
            <v>0</v>
          </cell>
          <cell r="O31">
            <v>0</v>
          </cell>
          <cell r="P31">
            <v>37327059.719999999</v>
          </cell>
          <cell r="Q31">
            <v>0</v>
          </cell>
          <cell r="R31">
            <v>0</v>
          </cell>
          <cell r="S31">
            <v>0</v>
          </cell>
          <cell r="T31" t="str">
            <v>借</v>
          </cell>
          <cell r="U31">
            <v>0</v>
          </cell>
          <cell r="V31">
            <v>0</v>
          </cell>
          <cell r="W31">
            <v>37327059.719999999</v>
          </cell>
          <cell r="X31">
            <v>37327059.719999999</v>
          </cell>
          <cell r="Y31">
            <v>0</v>
          </cell>
        </row>
        <row r="32">
          <cell r="A32" t="str">
            <v>11330207</v>
          </cell>
          <cell r="B32" t="str">
            <v xml:space="preserve">    平原分公司</v>
          </cell>
          <cell r="C32">
            <v>0</v>
          </cell>
          <cell r="D32" t="str">
            <v>平</v>
          </cell>
          <cell r="E32">
            <v>0</v>
          </cell>
          <cell r="F32">
            <v>0</v>
          </cell>
          <cell r="G32">
            <v>0</v>
          </cell>
          <cell r="H32">
            <v>0</v>
          </cell>
          <cell r="I32">
            <v>0</v>
          </cell>
          <cell r="J32">
            <v>2630000</v>
          </cell>
          <cell r="K32">
            <v>0</v>
          </cell>
          <cell r="L32">
            <v>0</v>
          </cell>
          <cell r="M32">
            <v>4610896</v>
          </cell>
          <cell r="N32">
            <v>0</v>
          </cell>
          <cell r="O32">
            <v>0</v>
          </cell>
          <cell r="P32">
            <v>2630000</v>
          </cell>
          <cell r="Q32">
            <v>0</v>
          </cell>
          <cell r="R32">
            <v>0</v>
          </cell>
          <cell r="S32">
            <v>4610896</v>
          </cell>
          <cell r="T32" t="str">
            <v>贷</v>
          </cell>
          <cell r="U32">
            <v>0</v>
          </cell>
          <cell r="V32">
            <v>0</v>
          </cell>
          <cell r="W32">
            <v>1980896</v>
          </cell>
          <cell r="X32">
            <v>0</v>
          </cell>
          <cell r="Y32">
            <v>1980896</v>
          </cell>
        </row>
        <row r="33">
          <cell r="A33" t="str">
            <v>1133020701</v>
          </cell>
          <cell r="B33" t="str">
            <v xml:space="preserve">      拨付所属资金</v>
          </cell>
          <cell r="C33">
            <v>0</v>
          </cell>
          <cell r="D33" t="str">
            <v>平</v>
          </cell>
          <cell r="E33">
            <v>0</v>
          </cell>
          <cell r="F33">
            <v>0</v>
          </cell>
          <cell r="G33">
            <v>0</v>
          </cell>
          <cell r="H33">
            <v>0</v>
          </cell>
          <cell r="I33">
            <v>0</v>
          </cell>
          <cell r="J33">
            <v>2630000</v>
          </cell>
          <cell r="K33">
            <v>0</v>
          </cell>
          <cell r="L33">
            <v>0</v>
          </cell>
          <cell r="M33">
            <v>0</v>
          </cell>
          <cell r="N33">
            <v>0</v>
          </cell>
          <cell r="O33">
            <v>0</v>
          </cell>
          <cell r="P33">
            <v>2630000</v>
          </cell>
          <cell r="Q33">
            <v>0</v>
          </cell>
          <cell r="R33">
            <v>0</v>
          </cell>
          <cell r="S33">
            <v>0</v>
          </cell>
          <cell r="T33" t="str">
            <v>借</v>
          </cell>
          <cell r="U33">
            <v>0</v>
          </cell>
          <cell r="V33">
            <v>0</v>
          </cell>
          <cell r="W33">
            <v>2630000</v>
          </cell>
          <cell r="X33">
            <v>2630000</v>
          </cell>
          <cell r="Y33">
            <v>0</v>
          </cell>
        </row>
        <row r="34">
          <cell r="A34" t="str">
            <v>1133020702</v>
          </cell>
          <cell r="B34" t="str">
            <v xml:space="preserve">      货款</v>
          </cell>
          <cell r="C34">
            <v>0</v>
          </cell>
          <cell r="D34" t="str">
            <v>平</v>
          </cell>
          <cell r="E34">
            <v>0</v>
          </cell>
          <cell r="F34">
            <v>0</v>
          </cell>
          <cell r="G34">
            <v>0</v>
          </cell>
          <cell r="H34">
            <v>0</v>
          </cell>
          <cell r="I34">
            <v>0</v>
          </cell>
          <cell r="J34">
            <v>0</v>
          </cell>
          <cell r="K34">
            <v>0</v>
          </cell>
          <cell r="L34">
            <v>0</v>
          </cell>
          <cell r="M34">
            <v>4610896</v>
          </cell>
          <cell r="N34">
            <v>0</v>
          </cell>
          <cell r="O34">
            <v>0</v>
          </cell>
          <cell r="P34">
            <v>0</v>
          </cell>
          <cell r="Q34">
            <v>0</v>
          </cell>
          <cell r="R34">
            <v>0</v>
          </cell>
          <cell r="S34">
            <v>4610896</v>
          </cell>
          <cell r="T34" t="str">
            <v>贷</v>
          </cell>
          <cell r="U34">
            <v>0</v>
          </cell>
          <cell r="V34">
            <v>0</v>
          </cell>
          <cell r="W34">
            <v>4610896</v>
          </cell>
          <cell r="X34">
            <v>0</v>
          </cell>
          <cell r="Y34">
            <v>4610896</v>
          </cell>
        </row>
        <row r="35">
          <cell r="A35" t="str">
            <v>11330208</v>
          </cell>
          <cell r="B35" t="str">
            <v xml:space="preserve">    滕州分公司</v>
          </cell>
          <cell r="C35">
            <v>0</v>
          </cell>
          <cell r="D35" t="str">
            <v>平</v>
          </cell>
          <cell r="E35">
            <v>0</v>
          </cell>
          <cell r="F35">
            <v>0</v>
          </cell>
          <cell r="G35">
            <v>0</v>
          </cell>
          <cell r="H35">
            <v>0</v>
          </cell>
          <cell r="I35">
            <v>0</v>
          </cell>
          <cell r="J35">
            <v>5000000</v>
          </cell>
          <cell r="K35">
            <v>0</v>
          </cell>
          <cell r="L35">
            <v>0</v>
          </cell>
          <cell r="M35">
            <v>9678175.6099999994</v>
          </cell>
          <cell r="N35">
            <v>0</v>
          </cell>
          <cell r="O35">
            <v>0</v>
          </cell>
          <cell r="P35">
            <v>5000000</v>
          </cell>
          <cell r="Q35">
            <v>0</v>
          </cell>
          <cell r="R35">
            <v>0</v>
          </cell>
          <cell r="S35">
            <v>9678175.6099999994</v>
          </cell>
          <cell r="T35" t="str">
            <v>贷</v>
          </cell>
          <cell r="U35">
            <v>0</v>
          </cell>
          <cell r="V35">
            <v>0</v>
          </cell>
          <cell r="W35">
            <v>4678175.6100000003</v>
          </cell>
          <cell r="X35">
            <v>0</v>
          </cell>
          <cell r="Y35">
            <v>4678175.6100000003</v>
          </cell>
        </row>
        <row r="36">
          <cell r="A36" t="str">
            <v>1133020801</v>
          </cell>
          <cell r="B36" t="str">
            <v xml:space="preserve">      拨付所属资金</v>
          </cell>
          <cell r="C36">
            <v>0</v>
          </cell>
          <cell r="D36" t="str">
            <v>平</v>
          </cell>
          <cell r="E36">
            <v>0</v>
          </cell>
          <cell r="F36">
            <v>0</v>
          </cell>
          <cell r="G36">
            <v>0</v>
          </cell>
          <cell r="H36">
            <v>0</v>
          </cell>
          <cell r="I36">
            <v>0</v>
          </cell>
          <cell r="J36">
            <v>5000000</v>
          </cell>
          <cell r="K36">
            <v>0</v>
          </cell>
          <cell r="L36">
            <v>0</v>
          </cell>
          <cell r="M36">
            <v>0</v>
          </cell>
          <cell r="N36">
            <v>0</v>
          </cell>
          <cell r="O36">
            <v>0</v>
          </cell>
          <cell r="P36">
            <v>5000000</v>
          </cell>
          <cell r="Q36">
            <v>0</v>
          </cell>
          <cell r="R36">
            <v>0</v>
          </cell>
          <cell r="S36">
            <v>0</v>
          </cell>
          <cell r="T36" t="str">
            <v>借</v>
          </cell>
          <cell r="U36">
            <v>0</v>
          </cell>
          <cell r="V36">
            <v>0</v>
          </cell>
          <cell r="W36">
            <v>5000000</v>
          </cell>
          <cell r="X36">
            <v>5000000</v>
          </cell>
          <cell r="Y36">
            <v>0</v>
          </cell>
        </row>
        <row r="37">
          <cell r="A37" t="str">
            <v>1133020802</v>
          </cell>
          <cell r="B37" t="str">
            <v xml:space="preserve">      货款</v>
          </cell>
          <cell r="C37">
            <v>0</v>
          </cell>
          <cell r="D37" t="str">
            <v>平</v>
          </cell>
          <cell r="E37">
            <v>0</v>
          </cell>
          <cell r="F37">
            <v>0</v>
          </cell>
          <cell r="G37">
            <v>0</v>
          </cell>
          <cell r="H37">
            <v>0</v>
          </cell>
          <cell r="I37">
            <v>0</v>
          </cell>
          <cell r="J37">
            <v>0</v>
          </cell>
          <cell r="K37">
            <v>0</v>
          </cell>
          <cell r="L37">
            <v>0</v>
          </cell>
          <cell r="M37">
            <v>9678175.6099999994</v>
          </cell>
          <cell r="N37">
            <v>0</v>
          </cell>
          <cell r="O37">
            <v>0</v>
          </cell>
          <cell r="P37">
            <v>0</v>
          </cell>
          <cell r="Q37">
            <v>0</v>
          </cell>
          <cell r="R37">
            <v>0</v>
          </cell>
          <cell r="S37">
            <v>9678175.6099999994</v>
          </cell>
          <cell r="T37" t="str">
            <v>贷</v>
          </cell>
          <cell r="U37">
            <v>0</v>
          </cell>
          <cell r="V37">
            <v>0</v>
          </cell>
          <cell r="W37">
            <v>9678175.6099999994</v>
          </cell>
          <cell r="X37">
            <v>0</v>
          </cell>
          <cell r="Y37">
            <v>9678175.6099999994</v>
          </cell>
        </row>
        <row r="38">
          <cell r="A38" t="str">
            <v>11330209</v>
          </cell>
          <cell r="B38" t="str">
            <v xml:space="preserve">    宝鸡分公司</v>
          </cell>
          <cell r="C38">
            <v>0</v>
          </cell>
          <cell r="D38" t="str">
            <v>平</v>
          </cell>
          <cell r="E38">
            <v>0</v>
          </cell>
          <cell r="F38">
            <v>0</v>
          </cell>
          <cell r="G38">
            <v>0</v>
          </cell>
          <cell r="H38">
            <v>0</v>
          </cell>
          <cell r="I38">
            <v>0</v>
          </cell>
          <cell r="J38">
            <v>3150000</v>
          </cell>
          <cell r="K38">
            <v>0</v>
          </cell>
          <cell r="L38">
            <v>0</v>
          </cell>
          <cell r="M38">
            <v>3928322.75</v>
          </cell>
          <cell r="N38">
            <v>0</v>
          </cell>
          <cell r="O38">
            <v>0</v>
          </cell>
          <cell r="P38">
            <v>3150000</v>
          </cell>
          <cell r="Q38">
            <v>0</v>
          </cell>
          <cell r="R38">
            <v>0</v>
          </cell>
          <cell r="S38">
            <v>3928322.75</v>
          </cell>
          <cell r="T38" t="str">
            <v>贷</v>
          </cell>
          <cell r="U38">
            <v>0</v>
          </cell>
          <cell r="V38">
            <v>0</v>
          </cell>
          <cell r="W38">
            <v>778322.75</v>
          </cell>
          <cell r="X38">
            <v>0</v>
          </cell>
          <cell r="Y38">
            <v>778322.75</v>
          </cell>
        </row>
        <row r="39">
          <cell r="A39" t="str">
            <v>1133020901</v>
          </cell>
          <cell r="B39" t="str">
            <v xml:space="preserve">      拨付所属资金</v>
          </cell>
          <cell r="C39">
            <v>0</v>
          </cell>
          <cell r="D39" t="str">
            <v>平</v>
          </cell>
          <cell r="E39">
            <v>0</v>
          </cell>
          <cell r="F39">
            <v>0</v>
          </cell>
          <cell r="G39">
            <v>0</v>
          </cell>
          <cell r="H39">
            <v>0</v>
          </cell>
          <cell r="I39">
            <v>0</v>
          </cell>
          <cell r="J39">
            <v>3150000</v>
          </cell>
          <cell r="K39">
            <v>0</v>
          </cell>
          <cell r="L39">
            <v>0</v>
          </cell>
          <cell r="M39">
            <v>500000</v>
          </cell>
          <cell r="N39">
            <v>0</v>
          </cell>
          <cell r="O39">
            <v>0</v>
          </cell>
          <cell r="P39">
            <v>3150000</v>
          </cell>
          <cell r="Q39">
            <v>0</v>
          </cell>
          <cell r="R39">
            <v>0</v>
          </cell>
          <cell r="S39">
            <v>500000</v>
          </cell>
          <cell r="T39" t="str">
            <v>借</v>
          </cell>
          <cell r="U39">
            <v>0</v>
          </cell>
          <cell r="V39">
            <v>0</v>
          </cell>
          <cell r="W39">
            <v>2650000</v>
          </cell>
          <cell r="X39">
            <v>2650000</v>
          </cell>
          <cell r="Y39">
            <v>0</v>
          </cell>
        </row>
        <row r="40">
          <cell r="A40" t="str">
            <v>1133020902</v>
          </cell>
          <cell r="B40" t="str">
            <v xml:space="preserve">      货款</v>
          </cell>
          <cell r="C40">
            <v>0</v>
          </cell>
          <cell r="D40" t="str">
            <v>平</v>
          </cell>
          <cell r="E40">
            <v>0</v>
          </cell>
          <cell r="F40">
            <v>0</v>
          </cell>
          <cell r="G40">
            <v>0</v>
          </cell>
          <cell r="H40">
            <v>0</v>
          </cell>
          <cell r="I40">
            <v>0</v>
          </cell>
          <cell r="J40">
            <v>0</v>
          </cell>
          <cell r="K40">
            <v>0</v>
          </cell>
          <cell r="L40">
            <v>0</v>
          </cell>
          <cell r="M40">
            <v>3428322.75</v>
          </cell>
          <cell r="N40">
            <v>0</v>
          </cell>
          <cell r="O40">
            <v>0</v>
          </cell>
          <cell r="P40">
            <v>0</v>
          </cell>
          <cell r="Q40">
            <v>0</v>
          </cell>
          <cell r="R40">
            <v>0</v>
          </cell>
          <cell r="S40">
            <v>3428322.75</v>
          </cell>
          <cell r="T40" t="str">
            <v>贷</v>
          </cell>
          <cell r="U40">
            <v>0</v>
          </cell>
          <cell r="V40">
            <v>0</v>
          </cell>
          <cell r="W40">
            <v>3428322.75</v>
          </cell>
          <cell r="X40">
            <v>0</v>
          </cell>
          <cell r="Y40">
            <v>3428322.75</v>
          </cell>
        </row>
        <row r="41">
          <cell r="A41" t="str">
            <v>11330211</v>
          </cell>
          <cell r="B41" t="str">
            <v xml:space="preserve">    五莲分公司</v>
          </cell>
          <cell r="C41">
            <v>0</v>
          </cell>
          <cell r="D41" t="str">
            <v>平</v>
          </cell>
          <cell r="E41">
            <v>0</v>
          </cell>
          <cell r="F41">
            <v>0</v>
          </cell>
          <cell r="G41">
            <v>0</v>
          </cell>
          <cell r="H41">
            <v>0</v>
          </cell>
          <cell r="I41">
            <v>0</v>
          </cell>
          <cell r="J41">
            <v>3500000</v>
          </cell>
          <cell r="K41">
            <v>0</v>
          </cell>
          <cell r="L41">
            <v>0</v>
          </cell>
          <cell r="M41">
            <v>5352585.78</v>
          </cell>
          <cell r="N41">
            <v>0</v>
          </cell>
          <cell r="O41">
            <v>0</v>
          </cell>
          <cell r="P41">
            <v>3500000</v>
          </cell>
          <cell r="Q41">
            <v>0</v>
          </cell>
          <cell r="R41">
            <v>0</v>
          </cell>
          <cell r="S41">
            <v>5352585.78</v>
          </cell>
          <cell r="T41" t="str">
            <v>贷</v>
          </cell>
          <cell r="U41">
            <v>0</v>
          </cell>
          <cell r="V41">
            <v>0</v>
          </cell>
          <cell r="W41">
            <v>1852585.78</v>
          </cell>
          <cell r="X41">
            <v>0</v>
          </cell>
          <cell r="Y41">
            <v>1852585.78</v>
          </cell>
        </row>
        <row r="42">
          <cell r="A42" t="str">
            <v>1133021101</v>
          </cell>
          <cell r="B42" t="str">
            <v xml:space="preserve">      拨付所属资金</v>
          </cell>
          <cell r="C42">
            <v>0</v>
          </cell>
          <cell r="D42" t="str">
            <v>平</v>
          </cell>
          <cell r="E42">
            <v>0</v>
          </cell>
          <cell r="F42">
            <v>0</v>
          </cell>
          <cell r="G42">
            <v>0</v>
          </cell>
          <cell r="H42">
            <v>0</v>
          </cell>
          <cell r="I42">
            <v>0</v>
          </cell>
          <cell r="J42">
            <v>3500000</v>
          </cell>
          <cell r="K42">
            <v>0</v>
          </cell>
          <cell r="L42">
            <v>0</v>
          </cell>
          <cell r="M42">
            <v>0</v>
          </cell>
          <cell r="N42">
            <v>0</v>
          </cell>
          <cell r="O42">
            <v>0</v>
          </cell>
          <cell r="P42">
            <v>3500000</v>
          </cell>
          <cell r="Q42">
            <v>0</v>
          </cell>
          <cell r="R42">
            <v>0</v>
          </cell>
          <cell r="S42">
            <v>0</v>
          </cell>
          <cell r="T42" t="str">
            <v>借</v>
          </cell>
          <cell r="U42">
            <v>0</v>
          </cell>
          <cell r="V42">
            <v>0</v>
          </cell>
          <cell r="W42">
            <v>3500000</v>
          </cell>
          <cell r="X42">
            <v>3500000</v>
          </cell>
          <cell r="Y42">
            <v>0</v>
          </cell>
        </row>
        <row r="43">
          <cell r="A43" t="str">
            <v>1133021102</v>
          </cell>
          <cell r="B43" t="str">
            <v xml:space="preserve">      货款</v>
          </cell>
          <cell r="C43">
            <v>0</v>
          </cell>
          <cell r="D43" t="str">
            <v>平</v>
          </cell>
          <cell r="E43">
            <v>0</v>
          </cell>
          <cell r="F43">
            <v>0</v>
          </cell>
          <cell r="G43">
            <v>0</v>
          </cell>
          <cell r="H43">
            <v>0</v>
          </cell>
          <cell r="I43">
            <v>0</v>
          </cell>
          <cell r="J43">
            <v>0</v>
          </cell>
          <cell r="K43">
            <v>0</v>
          </cell>
          <cell r="L43">
            <v>0</v>
          </cell>
          <cell r="M43">
            <v>5352585.78</v>
          </cell>
          <cell r="N43">
            <v>0</v>
          </cell>
          <cell r="O43">
            <v>0</v>
          </cell>
          <cell r="P43">
            <v>0</v>
          </cell>
          <cell r="Q43">
            <v>0</v>
          </cell>
          <cell r="R43">
            <v>0</v>
          </cell>
          <cell r="S43">
            <v>5352585.78</v>
          </cell>
          <cell r="T43" t="str">
            <v>贷</v>
          </cell>
          <cell r="U43">
            <v>0</v>
          </cell>
          <cell r="V43">
            <v>0</v>
          </cell>
          <cell r="W43">
            <v>5352585.78</v>
          </cell>
          <cell r="X43">
            <v>0</v>
          </cell>
          <cell r="Y43">
            <v>5352585.78</v>
          </cell>
        </row>
        <row r="44">
          <cell r="A44" t="str">
            <v>11330213</v>
          </cell>
          <cell r="B44" t="str">
            <v xml:space="preserve">    乳山经济投资开发公司</v>
          </cell>
          <cell r="C44">
            <v>0</v>
          </cell>
          <cell r="D44" t="str">
            <v>平</v>
          </cell>
          <cell r="E44">
            <v>0</v>
          </cell>
          <cell r="F44">
            <v>0</v>
          </cell>
          <cell r="G44">
            <v>0</v>
          </cell>
          <cell r="H44">
            <v>0</v>
          </cell>
          <cell r="I44">
            <v>0</v>
          </cell>
          <cell r="J44">
            <v>5250054.1900000004</v>
          </cell>
          <cell r="K44">
            <v>0</v>
          </cell>
          <cell r="L44">
            <v>0</v>
          </cell>
          <cell r="M44">
            <v>5250054.1900000004</v>
          </cell>
          <cell r="N44">
            <v>0</v>
          </cell>
          <cell r="O44">
            <v>0</v>
          </cell>
          <cell r="P44">
            <v>5250054.1900000004</v>
          </cell>
          <cell r="Q44">
            <v>0</v>
          </cell>
          <cell r="R44">
            <v>0</v>
          </cell>
          <cell r="S44">
            <v>5250054.1900000004</v>
          </cell>
          <cell r="T44" t="str">
            <v>平</v>
          </cell>
          <cell r="U44">
            <v>0</v>
          </cell>
          <cell r="V44">
            <v>0</v>
          </cell>
          <cell r="W44">
            <v>0</v>
          </cell>
          <cell r="X44">
            <v>0</v>
          </cell>
          <cell r="Y44">
            <v>0</v>
          </cell>
        </row>
        <row r="45">
          <cell r="A45" t="str">
            <v>1133021301</v>
          </cell>
          <cell r="B45" t="str">
            <v xml:space="preserve">      其他</v>
          </cell>
          <cell r="C45">
            <v>0</v>
          </cell>
          <cell r="D45" t="str">
            <v>平</v>
          </cell>
          <cell r="E45">
            <v>0</v>
          </cell>
          <cell r="F45">
            <v>0</v>
          </cell>
          <cell r="G45">
            <v>0</v>
          </cell>
          <cell r="H45">
            <v>0</v>
          </cell>
          <cell r="I45">
            <v>0</v>
          </cell>
          <cell r="J45">
            <v>5250054.1900000004</v>
          </cell>
          <cell r="K45">
            <v>0</v>
          </cell>
          <cell r="L45">
            <v>0</v>
          </cell>
          <cell r="M45">
            <v>5250054.1900000004</v>
          </cell>
          <cell r="N45">
            <v>0</v>
          </cell>
          <cell r="O45">
            <v>0</v>
          </cell>
          <cell r="P45">
            <v>5250054.1900000004</v>
          </cell>
          <cell r="Q45">
            <v>0</v>
          </cell>
          <cell r="R45">
            <v>0</v>
          </cell>
          <cell r="S45">
            <v>5250054.1900000004</v>
          </cell>
          <cell r="T45" t="str">
            <v>平</v>
          </cell>
          <cell r="U45">
            <v>0</v>
          </cell>
          <cell r="V45">
            <v>0</v>
          </cell>
          <cell r="W45">
            <v>0</v>
          </cell>
          <cell r="X45">
            <v>0</v>
          </cell>
          <cell r="Y45">
            <v>0</v>
          </cell>
        </row>
        <row r="46">
          <cell r="A46" t="str">
            <v>11330214</v>
          </cell>
          <cell r="B46" t="str">
            <v xml:space="preserve">    乳山分公司</v>
          </cell>
          <cell r="C46">
            <v>0</v>
          </cell>
          <cell r="D46" t="str">
            <v>平</v>
          </cell>
          <cell r="E46">
            <v>0</v>
          </cell>
          <cell r="F46">
            <v>0</v>
          </cell>
          <cell r="G46">
            <v>0</v>
          </cell>
          <cell r="H46">
            <v>0</v>
          </cell>
          <cell r="I46">
            <v>0</v>
          </cell>
          <cell r="J46">
            <v>20000000</v>
          </cell>
          <cell r="K46">
            <v>0</v>
          </cell>
          <cell r="L46">
            <v>0</v>
          </cell>
          <cell r="M46">
            <v>20000000</v>
          </cell>
          <cell r="N46">
            <v>0</v>
          </cell>
          <cell r="O46">
            <v>0</v>
          </cell>
          <cell r="P46">
            <v>20000000</v>
          </cell>
          <cell r="Q46">
            <v>0</v>
          </cell>
          <cell r="R46">
            <v>0</v>
          </cell>
          <cell r="S46">
            <v>20000000</v>
          </cell>
          <cell r="T46" t="str">
            <v>平</v>
          </cell>
          <cell r="U46">
            <v>0</v>
          </cell>
          <cell r="V46">
            <v>0</v>
          </cell>
          <cell r="W46">
            <v>0</v>
          </cell>
          <cell r="X46">
            <v>0</v>
          </cell>
          <cell r="Y46">
            <v>0</v>
          </cell>
        </row>
        <row r="47">
          <cell r="A47" t="str">
            <v>1133021401</v>
          </cell>
          <cell r="B47" t="str">
            <v xml:space="preserve">      拨付所属资金</v>
          </cell>
          <cell r="C47">
            <v>0</v>
          </cell>
          <cell r="D47" t="str">
            <v>平</v>
          </cell>
          <cell r="E47">
            <v>0</v>
          </cell>
          <cell r="F47">
            <v>0</v>
          </cell>
          <cell r="G47">
            <v>0</v>
          </cell>
          <cell r="H47">
            <v>0</v>
          </cell>
          <cell r="I47">
            <v>0</v>
          </cell>
          <cell r="J47">
            <v>20000000</v>
          </cell>
          <cell r="K47">
            <v>0</v>
          </cell>
          <cell r="L47">
            <v>0</v>
          </cell>
          <cell r="M47">
            <v>20000000</v>
          </cell>
          <cell r="N47">
            <v>0</v>
          </cell>
          <cell r="O47">
            <v>0</v>
          </cell>
          <cell r="P47">
            <v>20000000</v>
          </cell>
          <cell r="Q47">
            <v>0</v>
          </cell>
          <cell r="R47">
            <v>0</v>
          </cell>
          <cell r="S47">
            <v>20000000</v>
          </cell>
          <cell r="T47" t="str">
            <v>平</v>
          </cell>
          <cell r="U47">
            <v>0</v>
          </cell>
          <cell r="V47">
            <v>0</v>
          </cell>
          <cell r="W47">
            <v>0</v>
          </cell>
          <cell r="X47">
            <v>0</v>
          </cell>
          <cell r="Y47">
            <v>0</v>
          </cell>
        </row>
        <row r="48">
          <cell r="A48" t="str">
            <v>113303</v>
          </cell>
          <cell r="B48" t="str">
            <v xml:space="preserve">  备用金</v>
          </cell>
          <cell r="C48">
            <v>0</v>
          </cell>
          <cell r="D48" t="str">
            <v>平</v>
          </cell>
          <cell r="E48">
            <v>0</v>
          </cell>
          <cell r="F48">
            <v>0</v>
          </cell>
          <cell r="G48">
            <v>0</v>
          </cell>
          <cell r="H48">
            <v>0</v>
          </cell>
          <cell r="I48">
            <v>0</v>
          </cell>
          <cell r="J48">
            <v>107162.89</v>
          </cell>
          <cell r="K48">
            <v>0</v>
          </cell>
          <cell r="L48">
            <v>0</v>
          </cell>
          <cell r="M48">
            <v>17960.16</v>
          </cell>
          <cell r="N48">
            <v>0</v>
          </cell>
          <cell r="O48">
            <v>0</v>
          </cell>
          <cell r="P48">
            <v>107162.89</v>
          </cell>
          <cell r="Q48">
            <v>0</v>
          </cell>
          <cell r="R48">
            <v>0</v>
          </cell>
          <cell r="S48">
            <v>17960.16</v>
          </cell>
          <cell r="T48" t="str">
            <v>借</v>
          </cell>
          <cell r="U48">
            <v>0</v>
          </cell>
          <cell r="V48">
            <v>0</v>
          </cell>
          <cell r="W48">
            <v>89202.73</v>
          </cell>
          <cell r="X48">
            <v>89202.73</v>
          </cell>
          <cell r="Y48">
            <v>0</v>
          </cell>
        </row>
        <row r="49">
          <cell r="A49" t="str">
            <v>113307</v>
          </cell>
          <cell r="B49" t="str">
            <v xml:space="preserve">  上市前期费用</v>
          </cell>
          <cell r="C49">
            <v>0</v>
          </cell>
          <cell r="D49" t="str">
            <v>平</v>
          </cell>
          <cell r="E49">
            <v>0</v>
          </cell>
          <cell r="F49">
            <v>0</v>
          </cell>
          <cell r="G49">
            <v>0</v>
          </cell>
          <cell r="H49">
            <v>0</v>
          </cell>
          <cell r="I49">
            <v>0</v>
          </cell>
          <cell r="J49">
            <v>98503.7</v>
          </cell>
          <cell r="K49">
            <v>0</v>
          </cell>
          <cell r="L49">
            <v>0</v>
          </cell>
          <cell r="M49">
            <v>0</v>
          </cell>
          <cell r="N49">
            <v>0</v>
          </cell>
          <cell r="O49">
            <v>0</v>
          </cell>
          <cell r="P49">
            <v>98503.7</v>
          </cell>
          <cell r="Q49">
            <v>0</v>
          </cell>
          <cell r="R49">
            <v>0</v>
          </cell>
          <cell r="S49">
            <v>0</v>
          </cell>
          <cell r="T49" t="str">
            <v>借</v>
          </cell>
          <cell r="U49">
            <v>0</v>
          </cell>
          <cell r="V49">
            <v>0</v>
          </cell>
          <cell r="W49">
            <v>98503.7</v>
          </cell>
          <cell r="X49">
            <v>98503.7</v>
          </cell>
          <cell r="Y49">
            <v>0</v>
          </cell>
        </row>
        <row r="50">
          <cell r="A50" t="str">
            <v>113313</v>
          </cell>
          <cell r="B50" t="str">
            <v xml:space="preserve">  丰台发票所</v>
          </cell>
          <cell r="C50">
            <v>0</v>
          </cell>
          <cell r="D50" t="str">
            <v>平</v>
          </cell>
          <cell r="E50">
            <v>0</v>
          </cell>
          <cell r="F50">
            <v>0</v>
          </cell>
          <cell r="G50">
            <v>0</v>
          </cell>
          <cell r="H50">
            <v>0</v>
          </cell>
          <cell r="I50">
            <v>0</v>
          </cell>
          <cell r="J50">
            <v>92.5</v>
          </cell>
          <cell r="K50">
            <v>0</v>
          </cell>
          <cell r="L50">
            <v>0</v>
          </cell>
          <cell r="M50">
            <v>80</v>
          </cell>
          <cell r="N50">
            <v>0</v>
          </cell>
          <cell r="O50">
            <v>0</v>
          </cell>
          <cell r="P50">
            <v>92.5</v>
          </cell>
          <cell r="Q50">
            <v>0</v>
          </cell>
          <cell r="R50">
            <v>0</v>
          </cell>
          <cell r="S50">
            <v>80</v>
          </cell>
          <cell r="T50" t="str">
            <v>借</v>
          </cell>
          <cell r="U50">
            <v>0</v>
          </cell>
          <cell r="V50">
            <v>0</v>
          </cell>
          <cell r="W50">
            <v>12.5</v>
          </cell>
          <cell r="X50">
            <v>12.5</v>
          </cell>
          <cell r="Y50">
            <v>0</v>
          </cell>
        </row>
        <row r="51">
          <cell r="A51" t="str">
            <v>1151</v>
          </cell>
          <cell r="B51" t="str">
            <v>预付账款</v>
          </cell>
          <cell r="C51">
            <v>0</v>
          </cell>
          <cell r="D51" t="str">
            <v>平</v>
          </cell>
          <cell r="E51">
            <v>0</v>
          </cell>
          <cell r="F51">
            <v>0</v>
          </cell>
          <cell r="G51">
            <v>0</v>
          </cell>
          <cell r="H51">
            <v>0</v>
          </cell>
          <cell r="I51">
            <v>0</v>
          </cell>
          <cell r="J51">
            <v>5000000</v>
          </cell>
          <cell r="K51">
            <v>0</v>
          </cell>
          <cell r="L51">
            <v>0</v>
          </cell>
          <cell r="M51">
            <v>0</v>
          </cell>
          <cell r="N51">
            <v>0</v>
          </cell>
          <cell r="O51">
            <v>0</v>
          </cell>
          <cell r="P51">
            <v>5000000</v>
          </cell>
          <cell r="Q51">
            <v>0</v>
          </cell>
          <cell r="R51">
            <v>0</v>
          </cell>
          <cell r="S51">
            <v>0</v>
          </cell>
          <cell r="T51" t="str">
            <v>借</v>
          </cell>
          <cell r="U51">
            <v>0</v>
          </cell>
          <cell r="V51">
            <v>0</v>
          </cell>
          <cell r="W51">
            <v>5000000</v>
          </cell>
          <cell r="X51">
            <v>5000000</v>
          </cell>
          <cell r="Y51">
            <v>0</v>
          </cell>
        </row>
        <row r="52">
          <cell r="A52" t="str">
            <v>115102</v>
          </cell>
          <cell r="B52" t="str">
            <v xml:space="preserve">  外购</v>
          </cell>
          <cell r="C52">
            <v>0</v>
          </cell>
          <cell r="D52" t="str">
            <v>平</v>
          </cell>
          <cell r="E52">
            <v>0</v>
          </cell>
          <cell r="F52">
            <v>0</v>
          </cell>
          <cell r="G52">
            <v>0</v>
          </cell>
          <cell r="H52">
            <v>0</v>
          </cell>
          <cell r="I52">
            <v>0</v>
          </cell>
          <cell r="J52">
            <v>5000000</v>
          </cell>
          <cell r="K52">
            <v>0</v>
          </cell>
          <cell r="L52">
            <v>0</v>
          </cell>
          <cell r="M52">
            <v>0</v>
          </cell>
          <cell r="N52">
            <v>0</v>
          </cell>
          <cell r="O52">
            <v>0</v>
          </cell>
          <cell r="P52">
            <v>5000000</v>
          </cell>
          <cell r="Q52">
            <v>0</v>
          </cell>
          <cell r="R52">
            <v>0</v>
          </cell>
          <cell r="S52">
            <v>0</v>
          </cell>
          <cell r="T52" t="str">
            <v>借</v>
          </cell>
          <cell r="U52">
            <v>0</v>
          </cell>
          <cell r="V52">
            <v>0</v>
          </cell>
          <cell r="W52">
            <v>5000000</v>
          </cell>
          <cell r="X52">
            <v>5000000</v>
          </cell>
          <cell r="Y52">
            <v>0</v>
          </cell>
        </row>
        <row r="53">
          <cell r="A53" t="str">
            <v>11510201</v>
          </cell>
          <cell r="B53" t="str">
            <v xml:space="preserve">    陕西恒兴公司合阳果汁</v>
          </cell>
          <cell r="C53">
            <v>0</v>
          </cell>
          <cell r="D53" t="str">
            <v>平</v>
          </cell>
          <cell r="E53">
            <v>0</v>
          </cell>
          <cell r="F53">
            <v>0</v>
          </cell>
          <cell r="G53">
            <v>0</v>
          </cell>
          <cell r="H53">
            <v>0</v>
          </cell>
          <cell r="I53">
            <v>0</v>
          </cell>
          <cell r="J53">
            <v>5000000</v>
          </cell>
          <cell r="K53">
            <v>0</v>
          </cell>
          <cell r="L53">
            <v>0</v>
          </cell>
          <cell r="M53">
            <v>0</v>
          </cell>
          <cell r="N53">
            <v>0</v>
          </cell>
          <cell r="O53">
            <v>0</v>
          </cell>
          <cell r="P53">
            <v>5000000</v>
          </cell>
          <cell r="Q53">
            <v>0</v>
          </cell>
          <cell r="R53">
            <v>0</v>
          </cell>
          <cell r="S53">
            <v>0</v>
          </cell>
          <cell r="T53" t="str">
            <v>借</v>
          </cell>
          <cell r="U53">
            <v>0</v>
          </cell>
          <cell r="V53">
            <v>0</v>
          </cell>
          <cell r="W53">
            <v>5000000</v>
          </cell>
          <cell r="X53">
            <v>5000000</v>
          </cell>
          <cell r="Y53">
            <v>0</v>
          </cell>
        </row>
        <row r="54">
          <cell r="A54" t="str">
            <v>1221</v>
          </cell>
          <cell r="B54" t="str">
            <v>包装物</v>
          </cell>
          <cell r="C54">
            <v>0</v>
          </cell>
          <cell r="D54" t="str">
            <v>平</v>
          </cell>
          <cell r="E54">
            <v>0</v>
          </cell>
          <cell r="F54">
            <v>0</v>
          </cell>
          <cell r="G54">
            <v>0</v>
          </cell>
          <cell r="H54">
            <v>0</v>
          </cell>
          <cell r="I54">
            <v>0</v>
          </cell>
          <cell r="J54">
            <v>3574523.14</v>
          </cell>
          <cell r="K54">
            <v>0</v>
          </cell>
          <cell r="L54">
            <v>0</v>
          </cell>
          <cell r="M54">
            <v>3574523.14</v>
          </cell>
          <cell r="N54">
            <v>0</v>
          </cell>
          <cell r="O54">
            <v>0</v>
          </cell>
          <cell r="P54">
            <v>3574523.14</v>
          </cell>
          <cell r="Q54">
            <v>0</v>
          </cell>
          <cell r="R54">
            <v>0</v>
          </cell>
          <cell r="S54">
            <v>3574523.14</v>
          </cell>
          <cell r="T54" t="str">
            <v>平</v>
          </cell>
          <cell r="U54">
            <v>0</v>
          </cell>
          <cell r="V54">
            <v>0</v>
          </cell>
          <cell r="W54">
            <v>0</v>
          </cell>
          <cell r="X54">
            <v>0</v>
          </cell>
          <cell r="Y54">
            <v>0</v>
          </cell>
        </row>
        <row r="55">
          <cell r="A55" t="str">
            <v>122101</v>
          </cell>
          <cell r="B55" t="str">
            <v xml:space="preserve">  铁桶200L</v>
          </cell>
          <cell r="C55">
            <v>0</v>
          </cell>
          <cell r="D55" t="str">
            <v>平</v>
          </cell>
          <cell r="E55">
            <v>0</v>
          </cell>
          <cell r="F55">
            <v>0</v>
          </cell>
          <cell r="G55">
            <v>0</v>
          </cell>
          <cell r="H55">
            <v>0</v>
          </cell>
          <cell r="I55">
            <v>0</v>
          </cell>
          <cell r="J55">
            <v>2626105.87</v>
          </cell>
          <cell r="K55">
            <v>0</v>
          </cell>
          <cell r="L55">
            <v>0</v>
          </cell>
          <cell r="M55">
            <v>2626105.87</v>
          </cell>
          <cell r="N55">
            <v>0</v>
          </cell>
          <cell r="O55">
            <v>0</v>
          </cell>
          <cell r="P55">
            <v>2626105.87</v>
          </cell>
          <cell r="Q55">
            <v>0</v>
          </cell>
          <cell r="R55">
            <v>0</v>
          </cell>
          <cell r="S55">
            <v>2626105.87</v>
          </cell>
          <cell r="T55" t="str">
            <v>平</v>
          </cell>
          <cell r="U55">
            <v>0</v>
          </cell>
          <cell r="V55">
            <v>0</v>
          </cell>
          <cell r="W55">
            <v>0</v>
          </cell>
          <cell r="X55">
            <v>0</v>
          </cell>
          <cell r="Y55">
            <v>0</v>
          </cell>
        </row>
        <row r="56">
          <cell r="A56" t="str">
            <v>122102</v>
          </cell>
          <cell r="B56" t="str">
            <v xml:space="preserve">  无菌袋（进口）</v>
          </cell>
          <cell r="C56">
            <v>0</v>
          </cell>
          <cell r="D56" t="str">
            <v>平</v>
          </cell>
          <cell r="E56">
            <v>0</v>
          </cell>
          <cell r="F56">
            <v>0</v>
          </cell>
          <cell r="G56">
            <v>0</v>
          </cell>
          <cell r="H56">
            <v>0</v>
          </cell>
          <cell r="I56">
            <v>0</v>
          </cell>
          <cell r="J56">
            <v>828100</v>
          </cell>
          <cell r="K56">
            <v>0</v>
          </cell>
          <cell r="L56">
            <v>0</v>
          </cell>
          <cell r="M56">
            <v>828100</v>
          </cell>
          <cell r="N56">
            <v>0</v>
          </cell>
          <cell r="O56">
            <v>0</v>
          </cell>
          <cell r="P56">
            <v>828100</v>
          </cell>
          <cell r="Q56">
            <v>0</v>
          </cell>
          <cell r="R56">
            <v>0</v>
          </cell>
          <cell r="S56">
            <v>828100</v>
          </cell>
          <cell r="T56" t="str">
            <v>平</v>
          </cell>
          <cell r="U56">
            <v>0</v>
          </cell>
          <cell r="V56">
            <v>0</v>
          </cell>
          <cell r="W56">
            <v>0</v>
          </cell>
          <cell r="X56">
            <v>0</v>
          </cell>
          <cell r="Y56">
            <v>0</v>
          </cell>
        </row>
        <row r="57">
          <cell r="A57" t="str">
            <v>122103</v>
          </cell>
          <cell r="B57" t="str">
            <v xml:space="preserve">  塑料袋（国产）</v>
          </cell>
          <cell r="C57">
            <v>0</v>
          </cell>
          <cell r="D57" t="str">
            <v>平</v>
          </cell>
          <cell r="E57">
            <v>0</v>
          </cell>
          <cell r="F57">
            <v>0</v>
          </cell>
          <cell r="G57">
            <v>0</v>
          </cell>
          <cell r="H57">
            <v>0</v>
          </cell>
          <cell r="I57">
            <v>0</v>
          </cell>
          <cell r="J57">
            <v>111216.1</v>
          </cell>
          <cell r="K57">
            <v>0</v>
          </cell>
          <cell r="L57">
            <v>0</v>
          </cell>
          <cell r="M57">
            <v>111216.1</v>
          </cell>
          <cell r="N57">
            <v>0</v>
          </cell>
          <cell r="O57">
            <v>0</v>
          </cell>
          <cell r="P57">
            <v>111216.1</v>
          </cell>
          <cell r="Q57">
            <v>0</v>
          </cell>
          <cell r="R57">
            <v>0</v>
          </cell>
          <cell r="S57">
            <v>111216.1</v>
          </cell>
          <cell r="T57" t="str">
            <v>平</v>
          </cell>
          <cell r="U57">
            <v>0</v>
          </cell>
          <cell r="V57">
            <v>0</v>
          </cell>
          <cell r="W57">
            <v>0</v>
          </cell>
          <cell r="X57">
            <v>0</v>
          </cell>
          <cell r="Y57">
            <v>0</v>
          </cell>
        </row>
        <row r="58">
          <cell r="A58" t="str">
            <v>122104</v>
          </cell>
          <cell r="B58" t="str">
            <v xml:space="preserve">  塑料卡</v>
          </cell>
          <cell r="C58">
            <v>0</v>
          </cell>
          <cell r="D58" t="str">
            <v>平</v>
          </cell>
          <cell r="E58">
            <v>0</v>
          </cell>
          <cell r="F58">
            <v>0</v>
          </cell>
          <cell r="G58">
            <v>0</v>
          </cell>
          <cell r="H58">
            <v>0</v>
          </cell>
          <cell r="I58">
            <v>0</v>
          </cell>
          <cell r="J58">
            <v>9101.17</v>
          </cell>
          <cell r="K58">
            <v>0</v>
          </cell>
          <cell r="L58">
            <v>0</v>
          </cell>
          <cell r="M58">
            <v>9101.17</v>
          </cell>
          <cell r="N58">
            <v>0</v>
          </cell>
          <cell r="O58">
            <v>0</v>
          </cell>
          <cell r="P58">
            <v>9101.17</v>
          </cell>
          <cell r="Q58">
            <v>0</v>
          </cell>
          <cell r="R58">
            <v>0</v>
          </cell>
          <cell r="S58">
            <v>9101.17</v>
          </cell>
          <cell r="T58" t="str">
            <v>平</v>
          </cell>
          <cell r="U58">
            <v>0</v>
          </cell>
          <cell r="V58">
            <v>0</v>
          </cell>
          <cell r="W58">
            <v>0</v>
          </cell>
          <cell r="X58">
            <v>0</v>
          </cell>
          <cell r="Y58">
            <v>0</v>
          </cell>
        </row>
        <row r="59">
          <cell r="A59" t="str">
            <v>1231</v>
          </cell>
          <cell r="B59" t="str">
            <v>低值易耗品</v>
          </cell>
          <cell r="C59">
            <v>0</v>
          </cell>
          <cell r="D59" t="str">
            <v>平</v>
          </cell>
          <cell r="E59">
            <v>0</v>
          </cell>
          <cell r="F59">
            <v>0</v>
          </cell>
          <cell r="G59">
            <v>0</v>
          </cell>
          <cell r="H59">
            <v>0</v>
          </cell>
          <cell r="I59">
            <v>0</v>
          </cell>
          <cell r="J59">
            <v>163719.20000000001</v>
          </cell>
          <cell r="K59">
            <v>0</v>
          </cell>
          <cell r="L59">
            <v>0</v>
          </cell>
          <cell r="M59">
            <v>163719.20000000001</v>
          </cell>
          <cell r="N59">
            <v>0</v>
          </cell>
          <cell r="O59">
            <v>0</v>
          </cell>
          <cell r="P59">
            <v>163719.20000000001</v>
          </cell>
          <cell r="Q59">
            <v>0</v>
          </cell>
          <cell r="R59">
            <v>0</v>
          </cell>
          <cell r="S59">
            <v>163719.20000000001</v>
          </cell>
          <cell r="T59" t="str">
            <v>平</v>
          </cell>
          <cell r="U59">
            <v>0</v>
          </cell>
          <cell r="V59">
            <v>0</v>
          </cell>
          <cell r="W59">
            <v>0</v>
          </cell>
          <cell r="X59">
            <v>0</v>
          </cell>
          <cell r="Y59">
            <v>0</v>
          </cell>
        </row>
        <row r="60">
          <cell r="A60" t="str">
            <v>123101</v>
          </cell>
          <cell r="B60" t="str">
            <v xml:space="preserve">  在库低值易耗品</v>
          </cell>
          <cell r="C60">
            <v>0</v>
          </cell>
          <cell r="D60" t="str">
            <v>平</v>
          </cell>
          <cell r="E60">
            <v>0</v>
          </cell>
          <cell r="F60">
            <v>0</v>
          </cell>
          <cell r="G60">
            <v>0</v>
          </cell>
          <cell r="H60">
            <v>0</v>
          </cell>
          <cell r="I60">
            <v>0</v>
          </cell>
          <cell r="J60">
            <v>81859.600000000006</v>
          </cell>
          <cell r="K60">
            <v>0</v>
          </cell>
          <cell r="L60">
            <v>0</v>
          </cell>
          <cell r="M60">
            <v>81859.600000000006</v>
          </cell>
          <cell r="N60">
            <v>0</v>
          </cell>
          <cell r="O60">
            <v>0</v>
          </cell>
          <cell r="P60">
            <v>81859.600000000006</v>
          </cell>
          <cell r="Q60">
            <v>0</v>
          </cell>
          <cell r="R60">
            <v>0</v>
          </cell>
          <cell r="S60">
            <v>81859.600000000006</v>
          </cell>
          <cell r="T60" t="str">
            <v>平</v>
          </cell>
          <cell r="U60">
            <v>0</v>
          </cell>
          <cell r="V60">
            <v>0</v>
          </cell>
          <cell r="W60">
            <v>0</v>
          </cell>
          <cell r="X60">
            <v>0</v>
          </cell>
          <cell r="Y60">
            <v>0</v>
          </cell>
        </row>
        <row r="61">
          <cell r="A61" t="str">
            <v>123102</v>
          </cell>
          <cell r="B61" t="str">
            <v xml:space="preserve">  在用低值易耗品</v>
          </cell>
          <cell r="C61">
            <v>0</v>
          </cell>
          <cell r="D61" t="str">
            <v>平</v>
          </cell>
          <cell r="E61">
            <v>0</v>
          </cell>
          <cell r="F61">
            <v>0</v>
          </cell>
          <cell r="G61">
            <v>0</v>
          </cell>
          <cell r="H61">
            <v>0</v>
          </cell>
          <cell r="I61">
            <v>0</v>
          </cell>
          <cell r="J61">
            <v>81859.600000000006</v>
          </cell>
          <cell r="K61">
            <v>0</v>
          </cell>
          <cell r="L61">
            <v>0</v>
          </cell>
          <cell r="M61">
            <v>81859.600000000006</v>
          </cell>
          <cell r="N61">
            <v>0</v>
          </cell>
          <cell r="O61">
            <v>0</v>
          </cell>
          <cell r="P61">
            <v>81859.600000000006</v>
          </cell>
          <cell r="Q61">
            <v>0</v>
          </cell>
          <cell r="R61">
            <v>0</v>
          </cell>
          <cell r="S61">
            <v>81859.600000000006</v>
          </cell>
          <cell r="T61" t="str">
            <v>平</v>
          </cell>
          <cell r="U61">
            <v>0</v>
          </cell>
          <cell r="V61">
            <v>0</v>
          </cell>
          <cell r="W61">
            <v>0</v>
          </cell>
          <cell r="X61">
            <v>0</v>
          </cell>
          <cell r="Y61">
            <v>0</v>
          </cell>
        </row>
        <row r="62">
          <cell r="A62" t="str">
            <v>1243</v>
          </cell>
          <cell r="B62" t="str">
            <v>库存商品</v>
          </cell>
          <cell r="C62">
            <v>0</v>
          </cell>
          <cell r="D62" t="str">
            <v>平</v>
          </cell>
          <cell r="E62">
            <v>0</v>
          </cell>
          <cell r="F62">
            <v>0</v>
          </cell>
          <cell r="G62">
            <v>0</v>
          </cell>
          <cell r="H62">
            <v>0</v>
          </cell>
          <cell r="I62">
            <v>0</v>
          </cell>
          <cell r="J62">
            <v>53014747.329999998</v>
          </cell>
          <cell r="K62">
            <v>0</v>
          </cell>
          <cell r="L62">
            <v>0</v>
          </cell>
          <cell r="M62">
            <v>43052481.280000001</v>
          </cell>
          <cell r="N62">
            <v>0</v>
          </cell>
          <cell r="O62">
            <v>0</v>
          </cell>
          <cell r="P62">
            <v>53014747.329999998</v>
          </cell>
          <cell r="Q62">
            <v>0</v>
          </cell>
          <cell r="R62">
            <v>0</v>
          </cell>
          <cell r="S62">
            <v>43052481.280000001</v>
          </cell>
          <cell r="T62" t="str">
            <v>借</v>
          </cell>
          <cell r="U62">
            <v>0</v>
          </cell>
          <cell r="V62">
            <v>0</v>
          </cell>
          <cell r="W62">
            <v>9962266.0500000007</v>
          </cell>
          <cell r="X62">
            <v>9962266.0500000007</v>
          </cell>
          <cell r="Y62">
            <v>0</v>
          </cell>
        </row>
        <row r="63">
          <cell r="A63" t="str">
            <v>124301</v>
          </cell>
          <cell r="B63" t="str">
            <v xml:space="preserve">  产成品</v>
          </cell>
          <cell r="C63">
            <v>0</v>
          </cell>
          <cell r="D63" t="str">
            <v>平</v>
          </cell>
          <cell r="E63">
            <v>0</v>
          </cell>
          <cell r="F63">
            <v>0</v>
          </cell>
          <cell r="G63">
            <v>0</v>
          </cell>
          <cell r="H63">
            <v>10060.743</v>
          </cell>
          <cell r="I63">
            <v>0</v>
          </cell>
          <cell r="J63">
            <v>33326380.75</v>
          </cell>
          <cell r="K63">
            <v>7548.2920000000004</v>
          </cell>
          <cell r="L63">
            <v>0</v>
          </cell>
          <cell r="M63">
            <v>25002135.98</v>
          </cell>
          <cell r="N63">
            <v>10060.743</v>
          </cell>
          <cell r="O63">
            <v>0</v>
          </cell>
          <cell r="P63">
            <v>33326380.75</v>
          </cell>
          <cell r="Q63">
            <v>7548.2920000000004</v>
          </cell>
          <cell r="R63">
            <v>0</v>
          </cell>
          <cell r="S63">
            <v>25002135.98</v>
          </cell>
          <cell r="T63" t="str">
            <v>借</v>
          </cell>
          <cell r="U63">
            <v>2512.451</v>
          </cell>
          <cell r="V63">
            <v>0</v>
          </cell>
          <cell r="W63">
            <v>8324244.7699999996</v>
          </cell>
          <cell r="X63">
            <v>8324244.7699999996</v>
          </cell>
          <cell r="Y63">
            <v>0</v>
          </cell>
        </row>
        <row r="64">
          <cell r="A64" t="str">
            <v>12430101</v>
          </cell>
          <cell r="B64" t="str">
            <v xml:space="preserve">    果汁</v>
          </cell>
          <cell r="C64">
            <v>0</v>
          </cell>
          <cell r="D64" t="str">
            <v>平</v>
          </cell>
          <cell r="E64">
            <v>0</v>
          </cell>
          <cell r="F64">
            <v>0</v>
          </cell>
          <cell r="G64">
            <v>0</v>
          </cell>
          <cell r="H64">
            <v>10060.743</v>
          </cell>
          <cell r="I64">
            <v>0</v>
          </cell>
          <cell r="J64">
            <v>33326380.75</v>
          </cell>
          <cell r="K64">
            <v>7548.2920000000004</v>
          </cell>
          <cell r="L64">
            <v>0</v>
          </cell>
          <cell r="M64">
            <v>25002135.98</v>
          </cell>
          <cell r="N64">
            <v>10060.743</v>
          </cell>
          <cell r="O64">
            <v>0</v>
          </cell>
          <cell r="P64">
            <v>33326380.75</v>
          </cell>
          <cell r="Q64">
            <v>7548.2920000000004</v>
          </cell>
          <cell r="R64">
            <v>0</v>
          </cell>
          <cell r="S64">
            <v>25002135.98</v>
          </cell>
          <cell r="T64" t="str">
            <v>借</v>
          </cell>
          <cell r="U64">
            <v>2512.451</v>
          </cell>
          <cell r="V64">
            <v>0</v>
          </cell>
          <cell r="W64">
            <v>8324244.7699999996</v>
          </cell>
          <cell r="X64">
            <v>8324244.7699999996</v>
          </cell>
          <cell r="Y64">
            <v>0</v>
          </cell>
        </row>
        <row r="65">
          <cell r="A65" t="str">
            <v>1243010101</v>
          </cell>
          <cell r="B65" t="str">
            <v xml:space="preserve">      苹果浓汁</v>
          </cell>
          <cell r="C65">
            <v>0</v>
          </cell>
          <cell r="D65" t="str">
            <v>平</v>
          </cell>
          <cell r="E65">
            <v>0</v>
          </cell>
          <cell r="F65">
            <v>0</v>
          </cell>
          <cell r="G65">
            <v>0</v>
          </cell>
          <cell r="H65">
            <v>10021.654</v>
          </cell>
          <cell r="I65">
            <v>0</v>
          </cell>
          <cell r="J65">
            <v>33197992.890000001</v>
          </cell>
          <cell r="K65">
            <v>7548.2920000000004</v>
          </cell>
          <cell r="L65">
            <v>0</v>
          </cell>
          <cell r="M65">
            <v>25002135.98</v>
          </cell>
          <cell r="N65">
            <v>10021.654</v>
          </cell>
          <cell r="O65">
            <v>0</v>
          </cell>
          <cell r="P65">
            <v>33197992.890000001</v>
          </cell>
          <cell r="Q65">
            <v>7548.2920000000004</v>
          </cell>
          <cell r="R65">
            <v>0</v>
          </cell>
          <cell r="S65">
            <v>25002135.98</v>
          </cell>
          <cell r="T65" t="str">
            <v>借</v>
          </cell>
          <cell r="U65">
            <v>2473.3620000000001</v>
          </cell>
          <cell r="V65">
            <v>0</v>
          </cell>
          <cell r="W65">
            <v>8195856.9100000001</v>
          </cell>
          <cell r="X65">
            <v>8195856.9100000001</v>
          </cell>
          <cell r="Y65">
            <v>0</v>
          </cell>
        </row>
        <row r="66">
          <cell r="A66" t="str">
            <v>1243010103</v>
          </cell>
          <cell r="B66" t="str">
            <v xml:space="preserve">      浓缩梨汁</v>
          </cell>
          <cell r="C66">
            <v>0</v>
          </cell>
          <cell r="D66" t="str">
            <v>平</v>
          </cell>
          <cell r="E66">
            <v>0</v>
          </cell>
          <cell r="F66">
            <v>0</v>
          </cell>
          <cell r="G66">
            <v>0</v>
          </cell>
          <cell r="H66">
            <v>39.088999999999999</v>
          </cell>
          <cell r="I66">
            <v>0</v>
          </cell>
          <cell r="J66">
            <v>128387.86</v>
          </cell>
          <cell r="K66">
            <v>0</v>
          </cell>
          <cell r="L66">
            <v>0</v>
          </cell>
          <cell r="M66">
            <v>0</v>
          </cell>
          <cell r="N66">
            <v>39.088999999999999</v>
          </cell>
          <cell r="O66">
            <v>0</v>
          </cell>
          <cell r="P66">
            <v>128387.86</v>
          </cell>
          <cell r="Q66">
            <v>0</v>
          </cell>
          <cell r="R66">
            <v>0</v>
          </cell>
          <cell r="S66">
            <v>0</v>
          </cell>
          <cell r="T66" t="str">
            <v>借</v>
          </cell>
          <cell r="U66">
            <v>39.088999999999999</v>
          </cell>
          <cell r="V66">
            <v>0</v>
          </cell>
          <cell r="W66">
            <v>128387.86</v>
          </cell>
          <cell r="X66">
            <v>128387.86</v>
          </cell>
          <cell r="Y66">
            <v>0</v>
          </cell>
        </row>
        <row r="67">
          <cell r="A67" t="str">
            <v>124302</v>
          </cell>
          <cell r="B67" t="str">
            <v xml:space="preserve">  外购商品</v>
          </cell>
          <cell r="C67">
            <v>0</v>
          </cell>
          <cell r="D67" t="str">
            <v>平</v>
          </cell>
          <cell r="E67">
            <v>0</v>
          </cell>
          <cell r="F67">
            <v>0</v>
          </cell>
          <cell r="G67">
            <v>0</v>
          </cell>
          <cell r="H67">
            <v>0</v>
          </cell>
          <cell r="I67">
            <v>0</v>
          </cell>
          <cell r="J67">
            <v>19688366.579999998</v>
          </cell>
          <cell r="K67">
            <v>0</v>
          </cell>
          <cell r="L67">
            <v>0</v>
          </cell>
          <cell r="M67">
            <v>18050345.300000001</v>
          </cell>
          <cell r="N67">
            <v>0</v>
          </cell>
          <cell r="O67">
            <v>0</v>
          </cell>
          <cell r="P67">
            <v>19688366.579999998</v>
          </cell>
          <cell r="Q67">
            <v>0</v>
          </cell>
          <cell r="R67">
            <v>0</v>
          </cell>
          <cell r="S67">
            <v>18050345.300000001</v>
          </cell>
          <cell r="T67" t="str">
            <v>借</v>
          </cell>
          <cell r="U67">
            <v>0</v>
          </cell>
          <cell r="V67">
            <v>0</v>
          </cell>
          <cell r="W67">
            <v>1638021.28</v>
          </cell>
          <cell r="X67">
            <v>1638021.28</v>
          </cell>
          <cell r="Y67">
            <v>0</v>
          </cell>
        </row>
        <row r="68">
          <cell r="A68" t="str">
            <v>12430201</v>
          </cell>
          <cell r="B68" t="str">
            <v xml:space="preserve">    苹果浓汁</v>
          </cell>
          <cell r="C68">
            <v>0</v>
          </cell>
          <cell r="D68" t="str">
            <v>平</v>
          </cell>
          <cell r="E68">
            <v>0</v>
          </cell>
          <cell r="F68">
            <v>0</v>
          </cell>
          <cell r="G68">
            <v>0</v>
          </cell>
          <cell r="H68">
            <v>0</v>
          </cell>
          <cell r="I68">
            <v>0</v>
          </cell>
          <cell r="J68">
            <v>19581456.489999998</v>
          </cell>
          <cell r="K68">
            <v>0</v>
          </cell>
          <cell r="L68">
            <v>0</v>
          </cell>
          <cell r="M68">
            <v>17943435.210000001</v>
          </cell>
          <cell r="N68">
            <v>0</v>
          </cell>
          <cell r="O68">
            <v>0</v>
          </cell>
          <cell r="P68">
            <v>19581456.489999998</v>
          </cell>
          <cell r="Q68">
            <v>0</v>
          </cell>
          <cell r="R68">
            <v>0</v>
          </cell>
          <cell r="S68">
            <v>17943435.210000001</v>
          </cell>
          <cell r="T68" t="str">
            <v>借</v>
          </cell>
          <cell r="U68">
            <v>0</v>
          </cell>
          <cell r="V68">
            <v>0</v>
          </cell>
          <cell r="W68">
            <v>1638021.28</v>
          </cell>
          <cell r="X68">
            <v>1638021.28</v>
          </cell>
          <cell r="Y68">
            <v>0</v>
          </cell>
        </row>
        <row r="69">
          <cell r="A69" t="str">
            <v>12430204</v>
          </cell>
          <cell r="B69" t="str">
            <v xml:space="preserve">    浓缩梨汁</v>
          </cell>
          <cell r="C69">
            <v>0</v>
          </cell>
          <cell r="D69" t="str">
            <v>平</v>
          </cell>
          <cell r="E69">
            <v>0</v>
          </cell>
          <cell r="F69">
            <v>0</v>
          </cell>
          <cell r="G69">
            <v>0</v>
          </cell>
          <cell r="H69">
            <v>0</v>
          </cell>
          <cell r="I69">
            <v>0</v>
          </cell>
          <cell r="J69">
            <v>106910.09</v>
          </cell>
          <cell r="K69">
            <v>0</v>
          </cell>
          <cell r="L69">
            <v>0</v>
          </cell>
          <cell r="M69">
            <v>106910.09</v>
          </cell>
          <cell r="N69">
            <v>0</v>
          </cell>
          <cell r="O69">
            <v>0</v>
          </cell>
          <cell r="P69">
            <v>106910.09</v>
          </cell>
          <cell r="Q69">
            <v>0</v>
          </cell>
          <cell r="R69">
            <v>0</v>
          </cell>
          <cell r="S69">
            <v>106910.09</v>
          </cell>
          <cell r="T69" t="str">
            <v>平</v>
          </cell>
          <cell r="U69">
            <v>0</v>
          </cell>
          <cell r="V69">
            <v>0</v>
          </cell>
          <cell r="W69">
            <v>0</v>
          </cell>
          <cell r="X69">
            <v>0</v>
          </cell>
          <cell r="Y69">
            <v>0</v>
          </cell>
        </row>
        <row r="70">
          <cell r="A70" t="str">
            <v>1251</v>
          </cell>
          <cell r="B70" t="str">
            <v>委托加工物资</v>
          </cell>
          <cell r="C70">
            <v>0</v>
          </cell>
          <cell r="D70" t="str">
            <v>平</v>
          </cell>
          <cell r="E70">
            <v>0</v>
          </cell>
          <cell r="F70">
            <v>0</v>
          </cell>
          <cell r="G70">
            <v>0</v>
          </cell>
          <cell r="H70">
            <v>0</v>
          </cell>
          <cell r="I70">
            <v>0</v>
          </cell>
          <cell r="J70">
            <v>3574523.14</v>
          </cell>
          <cell r="K70">
            <v>0</v>
          </cell>
          <cell r="L70">
            <v>0</v>
          </cell>
          <cell r="M70">
            <v>3574523.14</v>
          </cell>
          <cell r="N70">
            <v>0</v>
          </cell>
          <cell r="O70">
            <v>0</v>
          </cell>
          <cell r="P70">
            <v>3574523.14</v>
          </cell>
          <cell r="Q70">
            <v>0</v>
          </cell>
          <cell r="R70">
            <v>0</v>
          </cell>
          <cell r="S70">
            <v>3574523.14</v>
          </cell>
          <cell r="T70" t="str">
            <v>平</v>
          </cell>
          <cell r="U70">
            <v>0</v>
          </cell>
          <cell r="V70">
            <v>0</v>
          </cell>
          <cell r="W70">
            <v>0</v>
          </cell>
          <cell r="X70">
            <v>0</v>
          </cell>
          <cell r="Y70">
            <v>0</v>
          </cell>
        </row>
        <row r="71">
          <cell r="A71" t="str">
            <v>125102</v>
          </cell>
          <cell r="B71" t="str">
            <v xml:space="preserve">  苹果浓汁</v>
          </cell>
          <cell r="C71">
            <v>0</v>
          </cell>
          <cell r="D71" t="str">
            <v>平</v>
          </cell>
          <cell r="E71">
            <v>0</v>
          </cell>
          <cell r="F71">
            <v>0</v>
          </cell>
          <cell r="G71">
            <v>0</v>
          </cell>
          <cell r="H71">
            <v>0</v>
          </cell>
          <cell r="I71">
            <v>0</v>
          </cell>
          <cell r="J71">
            <v>3553045.37</v>
          </cell>
          <cell r="K71">
            <v>0</v>
          </cell>
          <cell r="L71">
            <v>0</v>
          </cell>
          <cell r="M71">
            <v>3553045.37</v>
          </cell>
          <cell r="N71">
            <v>0</v>
          </cell>
          <cell r="O71">
            <v>0</v>
          </cell>
          <cell r="P71">
            <v>3553045.37</v>
          </cell>
          <cell r="Q71">
            <v>0</v>
          </cell>
          <cell r="R71">
            <v>0</v>
          </cell>
          <cell r="S71">
            <v>3553045.37</v>
          </cell>
          <cell r="T71" t="str">
            <v>平</v>
          </cell>
          <cell r="U71">
            <v>0</v>
          </cell>
          <cell r="V71">
            <v>0</v>
          </cell>
          <cell r="W71">
            <v>0</v>
          </cell>
          <cell r="X71">
            <v>0</v>
          </cell>
          <cell r="Y71">
            <v>0</v>
          </cell>
        </row>
        <row r="72">
          <cell r="A72" t="str">
            <v>125103</v>
          </cell>
          <cell r="B72" t="str">
            <v xml:space="preserve">  梨汁</v>
          </cell>
          <cell r="C72">
            <v>0</v>
          </cell>
          <cell r="D72" t="str">
            <v>平</v>
          </cell>
          <cell r="E72">
            <v>0</v>
          </cell>
          <cell r="F72">
            <v>0</v>
          </cell>
          <cell r="G72">
            <v>0</v>
          </cell>
          <cell r="H72">
            <v>0</v>
          </cell>
          <cell r="I72">
            <v>0</v>
          </cell>
          <cell r="J72">
            <v>21477.77</v>
          </cell>
          <cell r="K72">
            <v>0</v>
          </cell>
          <cell r="L72">
            <v>0</v>
          </cell>
          <cell r="M72">
            <v>21477.77</v>
          </cell>
          <cell r="N72">
            <v>0</v>
          </cell>
          <cell r="O72">
            <v>0</v>
          </cell>
          <cell r="P72">
            <v>21477.77</v>
          </cell>
          <cell r="Q72">
            <v>0</v>
          </cell>
          <cell r="R72">
            <v>0</v>
          </cell>
          <cell r="S72">
            <v>21477.77</v>
          </cell>
          <cell r="T72" t="str">
            <v>平</v>
          </cell>
          <cell r="U72">
            <v>0</v>
          </cell>
          <cell r="V72">
            <v>0</v>
          </cell>
          <cell r="W72">
            <v>0</v>
          </cell>
          <cell r="X72">
            <v>0</v>
          </cell>
          <cell r="Y72">
            <v>0</v>
          </cell>
        </row>
        <row r="73">
          <cell r="A73" t="str">
            <v>1301</v>
          </cell>
          <cell r="B73" t="str">
            <v>待摊费用</v>
          </cell>
          <cell r="C73">
            <v>0</v>
          </cell>
          <cell r="D73" t="str">
            <v>平</v>
          </cell>
          <cell r="E73">
            <v>0</v>
          </cell>
          <cell r="F73">
            <v>0</v>
          </cell>
          <cell r="G73">
            <v>0</v>
          </cell>
          <cell r="H73">
            <v>0</v>
          </cell>
          <cell r="I73">
            <v>0</v>
          </cell>
          <cell r="J73">
            <v>127406.65</v>
          </cell>
          <cell r="K73">
            <v>0</v>
          </cell>
          <cell r="L73">
            <v>0</v>
          </cell>
          <cell r="M73">
            <v>114651.72</v>
          </cell>
          <cell r="N73">
            <v>0</v>
          </cell>
          <cell r="O73">
            <v>0</v>
          </cell>
          <cell r="P73">
            <v>127406.65</v>
          </cell>
          <cell r="Q73">
            <v>0</v>
          </cell>
          <cell r="R73">
            <v>0</v>
          </cell>
          <cell r="S73">
            <v>114651.72</v>
          </cell>
          <cell r="T73" t="str">
            <v>借</v>
          </cell>
          <cell r="U73">
            <v>0</v>
          </cell>
          <cell r="V73">
            <v>0</v>
          </cell>
          <cell r="W73">
            <v>12754.93</v>
          </cell>
          <cell r="X73">
            <v>12754.93</v>
          </cell>
          <cell r="Y73">
            <v>0</v>
          </cell>
        </row>
        <row r="74">
          <cell r="A74" t="str">
            <v>130104</v>
          </cell>
          <cell r="B74" t="str">
            <v xml:space="preserve">  租赁费</v>
          </cell>
          <cell r="C74">
            <v>0</v>
          </cell>
          <cell r="D74" t="str">
            <v>平</v>
          </cell>
          <cell r="E74">
            <v>0</v>
          </cell>
          <cell r="F74">
            <v>0</v>
          </cell>
          <cell r="G74">
            <v>0</v>
          </cell>
          <cell r="H74">
            <v>0</v>
          </cell>
          <cell r="I74">
            <v>0</v>
          </cell>
          <cell r="J74">
            <v>38835.870000000003</v>
          </cell>
          <cell r="K74">
            <v>0</v>
          </cell>
          <cell r="L74">
            <v>0</v>
          </cell>
          <cell r="M74">
            <v>32429.119999999999</v>
          </cell>
          <cell r="N74">
            <v>0</v>
          </cell>
          <cell r="O74">
            <v>0</v>
          </cell>
          <cell r="P74">
            <v>38835.870000000003</v>
          </cell>
          <cell r="Q74">
            <v>0</v>
          </cell>
          <cell r="R74">
            <v>0</v>
          </cell>
          <cell r="S74">
            <v>32429.119999999999</v>
          </cell>
          <cell r="T74" t="str">
            <v>借</v>
          </cell>
          <cell r="U74">
            <v>0</v>
          </cell>
          <cell r="V74">
            <v>0</v>
          </cell>
          <cell r="W74">
            <v>6406.75</v>
          </cell>
          <cell r="X74">
            <v>6406.75</v>
          </cell>
          <cell r="Y74">
            <v>0</v>
          </cell>
        </row>
        <row r="75">
          <cell r="A75" t="str">
            <v>130105</v>
          </cell>
          <cell r="B75" t="str">
            <v xml:space="preserve">  修理费</v>
          </cell>
          <cell r="C75">
            <v>0</v>
          </cell>
          <cell r="D75" t="str">
            <v>平</v>
          </cell>
          <cell r="E75">
            <v>0</v>
          </cell>
          <cell r="F75">
            <v>0</v>
          </cell>
          <cell r="G75">
            <v>0</v>
          </cell>
          <cell r="H75">
            <v>0</v>
          </cell>
          <cell r="I75">
            <v>0</v>
          </cell>
          <cell r="J75">
            <v>2530</v>
          </cell>
          <cell r="K75">
            <v>0</v>
          </cell>
          <cell r="L75">
            <v>0</v>
          </cell>
          <cell r="M75">
            <v>2530</v>
          </cell>
          <cell r="N75">
            <v>0</v>
          </cell>
          <cell r="O75">
            <v>0</v>
          </cell>
          <cell r="P75">
            <v>2530</v>
          </cell>
          <cell r="Q75">
            <v>0</v>
          </cell>
          <cell r="R75">
            <v>0</v>
          </cell>
          <cell r="S75">
            <v>2530</v>
          </cell>
          <cell r="T75" t="str">
            <v>平</v>
          </cell>
          <cell r="U75">
            <v>0</v>
          </cell>
          <cell r="V75">
            <v>0</v>
          </cell>
          <cell r="W75">
            <v>0</v>
          </cell>
          <cell r="X75">
            <v>0</v>
          </cell>
          <cell r="Y75">
            <v>0</v>
          </cell>
        </row>
        <row r="76">
          <cell r="A76" t="str">
            <v>130107</v>
          </cell>
          <cell r="B76" t="str">
            <v xml:space="preserve">  营业费用-港杂费</v>
          </cell>
          <cell r="C76">
            <v>0</v>
          </cell>
          <cell r="D76" t="str">
            <v>平</v>
          </cell>
          <cell r="E76">
            <v>0</v>
          </cell>
          <cell r="F76">
            <v>0</v>
          </cell>
          <cell r="G76">
            <v>0</v>
          </cell>
          <cell r="H76">
            <v>0</v>
          </cell>
          <cell r="I76">
            <v>0</v>
          </cell>
          <cell r="J76">
            <v>17577</v>
          </cell>
          <cell r="K76">
            <v>0</v>
          </cell>
          <cell r="L76">
            <v>0</v>
          </cell>
          <cell r="M76">
            <v>17577</v>
          </cell>
          <cell r="N76">
            <v>0</v>
          </cell>
          <cell r="O76">
            <v>0</v>
          </cell>
          <cell r="P76">
            <v>17577</v>
          </cell>
          <cell r="Q76">
            <v>0</v>
          </cell>
          <cell r="R76">
            <v>0</v>
          </cell>
          <cell r="S76">
            <v>17577</v>
          </cell>
          <cell r="T76" t="str">
            <v>平</v>
          </cell>
          <cell r="U76">
            <v>0</v>
          </cell>
          <cell r="V76">
            <v>0</v>
          </cell>
          <cell r="W76">
            <v>0</v>
          </cell>
          <cell r="X76">
            <v>0</v>
          </cell>
          <cell r="Y76">
            <v>0</v>
          </cell>
        </row>
        <row r="77">
          <cell r="A77" t="str">
            <v>130108</v>
          </cell>
          <cell r="B77" t="str">
            <v xml:space="preserve">  营业费用-单证费</v>
          </cell>
          <cell r="C77">
            <v>0</v>
          </cell>
          <cell r="D77" t="str">
            <v>平</v>
          </cell>
          <cell r="E77">
            <v>0</v>
          </cell>
          <cell r="F77">
            <v>0</v>
          </cell>
          <cell r="G77">
            <v>0</v>
          </cell>
          <cell r="H77">
            <v>0</v>
          </cell>
          <cell r="I77">
            <v>0</v>
          </cell>
          <cell r="J77">
            <v>3600</v>
          </cell>
          <cell r="K77">
            <v>0</v>
          </cell>
          <cell r="L77">
            <v>0</v>
          </cell>
          <cell r="M77">
            <v>3600</v>
          </cell>
          <cell r="N77">
            <v>0</v>
          </cell>
          <cell r="O77">
            <v>0</v>
          </cell>
          <cell r="P77">
            <v>3600</v>
          </cell>
          <cell r="Q77">
            <v>0</v>
          </cell>
          <cell r="R77">
            <v>0</v>
          </cell>
          <cell r="S77">
            <v>3600</v>
          </cell>
          <cell r="T77" t="str">
            <v>平</v>
          </cell>
          <cell r="U77">
            <v>0</v>
          </cell>
          <cell r="V77">
            <v>0</v>
          </cell>
          <cell r="W77">
            <v>0</v>
          </cell>
          <cell r="X77">
            <v>0</v>
          </cell>
          <cell r="Y77">
            <v>0</v>
          </cell>
        </row>
        <row r="78">
          <cell r="A78" t="str">
            <v>130109</v>
          </cell>
          <cell r="B78" t="str">
            <v xml:space="preserve">  营业费用-液袋租赁费</v>
          </cell>
          <cell r="C78">
            <v>0</v>
          </cell>
          <cell r="D78" t="str">
            <v>平</v>
          </cell>
          <cell r="E78">
            <v>0</v>
          </cell>
          <cell r="F78">
            <v>0</v>
          </cell>
          <cell r="G78">
            <v>0</v>
          </cell>
          <cell r="H78">
            <v>0</v>
          </cell>
          <cell r="I78">
            <v>0</v>
          </cell>
          <cell r="J78">
            <v>44760.6</v>
          </cell>
          <cell r="K78">
            <v>0</v>
          </cell>
          <cell r="L78">
            <v>0</v>
          </cell>
          <cell r="M78">
            <v>44760.6</v>
          </cell>
          <cell r="N78">
            <v>0</v>
          </cell>
          <cell r="O78">
            <v>0</v>
          </cell>
          <cell r="P78">
            <v>44760.6</v>
          </cell>
          <cell r="Q78">
            <v>0</v>
          </cell>
          <cell r="R78">
            <v>0</v>
          </cell>
          <cell r="S78">
            <v>44760.6</v>
          </cell>
          <cell r="T78" t="str">
            <v>平</v>
          </cell>
          <cell r="U78">
            <v>0</v>
          </cell>
          <cell r="V78">
            <v>0</v>
          </cell>
          <cell r="W78">
            <v>0</v>
          </cell>
          <cell r="X78">
            <v>0</v>
          </cell>
          <cell r="Y78">
            <v>0</v>
          </cell>
        </row>
        <row r="79">
          <cell r="A79" t="str">
            <v>130110</v>
          </cell>
          <cell r="B79" t="str">
            <v xml:space="preserve">  营业费用-陆运费</v>
          </cell>
          <cell r="C79">
            <v>0</v>
          </cell>
          <cell r="D79" t="str">
            <v>平</v>
          </cell>
          <cell r="E79">
            <v>0</v>
          </cell>
          <cell r="F79">
            <v>0</v>
          </cell>
          <cell r="G79">
            <v>0</v>
          </cell>
          <cell r="H79">
            <v>0</v>
          </cell>
          <cell r="I79">
            <v>0</v>
          </cell>
          <cell r="J79">
            <v>12555</v>
          </cell>
          <cell r="K79">
            <v>0</v>
          </cell>
          <cell r="L79">
            <v>0</v>
          </cell>
          <cell r="M79">
            <v>12555</v>
          </cell>
          <cell r="N79">
            <v>0</v>
          </cell>
          <cell r="O79">
            <v>0</v>
          </cell>
          <cell r="P79">
            <v>12555</v>
          </cell>
          <cell r="Q79">
            <v>0</v>
          </cell>
          <cell r="R79">
            <v>0</v>
          </cell>
          <cell r="S79">
            <v>12555</v>
          </cell>
          <cell r="T79" t="str">
            <v>平</v>
          </cell>
          <cell r="U79">
            <v>0</v>
          </cell>
          <cell r="V79">
            <v>0</v>
          </cell>
          <cell r="W79">
            <v>0</v>
          </cell>
          <cell r="X79">
            <v>0</v>
          </cell>
          <cell r="Y79">
            <v>0</v>
          </cell>
        </row>
        <row r="80">
          <cell r="A80" t="str">
            <v>130111</v>
          </cell>
          <cell r="B80" t="str">
            <v xml:space="preserve">  营业费用-加急费</v>
          </cell>
          <cell r="C80">
            <v>0</v>
          </cell>
          <cell r="D80" t="str">
            <v>平</v>
          </cell>
          <cell r="E80">
            <v>0</v>
          </cell>
          <cell r="F80">
            <v>0</v>
          </cell>
          <cell r="G80">
            <v>0</v>
          </cell>
          <cell r="H80">
            <v>0</v>
          </cell>
          <cell r="I80">
            <v>0</v>
          </cell>
          <cell r="J80">
            <v>1200</v>
          </cell>
          <cell r="K80">
            <v>0</v>
          </cell>
          <cell r="L80">
            <v>0</v>
          </cell>
          <cell r="M80">
            <v>1200</v>
          </cell>
          <cell r="N80">
            <v>0</v>
          </cell>
          <cell r="O80">
            <v>0</v>
          </cell>
          <cell r="P80">
            <v>1200</v>
          </cell>
          <cell r="Q80">
            <v>0</v>
          </cell>
          <cell r="R80">
            <v>0</v>
          </cell>
          <cell r="S80">
            <v>1200</v>
          </cell>
          <cell r="T80" t="str">
            <v>平</v>
          </cell>
          <cell r="U80">
            <v>0</v>
          </cell>
          <cell r="V80">
            <v>0</v>
          </cell>
          <cell r="W80">
            <v>0</v>
          </cell>
          <cell r="X80">
            <v>0</v>
          </cell>
          <cell r="Y80">
            <v>0</v>
          </cell>
        </row>
        <row r="81">
          <cell r="A81" t="str">
            <v>130114</v>
          </cell>
          <cell r="B81" t="str">
            <v xml:space="preserve">  报刊费</v>
          </cell>
          <cell r="C81">
            <v>0</v>
          </cell>
          <cell r="D81" t="str">
            <v>平</v>
          </cell>
          <cell r="E81">
            <v>0</v>
          </cell>
          <cell r="F81">
            <v>0</v>
          </cell>
          <cell r="G81">
            <v>0</v>
          </cell>
          <cell r="H81">
            <v>0</v>
          </cell>
          <cell r="I81">
            <v>0</v>
          </cell>
          <cell r="J81">
            <v>6348.18</v>
          </cell>
          <cell r="K81">
            <v>0</v>
          </cell>
          <cell r="L81">
            <v>0</v>
          </cell>
          <cell r="M81">
            <v>0</v>
          </cell>
          <cell r="N81">
            <v>0</v>
          </cell>
          <cell r="O81">
            <v>0</v>
          </cell>
          <cell r="P81">
            <v>6348.18</v>
          </cell>
          <cell r="Q81">
            <v>0</v>
          </cell>
          <cell r="R81">
            <v>0</v>
          </cell>
          <cell r="S81">
            <v>0</v>
          </cell>
          <cell r="T81" t="str">
            <v>借</v>
          </cell>
          <cell r="U81">
            <v>0</v>
          </cell>
          <cell r="V81">
            <v>0</v>
          </cell>
          <cell r="W81">
            <v>6348.18</v>
          </cell>
          <cell r="X81">
            <v>6348.18</v>
          </cell>
          <cell r="Y81">
            <v>0</v>
          </cell>
        </row>
        <row r="82">
          <cell r="A82" t="str">
            <v>1401</v>
          </cell>
          <cell r="B82" t="str">
            <v>长期股权投资</v>
          </cell>
          <cell r="C82">
            <v>0</v>
          </cell>
          <cell r="D82" t="str">
            <v>平</v>
          </cell>
          <cell r="E82">
            <v>0</v>
          </cell>
          <cell r="F82">
            <v>0</v>
          </cell>
          <cell r="G82">
            <v>0</v>
          </cell>
          <cell r="H82">
            <v>0</v>
          </cell>
          <cell r="I82">
            <v>0</v>
          </cell>
          <cell r="J82">
            <v>132585628.98</v>
          </cell>
          <cell r="K82">
            <v>0</v>
          </cell>
          <cell r="L82">
            <v>0</v>
          </cell>
          <cell r="M82">
            <v>2878364.54</v>
          </cell>
          <cell r="N82">
            <v>0</v>
          </cell>
          <cell r="O82">
            <v>0</v>
          </cell>
          <cell r="P82">
            <v>132585628.98</v>
          </cell>
          <cell r="Q82">
            <v>0</v>
          </cell>
          <cell r="R82">
            <v>0</v>
          </cell>
          <cell r="S82">
            <v>2878364.54</v>
          </cell>
          <cell r="T82" t="str">
            <v>借</v>
          </cell>
          <cell r="U82">
            <v>0</v>
          </cell>
          <cell r="V82">
            <v>0</v>
          </cell>
          <cell r="W82">
            <v>129707264.44</v>
          </cell>
          <cell r="X82">
            <v>129707264.44</v>
          </cell>
          <cell r="Y82">
            <v>0</v>
          </cell>
        </row>
        <row r="83">
          <cell r="A83" t="str">
            <v>140102</v>
          </cell>
          <cell r="B83" t="str">
            <v xml:space="preserve">  其他股权投资</v>
          </cell>
          <cell r="C83">
            <v>0</v>
          </cell>
          <cell r="D83" t="str">
            <v>平</v>
          </cell>
          <cell r="E83">
            <v>0</v>
          </cell>
          <cell r="F83">
            <v>0</v>
          </cell>
          <cell r="G83">
            <v>0</v>
          </cell>
          <cell r="H83">
            <v>0</v>
          </cell>
          <cell r="I83">
            <v>0</v>
          </cell>
          <cell r="J83">
            <v>132585628.98</v>
          </cell>
          <cell r="K83">
            <v>0</v>
          </cell>
          <cell r="L83">
            <v>0</v>
          </cell>
          <cell r="M83">
            <v>2878364.54</v>
          </cell>
          <cell r="N83">
            <v>0</v>
          </cell>
          <cell r="O83">
            <v>0</v>
          </cell>
          <cell r="P83">
            <v>132585628.98</v>
          </cell>
          <cell r="Q83">
            <v>0</v>
          </cell>
          <cell r="R83">
            <v>0</v>
          </cell>
          <cell r="S83">
            <v>2878364.54</v>
          </cell>
          <cell r="T83" t="str">
            <v>借</v>
          </cell>
          <cell r="U83">
            <v>0</v>
          </cell>
          <cell r="V83">
            <v>0</v>
          </cell>
          <cell r="W83">
            <v>129707264.44</v>
          </cell>
          <cell r="X83">
            <v>129707264.44</v>
          </cell>
          <cell r="Y83">
            <v>0</v>
          </cell>
        </row>
        <row r="84">
          <cell r="A84" t="str">
            <v>14010201</v>
          </cell>
          <cell r="B84" t="str">
            <v xml:space="preserve">    鲁菱公司</v>
          </cell>
          <cell r="C84">
            <v>0</v>
          </cell>
          <cell r="D84" t="str">
            <v>平</v>
          </cell>
          <cell r="E84">
            <v>0</v>
          </cell>
          <cell r="F84">
            <v>0</v>
          </cell>
          <cell r="G84">
            <v>0</v>
          </cell>
          <cell r="H84">
            <v>0</v>
          </cell>
          <cell r="I84">
            <v>0</v>
          </cell>
          <cell r="J84">
            <v>85325948.620000005</v>
          </cell>
          <cell r="K84">
            <v>0</v>
          </cell>
          <cell r="L84">
            <v>0</v>
          </cell>
          <cell r="M84">
            <v>0</v>
          </cell>
          <cell r="N84">
            <v>0</v>
          </cell>
          <cell r="O84">
            <v>0</v>
          </cell>
          <cell r="P84">
            <v>85325948.620000005</v>
          </cell>
          <cell r="Q84">
            <v>0</v>
          </cell>
          <cell r="R84">
            <v>0</v>
          </cell>
          <cell r="S84">
            <v>0</v>
          </cell>
          <cell r="T84" t="str">
            <v>借</v>
          </cell>
          <cell r="U84">
            <v>0</v>
          </cell>
          <cell r="V84">
            <v>0</v>
          </cell>
          <cell r="W84">
            <v>85325948.620000005</v>
          </cell>
          <cell r="X84">
            <v>85325948.620000005</v>
          </cell>
          <cell r="Y84">
            <v>0</v>
          </cell>
        </row>
        <row r="85">
          <cell r="A85" t="str">
            <v>1401020101</v>
          </cell>
          <cell r="B85" t="str">
            <v xml:space="preserve">      投资成本</v>
          </cell>
          <cell r="C85">
            <v>0</v>
          </cell>
          <cell r="D85" t="str">
            <v>平</v>
          </cell>
          <cell r="E85">
            <v>0</v>
          </cell>
          <cell r="F85">
            <v>0</v>
          </cell>
          <cell r="G85">
            <v>0</v>
          </cell>
          <cell r="H85">
            <v>0</v>
          </cell>
          <cell r="I85">
            <v>0</v>
          </cell>
          <cell r="J85">
            <v>66910554.780000001</v>
          </cell>
          <cell r="K85">
            <v>0</v>
          </cell>
          <cell r="L85">
            <v>0</v>
          </cell>
          <cell r="M85">
            <v>0</v>
          </cell>
          <cell r="N85">
            <v>0</v>
          </cell>
          <cell r="O85">
            <v>0</v>
          </cell>
          <cell r="P85">
            <v>66910554.780000001</v>
          </cell>
          <cell r="Q85">
            <v>0</v>
          </cell>
          <cell r="R85">
            <v>0</v>
          </cell>
          <cell r="S85">
            <v>0</v>
          </cell>
          <cell r="T85" t="str">
            <v>借</v>
          </cell>
          <cell r="U85">
            <v>0</v>
          </cell>
          <cell r="V85">
            <v>0</v>
          </cell>
          <cell r="W85">
            <v>66910554.780000001</v>
          </cell>
          <cell r="X85">
            <v>66910554.780000001</v>
          </cell>
          <cell r="Y85">
            <v>0</v>
          </cell>
        </row>
        <row r="86">
          <cell r="A86" t="str">
            <v>1401020102</v>
          </cell>
          <cell r="B86" t="str">
            <v xml:space="preserve">      损益调整</v>
          </cell>
          <cell r="C86">
            <v>0</v>
          </cell>
          <cell r="D86" t="str">
            <v>平</v>
          </cell>
          <cell r="E86">
            <v>0</v>
          </cell>
          <cell r="F86">
            <v>0</v>
          </cell>
          <cell r="G86">
            <v>0</v>
          </cell>
          <cell r="H86">
            <v>0</v>
          </cell>
          <cell r="I86">
            <v>0</v>
          </cell>
          <cell r="J86">
            <v>18415393.84</v>
          </cell>
          <cell r="K86">
            <v>0</v>
          </cell>
          <cell r="L86">
            <v>0</v>
          </cell>
          <cell r="M86">
            <v>0</v>
          </cell>
          <cell r="N86">
            <v>0</v>
          </cell>
          <cell r="O86">
            <v>0</v>
          </cell>
          <cell r="P86">
            <v>18415393.84</v>
          </cell>
          <cell r="Q86">
            <v>0</v>
          </cell>
          <cell r="R86">
            <v>0</v>
          </cell>
          <cell r="S86">
            <v>0</v>
          </cell>
          <cell r="T86" t="str">
            <v>借</v>
          </cell>
          <cell r="U86">
            <v>0</v>
          </cell>
          <cell r="V86">
            <v>0</v>
          </cell>
          <cell r="W86">
            <v>18415393.84</v>
          </cell>
          <cell r="X86">
            <v>18415393.84</v>
          </cell>
          <cell r="Y86">
            <v>0</v>
          </cell>
        </row>
        <row r="87">
          <cell r="A87" t="str">
            <v>14010202</v>
          </cell>
          <cell r="B87" t="str">
            <v xml:space="preserve">    尚进公司</v>
          </cell>
          <cell r="C87">
            <v>0</v>
          </cell>
          <cell r="D87" t="str">
            <v>平</v>
          </cell>
          <cell r="E87">
            <v>0</v>
          </cell>
          <cell r="F87">
            <v>0</v>
          </cell>
          <cell r="G87">
            <v>0</v>
          </cell>
          <cell r="H87">
            <v>0</v>
          </cell>
          <cell r="I87">
            <v>0</v>
          </cell>
          <cell r="J87">
            <v>13589982.560000001</v>
          </cell>
          <cell r="K87">
            <v>0</v>
          </cell>
          <cell r="L87">
            <v>0</v>
          </cell>
          <cell r="M87">
            <v>2878364.54</v>
          </cell>
          <cell r="N87">
            <v>0</v>
          </cell>
          <cell r="O87">
            <v>0</v>
          </cell>
          <cell r="P87">
            <v>13589982.560000001</v>
          </cell>
          <cell r="Q87">
            <v>0</v>
          </cell>
          <cell r="R87">
            <v>0</v>
          </cell>
          <cell r="S87">
            <v>2878364.54</v>
          </cell>
          <cell r="T87" t="str">
            <v>借</v>
          </cell>
          <cell r="U87">
            <v>0</v>
          </cell>
          <cell r="V87">
            <v>0</v>
          </cell>
          <cell r="W87">
            <v>10711618.02</v>
          </cell>
          <cell r="X87">
            <v>10711618.02</v>
          </cell>
          <cell r="Y87">
            <v>0</v>
          </cell>
        </row>
        <row r="88">
          <cell r="A88" t="str">
            <v>1401020201</v>
          </cell>
          <cell r="B88" t="str">
            <v xml:space="preserve">      投资成本</v>
          </cell>
          <cell r="C88">
            <v>0</v>
          </cell>
          <cell r="D88" t="str">
            <v>平</v>
          </cell>
          <cell r="E88">
            <v>0</v>
          </cell>
          <cell r="F88">
            <v>0</v>
          </cell>
          <cell r="G88">
            <v>0</v>
          </cell>
          <cell r="H88">
            <v>0</v>
          </cell>
          <cell r="I88">
            <v>0</v>
          </cell>
          <cell r="J88">
            <v>8674454.9900000002</v>
          </cell>
          <cell r="K88">
            <v>0</v>
          </cell>
          <cell r="L88">
            <v>0</v>
          </cell>
          <cell r="M88">
            <v>0</v>
          </cell>
          <cell r="N88">
            <v>0</v>
          </cell>
          <cell r="O88">
            <v>0</v>
          </cell>
          <cell r="P88">
            <v>8674454.9900000002</v>
          </cell>
          <cell r="Q88">
            <v>0</v>
          </cell>
          <cell r="R88">
            <v>0</v>
          </cell>
          <cell r="S88">
            <v>0</v>
          </cell>
          <cell r="T88" t="str">
            <v>借</v>
          </cell>
          <cell r="U88">
            <v>0</v>
          </cell>
          <cell r="V88">
            <v>0</v>
          </cell>
          <cell r="W88">
            <v>8674454.9900000002</v>
          </cell>
          <cell r="X88">
            <v>8674454.9900000002</v>
          </cell>
          <cell r="Y88">
            <v>0</v>
          </cell>
        </row>
        <row r="89">
          <cell r="A89" t="str">
            <v>1401020202</v>
          </cell>
          <cell r="B89" t="str">
            <v xml:space="preserve">      投资损益</v>
          </cell>
          <cell r="C89">
            <v>0</v>
          </cell>
          <cell r="D89" t="str">
            <v>平</v>
          </cell>
          <cell r="E89">
            <v>0</v>
          </cell>
          <cell r="F89">
            <v>0</v>
          </cell>
          <cell r="G89">
            <v>0</v>
          </cell>
          <cell r="H89">
            <v>0</v>
          </cell>
          <cell r="I89">
            <v>0</v>
          </cell>
          <cell r="J89">
            <v>4915527.57</v>
          </cell>
          <cell r="K89">
            <v>0</v>
          </cell>
          <cell r="L89">
            <v>0</v>
          </cell>
          <cell r="M89">
            <v>2878364.54</v>
          </cell>
          <cell r="N89">
            <v>0</v>
          </cell>
          <cell r="O89">
            <v>0</v>
          </cell>
          <cell r="P89">
            <v>4915527.57</v>
          </cell>
          <cell r="Q89">
            <v>0</v>
          </cell>
          <cell r="R89">
            <v>0</v>
          </cell>
          <cell r="S89">
            <v>2878364.54</v>
          </cell>
          <cell r="T89" t="str">
            <v>借</v>
          </cell>
          <cell r="U89">
            <v>0</v>
          </cell>
          <cell r="V89">
            <v>0</v>
          </cell>
          <cell r="W89">
            <v>2037163.03</v>
          </cell>
          <cell r="X89">
            <v>2037163.03</v>
          </cell>
          <cell r="Y89">
            <v>0</v>
          </cell>
        </row>
        <row r="90">
          <cell r="A90" t="str">
            <v>14010203</v>
          </cell>
          <cell r="B90" t="str">
            <v xml:space="preserve">    韩城公司</v>
          </cell>
          <cell r="C90">
            <v>0</v>
          </cell>
          <cell r="D90" t="str">
            <v>平</v>
          </cell>
          <cell r="E90">
            <v>0</v>
          </cell>
          <cell r="F90">
            <v>0</v>
          </cell>
          <cell r="G90">
            <v>0</v>
          </cell>
          <cell r="H90">
            <v>0</v>
          </cell>
          <cell r="I90">
            <v>0</v>
          </cell>
          <cell r="J90">
            <v>12306432.52</v>
          </cell>
          <cell r="K90">
            <v>0</v>
          </cell>
          <cell r="L90">
            <v>0</v>
          </cell>
          <cell r="M90">
            <v>0</v>
          </cell>
          <cell r="N90">
            <v>0</v>
          </cell>
          <cell r="O90">
            <v>0</v>
          </cell>
          <cell r="P90">
            <v>12306432.52</v>
          </cell>
          <cell r="Q90">
            <v>0</v>
          </cell>
          <cell r="R90">
            <v>0</v>
          </cell>
          <cell r="S90">
            <v>0</v>
          </cell>
          <cell r="T90" t="str">
            <v>借</v>
          </cell>
          <cell r="U90">
            <v>0</v>
          </cell>
          <cell r="V90">
            <v>0</v>
          </cell>
          <cell r="W90">
            <v>12306432.52</v>
          </cell>
          <cell r="X90">
            <v>12306432.52</v>
          </cell>
          <cell r="Y90">
            <v>0</v>
          </cell>
        </row>
        <row r="91">
          <cell r="A91" t="str">
            <v>1401020301</v>
          </cell>
          <cell r="B91" t="str">
            <v xml:space="preserve">      投资成本</v>
          </cell>
          <cell r="C91">
            <v>0</v>
          </cell>
          <cell r="D91" t="str">
            <v>平</v>
          </cell>
          <cell r="E91">
            <v>0</v>
          </cell>
          <cell r="F91">
            <v>0</v>
          </cell>
          <cell r="G91">
            <v>0</v>
          </cell>
          <cell r="H91">
            <v>0</v>
          </cell>
          <cell r="I91">
            <v>0</v>
          </cell>
          <cell r="J91">
            <v>9933756.1899999995</v>
          </cell>
          <cell r="K91">
            <v>0</v>
          </cell>
          <cell r="L91">
            <v>0</v>
          </cell>
          <cell r="M91">
            <v>0</v>
          </cell>
          <cell r="N91">
            <v>0</v>
          </cell>
          <cell r="O91">
            <v>0</v>
          </cell>
          <cell r="P91">
            <v>9933756.1899999995</v>
          </cell>
          <cell r="Q91">
            <v>0</v>
          </cell>
          <cell r="R91">
            <v>0</v>
          </cell>
          <cell r="S91">
            <v>0</v>
          </cell>
          <cell r="T91" t="str">
            <v>借</v>
          </cell>
          <cell r="U91">
            <v>0</v>
          </cell>
          <cell r="V91">
            <v>0</v>
          </cell>
          <cell r="W91">
            <v>9933756.1899999995</v>
          </cell>
          <cell r="X91">
            <v>9933756.1899999995</v>
          </cell>
          <cell r="Y91">
            <v>0</v>
          </cell>
        </row>
        <row r="92">
          <cell r="A92" t="str">
            <v>1401020302</v>
          </cell>
          <cell r="B92" t="str">
            <v xml:space="preserve">      损益调整</v>
          </cell>
          <cell r="C92">
            <v>0</v>
          </cell>
          <cell r="D92" t="str">
            <v>平</v>
          </cell>
          <cell r="E92">
            <v>0</v>
          </cell>
          <cell r="F92">
            <v>0</v>
          </cell>
          <cell r="G92">
            <v>0</v>
          </cell>
          <cell r="H92">
            <v>0</v>
          </cell>
          <cell r="I92">
            <v>0</v>
          </cell>
          <cell r="J92">
            <v>2372676.33</v>
          </cell>
          <cell r="K92">
            <v>0</v>
          </cell>
          <cell r="L92">
            <v>0</v>
          </cell>
          <cell r="M92">
            <v>0</v>
          </cell>
          <cell r="N92">
            <v>0</v>
          </cell>
          <cell r="O92">
            <v>0</v>
          </cell>
          <cell r="P92">
            <v>2372676.33</v>
          </cell>
          <cell r="Q92">
            <v>0</v>
          </cell>
          <cell r="R92">
            <v>0</v>
          </cell>
          <cell r="S92">
            <v>0</v>
          </cell>
          <cell r="T92" t="str">
            <v>借</v>
          </cell>
          <cell r="U92">
            <v>0</v>
          </cell>
          <cell r="V92">
            <v>0</v>
          </cell>
          <cell r="W92">
            <v>2372676.33</v>
          </cell>
          <cell r="X92">
            <v>2372676.33</v>
          </cell>
          <cell r="Y92">
            <v>0</v>
          </cell>
        </row>
        <row r="93">
          <cell r="A93" t="str">
            <v>14010204</v>
          </cell>
          <cell r="B93" t="str">
            <v xml:space="preserve">    银丰公司</v>
          </cell>
          <cell r="C93">
            <v>0</v>
          </cell>
          <cell r="D93" t="str">
            <v>平</v>
          </cell>
          <cell r="E93">
            <v>0</v>
          </cell>
          <cell r="F93">
            <v>0</v>
          </cell>
          <cell r="G93">
            <v>0</v>
          </cell>
          <cell r="H93">
            <v>0</v>
          </cell>
          <cell r="I93">
            <v>0</v>
          </cell>
          <cell r="J93">
            <v>5097862.22</v>
          </cell>
          <cell r="K93">
            <v>0</v>
          </cell>
          <cell r="L93">
            <v>0</v>
          </cell>
          <cell r="M93">
            <v>0</v>
          </cell>
          <cell r="N93">
            <v>0</v>
          </cell>
          <cell r="O93">
            <v>0</v>
          </cell>
          <cell r="P93">
            <v>5097862.22</v>
          </cell>
          <cell r="Q93">
            <v>0</v>
          </cell>
          <cell r="R93">
            <v>0</v>
          </cell>
          <cell r="S93">
            <v>0</v>
          </cell>
          <cell r="T93" t="str">
            <v>借</v>
          </cell>
          <cell r="U93">
            <v>0</v>
          </cell>
          <cell r="V93">
            <v>0</v>
          </cell>
          <cell r="W93">
            <v>5097862.22</v>
          </cell>
          <cell r="X93">
            <v>5097862.22</v>
          </cell>
          <cell r="Y93">
            <v>0</v>
          </cell>
        </row>
        <row r="94">
          <cell r="A94" t="str">
            <v>1401020401</v>
          </cell>
          <cell r="B94" t="str">
            <v xml:space="preserve">      投资成本</v>
          </cell>
          <cell r="C94">
            <v>0</v>
          </cell>
          <cell r="D94" t="str">
            <v>平</v>
          </cell>
          <cell r="E94">
            <v>0</v>
          </cell>
          <cell r="F94">
            <v>0</v>
          </cell>
          <cell r="G94">
            <v>0</v>
          </cell>
          <cell r="H94">
            <v>0</v>
          </cell>
          <cell r="I94">
            <v>0</v>
          </cell>
          <cell r="J94">
            <v>5097862.22</v>
          </cell>
          <cell r="K94">
            <v>0</v>
          </cell>
          <cell r="L94">
            <v>0</v>
          </cell>
          <cell r="M94">
            <v>0</v>
          </cell>
          <cell r="N94">
            <v>0</v>
          </cell>
          <cell r="O94">
            <v>0</v>
          </cell>
          <cell r="P94">
            <v>5097862.22</v>
          </cell>
          <cell r="Q94">
            <v>0</v>
          </cell>
          <cell r="R94">
            <v>0</v>
          </cell>
          <cell r="S94">
            <v>0</v>
          </cell>
          <cell r="T94" t="str">
            <v>借</v>
          </cell>
          <cell r="U94">
            <v>0</v>
          </cell>
          <cell r="V94">
            <v>0</v>
          </cell>
          <cell r="W94">
            <v>5097862.22</v>
          </cell>
          <cell r="X94">
            <v>5097862.22</v>
          </cell>
          <cell r="Y94">
            <v>0</v>
          </cell>
        </row>
        <row r="95">
          <cell r="A95" t="str">
            <v>14010205</v>
          </cell>
          <cell r="B95" t="str">
            <v xml:space="preserve">    东进公司</v>
          </cell>
          <cell r="C95">
            <v>0</v>
          </cell>
          <cell r="D95" t="str">
            <v>平</v>
          </cell>
          <cell r="E95">
            <v>0</v>
          </cell>
          <cell r="F95">
            <v>0</v>
          </cell>
          <cell r="G95">
            <v>0</v>
          </cell>
          <cell r="H95">
            <v>0</v>
          </cell>
          <cell r="I95">
            <v>0</v>
          </cell>
          <cell r="J95">
            <v>16084303.060000001</v>
          </cell>
          <cell r="K95">
            <v>0</v>
          </cell>
          <cell r="L95">
            <v>0</v>
          </cell>
          <cell r="M95">
            <v>0</v>
          </cell>
          <cell r="N95">
            <v>0</v>
          </cell>
          <cell r="O95">
            <v>0</v>
          </cell>
          <cell r="P95">
            <v>16084303.060000001</v>
          </cell>
          <cell r="Q95">
            <v>0</v>
          </cell>
          <cell r="R95">
            <v>0</v>
          </cell>
          <cell r="S95">
            <v>0</v>
          </cell>
          <cell r="T95" t="str">
            <v>借</v>
          </cell>
          <cell r="U95">
            <v>0</v>
          </cell>
          <cell r="V95">
            <v>0</v>
          </cell>
          <cell r="W95">
            <v>16084303.060000001</v>
          </cell>
          <cell r="X95">
            <v>16084303.060000001</v>
          </cell>
          <cell r="Y95">
            <v>0</v>
          </cell>
        </row>
        <row r="96">
          <cell r="A96" t="str">
            <v>1401020501</v>
          </cell>
          <cell r="B96" t="str">
            <v xml:space="preserve">      投资成本</v>
          </cell>
          <cell r="C96">
            <v>0</v>
          </cell>
          <cell r="D96" t="str">
            <v>平</v>
          </cell>
          <cell r="E96">
            <v>0</v>
          </cell>
          <cell r="F96">
            <v>0</v>
          </cell>
          <cell r="G96">
            <v>0</v>
          </cell>
          <cell r="H96">
            <v>0</v>
          </cell>
          <cell r="I96">
            <v>0</v>
          </cell>
          <cell r="J96">
            <v>16065411.710000001</v>
          </cell>
          <cell r="K96">
            <v>0</v>
          </cell>
          <cell r="L96">
            <v>0</v>
          </cell>
          <cell r="M96">
            <v>0</v>
          </cell>
          <cell r="N96">
            <v>0</v>
          </cell>
          <cell r="O96">
            <v>0</v>
          </cell>
          <cell r="P96">
            <v>16065411.710000001</v>
          </cell>
          <cell r="Q96">
            <v>0</v>
          </cell>
          <cell r="R96">
            <v>0</v>
          </cell>
          <cell r="S96">
            <v>0</v>
          </cell>
          <cell r="T96" t="str">
            <v>借</v>
          </cell>
          <cell r="U96">
            <v>0</v>
          </cell>
          <cell r="V96">
            <v>0</v>
          </cell>
          <cell r="W96">
            <v>16065411.710000001</v>
          </cell>
          <cell r="X96">
            <v>16065411.710000001</v>
          </cell>
          <cell r="Y96">
            <v>0</v>
          </cell>
        </row>
        <row r="97">
          <cell r="A97" t="str">
            <v>1401020502</v>
          </cell>
          <cell r="B97" t="str">
            <v xml:space="preserve">      损益调整</v>
          </cell>
          <cell r="C97">
            <v>0</v>
          </cell>
          <cell r="D97" t="str">
            <v>平</v>
          </cell>
          <cell r="E97">
            <v>0</v>
          </cell>
          <cell r="F97">
            <v>0</v>
          </cell>
          <cell r="G97">
            <v>0</v>
          </cell>
          <cell r="H97">
            <v>0</v>
          </cell>
          <cell r="I97">
            <v>0</v>
          </cell>
          <cell r="J97">
            <v>18891.349999999999</v>
          </cell>
          <cell r="K97">
            <v>0</v>
          </cell>
          <cell r="L97">
            <v>0</v>
          </cell>
          <cell r="M97">
            <v>0</v>
          </cell>
          <cell r="N97">
            <v>0</v>
          </cell>
          <cell r="O97">
            <v>0</v>
          </cell>
          <cell r="P97">
            <v>18891.349999999999</v>
          </cell>
          <cell r="Q97">
            <v>0</v>
          </cell>
          <cell r="R97">
            <v>0</v>
          </cell>
          <cell r="S97">
            <v>0</v>
          </cell>
          <cell r="T97" t="str">
            <v>借</v>
          </cell>
          <cell r="U97">
            <v>0</v>
          </cell>
          <cell r="V97">
            <v>0</v>
          </cell>
          <cell r="W97">
            <v>18891.349999999999</v>
          </cell>
          <cell r="X97">
            <v>18891.349999999999</v>
          </cell>
          <cell r="Y97">
            <v>0</v>
          </cell>
        </row>
        <row r="98">
          <cell r="A98" t="str">
            <v>14010206</v>
          </cell>
          <cell r="B98" t="str">
            <v xml:space="preserve">    芮城公司</v>
          </cell>
          <cell r="C98">
            <v>0</v>
          </cell>
          <cell r="D98" t="str">
            <v>平</v>
          </cell>
          <cell r="E98">
            <v>0</v>
          </cell>
          <cell r="F98">
            <v>0</v>
          </cell>
          <cell r="G98">
            <v>0</v>
          </cell>
          <cell r="H98">
            <v>0</v>
          </cell>
          <cell r="I98">
            <v>0</v>
          </cell>
          <cell r="J98">
            <v>181100</v>
          </cell>
          <cell r="K98">
            <v>0</v>
          </cell>
          <cell r="L98">
            <v>0</v>
          </cell>
          <cell r="M98">
            <v>0</v>
          </cell>
          <cell r="N98">
            <v>0</v>
          </cell>
          <cell r="O98">
            <v>0</v>
          </cell>
          <cell r="P98">
            <v>181100</v>
          </cell>
          <cell r="Q98">
            <v>0</v>
          </cell>
          <cell r="R98">
            <v>0</v>
          </cell>
          <cell r="S98">
            <v>0</v>
          </cell>
          <cell r="T98" t="str">
            <v>借</v>
          </cell>
          <cell r="U98">
            <v>0</v>
          </cell>
          <cell r="V98">
            <v>0</v>
          </cell>
          <cell r="W98">
            <v>181100</v>
          </cell>
          <cell r="X98">
            <v>181100</v>
          </cell>
          <cell r="Y98">
            <v>0</v>
          </cell>
        </row>
        <row r="99">
          <cell r="A99" t="str">
            <v>1401020601</v>
          </cell>
          <cell r="B99" t="str">
            <v xml:space="preserve">      投资成本</v>
          </cell>
          <cell r="C99">
            <v>0</v>
          </cell>
          <cell r="D99" t="str">
            <v>平</v>
          </cell>
          <cell r="E99">
            <v>0</v>
          </cell>
          <cell r="F99">
            <v>0</v>
          </cell>
          <cell r="G99">
            <v>0</v>
          </cell>
          <cell r="H99">
            <v>0</v>
          </cell>
          <cell r="I99">
            <v>0</v>
          </cell>
          <cell r="J99">
            <v>181100</v>
          </cell>
          <cell r="K99">
            <v>0</v>
          </cell>
          <cell r="L99">
            <v>0</v>
          </cell>
          <cell r="M99">
            <v>0</v>
          </cell>
          <cell r="N99">
            <v>0</v>
          </cell>
          <cell r="O99">
            <v>0</v>
          </cell>
          <cell r="P99">
            <v>181100</v>
          </cell>
          <cell r="Q99">
            <v>0</v>
          </cell>
          <cell r="R99">
            <v>0</v>
          </cell>
          <cell r="S99">
            <v>0</v>
          </cell>
          <cell r="T99" t="str">
            <v>借</v>
          </cell>
          <cell r="U99">
            <v>0</v>
          </cell>
          <cell r="V99">
            <v>0</v>
          </cell>
          <cell r="W99">
            <v>181100</v>
          </cell>
          <cell r="X99">
            <v>181100</v>
          </cell>
          <cell r="Y99">
            <v>0</v>
          </cell>
        </row>
        <row r="100">
          <cell r="A100" t="str">
            <v>1402</v>
          </cell>
          <cell r="B100" t="str">
            <v>长期债权投资</v>
          </cell>
          <cell r="C100">
            <v>0</v>
          </cell>
          <cell r="D100" t="str">
            <v>平</v>
          </cell>
          <cell r="E100">
            <v>0</v>
          </cell>
          <cell r="F100">
            <v>0</v>
          </cell>
          <cell r="G100">
            <v>0</v>
          </cell>
          <cell r="H100">
            <v>0</v>
          </cell>
          <cell r="I100">
            <v>0</v>
          </cell>
          <cell r="J100">
            <v>20000</v>
          </cell>
          <cell r="K100">
            <v>0</v>
          </cell>
          <cell r="L100">
            <v>0</v>
          </cell>
          <cell r="M100">
            <v>0</v>
          </cell>
          <cell r="N100">
            <v>0</v>
          </cell>
          <cell r="O100">
            <v>0</v>
          </cell>
          <cell r="P100">
            <v>20000</v>
          </cell>
          <cell r="Q100">
            <v>0</v>
          </cell>
          <cell r="R100">
            <v>0</v>
          </cell>
          <cell r="S100">
            <v>0</v>
          </cell>
          <cell r="T100" t="str">
            <v>借</v>
          </cell>
          <cell r="U100">
            <v>0</v>
          </cell>
          <cell r="V100">
            <v>0</v>
          </cell>
          <cell r="W100">
            <v>20000</v>
          </cell>
          <cell r="X100">
            <v>20000</v>
          </cell>
          <cell r="Y100">
            <v>0</v>
          </cell>
        </row>
        <row r="101">
          <cell r="A101" t="str">
            <v>140201</v>
          </cell>
          <cell r="B101" t="str">
            <v xml:space="preserve">  债券投资</v>
          </cell>
          <cell r="C101">
            <v>0</v>
          </cell>
          <cell r="D101" t="str">
            <v>平</v>
          </cell>
          <cell r="E101">
            <v>0</v>
          </cell>
          <cell r="F101">
            <v>0</v>
          </cell>
          <cell r="G101">
            <v>0</v>
          </cell>
          <cell r="H101">
            <v>0</v>
          </cell>
          <cell r="I101">
            <v>0</v>
          </cell>
          <cell r="J101">
            <v>20000</v>
          </cell>
          <cell r="K101">
            <v>0</v>
          </cell>
          <cell r="L101">
            <v>0</v>
          </cell>
          <cell r="M101">
            <v>0</v>
          </cell>
          <cell r="N101">
            <v>0</v>
          </cell>
          <cell r="O101">
            <v>0</v>
          </cell>
          <cell r="P101">
            <v>20000</v>
          </cell>
          <cell r="Q101">
            <v>0</v>
          </cell>
          <cell r="R101">
            <v>0</v>
          </cell>
          <cell r="S101">
            <v>0</v>
          </cell>
          <cell r="T101" t="str">
            <v>借</v>
          </cell>
          <cell r="U101">
            <v>0</v>
          </cell>
          <cell r="V101">
            <v>0</v>
          </cell>
          <cell r="W101">
            <v>20000</v>
          </cell>
          <cell r="X101">
            <v>20000</v>
          </cell>
          <cell r="Y101">
            <v>0</v>
          </cell>
        </row>
        <row r="102">
          <cell r="A102" t="str">
            <v>14020101</v>
          </cell>
          <cell r="B102" t="str">
            <v xml:space="preserve">    乳山电业局电力债券</v>
          </cell>
          <cell r="C102">
            <v>0</v>
          </cell>
          <cell r="D102" t="str">
            <v>平</v>
          </cell>
          <cell r="E102">
            <v>0</v>
          </cell>
          <cell r="F102">
            <v>0</v>
          </cell>
          <cell r="G102">
            <v>0</v>
          </cell>
          <cell r="H102">
            <v>0</v>
          </cell>
          <cell r="I102">
            <v>0</v>
          </cell>
          <cell r="J102">
            <v>20000</v>
          </cell>
          <cell r="K102">
            <v>0</v>
          </cell>
          <cell r="L102">
            <v>0</v>
          </cell>
          <cell r="M102">
            <v>0</v>
          </cell>
          <cell r="N102">
            <v>0</v>
          </cell>
          <cell r="O102">
            <v>0</v>
          </cell>
          <cell r="P102">
            <v>20000</v>
          </cell>
          <cell r="Q102">
            <v>0</v>
          </cell>
          <cell r="R102">
            <v>0</v>
          </cell>
          <cell r="S102">
            <v>0</v>
          </cell>
          <cell r="T102" t="str">
            <v>借</v>
          </cell>
          <cell r="U102">
            <v>0</v>
          </cell>
          <cell r="V102">
            <v>0</v>
          </cell>
          <cell r="W102">
            <v>20000</v>
          </cell>
          <cell r="X102">
            <v>20000</v>
          </cell>
          <cell r="Y102">
            <v>0</v>
          </cell>
        </row>
        <row r="103">
          <cell r="A103" t="str">
            <v>1421</v>
          </cell>
          <cell r="B103" t="str">
            <v>长期投资减值准备</v>
          </cell>
          <cell r="C103">
            <v>0</v>
          </cell>
          <cell r="D103" t="str">
            <v>平</v>
          </cell>
          <cell r="E103">
            <v>0</v>
          </cell>
          <cell r="F103">
            <v>0</v>
          </cell>
          <cell r="G103">
            <v>0</v>
          </cell>
          <cell r="H103">
            <v>0</v>
          </cell>
          <cell r="I103">
            <v>0</v>
          </cell>
          <cell r="J103">
            <v>0</v>
          </cell>
          <cell r="K103">
            <v>0</v>
          </cell>
          <cell r="L103">
            <v>0</v>
          </cell>
          <cell r="M103">
            <v>5097862.22</v>
          </cell>
          <cell r="N103">
            <v>0</v>
          </cell>
          <cell r="O103">
            <v>0</v>
          </cell>
          <cell r="P103">
            <v>0</v>
          </cell>
          <cell r="Q103">
            <v>0</v>
          </cell>
          <cell r="R103">
            <v>0</v>
          </cell>
          <cell r="S103">
            <v>5097862.22</v>
          </cell>
          <cell r="T103" t="str">
            <v>贷</v>
          </cell>
          <cell r="U103">
            <v>0</v>
          </cell>
          <cell r="V103">
            <v>0</v>
          </cell>
          <cell r="W103">
            <v>5097862.22</v>
          </cell>
          <cell r="X103">
            <v>0</v>
          </cell>
          <cell r="Y103">
            <v>5097862.22</v>
          </cell>
        </row>
        <row r="104">
          <cell r="A104" t="str">
            <v>142101</v>
          </cell>
          <cell r="B104" t="str">
            <v xml:space="preserve">  股权投资</v>
          </cell>
          <cell r="C104">
            <v>0</v>
          </cell>
          <cell r="D104" t="str">
            <v>平</v>
          </cell>
          <cell r="E104">
            <v>0</v>
          </cell>
          <cell r="F104">
            <v>0</v>
          </cell>
          <cell r="G104">
            <v>0</v>
          </cell>
          <cell r="H104">
            <v>0</v>
          </cell>
          <cell r="I104">
            <v>0</v>
          </cell>
          <cell r="J104">
            <v>0</v>
          </cell>
          <cell r="K104">
            <v>0</v>
          </cell>
          <cell r="L104">
            <v>0</v>
          </cell>
          <cell r="M104">
            <v>5097862.22</v>
          </cell>
          <cell r="N104">
            <v>0</v>
          </cell>
          <cell r="O104">
            <v>0</v>
          </cell>
          <cell r="P104">
            <v>0</v>
          </cell>
          <cell r="Q104">
            <v>0</v>
          </cell>
          <cell r="R104">
            <v>0</v>
          </cell>
          <cell r="S104">
            <v>5097862.22</v>
          </cell>
          <cell r="T104" t="str">
            <v>贷</v>
          </cell>
          <cell r="U104">
            <v>0</v>
          </cell>
          <cell r="V104">
            <v>0</v>
          </cell>
          <cell r="W104">
            <v>5097862.22</v>
          </cell>
          <cell r="X104">
            <v>0</v>
          </cell>
          <cell r="Y104">
            <v>5097862.22</v>
          </cell>
        </row>
        <row r="105">
          <cell r="A105" t="str">
            <v>1501</v>
          </cell>
          <cell r="B105" t="str">
            <v>固定资产</v>
          </cell>
          <cell r="C105">
            <v>0</v>
          </cell>
          <cell r="D105" t="str">
            <v>平</v>
          </cell>
          <cell r="E105">
            <v>0</v>
          </cell>
          <cell r="F105">
            <v>0</v>
          </cell>
          <cell r="G105">
            <v>0</v>
          </cell>
          <cell r="H105">
            <v>0</v>
          </cell>
          <cell r="I105">
            <v>0</v>
          </cell>
          <cell r="J105">
            <v>345999</v>
          </cell>
          <cell r="K105">
            <v>0</v>
          </cell>
          <cell r="L105">
            <v>0</v>
          </cell>
          <cell r="M105">
            <v>12100</v>
          </cell>
          <cell r="N105">
            <v>0</v>
          </cell>
          <cell r="O105">
            <v>0</v>
          </cell>
          <cell r="P105">
            <v>345999</v>
          </cell>
          <cell r="Q105">
            <v>0</v>
          </cell>
          <cell r="R105">
            <v>0</v>
          </cell>
          <cell r="S105">
            <v>12100</v>
          </cell>
          <cell r="T105" t="str">
            <v>借</v>
          </cell>
          <cell r="U105">
            <v>0</v>
          </cell>
          <cell r="V105">
            <v>0</v>
          </cell>
          <cell r="W105">
            <v>333899</v>
          </cell>
          <cell r="X105">
            <v>333899</v>
          </cell>
          <cell r="Y105">
            <v>0</v>
          </cell>
        </row>
        <row r="106">
          <cell r="A106" t="str">
            <v>150101</v>
          </cell>
          <cell r="B106" t="str">
            <v xml:space="preserve">  生产用固定资产</v>
          </cell>
          <cell r="C106">
            <v>0</v>
          </cell>
          <cell r="D106" t="str">
            <v>平</v>
          </cell>
          <cell r="E106">
            <v>0</v>
          </cell>
          <cell r="F106">
            <v>0</v>
          </cell>
          <cell r="G106">
            <v>0</v>
          </cell>
          <cell r="H106">
            <v>0</v>
          </cell>
          <cell r="I106">
            <v>0</v>
          </cell>
          <cell r="J106">
            <v>12100</v>
          </cell>
          <cell r="K106">
            <v>0</v>
          </cell>
          <cell r="L106">
            <v>0</v>
          </cell>
          <cell r="M106">
            <v>12100</v>
          </cell>
          <cell r="N106">
            <v>0</v>
          </cell>
          <cell r="O106">
            <v>0</v>
          </cell>
          <cell r="P106">
            <v>12100</v>
          </cell>
          <cell r="Q106">
            <v>0</v>
          </cell>
          <cell r="R106">
            <v>0</v>
          </cell>
          <cell r="S106">
            <v>12100</v>
          </cell>
          <cell r="T106" t="str">
            <v>平</v>
          </cell>
          <cell r="U106">
            <v>0</v>
          </cell>
          <cell r="V106">
            <v>0</v>
          </cell>
          <cell r="W106">
            <v>0</v>
          </cell>
          <cell r="X106">
            <v>0</v>
          </cell>
          <cell r="Y106">
            <v>0</v>
          </cell>
        </row>
        <row r="107">
          <cell r="A107" t="str">
            <v>15010105</v>
          </cell>
          <cell r="B107" t="str">
            <v xml:space="preserve">    电子设备</v>
          </cell>
          <cell r="C107">
            <v>0</v>
          </cell>
          <cell r="D107" t="str">
            <v>平</v>
          </cell>
          <cell r="E107">
            <v>0</v>
          </cell>
          <cell r="F107">
            <v>0</v>
          </cell>
          <cell r="G107">
            <v>0</v>
          </cell>
          <cell r="H107">
            <v>0</v>
          </cell>
          <cell r="I107">
            <v>0</v>
          </cell>
          <cell r="J107">
            <v>12100</v>
          </cell>
          <cell r="K107">
            <v>0</v>
          </cell>
          <cell r="L107">
            <v>0</v>
          </cell>
          <cell r="M107">
            <v>12100</v>
          </cell>
          <cell r="N107">
            <v>0</v>
          </cell>
          <cell r="O107">
            <v>0</v>
          </cell>
          <cell r="P107">
            <v>12100</v>
          </cell>
          <cell r="Q107">
            <v>0</v>
          </cell>
          <cell r="R107">
            <v>0</v>
          </cell>
          <cell r="S107">
            <v>12100</v>
          </cell>
          <cell r="T107" t="str">
            <v>平</v>
          </cell>
          <cell r="U107">
            <v>0</v>
          </cell>
          <cell r="V107">
            <v>0</v>
          </cell>
          <cell r="W107">
            <v>0</v>
          </cell>
          <cell r="X107">
            <v>0</v>
          </cell>
          <cell r="Y107">
            <v>0</v>
          </cell>
        </row>
        <row r="108">
          <cell r="A108" t="str">
            <v>150102</v>
          </cell>
          <cell r="B108" t="str">
            <v xml:space="preserve">  非生产用设备</v>
          </cell>
          <cell r="C108">
            <v>0</v>
          </cell>
          <cell r="D108" t="str">
            <v>平</v>
          </cell>
          <cell r="E108">
            <v>0</v>
          </cell>
          <cell r="F108">
            <v>0</v>
          </cell>
          <cell r="G108">
            <v>0</v>
          </cell>
          <cell r="H108">
            <v>0</v>
          </cell>
          <cell r="I108">
            <v>0</v>
          </cell>
          <cell r="J108">
            <v>333899</v>
          </cell>
          <cell r="K108">
            <v>0</v>
          </cell>
          <cell r="L108">
            <v>0</v>
          </cell>
          <cell r="M108">
            <v>0</v>
          </cell>
          <cell r="N108">
            <v>0</v>
          </cell>
          <cell r="O108">
            <v>0</v>
          </cell>
          <cell r="P108">
            <v>333899</v>
          </cell>
          <cell r="Q108">
            <v>0</v>
          </cell>
          <cell r="R108">
            <v>0</v>
          </cell>
          <cell r="S108">
            <v>0</v>
          </cell>
          <cell r="T108" t="str">
            <v>借</v>
          </cell>
          <cell r="U108">
            <v>0</v>
          </cell>
          <cell r="V108">
            <v>0</v>
          </cell>
          <cell r="W108">
            <v>333899</v>
          </cell>
          <cell r="X108">
            <v>333899</v>
          </cell>
          <cell r="Y108">
            <v>0</v>
          </cell>
        </row>
        <row r="109">
          <cell r="A109" t="str">
            <v>15010202</v>
          </cell>
          <cell r="B109" t="str">
            <v xml:space="preserve">    电子设备</v>
          </cell>
          <cell r="C109">
            <v>0</v>
          </cell>
          <cell r="D109" t="str">
            <v>平</v>
          </cell>
          <cell r="E109">
            <v>0</v>
          </cell>
          <cell r="F109">
            <v>0</v>
          </cell>
          <cell r="G109">
            <v>0</v>
          </cell>
          <cell r="H109">
            <v>0</v>
          </cell>
          <cell r="I109">
            <v>0</v>
          </cell>
          <cell r="J109">
            <v>280496</v>
          </cell>
          <cell r="K109">
            <v>0</v>
          </cell>
          <cell r="L109">
            <v>0</v>
          </cell>
          <cell r="M109">
            <v>0</v>
          </cell>
          <cell r="N109">
            <v>0</v>
          </cell>
          <cell r="O109">
            <v>0</v>
          </cell>
          <cell r="P109">
            <v>280496</v>
          </cell>
          <cell r="Q109">
            <v>0</v>
          </cell>
          <cell r="R109">
            <v>0</v>
          </cell>
          <cell r="S109">
            <v>0</v>
          </cell>
          <cell r="T109" t="str">
            <v>借</v>
          </cell>
          <cell r="U109">
            <v>0</v>
          </cell>
          <cell r="V109">
            <v>0</v>
          </cell>
          <cell r="W109">
            <v>280496</v>
          </cell>
          <cell r="X109">
            <v>280496</v>
          </cell>
          <cell r="Y109">
            <v>0</v>
          </cell>
        </row>
        <row r="110">
          <cell r="A110" t="str">
            <v>15010204</v>
          </cell>
          <cell r="B110" t="str">
            <v xml:space="preserve">    其他</v>
          </cell>
          <cell r="C110">
            <v>0</v>
          </cell>
          <cell r="D110" t="str">
            <v>平</v>
          </cell>
          <cell r="E110">
            <v>0</v>
          </cell>
          <cell r="F110">
            <v>0</v>
          </cell>
          <cell r="G110">
            <v>0</v>
          </cell>
          <cell r="H110">
            <v>0</v>
          </cell>
          <cell r="I110">
            <v>0</v>
          </cell>
          <cell r="J110">
            <v>53403</v>
          </cell>
          <cell r="K110">
            <v>0</v>
          </cell>
          <cell r="L110">
            <v>0</v>
          </cell>
          <cell r="M110">
            <v>0</v>
          </cell>
          <cell r="N110">
            <v>0</v>
          </cell>
          <cell r="O110">
            <v>0</v>
          </cell>
          <cell r="P110">
            <v>53403</v>
          </cell>
          <cell r="Q110">
            <v>0</v>
          </cell>
          <cell r="R110">
            <v>0</v>
          </cell>
          <cell r="S110">
            <v>0</v>
          </cell>
          <cell r="T110" t="str">
            <v>借</v>
          </cell>
          <cell r="U110">
            <v>0</v>
          </cell>
          <cell r="V110">
            <v>0</v>
          </cell>
          <cell r="W110">
            <v>53403</v>
          </cell>
          <cell r="X110">
            <v>53403</v>
          </cell>
          <cell r="Y110">
            <v>0</v>
          </cell>
        </row>
        <row r="111">
          <cell r="A111" t="str">
            <v>1502</v>
          </cell>
          <cell r="B111" t="str">
            <v>累计折旧</v>
          </cell>
          <cell r="C111">
            <v>0</v>
          </cell>
          <cell r="D111" t="str">
            <v>平</v>
          </cell>
          <cell r="E111">
            <v>0</v>
          </cell>
          <cell r="F111">
            <v>0</v>
          </cell>
          <cell r="G111">
            <v>0</v>
          </cell>
          <cell r="H111">
            <v>0</v>
          </cell>
          <cell r="I111">
            <v>0</v>
          </cell>
          <cell r="J111">
            <v>0</v>
          </cell>
          <cell r="K111">
            <v>0</v>
          </cell>
          <cell r="L111">
            <v>0</v>
          </cell>
          <cell r="M111">
            <v>27569.16</v>
          </cell>
          <cell r="N111">
            <v>0</v>
          </cell>
          <cell r="O111">
            <v>0</v>
          </cell>
          <cell r="P111">
            <v>0</v>
          </cell>
          <cell r="Q111">
            <v>0</v>
          </cell>
          <cell r="R111">
            <v>0</v>
          </cell>
          <cell r="S111">
            <v>27569.16</v>
          </cell>
          <cell r="T111" t="str">
            <v>贷</v>
          </cell>
          <cell r="U111">
            <v>0</v>
          </cell>
          <cell r="V111">
            <v>0</v>
          </cell>
          <cell r="W111">
            <v>27569.16</v>
          </cell>
          <cell r="X111">
            <v>0</v>
          </cell>
          <cell r="Y111">
            <v>27569.16</v>
          </cell>
        </row>
        <row r="112">
          <cell r="A112" t="str">
            <v>1801</v>
          </cell>
          <cell r="B112" t="str">
            <v>无形资产</v>
          </cell>
          <cell r="C112">
            <v>0</v>
          </cell>
          <cell r="D112" t="str">
            <v>平</v>
          </cell>
          <cell r="E112">
            <v>0</v>
          </cell>
          <cell r="F112">
            <v>0</v>
          </cell>
          <cell r="G112">
            <v>0</v>
          </cell>
          <cell r="H112">
            <v>0</v>
          </cell>
          <cell r="I112">
            <v>0</v>
          </cell>
          <cell r="J112">
            <v>29960</v>
          </cell>
          <cell r="K112">
            <v>0</v>
          </cell>
          <cell r="L112">
            <v>0</v>
          </cell>
          <cell r="M112">
            <v>1997.32</v>
          </cell>
          <cell r="N112">
            <v>0</v>
          </cell>
          <cell r="O112">
            <v>0</v>
          </cell>
          <cell r="P112">
            <v>29960</v>
          </cell>
          <cell r="Q112">
            <v>0</v>
          </cell>
          <cell r="R112">
            <v>0</v>
          </cell>
          <cell r="S112">
            <v>1997.32</v>
          </cell>
          <cell r="T112" t="str">
            <v>借</v>
          </cell>
          <cell r="U112">
            <v>0</v>
          </cell>
          <cell r="V112">
            <v>0</v>
          </cell>
          <cell r="W112">
            <v>27962.68</v>
          </cell>
          <cell r="X112">
            <v>27962.68</v>
          </cell>
          <cell r="Y112">
            <v>0</v>
          </cell>
        </row>
        <row r="113">
          <cell r="A113" t="str">
            <v>资产小计</v>
          </cell>
          <cell r="B113">
            <v>0</v>
          </cell>
          <cell r="C113">
            <v>0</v>
          </cell>
          <cell r="D113" t="str">
            <v>平</v>
          </cell>
          <cell r="E113">
            <v>0</v>
          </cell>
          <cell r="F113">
            <v>0</v>
          </cell>
          <cell r="G113">
            <v>0</v>
          </cell>
          <cell r="H113">
            <v>0</v>
          </cell>
          <cell r="I113">
            <v>0</v>
          </cell>
          <cell r="J113">
            <v>466284692.80000001</v>
          </cell>
          <cell r="K113">
            <v>0</v>
          </cell>
          <cell r="L113">
            <v>0</v>
          </cell>
          <cell r="M113">
            <v>248085634.43000001</v>
          </cell>
          <cell r="N113">
            <v>0</v>
          </cell>
          <cell r="O113">
            <v>0</v>
          </cell>
          <cell r="P113">
            <v>466284692.80000001</v>
          </cell>
          <cell r="Q113">
            <v>0</v>
          </cell>
          <cell r="R113">
            <v>0</v>
          </cell>
          <cell r="S113">
            <v>248085634.43000001</v>
          </cell>
          <cell r="T113" t="str">
            <v>借</v>
          </cell>
          <cell r="U113">
            <v>0</v>
          </cell>
          <cell r="V113">
            <v>0</v>
          </cell>
          <cell r="W113">
            <v>218199058.37</v>
          </cell>
          <cell r="X113">
            <v>223324489.75</v>
          </cell>
          <cell r="Y113">
            <v>5125431.38</v>
          </cell>
        </row>
        <row r="114">
          <cell r="B114" t="str">
            <v>美元</v>
          </cell>
          <cell r="C114">
            <v>0</v>
          </cell>
          <cell r="D114">
            <v>0</v>
          </cell>
          <cell r="E114">
            <v>0</v>
          </cell>
          <cell r="F114">
            <v>0</v>
          </cell>
          <cell r="G114">
            <v>0</v>
          </cell>
          <cell r="H114">
            <v>0</v>
          </cell>
          <cell r="I114">
            <v>2085944.72</v>
          </cell>
          <cell r="J114">
            <v>0</v>
          </cell>
          <cell r="K114">
            <v>0</v>
          </cell>
          <cell r="L114">
            <v>19269.25</v>
          </cell>
          <cell r="M114">
            <v>0</v>
          </cell>
          <cell r="N114">
            <v>0</v>
          </cell>
          <cell r="O114">
            <v>2085944.72</v>
          </cell>
          <cell r="P114">
            <v>0</v>
          </cell>
          <cell r="Q114">
            <v>0</v>
          </cell>
          <cell r="R114">
            <v>19269.25</v>
          </cell>
          <cell r="S114">
            <v>0</v>
          </cell>
          <cell r="T114">
            <v>0</v>
          </cell>
          <cell r="U114">
            <v>0</v>
          </cell>
          <cell r="V114">
            <v>2066675.47</v>
          </cell>
          <cell r="W114">
            <v>0</v>
          </cell>
          <cell r="X114">
            <v>0</v>
          </cell>
          <cell r="Y114">
            <v>0</v>
          </cell>
        </row>
        <row r="115">
          <cell r="A115" t="str">
            <v>2101</v>
          </cell>
          <cell r="B115" t="str">
            <v>短期借款</v>
          </cell>
          <cell r="C115">
            <v>0</v>
          </cell>
          <cell r="D115" t="str">
            <v>平</v>
          </cell>
          <cell r="E115">
            <v>0</v>
          </cell>
          <cell r="F115">
            <v>0</v>
          </cell>
          <cell r="G115">
            <v>0</v>
          </cell>
          <cell r="H115">
            <v>0</v>
          </cell>
          <cell r="I115">
            <v>0</v>
          </cell>
          <cell r="J115">
            <v>0</v>
          </cell>
          <cell r="K115">
            <v>0</v>
          </cell>
          <cell r="L115">
            <v>0</v>
          </cell>
          <cell r="M115">
            <v>80000000</v>
          </cell>
          <cell r="N115">
            <v>0</v>
          </cell>
          <cell r="O115">
            <v>0</v>
          </cell>
          <cell r="P115">
            <v>0</v>
          </cell>
          <cell r="Q115">
            <v>0</v>
          </cell>
          <cell r="R115">
            <v>0</v>
          </cell>
          <cell r="S115">
            <v>80000000</v>
          </cell>
          <cell r="T115" t="str">
            <v>贷</v>
          </cell>
          <cell r="U115">
            <v>0</v>
          </cell>
          <cell r="V115">
            <v>0</v>
          </cell>
          <cell r="W115">
            <v>80000000</v>
          </cell>
          <cell r="X115">
            <v>0</v>
          </cell>
          <cell r="Y115">
            <v>80000000</v>
          </cell>
        </row>
        <row r="116">
          <cell r="A116" t="str">
            <v>210105</v>
          </cell>
          <cell r="B116" t="str">
            <v xml:space="preserve">  中信银行</v>
          </cell>
          <cell r="C116">
            <v>0</v>
          </cell>
          <cell r="D116" t="str">
            <v>平</v>
          </cell>
          <cell r="E116">
            <v>0</v>
          </cell>
          <cell r="F116">
            <v>0</v>
          </cell>
          <cell r="G116">
            <v>0</v>
          </cell>
          <cell r="H116">
            <v>0</v>
          </cell>
          <cell r="I116">
            <v>0</v>
          </cell>
          <cell r="J116">
            <v>0</v>
          </cell>
          <cell r="K116">
            <v>0</v>
          </cell>
          <cell r="L116">
            <v>0</v>
          </cell>
          <cell r="M116">
            <v>80000000</v>
          </cell>
          <cell r="N116">
            <v>0</v>
          </cell>
          <cell r="O116">
            <v>0</v>
          </cell>
          <cell r="P116">
            <v>0</v>
          </cell>
          <cell r="Q116">
            <v>0</v>
          </cell>
          <cell r="R116">
            <v>0</v>
          </cell>
          <cell r="S116">
            <v>80000000</v>
          </cell>
          <cell r="T116" t="str">
            <v>贷</v>
          </cell>
          <cell r="U116">
            <v>0</v>
          </cell>
          <cell r="V116">
            <v>0</v>
          </cell>
          <cell r="W116">
            <v>80000000</v>
          </cell>
          <cell r="X116">
            <v>0</v>
          </cell>
          <cell r="Y116">
            <v>80000000</v>
          </cell>
        </row>
        <row r="117">
          <cell r="A117" t="str">
            <v>21010501</v>
          </cell>
          <cell r="B117" t="str">
            <v xml:space="preserve">    中信贷款</v>
          </cell>
          <cell r="C117">
            <v>0</v>
          </cell>
          <cell r="D117" t="str">
            <v>平</v>
          </cell>
          <cell r="E117">
            <v>0</v>
          </cell>
          <cell r="F117">
            <v>0</v>
          </cell>
          <cell r="G117">
            <v>0</v>
          </cell>
          <cell r="H117">
            <v>0</v>
          </cell>
          <cell r="I117">
            <v>0</v>
          </cell>
          <cell r="J117">
            <v>0</v>
          </cell>
          <cell r="K117">
            <v>0</v>
          </cell>
          <cell r="L117">
            <v>0</v>
          </cell>
          <cell r="M117">
            <v>80000000</v>
          </cell>
          <cell r="N117">
            <v>0</v>
          </cell>
          <cell r="O117">
            <v>0</v>
          </cell>
          <cell r="P117">
            <v>0</v>
          </cell>
          <cell r="Q117">
            <v>0</v>
          </cell>
          <cell r="R117">
            <v>0</v>
          </cell>
          <cell r="S117">
            <v>80000000</v>
          </cell>
          <cell r="T117" t="str">
            <v>贷</v>
          </cell>
          <cell r="U117">
            <v>0</v>
          </cell>
          <cell r="V117">
            <v>0</v>
          </cell>
          <cell r="W117">
            <v>80000000</v>
          </cell>
          <cell r="X117">
            <v>0</v>
          </cell>
          <cell r="Y117">
            <v>80000000</v>
          </cell>
        </row>
        <row r="118">
          <cell r="A118" t="str">
            <v>2121</v>
          </cell>
          <cell r="B118" t="str">
            <v>应付账款</v>
          </cell>
          <cell r="C118">
            <v>0</v>
          </cell>
          <cell r="D118" t="str">
            <v>平</v>
          </cell>
          <cell r="E118">
            <v>0</v>
          </cell>
          <cell r="F118">
            <v>0</v>
          </cell>
          <cell r="G118">
            <v>0</v>
          </cell>
          <cell r="H118">
            <v>0</v>
          </cell>
          <cell r="I118">
            <v>0</v>
          </cell>
          <cell r="J118">
            <v>0</v>
          </cell>
          <cell r="K118">
            <v>0</v>
          </cell>
          <cell r="L118">
            <v>0</v>
          </cell>
          <cell r="M118">
            <v>1926528.48</v>
          </cell>
          <cell r="N118">
            <v>0</v>
          </cell>
          <cell r="O118">
            <v>0</v>
          </cell>
          <cell r="P118">
            <v>0</v>
          </cell>
          <cell r="Q118">
            <v>0</v>
          </cell>
          <cell r="R118">
            <v>0</v>
          </cell>
          <cell r="S118">
            <v>1926528.48</v>
          </cell>
          <cell r="T118" t="str">
            <v>贷</v>
          </cell>
          <cell r="U118">
            <v>0</v>
          </cell>
          <cell r="V118">
            <v>0</v>
          </cell>
          <cell r="W118">
            <v>1926528.48</v>
          </cell>
          <cell r="X118">
            <v>0</v>
          </cell>
          <cell r="Y118">
            <v>1926528.48</v>
          </cell>
        </row>
        <row r="119">
          <cell r="A119" t="str">
            <v>212103</v>
          </cell>
          <cell r="B119" t="str">
            <v xml:space="preserve">  暂估</v>
          </cell>
          <cell r="C119">
            <v>0</v>
          </cell>
          <cell r="D119" t="str">
            <v>平</v>
          </cell>
          <cell r="E119">
            <v>0</v>
          </cell>
          <cell r="F119">
            <v>0</v>
          </cell>
          <cell r="G119">
            <v>0</v>
          </cell>
          <cell r="H119">
            <v>0</v>
          </cell>
          <cell r="I119">
            <v>0</v>
          </cell>
          <cell r="J119">
            <v>0</v>
          </cell>
          <cell r="K119">
            <v>0</v>
          </cell>
          <cell r="L119">
            <v>0</v>
          </cell>
          <cell r="M119">
            <v>3574523.14</v>
          </cell>
          <cell r="N119">
            <v>0</v>
          </cell>
          <cell r="O119">
            <v>0</v>
          </cell>
          <cell r="P119">
            <v>0</v>
          </cell>
          <cell r="Q119">
            <v>0</v>
          </cell>
          <cell r="R119">
            <v>0</v>
          </cell>
          <cell r="S119">
            <v>3574523.14</v>
          </cell>
          <cell r="T119" t="str">
            <v>贷</v>
          </cell>
          <cell r="U119">
            <v>0</v>
          </cell>
          <cell r="V119">
            <v>0</v>
          </cell>
          <cell r="W119">
            <v>3574523.14</v>
          </cell>
          <cell r="X119">
            <v>0</v>
          </cell>
          <cell r="Y119">
            <v>3574523.14</v>
          </cell>
        </row>
        <row r="120">
          <cell r="A120" t="str">
            <v>21210301</v>
          </cell>
          <cell r="B120" t="str">
            <v xml:space="preserve">    内购</v>
          </cell>
          <cell r="C120">
            <v>0</v>
          </cell>
          <cell r="D120" t="str">
            <v>平</v>
          </cell>
          <cell r="E120">
            <v>0</v>
          </cell>
          <cell r="F120">
            <v>0</v>
          </cell>
          <cell r="G120">
            <v>0</v>
          </cell>
          <cell r="H120">
            <v>0</v>
          </cell>
          <cell r="I120">
            <v>0</v>
          </cell>
          <cell r="J120">
            <v>0</v>
          </cell>
          <cell r="K120">
            <v>0</v>
          </cell>
          <cell r="L120">
            <v>0</v>
          </cell>
          <cell r="M120">
            <v>3574523.14</v>
          </cell>
          <cell r="N120">
            <v>0</v>
          </cell>
          <cell r="O120">
            <v>0</v>
          </cell>
          <cell r="P120">
            <v>0</v>
          </cell>
          <cell r="Q120">
            <v>0</v>
          </cell>
          <cell r="R120">
            <v>0</v>
          </cell>
          <cell r="S120">
            <v>3574523.14</v>
          </cell>
          <cell r="T120" t="str">
            <v>贷</v>
          </cell>
          <cell r="U120">
            <v>0</v>
          </cell>
          <cell r="V120">
            <v>0</v>
          </cell>
          <cell r="W120">
            <v>3574523.14</v>
          </cell>
          <cell r="X120">
            <v>0</v>
          </cell>
          <cell r="Y120">
            <v>3574523.14</v>
          </cell>
        </row>
        <row r="121">
          <cell r="A121" t="str">
            <v>2121030101</v>
          </cell>
          <cell r="B121" t="str">
            <v xml:space="preserve">      暂估材料入帐</v>
          </cell>
          <cell r="C121">
            <v>0</v>
          </cell>
          <cell r="D121" t="str">
            <v>平</v>
          </cell>
          <cell r="E121">
            <v>0</v>
          </cell>
          <cell r="F121">
            <v>0</v>
          </cell>
          <cell r="G121">
            <v>0</v>
          </cell>
          <cell r="H121">
            <v>0</v>
          </cell>
          <cell r="I121">
            <v>0</v>
          </cell>
          <cell r="J121">
            <v>0</v>
          </cell>
          <cell r="K121">
            <v>0</v>
          </cell>
          <cell r="L121">
            <v>0</v>
          </cell>
          <cell r="M121">
            <v>3574523.14</v>
          </cell>
          <cell r="N121">
            <v>0</v>
          </cell>
          <cell r="O121">
            <v>0</v>
          </cell>
          <cell r="P121">
            <v>0</v>
          </cell>
          <cell r="Q121">
            <v>0</v>
          </cell>
          <cell r="R121">
            <v>0</v>
          </cell>
          <cell r="S121">
            <v>3574523.14</v>
          </cell>
          <cell r="T121" t="str">
            <v>贷</v>
          </cell>
          <cell r="U121">
            <v>0</v>
          </cell>
          <cell r="V121">
            <v>0</v>
          </cell>
          <cell r="W121">
            <v>3574523.14</v>
          </cell>
          <cell r="X121">
            <v>0</v>
          </cell>
          <cell r="Y121">
            <v>3574523.14</v>
          </cell>
        </row>
        <row r="122">
          <cell r="A122" t="str">
            <v>212104</v>
          </cell>
          <cell r="B122" t="str">
            <v xml:space="preserve">  芮城中鲁食品有限公司</v>
          </cell>
          <cell r="C122">
            <v>0</v>
          </cell>
          <cell r="D122" t="str">
            <v>平</v>
          </cell>
          <cell r="E122">
            <v>0</v>
          </cell>
          <cell r="F122">
            <v>0</v>
          </cell>
          <cell r="G122">
            <v>0</v>
          </cell>
          <cell r="H122">
            <v>0</v>
          </cell>
          <cell r="I122">
            <v>0</v>
          </cell>
          <cell r="J122">
            <v>0</v>
          </cell>
          <cell r="K122">
            <v>0</v>
          </cell>
          <cell r="L122">
            <v>0</v>
          </cell>
          <cell r="M122">
            <v>-1647994.66</v>
          </cell>
          <cell r="N122">
            <v>0</v>
          </cell>
          <cell r="O122">
            <v>0</v>
          </cell>
          <cell r="P122">
            <v>0</v>
          </cell>
          <cell r="Q122">
            <v>0</v>
          </cell>
          <cell r="R122">
            <v>0</v>
          </cell>
          <cell r="S122">
            <v>-1647994.66</v>
          </cell>
          <cell r="T122" t="str">
            <v>借</v>
          </cell>
          <cell r="U122">
            <v>0</v>
          </cell>
          <cell r="V122">
            <v>0</v>
          </cell>
          <cell r="W122">
            <v>1647994.66</v>
          </cell>
          <cell r="X122">
            <v>1647994.66</v>
          </cell>
          <cell r="Y122">
            <v>0</v>
          </cell>
        </row>
        <row r="123">
          <cell r="A123" t="str">
            <v>2151</v>
          </cell>
          <cell r="B123" t="str">
            <v>应付工资</v>
          </cell>
          <cell r="C123">
            <v>0</v>
          </cell>
          <cell r="D123" t="str">
            <v>平</v>
          </cell>
          <cell r="E123">
            <v>0</v>
          </cell>
          <cell r="F123">
            <v>0</v>
          </cell>
          <cell r="G123">
            <v>0</v>
          </cell>
          <cell r="H123">
            <v>0</v>
          </cell>
          <cell r="I123">
            <v>0</v>
          </cell>
          <cell r="J123">
            <v>123653.03</v>
          </cell>
          <cell r="K123">
            <v>0</v>
          </cell>
          <cell r="L123">
            <v>0</v>
          </cell>
          <cell r="M123">
            <v>123653.03</v>
          </cell>
          <cell r="N123">
            <v>0</v>
          </cell>
          <cell r="O123">
            <v>0</v>
          </cell>
          <cell r="P123">
            <v>123653.03</v>
          </cell>
          <cell r="Q123">
            <v>0</v>
          </cell>
          <cell r="R123">
            <v>0</v>
          </cell>
          <cell r="S123">
            <v>123653.03</v>
          </cell>
          <cell r="T123" t="str">
            <v>平</v>
          </cell>
          <cell r="U123">
            <v>0</v>
          </cell>
          <cell r="V123">
            <v>0</v>
          </cell>
          <cell r="W123">
            <v>0</v>
          </cell>
          <cell r="X123">
            <v>0</v>
          </cell>
          <cell r="Y123">
            <v>0</v>
          </cell>
        </row>
        <row r="124">
          <cell r="A124" t="str">
            <v>215101</v>
          </cell>
          <cell r="B124" t="str">
            <v xml:space="preserve">  工资</v>
          </cell>
          <cell r="C124">
            <v>0</v>
          </cell>
          <cell r="D124" t="str">
            <v>平</v>
          </cell>
          <cell r="E124">
            <v>0</v>
          </cell>
          <cell r="F124">
            <v>0</v>
          </cell>
          <cell r="G124">
            <v>0</v>
          </cell>
          <cell r="H124">
            <v>0</v>
          </cell>
          <cell r="I124">
            <v>0</v>
          </cell>
          <cell r="J124">
            <v>123653.03</v>
          </cell>
          <cell r="K124">
            <v>0</v>
          </cell>
          <cell r="L124">
            <v>0</v>
          </cell>
          <cell r="M124">
            <v>123653.03</v>
          </cell>
          <cell r="N124">
            <v>0</v>
          </cell>
          <cell r="O124">
            <v>0</v>
          </cell>
          <cell r="P124">
            <v>123653.03</v>
          </cell>
          <cell r="Q124">
            <v>0</v>
          </cell>
          <cell r="R124">
            <v>0</v>
          </cell>
          <cell r="S124">
            <v>123653.03</v>
          </cell>
          <cell r="T124" t="str">
            <v>平</v>
          </cell>
          <cell r="U124">
            <v>0</v>
          </cell>
          <cell r="V124">
            <v>0</v>
          </cell>
          <cell r="W124">
            <v>0</v>
          </cell>
          <cell r="X124">
            <v>0</v>
          </cell>
          <cell r="Y124">
            <v>0</v>
          </cell>
        </row>
        <row r="125">
          <cell r="A125" t="str">
            <v>21510101</v>
          </cell>
          <cell r="B125" t="str">
            <v xml:space="preserve">    基本工资</v>
          </cell>
          <cell r="C125">
            <v>0</v>
          </cell>
          <cell r="D125" t="str">
            <v>平</v>
          </cell>
          <cell r="E125">
            <v>0</v>
          </cell>
          <cell r="F125">
            <v>0</v>
          </cell>
          <cell r="G125">
            <v>0</v>
          </cell>
          <cell r="H125">
            <v>0</v>
          </cell>
          <cell r="I125">
            <v>0</v>
          </cell>
          <cell r="J125">
            <v>30000</v>
          </cell>
          <cell r="K125">
            <v>0</v>
          </cell>
          <cell r="L125">
            <v>0</v>
          </cell>
          <cell r="M125">
            <v>30000</v>
          </cell>
          <cell r="N125">
            <v>0</v>
          </cell>
          <cell r="O125">
            <v>0</v>
          </cell>
          <cell r="P125">
            <v>30000</v>
          </cell>
          <cell r="Q125">
            <v>0</v>
          </cell>
          <cell r="R125">
            <v>0</v>
          </cell>
          <cell r="S125">
            <v>30000</v>
          </cell>
          <cell r="T125" t="str">
            <v>平</v>
          </cell>
          <cell r="U125">
            <v>0</v>
          </cell>
          <cell r="V125">
            <v>0</v>
          </cell>
          <cell r="W125">
            <v>0</v>
          </cell>
          <cell r="X125">
            <v>0</v>
          </cell>
          <cell r="Y125">
            <v>0</v>
          </cell>
        </row>
        <row r="126">
          <cell r="A126" t="str">
            <v>21510102</v>
          </cell>
          <cell r="B126" t="str">
            <v xml:space="preserve">    岗薪工资</v>
          </cell>
          <cell r="C126">
            <v>0</v>
          </cell>
          <cell r="D126" t="str">
            <v>平</v>
          </cell>
          <cell r="E126">
            <v>0</v>
          </cell>
          <cell r="F126">
            <v>0</v>
          </cell>
          <cell r="G126">
            <v>0</v>
          </cell>
          <cell r="H126">
            <v>0</v>
          </cell>
          <cell r="I126">
            <v>0</v>
          </cell>
          <cell r="J126">
            <v>86103.03</v>
          </cell>
          <cell r="K126">
            <v>0</v>
          </cell>
          <cell r="L126">
            <v>0</v>
          </cell>
          <cell r="M126">
            <v>86103.03</v>
          </cell>
          <cell r="N126">
            <v>0</v>
          </cell>
          <cell r="O126">
            <v>0</v>
          </cell>
          <cell r="P126">
            <v>86103.03</v>
          </cell>
          <cell r="Q126">
            <v>0</v>
          </cell>
          <cell r="R126">
            <v>0</v>
          </cell>
          <cell r="S126">
            <v>86103.03</v>
          </cell>
          <cell r="T126" t="str">
            <v>平</v>
          </cell>
          <cell r="U126">
            <v>0</v>
          </cell>
          <cell r="V126">
            <v>0</v>
          </cell>
          <cell r="W126">
            <v>0</v>
          </cell>
          <cell r="X126">
            <v>0</v>
          </cell>
          <cell r="Y126">
            <v>0</v>
          </cell>
        </row>
        <row r="127">
          <cell r="A127" t="str">
            <v>21510103</v>
          </cell>
          <cell r="B127" t="str">
            <v xml:space="preserve">    保留工资</v>
          </cell>
          <cell r="C127">
            <v>0</v>
          </cell>
          <cell r="D127" t="str">
            <v>平</v>
          </cell>
          <cell r="E127">
            <v>0</v>
          </cell>
          <cell r="F127">
            <v>0</v>
          </cell>
          <cell r="G127">
            <v>0</v>
          </cell>
          <cell r="H127">
            <v>0</v>
          </cell>
          <cell r="I127">
            <v>0</v>
          </cell>
          <cell r="J127">
            <v>3530</v>
          </cell>
          <cell r="K127">
            <v>0</v>
          </cell>
          <cell r="L127">
            <v>0</v>
          </cell>
          <cell r="M127">
            <v>3530</v>
          </cell>
          <cell r="N127">
            <v>0</v>
          </cell>
          <cell r="O127">
            <v>0</v>
          </cell>
          <cell r="P127">
            <v>3530</v>
          </cell>
          <cell r="Q127">
            <v>0</v>
          </cell>
          <cell r="R127">
            <v>0</v>
          </cell>
          <cell r="S127">
            <v>3530</v>
          </cell>
          <cell r="T127" t="str">
            <v>平</v>
          </cell>
          <cell r="U127">
            <v>0</v>
          </cell>
          <cell r="V127">
            <v>0</v>
          </cell>
          <cell r="W127">
            <v>0</v>
          </cell>
          <cell r="X127">
            <v>0</v>
          </cell>
          <cell r="Y127">
            <v>0</v>
          </cell>
        </row>
        <row r="128">
          <cell r="A128" t="str">
            <v>21510104</v>
          </cell>
          <cell r="B128" t="str">
            <v xml:space="preserve">    司龄工资</v>
          </cell>
          <cell r="C128">
            <v>0</v>
          </cell>
          <cell r="D128" t="str">
            <v>平</v>
          </cell>
          <cell r="E128">
            <v>0</v>
          </cell>
          <cell r="F128">
            <v>0</v>
          </cell>
          <cell r="G128">
            <v>0</v>
          </cell>
          <cell r="H128">
            <v>0</v>
          </cell>
          <cell r="I128">
            <v>0</v>
          </cell>
          <cell r="J128">
            <v>4020</v>
          </cell>
          <cell r="K128">
            <v>0</v>
          </cell>
          <cell r="L128">
            <v>0</v>
          </cell>
          <cell r="M128">
            <v>4020</v>
          </cell>
          <cell r="N128">
            <v>0</v>
          </cell>
          <cell r="O128">
            <v>0</v>
          </cell>
          <cell r="P128">
            <v>4020</v>
          </cell>
          <cell r="Q128">
            <v>0</v>
          </cell>
          <cell r="R128">
            <v>0</v>
          </cell>
          <cell r="S128">
            <v>4020</v>
          </cell>
          <cell r="T128" t="str">
            <v>平</v>
          </cell>
          <cell r="U128">
            <v>0</v>
          </cell>
          <cell r="V128">
            <v>0</v>
          </cell>
          <cell r="W128">
            <v>0</v>
          </cell>
          <cell r="X128">
            <v>0</v>
          </cell>
          <cell r="Y128">
            <v>0</v>
          </cell>
        </row>
        <row r="129">
          <cell r="A129" t="str">
            <v>2153</v>
          </cell>
          <cell r="B129" t="str">
            <v>应付福利费</v>
          </cell>
          <cell r="C129">
            <v>0</v>
          </cell>
          <cell r="D129" t="str">
            <v>平</v>
          </cell>
          <cell r="E129">
            <v>0</v>
          </cell>
          <cell r="F129">
            <v>0</v>
          </cell>
          <cell r="G129">
            <v>0</v>
          </cell>
          <cell r="H129">
            <v>0</v>
          </cell>
          <cell r="I129">
            <v>0</v>
          </cell>
          <cell r="J129">
            <v>32387.74</v>
          </cell>
          <cell r="K129">
            <v>0</v>
          </cell>
          <cell r="L129">
            <v>0</v>
          </cell>
          <cell r="M129">
            <v>17253.25</v>
          </cell>
          <cell r="N129">
            <v>0</v>
          </cell>
          <cell r="O129">
            <v>0</v>
          </cell>
          <cell r="P129">
            <v>32387.74</v>
          </cell>
          <cell r="Q129">
            <v>0</v>
          </cell>
          <cell r="R129">
            <v>0</v>
          </cell>
          <cell r="S129">
            <v>17253.25</v>
          </cell>
          <cell r="T129" t="str">
            <v>借</v>
          </cell>
          <cell r="U129">
            <v>0</v>
          </cell>
          <cell r="V129">
            <v>0</v>
          </cell>
          <cell r="W129">
            <v>15134.49</v>
          </cell>
          <cell r="X129">
            <v>15134.49</v>
          </cell>
          <cell r="Y129">
            <v>0</v>
          </cell>
        </row>
        <row r="130">
          <cell r="A130" t="str">
            <v>215301</v>
          </cell>
          <cell r="B130" t="str">
            <v xml:space="preserve">  职工福利费</v>
          </cell>
          <cell r="C130">
            <v>0</v>
          </cell>
          <cell r="D130" t="str">
            <v>平</v>
          </cell>
          <cell r="E130">
            <v>0</v>
          </cell>
          <cell r="F130">
            <v>0</v>
          </cell>
          <cell r="G130">
            <v>0</v>
          </cell>
          <cell r="H130">
            <v>0</v>
          </cell>
          <cell r="I130">
            <v>0</v>
          </cell>
          <cell r="J130">
            <v>32387.74</v>
          </cell>
          <cell r="K130">
            <v>0</v>
          </cell>
          <cell r="L130">
            <v>0</v>
          </cell>
          <cell r="M130">
            <v>17253.25</v>
          </cell>
          <cell r="N130">
            <v>0</v>
          </cell>
          <cell r="O130">
            <v>0</v>
          </cell>
          <cell r="P130">
            <v>32387.74</v>
          </cell>
          <cell r="Q130">
            <v>0</v>
          </cell>
          <cell r="R130">
            <v>0</v>
          </cell>
          <cell r="S130">
            <v>17253.25</v>
          </cell>
          <cell r="T130" t="str">
            <v>借</v>
          </cell>
          <cell r="U130">
            <v>0</v>
          </cell>
          <cell r="V130">
            <v>0</v>
          </cell>
          <cell r="W130">
            <v>15134.49</v>
          </cell>
          <cell r="X130">
            <v>15134.49</v>
          </cell>
          <cell r="Y130">
            <v>0</v>
          </cell>
        </row>
        <row r="131">
          <cell r="A131" t="str">
            <v>2161</v>
          </cell>
          <cell r="B131" t="str">
            <v>应付股利</v>
          </cell>
          <cell r="C131">
            <v>0</v>
          </cell>
          <cell r="D131" t="str">
            <v>平</v>
          </cell>
          <cell r="E131">
            <v>0</v>
          </cell>
          <cell r="F131">
            <v>0</v>
          </cell>
          <cell r="G131">
            <v>0</v>
          </cell>
          <cell r="H131">
            <v>0</v>
          </cell>
          <cell r="I131">
            <v>0</v>
          </cell>
          <cell r="J131">
            <v>21431199.300000001</v>
          </cell>
          <cell r="K131">
            <v>0</v>
          </cell>
          <cell r="L131">
            <v>0</v>
          </cell>
          <cell r="M131">
            <v>21431199.300000001</v>
          </cell>
          <cell r="N131">
            <v>0</v>
          </cell>
          <cell r="O131">
            <v>0</v>
          </cell>
          <cell r="P131">
            <v>21431199.300000001</v>
          </cell>
          <cell r="Q131">
            <v>0</v>
          </cell>
          <cell r="R131">
            <v>0</v>
          </cell>
          <cell r="S131">
            <v>21431199.300000001</v>
          </cell>
          <cell r="T131" t="str">
            <v>平</v>
          </cell>
          <cell r="U131">
            <v>0</v>
          </cell>
          <cell r="V131">
            <v>0</v>
          </cell>
          <cell r="W131">
            <v>0</v>
          </cell>
          <cell r="X131">
            <v>0</v>
          </cell>
          <cell r="Y131">
            <v>0</v>
          </cell>
        </row>
        <row r="132">
          <cell r="A132" t="str">
            <v>216101</v>
          </cell>
          <cell r="B132" t="str">
            <v xml:space="preserve">  国投农业公司</v>
          </cell>
          <cell r="C132">
            <v>0</v>
          </cell>
          <cell r="D132" t="str">
            <v>平</v>
          </cell>
          <cell r="E132">
            <v>0</v>
          </cell>
          <cell r="F132">
            <v>0</v>
          </cell>
          <cell r="G132">
            <v>0</v>
          </cell>
          <cell r="H132">
            <v>0</v>
          </cell>
          <cell r="I132">
            <v>0</v>
          </cell>
          <cell r="J132">
            <v>14762752.25</v>
          </cell>
          <cell r="K132">
            <v>0</v>
          </cell>
          <cell r="L132">
            <v>0</v>
          </cell>
          <cell r="M132">
            <v>14762752.25</v>
          </cell>
          <cell r="N132">
            <v>0</v>
          </cell>
          <cell r="O132">
            <v>0</v>
          </cell>
          <cell r="P132">
            <v>14762752.25</v>
          </cell>
          <cell r="Q132">
            <v>0</v>
          </cell>
          <cell r="R132">
            <v>0</v>
          </cell>
          <cell r="S132">
            <v>14762752.25</v>
          </cell>
          <cell r="T132" t="str">
            <v>平</v>
          </cell>
          <cell r="U132">
            <v>0</v>
          </cell>
          <cell r="V132">
            <v>0</v>
          </cell>
          <cell r="W132">
            <v>0</v>
          </cell>
          <cell r="X132">
            <v>0</v>
          </cell>
          <cell r="Y132">
            <v>0</v>
          </cell>
        </row>
        <row r="133">
          <cell r="A133" t="str">
            <v>216102</v>
          </cell>
          <cell r="B133" t="str">
            <v xml:space="preserve">  乳山市经济开发投资公司</v>
          </cell>
          <cell r="C133">
            <v>0</v>
          </cell>
          <cell r="D133" t="str">
            <v>平</v>
          </cell>
          <cell r="E133">
            <v>0</v>
          </cell>
          <cell r="F133">
            <v>0</v>
          </cell>
          <cell r="G133">
            <v>0</v>
          </cell>
          <cell r="H133">
            <v>0</v>
          </cell>
          <cell r="I133">
            <v>0</v>
          </cell>
          <cell r="J133">
            <v>2454040.12</v>
          </cell>
          <cell r="K133">
            <v>0</v>
          </cell>
          <cell r="L133">
            <v>0</v>
          </cell>
          <cell r="M133">
            <v>2454040.12</v>
          </cell>
          <cell r="N133">
            <v>0</v>
          </cell>
          <cell r="O133">
            <v>0</v>
          </cell>
          <cell r="P133">
            <v>2454040.12</v>
          </cell>
          <cell r="Q133">
            <v>0</v>
          </cell>
          <cell r="R133">
            <v>0</v>
          </cell>
          <cell r="S133">
            <v>2454040.12</v>
          </cell>
          <cell r="T133" t="str">
            <v>平</v>
          </cell>
          <cell r="U133">
            <v>0</v>
          </cell>
          <cell r="V133">
            <v>0</v>
          </cell>
          <cell r="W133">
            <v>0</v>
          </cell>
          <cell r="X133">
            <v>0</v>
          </cell>
          <cell r="Y133">
            <v>0</v>
          </cell>
        </row>
        <row r="134">
          <cell r="A134" t="str">
            <v>216103</v>
          </cell>
          <cell r="B134" t="str">
            <v xml:space="preserve">  山东金洲矿业集团公司</v>
          </cell>
          <cell r="C134">
            <v>0</v>
          </cell>
          <cell r="D134" t="str">
            <v>平</v>
          </cell>
          <cell r="E134">
            <v>0</v>
          </cell>
          <cell r="F134">
            <v>0</v>
          </cell>
          <cell r="G134">
            <v>0</v>
          </cell>
          <cell r="H134">
            <v>0</v>
          </cell>
          <cell r="I134">
            <v>0</v>
          </cell>
          <cell r="J134">
            <v>1611065.57</v>
          </cell>
          <cell r="K134">
            <v>0</v>
          </cell>
          <cell r="L134">
            <v>0</v>
          </cell>
          <cell r="M134">
            <v>1611065.57</v>
          </cell>
          <cell r="N134">
            <v>0</v>
          </cell>
          <cell r="O134">
            <v>0</v>
          </cell>
          <cell r="P134">
            <v>1611065.57</v>
          </cell>
          <cell r="Q134">
            <v>0</v>
          </cell>
          <cell r="R134">
            <v>0</v>
          </cell>
          <cell r="S134">
            <v>1611065.57</v>
          </cell>
          <cell r="T134" t="str">
            <v>平</v>
          </cell>
          <cell r="U134">
            <v>0</v>
          </cell>
          <cell r="V134">
            <v>0</v>
          </cell>
          <cell r="W134">
            <v>0</v>
          </cell>
          <cell r="X134">
            <v>0</v>
          </cell>
          <cell r="Y134">
            <v>0</v>
          </cell>
        </row>
        <row r="135">
          <cell r="A135" t="str">
            <v>216104</v>
          </cell>
          <cell r="B135" t="str">
            <v xml:space="preserve">  山西大民</v>
          </cell>
          <cell r="C135">
            <v>0</v>
          </cell>
          <cell r="D135" t="str">
            <v>平</v>
          </cell>
          <cell r="E135">
            <v>0</v>
          </cell>
          <cell r="F135">
            <v>0</v>
          </cell>
          <cell r="G135">
            <v>0</v>
          </cell>
          <cell r="H135">
            <v>0</v>
          </cell>
          <cell r="I135">
            <v>0</v>
          </cell>
          <cell r="J135">
            <v>1540461.1</v>
          </cell>
          <cell r="K135">
            <v>0</v>
          </cell>
          <cell r="L135">
            <v>0</v>
          </cell>
          <cell r="M135">
            <v>1540461.1</v>
          </cell>
          <cell r="N135">
            <v>0</v>
          </cell>
          <cell r="O135">
            <v>0</v>
          </cell>
          <cell r="P135">
            <v>1540461.1</v>
          </cell>
          <cell r="Q135">
            <v>0</v>
          </cell>
          <cell r="R135">
            <v>0</v>
          </cell>
          <cell r="S135">
            <v>1540461.1</v>
          </cell>
          <cell r="T135" t="str">
            <v>平</v>
          </cell>
          <cell r="U135">
            <v>0</v>
          </cell>
          <cell r="V135">
            <v>0</v>
          </cell>
          <cell r="W135">
            <v>0</v>
          </cell>
          <cell r="X135">
            <v>0</v>
          </cell>
          <cell r="Y135">
            <v>0</v>
          </cell>
        </row>
        <row r="136">
          <cell r="A136" t="str">
            <v>216105</v>
          </cell>
          <cell r="B136" t="str">
            <v xml:space="preserve">  李中柯</v>
          </cell>
          <cell r="C136">
            <v>0</v>
          </cell>
          <cell r="D136" t="str">
            <v>平</v>
          </cell>
          <cell r="E136">
            <v>0</v>
          </cell>
          <cell r="F136">
            <v>0</v>
          </cell>
          <cell r="G136">
            <v>0</v>
          </cell>
          <cell r="H136">
            <v>0</v>
          </cell>
          <cell r="I136">
            <v>0</v>
          </cell>
          <cell r="J136">
            <v>641858.80000000005</v>
          </cell>
          <cell r="K136">
            <v>0</v>
          </cell>
          <cell r="L136">
            <v>0</v>
          </cell>
          <cell r="M136">
            <v>641858.80000000005</v>
          </cell>
          <cell r="N136">
            <v>0</v>
          </cell>
          <cell r="O136">
            <v>0</v>
          </cell>
          <cell r="P136">
            <v>641858.80000000005</v>
          </cell>
          <cell r="Q136">
            <v>0</v>
          </cell>
          <cell r="R136">
            <v>0</v>
          </cell>
          <cell r="S136">
            <v>641858.80000000005</v>
          </cell>
          <cell r="T136" t="str">
            <v>平</v>
          </cell>
          <cell r="U136">
            <v>0</v>
          </cell>
          <cell r="V136">
            <v>0</v>
          </cell>
          <cell r="W136">
            <v>0</v>
          </cell>
          <cell r="X136">
            <v>0</v>
          </cell>
          <cell r="Y136">
            <v>0</v>
          </cell>
        </row>
        <row r="137">
          <cell r="A137" t="str">
            <v>216106</v>
          </cell>
          <cell r="B137" t="str">
            <v xml:space="preserve">  芮城金鼎</v>
          </cell>
          <cell r="C137">
            <v>0</v>
          </cell>
          <cell r="D137" t="str">
            <v>平</v>
          </cell>
          <cell r="E137">
            <v>0</v>
          </cell>
          <cell r="F137">
            <v>0</v>
          </cell>
          <cell r="G137">
            <v>0</v>
          </cell>
          <cell r="H137">
            <v>0</v>
          </cell>
          <cell r="I137">
            <v>0</v>
          </cell>
          <cell r="J137">
            <v>385115.28</v>
          </cell>
          <cell r="K137">
            <v>0</v>
          </cell>
          <cell r="L137">
            <v>0</v>
          </cell>
          <cell r="M137">
            <v>385115.28</v>
          </cell>
          <cell r="N137">
            <v>0</v>
          </cell>
          <cell r="O137">
            <v>0</v>
          </cell>
          <cell r="P137">
            <v>385115.28</v>
          </cell>
          <cell r="Q137">
            <v>0</v>
          </cell>
          <cell r="R137">
            <v>0</v>
          </cell>
          <cell r="S137">
            <v>385115.28</v>
          </cell>
          <cell r="T137" t="str">
            <v>平</v>
          </cell>
          <cell r="U137">
            <v>0</v>
          </cell>
          <cell r="V137">
            <v>0</v>
          </cell>
          <cell r="W137">
            <v>0</v>
          </cell>
          <cell r="X137">
            <v>0</v>
          </cell>
          <cell r="Y137">
            <v>0</v>
          </cell>
        </row>
        <row r="138">
          <cell r="A138" t="str">
            <v>216108</v>
          </cell>
          <cell r="B138" t="str">
            <v xml:space="preserve">  省农村经济投资公司</v>
          </cell>
          <cell r="C138">
            <v>0</v>
          </cell>
          <cell r="D138" t="str">
            <v>平</v>
          </cell>
          <cell r="E138">
            <v>0</v>
          </cell>
          <cell r="F138">
            <v>0</v>
          </cell>
          <cell r="G138">
            <v>0</v>
          </cell>
          <cell r="H138">
            <v>0</v>
          </cell>
          <cell r="I138">
            <v>0</v>
          </cell>
          <cell r="J138">
            <v>35906.18</v>
          </cell>
          <cell r="K138">
            <v>0</v>
          </cell>
          <cell r="L138">
            <v>0</v>
          </cell>
          <cell r="M138">
            <v>35906.18</v>
          </cell>
          <cell r="N138">
            <v>0</v>
          </cell>
          <cell r="O138">
            <v>0</v>
          </cell>
          <cell r="P138">
            <v>35906.18</v>
          </cell>
          <cell r="Q138">
            <v>0</v>
          </cell>
          <cell r="R138">
            <v>0</v>
          </cell>
          <cell r="S138">
            <v>35906.18</v>
          </cell>
          <cell r="T138" t="str">
            <v>平</v>
          </cell>
          <cell r="U138">
            <v>0</v>
          </cell>
          <cell r="V138">
            <v>0</v>
          </cell>
          <cell r="W138">
            <v>0</v>
          </cell>
          <cell r="X138">
            <v>0</v>
          </cell>
          <cell r="Y138">
            <v>0</v>
          </cell>
        </row>
        <row r="139">
          <cell r="A139" t="str">
            <v>2171</v>
          </cell>
          <cell r="B139" t="str">
            <v>应交税金</v>
          </cell>
          <cell r="C139">
            <v>0</v>
          </cell>
          <cell r="D139" t="str">
            <v>平</v>
          </cell>
          <cell r="E139">
            <v>0</v>
          </cell>
          <cell r="F139">
            <v>0</v>
          </cell>
          <cell r="G139">
            <v>0</v>
          </cell>
          <cell r="H139">
            <v>0</v>
          </cell>
          <cell r="I139">
            <v>0</v>
          </cell>
          <cell r="J139">
            <v>4511936.42</v>
          </cell>
          <cell r="K139">
            <v>0</v>
          </cell>
          <cell r="L139">
            <v>0</v>
          </cell>
          <cell r="M139">
            <v>2958765.11</v>
          </cell>
          <cell r="N139">
            <v>0</v>
          </cell>
          <cell r="O139">
            <v>0</v>
          </cell>
          <cell r="P139">
            <v>4511936.42</v>
          </cell>
          <cell r="Q139">
            <v>0</v>
          </cell>
          <cell r="R139">
            <v>0</v>
          </cell>
          <cell r="S139">
            <v>2958765.11</v>
          </cell>
          <cell r="T139" t="str">
            <v>借</v>
          </cell>
          <cell r="U139">
            <v>0</v>
          </cell>
          <cell r="V139">
            <v>0</v>
          </cell>
          <cell r="W139">
            <v>1553171.31</v>
          </cell>
          <cell r="X139">
            <v>1553171.31</v>
          </cell>
          <cell r="Y139">
            <v>0</v>
          </cell>
        </row>
        <row r="140">
          <cell r="A140" t="str">
            <v>217101</v>
          </cell>
          <cell r="B140" t="str">
            <v xml:space="preserve">  应交增值税</v>
          </cell>
          <cell r="C140">
            <v>0</v>
          </cell>
          <cell r="D140" t="str">
            <v>平</v>
          </cell>
          <cell r="E140">
            <v>0</v>
          </cell>
          <cell r="F140">
            <v>0</v>
          </cell>
          <cell r="G140">
            <v>0</v>
          </cell>
          <cell r="H140">
            <v>0</v>
          </cell>
          <cell r="I140">
            <v>0</v>
          </cell>
          <cell r="J140">
            <v>4505917.51</v>
          </cell>
          <cell r="K140">
            <v>0</v>
          </cell>
          <cell r="L140">
            <v>0</v>
          </cell>
          <cell r="M140">
            <v>2823420.26</v>
          </cell>
          <cell r="N140">
            <v>0</v>
          </cell>
          <cell r="O140">
            <v>0</v>
          </cell>
          <cell r="P140">
            <v>4505917.51</v>
          </cell>
          <cell r="Q140">
            <v>0</v>
          </cell>
          <cell r="R140">
            <v>0</v>
          </cell>
          <cell r="S140">
            <v>2823420.26</v>
          </cell>
          <cell r="T140" t="str">
            <v>借</v>
          </cell>
          <cell r="U140">
            <v>0</v>
          </cell>
          <cell r="V140">
            <v>0</v>
          </cell>
          <cell r="W140">
            <v>1682497.25</v>
          </cell>
          <cell r="X140">
            <v>1682497.25</v>
          </cell>
          <cell r="Y140">
            <v>0</v>
          </cell>
        </row>
        <row r="141">
          <cell r="A141" t="str">
            <v>21710101</v>
          </cell>
          <cell r="B141" t="str">
            <v xml:space="preserve">    进项税额</v>
          </cell>
          <cell r="C141">
            <v>0</v>
          </cell>
          <cell r="D141" t="str">
            <v>平</v>
          </cell>
          <cell r="E141">
            <v>0</v>
          </cell>
          <cell r="F141">
            <v>0</v>
          </cell>
          <cell r="G141">
            <v>0</v>
          </cell>
          <cell r="H141">
            <v>0</v>
          </cell>
          <cell r="I141">
            <v>0</v>
          </cell>
          <cell r="J141">
            <v>4505917.51</v>
          </cell>
          <cell r="K141">
            <v>0</v>
          </cell>
          <cell r="L141">
            <v>0</v>
          </cell>
          <cell r="M141">
            <v>0</v>
          </cell>
          <cell r="N141">
            <v>0</v>
          </cell>
          <cell r="O141">
            <v>0</v>
          </cell>
          <cell r="P141">
            <v>4505917.51</v>
          </cell>
          <cell r="Q141">
            <v>0</v>
          </cell>
          <cell r="R141">
            <v>0</v>
          </cell>
          <cell r="S141">
            <v>0</v>
          </cell>
          <cell r="T141" t="str">
            <v>借</v>
          </cell>
          <cell r="U141">
            <v>0</v>
          </cell>
          <cell r="V141">
            <v>0</v>
          </cell>
          <cell r="W141">
            <v>4505917.51</v>
          </cell>
          <cell r="X141">
            <v>4505917.51</v>
          </cell>
          <cell r="Y141">
            <v>0</v>
          </cell>
        </row>
        <row r="142">
          <cell r="A142" t="str">
            <v>21710105</v>
          </cell>
          <cell r="B142" t="str">
            <v xml:space="preserve">    销项税款</v>
          </cell>
          <cell r="C142">
            <v>0</v>
          </cell>
          <cell r="D142" t="str">
            <v>平</v>
          </cell>
          <cell r="E142">
            <v>0</v>
          </cell>
          <cell r="F142">
            <v>0</v>
          </cell>
          <cell r="G142">
            <v>0</v>
          </cell>
          <cell r="H142">
            <v>0</v>
          </cell>
          <cell r="I142">
            <v>0</v>
          </cell>
          <cell r="J142">
            <v>0</v>
          </cell>
          <cell r="K142">
            <v>0</v>
          </cell>
          <cell r="L142">
            <v>0</v>
          </cell>
          <cell r="M142">
            <v>2185104.5299999998</v>
          </cell>
          <cell r="N142">
            <v>0</v>
          </cell>
          <cell r="O142">
            <v>0</v>
          </cell>
          <cell r="P142">
            <v>0</v>
          </cell>
          <cell r="Q142">
            <v>0</v>
          </cell>
          <cell r="R142">
            <v>0</v>
          </cell>
          <cell r="S142">
            <v>2185104.5299999998</v>
          </cell>
          <cell r="T142" t="str">
            <v>贷</v>
          </cell>
          <cell r="U142">
            <v>0</v>
          </cell>
          <cell r="V142">
            <v>0</v>
          </cell>
          <cell r="W142">
            <v>2185104.5299999998</v>
          </cell>
          <cell r="X142">
            <v>0</v>
          </cell>
          <cell r="Y142">
            <v>2185104.5299999998</v>
          </cell>
        </row>
        <row r="143">
          <cell r="A143" t="str">
            <v>21710107</v>
          </cell>
          <cell r="B143" t="str">
            <v xml:space="preserve">    进项税额转出</v>
          </cell>
          <cell r="C143">
            <v>0</v>
          </cell>
          <cell r="D143" t="str">
            <v>平</v>
          </cell>
          <cell r="E143">
            <v>0</v>
          </cell>
          <cell r="F143">
            <v>0</v>
          </cell>
          <cell r="G143">
            <v>0</v>
          </cell>
          <cell r="H143">
            <v>0</v>
          </cell>
          <cell r="I143">
            <v>0</v>
          </cell>
          <cell r="J143">
            <v>0</v>
          </cell>
          <cell r="K143">
            <v>0</v>
          </cell>
          <cell r="L143">
            <v>0</v>
          </cell>
          <cell r="M143">
            <v>638315.73</v>
          </cell>
          <cell r="N143">
            <v>0</v>
          </cell>
          <cell r="O143">
            <v>0</v>
          </cell>
          <cell r="P143">
            <v>0</v>
          </cell>
          <cell r="Q143">
            <v>0</v>
          </cell>
          <cell r="R143">
            <v>0</v>
          </cell>
          <cell r="S143">
            <v>638315.73</v>
          </cell>
          <cell r="T143" t="str">
            <v>贷</v>
          </cell>
          <cell r="U143">
            <v>0</v>
          </cell>
          <cell r="V143">
            <v>0</v>
          </cell>
          <cell r="W143">
            <v>638315.73</v>
          </cell>
          <cell r="X143">
            <v>0</v>
          </cell>
          <cell r="Y143">
            <v>638315.73</v>
          </cell>
        </row>
        <row r="144">
          <cell r="A144" t="str">
            <v>217111</v>
          </cell>
          <cell r="B144" t="str">
            <v xml:space="preserve">  应交个人所得税</v>
          </cell>
          <cell r="C144">
            <v>0</v>
          </cell>
          <cell r="D144" t="str">
            <v>平</v>
          </cell>
          <cell r="E144">
            <v>0</v>
          </cell>
          <cell r="F144">
            <v>0</v>
          </cell>
          <cell r="G144">
            <v>0</v>
          </cell>
          <cell r="H144">
            <v>0</v>
          </cell>
          <cell r="I144">
            <v>0</v>
          </cell>
          <cell r="J144">
            <v>6018.91</v>
          </cell>
          <cell r="K144">
            <v>0</v>
          </cell>
          <cell r="L144">
            <v>0</v>
          </cell>
          <cell r="M144">
            <v>135344.85</v>
          </cell>
          <cell r="N144">
            <v>0</v>
          </cell>
          <cell r="O144">
            <v>0</v>
          </cell>
          <cell r="P144">
            <v>6018.91</v>
          </cell>
          <cell r="Q144">
            <v>0</v>
          </cell>
          <cell r="R144">
            <v>0</v>
          </cell>
          <cell r="S144">
            <v>135344.85</v>
          </cell>
          <cell r="T144" t="str">
            <v>贷</v>
          </cell>
          <cell r="U144">
            <v>0</v>
          </cell>
          <cell r="V144">
            <v>0</v>
          </cell>
          <cell r="W144">
            <v>129325.94</v>
          </cell>
          <cell r="X144">
            <v>0</v>
          </cell>
          <cell r="Y144">
            <v>129325.94</v>
          </cell>
        </row>
        <row r="145">
          <cell r="A145" t="str">
            <v>2181</v>
          </cell>
          <cell r="B145" t="str">
            <v>其他应付款</v>
          </cell>
          <cell r="C145">
            <v>0</v>
          </cell>
          <cell r="D145" t="str">
            <v>平</v>
          </cell>
          <cell r="E145">
            <v>0</v>
          </cell>
          <cell r="F145">
            <v>0</v>
          </cell>
          <cell r="G145">
            <v>0</v>
          </cell>
          <cell r="H145">
            <v>0</v>
          </cell>
          <cell r="I145">
            <v>0</v>
          </cell>
          <cell r="J145">
            <v>51896577.009999998</v>
          </cell>
          <cell r="K145">
            <v>0</v>
          </cell>
          <cell r="L145">
            <v>0</v>
          </cell>
          <cell r="M145">
            <v>62652800.75</v>
          </cell>
          <cell r="N145">
            <v>0</v>
          </cell>
          <cell r="O145">
            <v>0</v>
          </cell>
          <cell r="P145">
            <v>51896577.009999998</v>
          </cell>
          <cell r="Q145">
            <v>0</v>
          </cell>
          <cell r="R145">
            <v>0</v>
          </cell>
          <cell r="S145">
            <v>62652800.75</v>
          </cell>
          <cell r="T145" t="str">
            <v>贷</v>
          </cell>
          <cell r="U145">
            <v>0</v>
          </cell>
          <cell r="V145">
            <v>0</v>
          </cell>
          <cell r="W145">
            <v>10756223.74</v>
          </cell>
          <cell r="X145">
            <v>0</v>
          </cell>
          <cell r="Y145">
            <v>10756223.74</v>
          </cell>
        </row>
        <row r="146">
          <cell r="A146" t="str">
            <v>218101</v>
          </cell>
          <cell r="B146" t="str">
            <v xml:space="preserve">  单位往来</v>
          </cell>
          <cell r="C146">
            <v>0</v>
          </cell>
          <cell r="D146" t="str">
            <v>平</v>
          </cell>
          <cell r="E146">
            <v>0</v>
          </cell>
          <cell r="F146">
            <v>0</v>
          </cell>
          <cell r="G146">
            <v>0</v>
          </cell>
          <cell r="H146">
            <v>0</v>
          </cell>
          <cell r="I146">
            <v>0</v>
          </cell>
          <cell r="J146">
            <v>5917540.0700000003</v>
          </cell>
          <cell r="K146">
            <v>0</v>
          </cell>
          <cell r="L146">
            <v>0</v>
          </cell>
          <cell r="M146">
            <v>6051186.54</v>
          </cell>
          <cell r="N146">
            <v>0</v>
          </cell>
          <cell r="O146">
            <v>0</v>
          </cell>
          <cell r="P146">
            <v>5917540.0700000003</v>
          </cell>
          <cell r="Q146">
            <v>0</v>
          </cell>
          <cell r="R146">
            <v>0</v>
          </cell>
          <cell r="S146">
            <v>6051186.54</v>
          </cell>
          <cell r="T146" t="str">
            <v>贷</v>
          </cell>
          <cell r="U146">
            <v>0</v>
          </cell>
          <cell r="V146">
            <v>0</v>
          </cell>
          <cell r="W146">
            <v>133646.47</v>
          </cell>
          <cell r="X146">
            <v>0</v>
          </cell>
          <cell r="Y146">
            <v>133646.47</v>
          </cell>
        </row>
        <row r="147">
          <cell r="A147" t="str">
            <v>218102</v>
          </cell>
          <cell r="B147" t="str">
            <v xml:space="preserve">  内部往来</v>
          </cell>
          <cell r="C147">
            <v>0</v>
          </cell>
          <cell r="D147" t="str">
            <v>平</v>
          </cell>
          <cell r="E147">
            <v>0</v>
          </cell>
          <cell r="F147">
            <v>0</v>
          </cell>
          <cell r="G147">
            <v>0</v>
          </cell>
          <cell r="H147">
            <v>0</v>
          </cell>
          <cell r="I147">
            <v>0</v>
          </cell>
          <cell r="J147">
            <v>45952680</v>
          </cell>
          <cell r="K147">
            <v>0</v>
          </cell>
          <cell r="L147">
            <v>0</v>
          </cell>
          <cell r="M147">
            <v>56557722.640000001</v>
          </cell>
          <cell r="N147">
            <v>0</v>
          </cell>
          <cell r="O147">
            <v>0</v>
          </cell>
          <cell r="P147">
            <v>45952680</v>
          </cell>
          <cell r="Q147">
            <v>0</v>
          </cell>
          <cell r="R147">
            <v>0</v>
          </cell>
          <cell r="S147">
            <v>56557722.640000001</v>
          </cell>
          <cell r="T147" t="str">
            <v>贷</v>
          </cell>
          <cell r="U147">
            <v>0</v>
          </cell>
          <cell r="V147">
            <v>0</v>
          </cell>
          <cell r="W147">
            <v>10605042.640000001</v>
          </cell>
          <cell r="X147">
            <v>0</v>
          </cell>
          <cell r="Y147">
            <v>10605042.640000001</v>
          </cell>
        </row>
        <row r="148">
          <cell r="A148" t="str">
            <v>21810201</v>
          </cell>
          <cell r="B148" t="str">
            <v xml:space="preserve">    乳山分公司</v>
          </cell>
          <cell r="C148">
            <v>0</v>
          </cell>
          <cell r="D148" t="str">
            <v>平</v>
          </cell>
          <cell r="E148">
            <v>0</v>
          </cell>
          <cell r="F148">
            <v>0</v>
          </cell>
          <cell r="G148">
            <v>0</v>
          </cell>
          <cell r="H148">
            <v>0</v>
          </cell>
          <cell r="I148">
            <v>0</v>
          </cell>
          <cell r="J148">
            <v>30002680</v>
          </cell>
          <cell r="K148">
            <v>0</v>
          </cell>
          <cell r="L148">
            <v>0</v>
          </cell>
          <cell r="M148">
            <v>40607722.640000001</v>
          </cell>
          <cell r="N148">
            <v>0</v>
          </cell>
          <cell r="O148">
            <v>0</v>
          </cell>
          <cell r="P148">
            <v>30002680</v>
          </cell>
          <cell r="Q148">
            <v>0</v>
          </cell>
          <cell r="R148">
            <v>0</v>
          </cell>
          <cell r="S148">
            <v>40607722.640000001</v>
          </cell>
          <cell r="T148" t="str">
            <v>贷</v>
          </cell>
          <cell r="U148">
            <v>0</v>
          </cell>
          <cell r="V148">
            <v>0</v>
          </cell>
          <cell r="W148">
            <v>10605042.640000001</v>
          </cell>
          <cell r="X148">
            <v>0</v>
          </cell>
          <cell r="Y148">
            <v>10605042.640000001</v>
          </cell>
        </row>
        <row r="149">
          <cell r="A149" t="str">
            <v>2181020101</v>
          </cell>
          <cell r="B149" t="str">
            <v xml:space="preserve">      拨入资金</v>
          </cell>
          <cell r="C149">
            <v>0</v>
          </cell>
          <cell r="D149" t="str">
            <v>平</v>
          </cell>
          <cell r="E149">
            <v>0</v>
          </cell>
          <cell r="F149">
            <v>0</v>
          </cell>
          <cell r="G149">
            <v>0</v>
          </cell>
          <cell r="H149">
            <v>0</v>
          </cell>
          <cell r="I149">
            <v>0</v>
          </cell>
          <cell r="J149">
            <v>20000000</v>
          </cell>
          <cell r="K149">
            <v>0</v>
          </cell>
          <cell r="L149">
            <v>0</v>
          </cell>
          <cell r="M149">
            <v>0</v>
          </cell>
          <cell r="N149">
            <v>0</v>
          </cell>
          <cell r="O149">
            <v>0</v>
          </cell>
          <cell r="P149">
            <v>20000000</v>
          </cell>
          <cell r="Q149">
            <v>0</v>
          </cell>
          <cell r="R149">
            <v>0</v>
          </cell>
          <cell r="S149">
            <v>0</v>
          </cell>
          <cell r="T149" t="str">
            <v>借</v>
          </cell>
          <cell r="U149">
            <v>0</v>
          </cell>
          <cell r="V149">
            <v>0</v>
          </cell>
          <cell r="W149">
            <v>20000000</v>
          </cell>
          <cell r="X149">
            <v>20000000</v>
          </cell>
          <cell r="Y149">
            <v>0</v>
          </cell>
        </row>
        <row r="150">
          <cell r="A150" t="str">
            <v>2181020103</v>
          </cell>
          <cell r="B150" t="str">
            <v xml:space="preserve">      其他</v>
          </cell>
          <cell r="C150">
            <v>0</v>
          </cell>
          <cell r="D150" t="str">
            <v>平</v>
          </cell>
          <cell r="E150">
            <v>0</v>
          </cell>
          <cell r="F150">
            <v>0</v>
          </cell>
          <cell r="G150">
            <v>0</v>
          </cell>
          <cell r="H150">
            <v>0</v>
          </cell>
          <cell r="I150">
            <v>0</v>
          </cell>
          <cell r="J150">
            <v>10002680</v>
          </cell>
          <cell r="K150">
            <v>0</v>
          </cell>
          <cell r="L150">
            <v>0</v>
          </cell>
          <cell r="M150">
            <v>40607722.640000001</v>
          </cell>
          <cell r="N150">
            <v>0</v>
          </cell>
          <cell r="O150">
            <v>0</v>
          </cell>
          <cell r="P150">
            <v>10002680</v>
          </cell>
          <cell r="Q150">
            <v>0</v>
          </cell>
          <cell r="R150">
            <v>0</v>
          </cell>
          <cell r="S150">
            <v>40607722.640000001</v>
          </cell>
          <cell r="T150" t="str">
            <v>贷</v>
          </cell>
          <cell r="U150">
            <v>0</v>
          </cell>
          <cell r="V150">
            <v>0</v>
          </cell>
          <cell r="W150">
            <v>30605042.640000001</v>
          </cell>
          <cell r="X150">
            <v>0</v>
          </cell>
          <cell r="Y150">
            <v>30605042.640000001</v>
          </cell>
        </row>
        <row r="151">
          <cell r="A151" t="str">
            <v>21810203</v>
          </cell>
          <cell r="B151" t="str">
            <v xml:space="preserve">    山西芮城天然果汁厂</v>
          </cell>
          <cell r="C151">
            <v>0</v>
          </cell>
          <cell r="D151" t="str">
            <v>平</v>
          </cell>
          <cell r="E151">
            <v>0</v>
          </cell>
          <cell r="F151">
            <v>0</v>
          </cell>
          <cell r="G151">
            <v>0</v>
          </cell>
          <cell r="H151">
            <v>0</v>
          </cell>
          <cell r="I151">
            <v>0</v>
          </cell>
          <cell r="J151">
            <v>15950000</v>
          </cell>
          <cell r="K151">
            <v>0</v>
          </cell>
          <cell r="L151">
            <v>0</v>
          </cell>
          <cell r="M151">
            <v>15950000</v>
          </cell>
          <cell r="N151">
            <v>0</v>
          </cell>
          <cell r="O151">
            <v>0</v>
          </cell>
          <cell r="P151">
            <v>15950000</v>
          </cell>
          <cell r="Q151">
            <v>0</v>
          </cell>
          <cell r="R151">
            <v>0</v>
          </cell>
          <cell r="S151">
            <v>15950000</v>
          </cell>
          <cell r="T151" t="str">
            <v>平</v>
          </cell>
          <cell r="U151">
            <v>0</v>
          </cell>
          <cell r="V151">
            <v>0</v>
          </cell>
          <cell r="W151">
            <v>0</v>
          </cell>
          <cell r="X151">
            <v>0</v>
          </cell>
          <cell r="Y151">
            <v>0</v>
          </cell>
        </row>
        <row r="152">
          <cell r="A152" t="str">
            <v>2181020301</v>
          </cell>
          <cell r="B152" t="str">
            <v xml:space="preserve">      其他</v>
          </cell>
          <cell r="C152">
            <v>0</v>
          </cell>
          <cell r="D152" t="str">
            <v>平</v>
          </cell>
          <cell r="E152">
            <v>0</v>
          </cell>
          <cell r="F152">
            <v>0</v>
          </cell>
          <cell r="G152">
            <v>0</v>
          </cell>
          <cell r="H152">
            <v>0</v>
          </cell>
          <cell r="I152">
            <v>0</v>
          </cell>
          <cell r="J152">
            <v>15950000</v>
          </cell>
          <cell r="K152">
            <v>0</v>
          </cell>
          <cell r="L152">
            <v>0</v>
          </cell>
          <cell r="M152">
            <v>15950000</v>
          </cell>
          <cell r="N152">
            <v>0</v>
          </cell>
          <cell r="O152">
            <v>0</v>
          </cell>
          <cell r="P152">
            <v>15950000</v>
          </cell>
          <cell r="Q152">
            <v>0</v>
          </cell>
          <cell r="R152">
            <v>0</v>
          </cell>
          <cell r="S152">
            <v>15950000</v>
          </cell>
          <cell r="T152" t="str">
            <v>平</v>
          </cell>
          <cell r="U152">
            <v>0</v>
          </cell>
          <cell r="V152">
            <v>0</v>
          </cell>
          <cell r="W152">
            <v>0</v>
          </cell>
          <cell r="X152">
            <v>0</v>
          </cell>
          <cell r="Y152">
            <v>0</v>
          </cell>
        </row>
        <row r="153">
          <cell r="A153" t="str">
            <v>218103</v>
          </cell>
          <cell r="B153" t="str">
            <v xml:space="preserve">  社会保障</v>
          </cell>
          <cell r="C153">
            <v>0</v>
          </cell>
          <cell r="D153" t="str">
            <v>平</v>
          </cell>
          <cell r="E153">
            <v>0</v>
          </cell>
          <cell r="F153">
            <v>0</v>
          </cell>
          <cell r="G153">
            <v>0</v>
          </cell>
          <cell r="H153">
            <v>0</v>
          </cell>
          <cell r="I153">
            <v>0</v>
          </cell>
          <cell r="J153">
            <v>16248.94</v>
          </cell>
          <cell r="K153">
            <v>0</v>
          </cell>
          <cell r="L153">
            <v>0</v>
          </cell>
          <cell r="M153">
            <v>30265.56</v>
          </cell>
          <cell r="N153">
            <v>0</v>
          </cell>
          <cell r="O153">
            <v>0</v>
          </cell>
          <cell r="P153">
            <v>16248.94</v>
          </cell>
          <cell r="Q153">
            <v>0</v>
          </cell>
          <cell r="R153">
            <v>0</v>
          </cell>
          <cell r="S153">
            <v>30265.56</v>
          </cell>
          <cell r="T153" t="str">
            <v>贷</v>
          </cell>
          <cell r="U153">
            <v>0</v>
          </cell>
          <cell r="V153">
            <v>0</v>
          </cell>
          <cell r="W153">
            <v>14016.62</v>
          </cell>
          <cell r="X153">
            <v>0</v>
          </cell>
          <cell r="Y153">
            <v>14016.62</v>
          </cell>
        </row>
        <row r="154">
          <cell r="A154" t="str">
            <v>21810301</v>
          </cell>
          <cell r="B154" t="str">
            <v xml:space="preserve">    失业保险</v>
          </cell>
          <cell r="C154">
            <v>0</v>
          </cell>
          <cell r="D154" t="str">
            <v>平</v>
          </cell>
          <cell r="E154">
            <v>0</v>
          </cell>
          <cell r="F154">
            <v>0</v>
          </cell>
          <cell r="G154">
            <v>0</v>
          </cell>
          <cell r="H154">
            <v>0</v>
          </cell>
          <cell r="I154">
            <v>0</v>
          </cell>
          <cell r="J154">
            <v>235.17</v>
          </cell>
          <cell r="K154">
            <v>0</v>
          </cell>
          <cell r="L154">
            <v>0</v>
          </cell>
          <cell r="M154">
            <v>484.2</v>
          </cell>
          <cell r="N154">
            <v>0</v>
          </cell>
          <cell r="O154">
            <v>0</v>
          </cell>
          <cell r="P154">
            <v>235.17</v>
          </cell>
          <cell r="Q154">
            <v>0</v>
          </cell>
          <cell r="R154">
            <v>0</v>
          </cell>
          <cell r="S154">
            <v>484.2</v>
          </cell>
          <cell r="T154" t="str">
            <v>贷</v>
          </cell>
          <cell r="U154">
            <v>0</v>
          </cell>
          <cell r="V154">
            <v>0</v>
          </cell>
          <cell r="W154">
            <v>249.03</v>
          </cell>
          <cell r="X154">
            <v>0</v>
          </cell>
          <cell r="Y154">
            <v>249.03</v>
          </cell>
        </row>
        <row r="155">
          <cell r="A155" t="str">
            <v>21810302</v>
          </cell>
          <cell r="B155" t="str">
            <v xml:space="preserve">    养老保险</v>
          </cell>
          <cell r="C155">
            <v>0</v>
          </cell>
          <cell r="D155" t="str">
            <v>平</v>
          </cell>
          <cell r="E155">
            <v>0</v>
          </cell>
          <cell r="F155">
            <v>0</v>
          </cell>
          <cell r="G155">
            <v>0</v>
          </cell>
          <cell r="H155">
            <v>0</v>
          </cell>
          <cell r="I155">
            <v>0</v>
          </cell>
          <cell r="J155">
            <v>3841.11</v>
          </cell>
          <cell r="K155">
            <v>0</v>
          </cell>
          <cell r="L155">
            <v>0</v>
          </cell>
          <cell r="M155">
            <v>6951.91</v>
          </cell>
          <cell r="N155">
            <v>0</v>
          </cell>
          <cell r="O155">
            <v>0</v>
          </cell>
          <cell r="P155">
            <v>3841.11</v>
          </cell>
          <cell r="Q155">
            <v>0</v>
          </cell>
          <cell r="R155">
            <v>0</v>
          </cell>
          <cell r="S155">
            <v>6951.91</v>
          </cell>
          <cell r="T155" t="str">
            <v>贷</v>
          </cell>
          <cell r="U155">
            <v>0</v>
          </cell>
          <cell r="V155">
            <v>0</v>
          </cell>
          <cell r="W155">
            <v>3110.8</v>
          </cell>
          <cell r="X155">
            <v>0</v>
          </cell>
          <cell r="Y155">
            <v>3110.8</v>
          </cell>
        </row>
        <row r="156">
          <cell r="A156" t="str">
            <v>21810303</v>
          </cell>
          <cell r="B156" t="str">
            <v xml:space="preserve">    医疗保险</v>
          </cell>
          <cell r="C156">
            <v>0</v>
          </cell>
          <cell r="D156" t="str">
            <v>平</v>
          </cell>
          <cell r="E156">
            <v>0</v>
          </cell>
          <cell r="F156">
            <v>0</v>
          </cell>
          <cell r="G156">
            <v>0</v>
          </cell>
          <cell r="H156">
            <v>0</v>
          </cell>
          <cell r="I156">
            <v>0</v>
          </cell>
          <cell r="J156">
            <v>8576.06</v>
          </cell>
          <cell r="K156">
            <v>0</v>
          </cell>
          <cell r="L156">
            <v>0</v>
          </cell>
          <cell r="M156">
            <v>17863.8</v>
          </cell>
          <cell r="N156">
            <v>0</v>
          </cell>
          <cell r="O156">
            <v>0</v>
          </cell>
          <cell r="P156">
            <v>8576.06</v>
          </cell>
          <cell r="Q156">
            <v>0</v>
          </cell>
          <cell r="R156">
            <v>0</v>
          </cell>
          <cell r="S156">
            <v>17863.8</v>
          </cell>
          <cell r="T156" t="str">
            <v>贷</v>
          </cell>
          <cell r="U156">
            <v>0</v>
          </cell>
          <cell r="V156">
            <v>0</v>
          </cell>
          <cell r="W156">
            <v>9287.74</v>
          </cell>
          <cell r="X156">
            <v>0</v>
          </cell>
          <cell r="Y156">
            <v>9287.74</v>
          </cell>
        </row>
        <row r="157">
          <cell r="A157" t="str">
            <v>21810304</v>
          </cell>
          <cell r="B157" t="str">
            <v xml:space="preserve">    补充保险</v>
          </cell>
          <cell r="C157">
            <v>0</v>
          </cell>
          <cell r="D157" t="str">
            <v>平</v>
          </cell>
          <cell r="E157">
            <v>0</v>
          </cell>
          <cell r="F157">
            <v>0</v>
          </cell>
          <cell r="G157">
            <v>0</v>
          </cell>
          <cell r="H157">
            <v>0</v>
          </cell>
          <cell r="I157">
            <v>0</v>
          </cell>
          <cell r="J157">
            <v>3596.6</v>
          </cell>
          <cell r="K157">
            <v>0</v>
          </cell>
          <cell r="L157">
            <v>0</v>
          </cell>
          <cell r="M157">
            <v>4965.6499999999996</v>
          </cell>
          <cell r="N157">
            <v>0</v>
          </cell>
          <cell r="O157">
            <v>0</v>
          </cell>
          <cell r="P157">
            <v>3596.6</v>
          </cell>
          <cell r="Q157">
            <v>0</v>
          </cell>
          <cell r="R157">
            <v>0</v>
          </cell>
          <cell r="S157">
            <v>4965.6499999999996</v>
          </cell>
          <cell r="T157" t="str">
            <v>贷</v>
          </cell>
          <cell r="U157">
            <v>0</v>
          </cell>
          <cell r="V157">
            <v>0</v>
          </cell>
          <cell r="W157">
            <v>1369.05</v>
          </cell>
          <cell r="X157">
            <v>0</v>
          </cell>
          <cell r="Y157">
            <v>1369.05</v>
          </cell>
        </row>
        <row r="158">
          <cell r="A158" t="str">
            <v>218107</v>
          </cell>
          <cell r="B158" t="str">
            <v xml:space="preserve">  工会经费</v>
          </cell>
          <cell r="C158">
            <v>0</v>
          </cell>
          <cell r="D158" t="str">
            <v>平</v>
          </cell>
          <cell r="E158">
            <v>0</v>
          </cell>
          <cell r="F158">
            <v>0</v>
          </cell>
          <cell r="G158">
            <v>0</v>
          </cell>
          <cell r="H158">
            <v>0</v>
          </cell>
          <cell r="I158">
            <v>0</v>
          </cell>
          <cell r="J158">
            <v>0</v>
          </cell>
          <cell r="K158">
            <v>0</v>
          </cell>
          <cell r="L158">
            <v>0</v>
          </cell>
          <cell r="M158">
            <v>485.95</v>
          </cell>
          <cell r="N158">
            <v>0</v>
          </cell>
          <cell r="O158">
            <v>0</v>
          </cell>
          <cell r="P158">
            <v>0</v>
          </cell>
          <cell r="Q158">
            <v>0</v>
          </cell>
          <cell r="R158">
            <v>0</v>
          </cell>
          <cell r="S158">
            <v>485.95</v>
          </cell>
          <cell r="T158" t="str">
            <v>贷</v>
          </cell>
          <cell r="U158">
            <v>0</v>
          </cell>
          <cell r="V158">
            <v>0</v>
          </cell>
          <cell r="W158">
            <v>485.95</v>
          </cell>
          <cell r="X158">
            <v>0</v>
          </cell>
          <cell r="Y158">
            <v>485.95</v>
          </cell>
        </row>
        <row r="159">
          <cell r="A159" t="str">
            <v>218113</v>
          </cell>
          <cell r="B159" t="str">
            <v xml:space="preserve">  职工教育经费</v>
          </cell>
          <cell r="C159">
            <v>0</v>
          </cell>
          <cell r="D159" t="str">
            <v>平</v>
          </cell>
          <cell r="E159">
            <v>0</v>
          </cell>
          <cell r="F159">
            <v>0</v>
          </cell>
          <cell r="G159">
            <v>0</v>
          </cell>
          <cell r="H159">
            <v>0</v>
          </cell>
          <cell r="I159">
            <v>0</v>
          </cell>
          <cell r="J159">
            <v>0</v>
          </cell>
          <cell r="K159">
            <v>0</v>
          </cell>
          <cell r="L159">
            <v>0</v>
          </cell>
          <cell r="M159">
            <v>1933.06</v>
          </cell>
          <cell r="N159">
            <v>0</v>
          </cell>
          <cell r="O159">
            <v>0</v>
          </cell>
          <cell r="P159">
            <v>0</v>
          </cell>
          <cell r="Q159">
            <v>0</v>
          </cell>
          <cell r="R159">
            <v>0</v>
          </cell>
          <cell r="S159">
            <v>1933.06</v>
          </cell>
          <cell r="T159" t="str">
            <v>贷</v>
          </cell>
          <cell r="U159">
            <v>0</v>
          </cell>
          <cell r="V159">
            <v>0</v>
          </cell>
          <cell r="W159">
            <v>1933.06</v>
          </cell>
          <cell r="X159">
            <v>0</v>
          </cell>
          <cell r="Y159">
            <v>1933.06</v>
          </cell>
        </row>
        <row r="160">
          <cell r="A160" t="str">
            <v>218114</v>
          </cell>
          <cell r="B160" t="str">
            <v xml:space="preserve">  住房公积金</v>
          </cell>
          <cell r="C160">
            <v>0</v>
          </cell>
          <cell r="D160" t="str">
            <v>平</v>
          </cell>
          <cell r="E160">
            <v>0</v>
          </cell>
          <cell r="F160">
            <v>0</v>
          </cell>
          <cell r="G160">
            <v>0</v>
          </cell>
          <cell r="H160">
            <v>0</v>
          </cell>
          <cell r="I160">
            <v>0</v>
          </cell>
          <cell r="J160">
            <v>10108</v>
          </cell>
          <cell r="K160">
            <v>0</v>
          </cell>
          <cell r="L160">
            <v>0</v>
          </cell>
          <cell r="M160">
            <v>11207</v>
          </cell>
          <cell r="N160">
            <v>0</v>
          </cell>
          <cell r="O160">
            <v>0</v>
          </cell>
          <cell r="P160">
            <v>10108</v>
          </cell>
          <cell r="Q160">
            <v>0</v>
          </cell>
          <cell r="R160">
            <v>0</v>
          </cell>
          <cell r="S160">
            <v>11207</v>
          </cell>
          <cell r="T160" t="str">
            <v>贷</v>
          </cell>
          <cell r="U160">
            <v>0</v>
          </cell>
          <cell r="V160">
            <v>0</v>
          </cell>
          <cell r="W160">
            <v>1099</v>
          </cell>
          <cell r="X160">
            <v>0</v>
          </cell>
          <cell r="Y160">
            <v>1099</v>
          </cell>
        </row>
        <row r="161">
          <cell r="A161" t="str">
            <v>2191</v>
          </cell>
          <cell r="B161" t="str">
            <v>预提费用</v>
          </cell>
          <cell r="C161">
            <v>0</v>
          </cell>
          <cell r="D161" t="str">
            <v>平</v>
          </cell>
          <cell r="E161">
            <v>0</v>
          </cell>
          <cell r="F161">
            <v>0</v>
          </cell>
          <cell r="G161">
            <v>0</v>
          </cell>
          <cell r="H161">
            <v>0</v>
          </cell>
          <cell r="I161">
            <v>0</v>
          </cell>
          <cell r="J161">
            <v>748637.5</v>
          </cell>
          <cell r="K161">
            <v>0</v>
          </cell>
          <cell r="L161">
            <v>0</v>
          </cell>
          <cell r="M161">
            <v>1141197.92</v>
          </cell>
          <cell r="N161">
            <v>0</v>
          </cell>
          <cell r="O161">
            <v>0</v>
          </cell>
          <cell r="P161">
            <v>748637.5</v>
          </cell>
          <cell r="Q161">
            <v>0</v>
          </cell>
          <cell r="R161">
            <v>0</v>
          </cell>
          <cell r="S161">
            <v>1141197.92</v>
          </cell>
          <cell r="T161" t="str">
            <v>贷</v>
          </cell>
          <cell r="U161">
            <v>0</v>
          </cell>
          <cell r="V161">
            <v>0</v>
          </cell>
          <cell r="W161">
            <v>392560.42</v>
          </cell>
          <cell r="X161">
            <v>0</v>
          </cell>
          <cell r="Y161">
            <v>392560.42</v>
          </cell>
        </row>
        <row r="162">
          <cell r="A162" t="str">
            <v>219101</v>
          </cell>
          <cell r="B162" t="str">
            <v xml:space="preserve">  预提利息</v>
          </cell>
          <cell r="C162">
            <v>0</v>
          </cell>
          <cell r="D162" t="str">
            <v>平</v>
          </cell>
          <cell r="E162">
            <v>0</v>
          </cell>
          <cell r="F162">
            <v>0</v>
          </cell>
          <cell r="G162">
            <v>0</v>
          </cell>
          <cell r="H162">
            <v>0</v>
          </cell>
          <cell r="I162">
            <v>0</v>
          </cell>
          <cell r="J162">
            <v>748637.5</v>
          </cell>
          <cell r="K162">
            <v>0</v>
          </cell>
          <cell r="L162">
            <v>0</v>
          </cell>
          <cell r="M162">
            <v>748637.5</v>
          </cell>
          <cell r="N162">
            <v>0</v>
          </cell>
          <cell r="O162">
            <v>0</v>
          </cell>
          <cell r="P162">
            <v>748637.5</v>
          </cell>
          <cell r="Q162">
            <v>0</v>
          </cell>
          <cell r="R162">
            <v>0</v>
          </cell>
          <cell r="S162">
            <v>748637.5</v>
          </cell>
          <cell r="T162" t="str">
            <v>平</v>
          </cell>
          <cell r="U162">
            <v>0</v>
          </cell>
          <cell r="V162">
            <v>0</v>
          </cell>
          <cell r="W162">
            <v>0</v>
          </cell>
          <cell r="X162">
            <v>0</v>
          </cell>
          <cell r="Y162">
            <v>0</v>
          </cell>
        </row>
        <row r="163">
          <cell r="A163" t="str">
            <v>219113</v>
          </cell>
          <cell r="B163" t="str">
            <v xml:space="preserve">  预提房租费</v>
          </cell>
          <cell r="C163">
            <v>0</v>
          </cell>
          <cell r="D163" t="str">
            <v>平</v>
          </cell>
          <cell r="E163">
            <v>0</v>
          </cell>
          <cell r="F163">
            <v>0</v>
          </cell>
          <cell r="G163">
            <v>0</v>
          </cell>
          <cell r="H163">
            <v>0</v>
          </cell>
          <cell r="I163">
            <v>0</v>
          </cell>
          <cell r="J163">
            <v>0</v>
          </cell>
          <cell r="K163">
            <v>0</v>
          </cell>
          <cell r="L163">
            <v>0</v>
          </cell>
          <cell r="M163">
            <v>392560.42</v>
          </cell>
          <cell r="N163">
            <v>0</v>
          </cell>
          <cell r="O163">
            <v>0</v>
          </cell>
          <cell r="P163">
            <v>0</v>
          </cell>
          <cell r="Q163">
            <v>0</v>
          </cell>
          <cell r="R163">
            <v>0</v>
          </cell>
          <cell r="S163">
            <v>392560.42</v>
          </cell>
          <cell r="T163" t="str">
            <v>贷</v>
          </cell>
          <cell r="U163">
            <v>0</v>
          </cell>
          <cell r="V163">
            <v>0</v>
          </cell>
          <cell r="W163">
            <v>392560.42</v>
          </cell>
          <cell r="X163">
            <v>0</v>
          </cell>
          <cell r="Y163">
            <v>392560.42</v>
          </cell>
        </row>
        <row r="164">
          <cell r="A164" t="str">
            <v>负债小计</v>
          </cell>
          <cell r="B164">
            <v>0</v>
          </cell>
          <cell r="C164">
            <v>0</v>
          </cell>
          <cell r="D164" t="str">
            <v>平</v>
          </cell>
          <cell r="E164">
            <v>0</v>
          </cell>
          <cell r="F164">
            <v>0</v>
          </cell>
          <cell r="G164">
            <v>0</v>
          </cell>
          <cell r="H164">
            <v>0</v>
          </cell>
          <cell r="I164">
            <v>0</v>
          </cell>
          <cell r="J164">
            <v>78744391</v>
          </cell>
          <cell r="K164">
            <v>0</v>
          </cell>
          <cell r="L164">
            <v>0</v>
          </cell>
          <cell r="M164">
            <v>170251397.84</v>
          </cell>
          <cell r="N164">
            <v>0</v>
          </cell>
          <cell r="O164">
            <v>0</v>
          </cell>
          <cell r="P164">
            <v>78744391</v>
          </cell>
          <cell r="Q164">
            <v>0</v>
          </cell>
          <cell r="R164">
            <v>0</v>
          </cell>
          <cell r="S164">
            <v>170251397.84</v>
          </cell>
          <cell r="T164" t="str">
            <v>贷</v>
          </cell>
          <cell r="U164">
            <v>0</v>
          </cell>
          <cell r="V164">
            <v>0</v>
          </cell>
          <cell r="W164">
            <v>91507006.840000004</v>
          </cell>
          <cell r="X164">
            <v>1568305.8</v>
          </cell>
          <cell r="Y164">
            <v>93075312.640000001</v>
          </cell>
        </row>
        <row r="165">
          <cell r="A165" t="str">
            <v>3101</v>
          </cell>
          <cell r="B165" t="str">
            <v>股本</v>
          </cell>
          <cell r="C165">
            <v>0</v>
          </cell>
          <cell r="D165" t="str">
            <v>平</v>
          </cell>
          <cell r="E165">
            <v>0</v>
          </cell>
          <cell r="F165">
            <v>0</v>
          </cell>
          <cell r="G165">
            <v>0</v>
          </cell>
          <cell r="H165">
            <v>0</v>
          </cell>
          <cell r="I165">
            <v>0</v>
          </cell>
          <cell r="J165">
            <v>0</v>
          </cell>
          <cell r="K165">
            <v>0</v>
          </cell>
          <cell r="L165">
            <v>0</v>
          </cell>
          <cell r="M165">
            <v>100000000</v>
          </cell>
          <cell r="N165">
            <v>0</v>
          </cell>
          <cell r="O165">
            <v>0</v>
          </cell>
          <cell r="P165">
            <v>0</v>
          </cell>
          <cell r="Q165">
            <v>0</v>
          </cell>
          <cell r="R165">
            <v>0</v>
          </cell>
          <cell r="S165">
            <v>100000000</v>
          </cell>
          <cell r="T165" t="str">
            <v>贷</v>
          </cell>
          <cell r="U165">
            <v>0</v>
          </cell>
          <cell r="V165">
            <v>0</v>
          </cell>
          <cell r="W165">
            <v>100000000</v>
          </cell>
          <cell r="X165">
            <v>0</v>
          </cell>
          <cell r="Y165">
            <v>100000000</v>
          </cell>
        </row>
        <row r="166">
          <cell r="A166" t="str">
            <v>310101</v>
          </cell>
          <cell r="B166" t="str">
            <v xml:space="preserve">  发起人股</v>
          </cell>
          <cell r="C166">
            <v>0</v>
          </cell>
          <cell r="D166" t="str">
            <v>平</v>
          </cell>
          <cell r="E166">
            <v>0</v>
          </cell>
          <cell r="F166">
            <v>0</v>
          </cell>
          <cell r="G166">
            <v>0</v>
          </cell>
          <cell r="H166">
            <v>0</v>
          </cell>
          <cell r="I166">
            <v>0</v>
          </cell>
          <cell r="J166">
            <v>0</v>
          </cell>
          <cell r="K166">
            <v>0</v>
          </cell>
          <cell r="L166">
            <v>0</v>
          </cell>
          <cell r="M166">
            <v>100000000</v>
          </cell>
          <cell r="N166">
            <v>0</v>
          </cell>
          <cell r="O166">
            <v>0</v>
          </cell>
          <cell r="P166">
            <v>0</v>
          </cell>
          <cell r="Q166">
            <v>0</v>
          </cell>
          <cell r="R166">
            <v>0</v>
          </cell>
          <cell r="S166">
            <v>100000000</v>
          </cell>
          <cell r="T166" t="str">
            <v>贷</v>
          </cell>
          <cell r="U166">
            <v>0</v>
          </cell>
          <cell r="V166">
            <v>0</v>
          </cell>
          <cell r="W166">
            <v>100000000</v>
          </cell>
          <cell r="X166">
            <v>0</v>
          </cell>
          <cell r="Y166">
            <v>100000000</v>
          </cell>
        </row>
        <row r="167">
          <cell r="A167" t="str">
            <v>31010101</v>
          </cell>
          <cell r="B167" t="str">
            <v xml:space="preserve">    国投农业公司</v>
          </cell>
          <cell r="C167">
            <v>0</v>
          </cell>
          <cell r="D167" t="str">
            <v>平</v>
          </cell>
          <cell r="E167">
            <v>0</v>
          </cell>
          <cell r="F167">
            <v>0</v>
          </cell>
          <cell r="G167">
            <v>0</v>
          </cell>
          <cell r="H167">
            <v>0</v>
          </cell>
          <cell r="I167">
            <v>0</v>
          </cell>
          <cell r="J167">
            <v>0</v>
          </cell>
          <cell r="K167">
            <v>0</v>
          </cell>
          <cell r="L167">
            <v>0</v>
          </cell>
          <cell r="M167">
            <v>69000000</v>
          </cell>
          <cell r="N167">
            <v>0</v>
          </cell>
          <cell r="O167">
            <v>0</v>
          </cell>
          <cell r="P167">
            <v>0</v>
          </cell>
          <cell r="Q167">
            <v>0</v>
          </cell>
          <cell r="R167">
            <v>0</v>
          </cell>
          <cell r="S167">
            <v>69000000</v>
          </cell>
          <cell r="T167" t="str">
            <v>贷</v>
          </cell>
          <cell r="U167">
            <v>0</v>
          </cell>
          <cell r="V167">
            <v>0</v>
          </cell>
          <cell r="W167">
            <v>69000000</v>
          </cell>
          <cell r="X167">
            <v>0</v>
          </cell>
          <cell r="Y167">
            <v>69000000</v>
          </cell>
        </row>
        <row r="168">
          <cell r="A168" t="str">
            <v>31010102</v>
          </cell>
          <cell r="B168" t="str">
            <v xml:space="preserve">    乳山市经济开发投资公</v>
          </cell>
          <cell r="C168">
            <v>0</v>
          </cell>
          <cell r="D168" t="str">
            <v>平</v>
          </cell>
          <cell r="E168">
            <v>0</v>
          </cell>
          <cell r="F168">
            <v>0</v>
          </cell>
          <cell r="G168">
            <v>0</v>
          </cell>
          <cell r="H168">
            <v>0</v>
          </cell>
          <cell r="I168">
            <v>0</v>
          </cell>
          <cell r="J168">
            <v>0</v>
          </cell>
          <cell r="K168">
            <v>0</v>
          </cell>
          <cell r="L168">
            <v>0</v>
          </cell>
          <cell r="M168">
            <v>11470000</v>
          </cell>
          <cell r="N168">
            <v>0</v>
          </cell>
          <cell r="O168">
            <v>0</v>
          </cell>
          <cell r="P168">
            <v>0</v>
          </cell>
          <cell r="Q168">
            <v>0</v>
          </cell>
          <cell r="R168">
            <v>0</v>
          </cell>
          <cell r="S168">
            <v>11470000</v>
          </cell>
          <cell r="T168" t="str">
            <v>贷</v>
          </cell>
          <cell r="U168">
            <v>0</v>
          </cell>
          <cell r="V168">
            <v>0</v>
          </cell>
          <cell r="W168">
            <v>11470000</v>
          </cell>
          <cell r="X168">
            <v>0</v>
          </cell>
          <cell r="Y168">
            <v>11470000</v>
          </cell>
        </row>
        <row r="169">
          <cell r="A169" t="str">
            <v>31010103</v>
          </cell>
          <cell r="B169" t="str">
            <v xml:space="preserve">    山东金洲矿业集团公司</v>
          </cell>
          <cell r="C169">
            <v>0</v>
          </cell>
          <cell r="D169" t="str">
            <v>平</v>
          </cell>
          <cell r="E169">
            <v>0</v>
          </cell>
          <cell r="F169">
            <v>0</v>
          </cell>
          <cell r="G169">
            <v>0</v>
          </cell>
          <cell r="H169">
            <v>0</v>
          </cell>
          <cell r="I169">
            <v>0</v>
          </cell>
          <cell r="J169">
            <v>0</v>
          </cell>
          <cell r="K169">
            <v>0</v>
          </cell>
          <cell r="L169">
            <v>0</v>
          </cell>
          <cell r="M169">
            <v>7530000</v>
          </cell>
          <cell r="N169">
            <v>0</v>
          </cell>
          <cell r="O169">
            <v>0</v>
          </cell>
          <cell r="P169">
            <v>0</v>
          </cell>
          <cell r="Q169">
            <v>0</v>
          </cell>
          <cell r="R169">
            <v>0</v>
          </cell>
          <cell r="S169">
            <v>7530000</v>
          </cell>
          <cell r="T169" t="str">
            <v>贷</v>
          </cell>
          <cell r="U169">
            <v>0</v>
          </cell>
          <cell r="V169">
            <v>0</v>
          </cell>
          <cell r="W169">
            <v>7530000</v>
          </cell>
          <cell r="X169">
            <v>0</v>
          </cell>
          <cell r="Y169">
            <v>7530000</v>
          </cell>
        </row>
        <row r="170">
          <cell r="A170" t="str">
            <v>31010104</v>
          </cell>
          <cell r="B170" t="str">
            <v xml:space="preserve">    山西大民</v>
          </cell>
          <cell r="C170">
            <v>0</v>
          </cell>
          <cell r="D170" t="str">
            <v>平</v>
          </cell>
          <cell r="E170">
            <v>0</v>
          </cell>
          <cell r="F170">
            <v>0</v>
          </cell>
          <cell r="G170">
            <v>0</v>
          </cell>
          <cell r="H170">
            <v>0</v>
          </cell>
          <cell r="I170">
            <v>0</v>
          </cell>
          <cell r="J170">
            <v>0</v>
          </cell>
          <cell r="K170">
            <v>0</v>
          </cell>
          <cell r="L170">
            <v>0</v>
          </cell>
          <cell r="M170">
            <v>7200000</v>
          </cell>
          <cell r="N170">
            <v>0</v>
          </cell>
          <cell r="O170">
            <v>0</v>
          </cell>
          <cell r="P170">
            <v>0</v>
          </cell>
          <cell r="Q170">
            <v>0</v>
          </cell>
          <cell r="R170">
            <v>0</v>
          </cell>
          <cell r="S170">
            <v>7200000</v>
          </cell>
          <cell r="T170" t="str">
            <v>贷</v>
          </cell>
          <cell r="U170">
            <v>0</v>
          </cell>
          <cell r="V170">
            <v>0</v>
          </cell>
          <cell r="W170">
            <v>7200000</v>
          </cell>
          <cell r="X170">
            <v>0</v>
          </cell>
          <cell r="Y170">
            <v>7200000</v>
          </cell>
        </row>
        <row r="171">
          <cell r="A171" t="str">
            <v>31010105</v>
          </cell>
          <cell r="B171" t="str">
            <v xml:space="preserve">    李中柯</v>
          </cell>
          <cell r="C171">
            <v>0</v>
          </cell>
          <cell r="D171" t="str">
            <v>平</v>
          </cell>
          <cell r="E171">
            <v>0</v>
          </cell>
          <cell r="F171">
            <v>0</v>
          </cell>
          <cell r="G171">
            <v>0</v>
          </cell>
          <cell r="H171">
            <v>0</v>
          </cell>
          <cell r="I171">
            <v>0</v>
          </cell>
          <cell r="J171">
            <v>0</v>
          </cell>
          <cell r="K171">
            <v>0</v>
          </cell>
          <cell r="L171">
            <v>0</v>
          </cell>
          <cell r="M171">
            <v>3000000</v>
          </cell>
          <cell r="N171">
            <v>0</v>
          </cell>
          <cell r="O171">
            <v>0</v>
          </cell>
          <cell r="P171">
            <v>0</v>
          </cell>
          <cell r="Q171">
            <v>0</v>
          </cell>
          <cell r="R171">
            <v>0</v>
          </cell>
          <cell r="S171">
            <v>3000000</v>
          </cell>
          <cell r="T171" t="str">
            <v>贷</v>
          </cell>
          <cell r="U171">
            <v>0</v>
          </cell>
          <cell r="V171">
            <v>0</v>
          </cell>
          <cell r="W171">
            <v>3000000</v>
          </cell>
          <cell r="X171">
            <v>0</v>
          </cell>
          <cell r="Y171">
            <v>3000000</v>
          </cell>
        </row>
        <row r="172">
          <cell r="A172" t="str">
            <v>31010106</v>
          </cell>
          <cell r="B172" t="str">
            <v xml:space="preserve">    芮城金鼎</v>
          </cell>
          <cell r="C172">
            <v>0</v>
          </cell>
          <cell r="D172" t="str">
            <v>平</v>
          </cell>
          <cell r="E172">
            <v>0</v>
          </cell>
          <cell r="F172">
            <v>0</v>
          </cell>
          <cell r="G172">
            <v>0</v>
          </cell>
          <cell r="H172">
            <v>0</v>
          </cell>
          <cell r="I172">
            <v>0</v>
          </cell>
          <cell r="J172">
            <v>0</v>
          </cell>
          <cell r="K172">
            <v>0</v>
          </cell>
          <cell r="L172">
            <v>0</v>
          </cell>
          <cell r="M172">
            <v>1800000</v>
          </cell>
          <cell r="N172">
            <v>0</v>
          </cell>
          <cell r="O172">
            <v>0</v>
          </cell>
          <cell r="P172">
            <v>0</v>
          </cell>
          <cell r="Q172">
            <v>0</v>
          </cell>
          <cell r="R172">
            <v>0</v>
          </cell>
          <cell r="S172">
            <v>1800000</v>
          </cell>
          <cell r="T172" t="str">
            <v>贷</v>
          </cell>
          <cell r="U172">
            <v>0</v>
          </cell>
          <cell r="V172">
            <v>0</v>
          </cell>
          <cell r="W172">
            <v>1800000</v>
          </cell>
          <cell r="X172">
            <v>0</v>
          </cell>
          <cell r="Y172">
            <v>1800000</v>
          </cell>
        </row>
        <row r="173">
          <cell r="A173" t="str">
            <v>3121</v>
          </cell>
          <cell r="B173" t="str">
            <v>盈余公积</v>
          </cell>
          <cell r="C173">
            <v>0</v>
          </cell>
          <cell r="D173" t="str">
            <v>平</v>
          </cell>
          <cell r="E173">
            <v>0</v>
          </cell>
          <cell r="F173">
            <v>0</v>
          </cell>
          <cell r="G173">
            <v>0</v>
          </cell>
          <cell r="H173">
            <v>0</v>
          </cell>
          <cell r="I173">
            <v>0</v>
          </cell>
          <cell r="J173">
            <v>0</v>
          </cell>
          <cell r="K173">
            <v>0</v>
          </cell>
          <cell r="L173">
            <v>0</v>
          </cell>
          <cell r="M173">
            <v>4003807.73</v>
          </cell>
          <cell r="N173">
            <v>0</v>
          </cell>
          <cell r="O173">
            <v>0</v>
          </cell>
          <cell r="P173">
            <v>0</v>
          </cell>
          <cell r="Q173">
            <v>0</v>
          </cell>
          <cell r="R173">
            <v>0</v>
          </cell>
          <cell r="S173">
            <v>4003807.73</v>
          </cell>
          <cell r="T173" t="str">
            <v>贷</v>
          </cell>
          <cell r="U173">
            <v>0</v>
          </cell>
          <cell r="V173">
            <v>0</v>
          </cell>
          <cell r="W173">
            <v>4003807.73</v>
          </cell>
          <cell r="X173">
            <v>0</v>
          </cell>
          <cell r="Y173">
            <v>4003807.73</v>
          </cell>
        </row>
        <row r="174">
          <cell r="A174" t="str">
            <v>312101</v>
          </cell>
          <cell r="B174" t="str">
            <v xml:space="preserve">  法定盈余公积</v>
          </cell>
          <cell r="C174">
            <v>0</v>
          </cell>
          <cell r="D174" t="str">
            <v>平</v>
          </cell>
          <cell r="E174">
            <v>0</v>
          </cell>
          <cell r="F174">
            <v>0</v>
          </cell>
          <cell r="G174">
            <v>0</v>
          </cell>
          <cell r="H174">
            <v>0</v>
          </cell>
          <cell r="I174">
            <v>0</v>
          </cell>
          <cell r="J174">
            <v>0</v>
          </cell>
          <cell r="K174">
            <v>0</v>
          </cell>
          <cell r="L174">
            <v>0</v>
          </cell>
          <cell r="M174">
            <v>2669205.15</v>
          </cell>
          <cell r="N174">
            <v>0</v>
          </cell>
          <cell r="O174">
            <v>0</v>
          </cell>
          <cell r="P174">
            <v>0</v>
          </cell>
          <cell r="Q174">
            <v>0</v>
          </cell>
          <cell r="R174">
            <v>0</v>
          </cell>
          <cell r="S174">
            <v>2669205.15</v>
          </cell>
          <cell r="T174" t="str">
            <v>贷</v>
          </cell>
          <cell r="U174">
            <v>0</v>
          </cell>
          <cell r="V174">
            <v>0</v>
          </cell>
          <cell r="W174">
            <v>2669205.15</v>
          </cell>
          <cell r="X174">
            <v>0</v>
          </cell>
          <cell r="Y174">
            <v>2669205.15</v>
          </cell>
        </row>
        <row r="175">
          <cell r="A175" t="str">
            <v>312103</v>
          </cell>
          <cell r="B175" t="str">
            <v xml:space="preserve">  法定公益金</v>
          </cell>
          <cell r="C175">
            <v>0</v>
          </cell>
          <cell r="D175" t="str">
            <v>平</v>
          </cell>
          <cell r="E175">
            <v>0</v>
          </cell>
          <cell r="F175">
            <v>0</v>
          </cell>
          <cell r="G175">
            <v>0</v>
          </cell>
          <cell r="H175">
            <v>0</v>
          </cell>
          <cell r="I175">
            <v>0</v>
          </cell>
          <cell r="J175">
            <v>0</v>
          </cell>
          <cell r="K175">
            <v>0</v>
          </cell>
          <cell r="L175">
            <v>0</v>
          </cell>
          <cell r="M175">
            <v>1334602.58</v>
          </cell>
          <cell r="N175">
            <v>0</v>
          </cell>
          <cell r="O175">
            <v>0</v>
          </cell>
          <cell r="P175">
            <v>0</v>
          </cell>
          <cell r="Q175">
            <v>0</v>
          </cell>
          <cell r="R175">
            <v>0</v>
          </cell>
          <cell r="S175">
            <v>1334602.58</v>
          </cell>
          <cell r="T175" t="str">
            <v>贷</v>
          </cell>
          <cell r="U175">
            <v>0</v>
          </cell>
          <cell r="V175">
            <v>0</v>
          </cell>
          <cell r="W175">
            <v>1334602.58</v>
          </cell>
          <cell r="X175">
            <v>0</v>
          </cell>
          <cell r="Y175">
            <v>1334602.58</v>
          </cell>
        </row>
        <row r="176">
          <cell r="A176" t="str">
            <v>3131</v>
          </cell>
          <cell r="B176" t="str">
            <v>本年利润</v>
          </cell>
          <cell r="C176">
            <v>0</v>
          </cell>
          <cell r="D176" t="str">
            <v>平</v>
          </cell>
          <cell r="E176">
            <v>0</v>
          </cell>
          <cell r="F176">
            <v>0</v>
          </cell>
          <cell r="G176">
            <v>0</v>
          </cell>
          <cell r="H176">
            <v>0</v>
          </cell>
          <cell r="I176">
            <v>0</v>
          </cell>
          <cell r="J176">
            <v>27909187.879999999</v>
          </cell>
          <cell r="K176">
            <v>0</v>
          </cell>
          <cell r="L176">
            <v>0</v>
          </cell>
          <cell r="M176">
            <v>27909187.879999999</v>
          </cell>
          <cell r="N176">
            <v>0</v>
          </cell>
          <cell r="O176">
            <v>0</v>
          </cell>
          <cell r="P176">
            <v>27909187.879999999</v>
          </cell>
          <cell r="Q176">
            <v>0</v>
          </cell>
          <cell r="R176">
            <v>0</v>
          </cell>
          <cell r="S176">
            <v>27909187.879999999</v>
          </cell>
          <cell r="T176" t="str">
            <v>平</v>
          </cell>
          <cell r="U176">
            <v>0</v>
          </cell>
          <cell r="V176">
            <v>0</v>
          </cell>
          <cell r="W176">
            <v>0</v>
          </cell>
          <cell r="X176">
            <v>0</v>
          </cell>
          <cell r="Y176">
            <v>0</v>
          </cell>
        </row>
        <row r="177">
          <cell r="A177" t="str">
            <v>3141</v>
          </cell>
          <cell r="B177" t="str">
            <v>利润分配</v>
          </cell>
          <cell r="C177">
            <v>0</v>
          </cell>
          <cell r="D177" t="str">
            <v>平</v>
          </cell>
          <cell r="E177">
            <v>0</v>
          </cell>
          <cell r="F177">
            <v>0</v>
          </cell>
          <cell r="G177">
            <v>0</v>
          </cell>
          <cell r="H177">
            <v>0</v>
          </cell>
          <cell r="I177">
            <v>0</v>
          </cell>
          <cell r="J177">
            <v>8007615.46</v>
          </cell>
          <cell r="K177">
            <v>0</v>
          </cell>
          <cell r="L177">
            <v>0</v>
          </cell>
          <cell r="M177">
            <v>30695859.260000002</v>
          </cell>
          <cell r="N177">
            <v>0</v>
          </cell>
          <cell r="O177">
            <v>0</v>
          </cell>
          <cell r="P177">
            <v>8007615.46</v>
          </cell>
          <cell r="Q177">
            <v>0</v>
          </cell>
          <cell r="R177">
            <v>0</v>
          </cell>
          <cell r="S177">
            <v>30695859.260000002</v>
          </cell>
          <cell r="T177" t="str">
            <v>贷</v>
          </cell>
          <cell r="U177">
            <v>0</v>
          </cell>
          <cell r="V177">
            <v>0</v>
          </cell>
          <cell r="W177">
            <v>22688243.800000001</v>
          </cell>
          <cell r="X177">
            <v>0</v>
          </cell>
          <cell r="Y177">
            <v>22688243.800000001</v>
          </cell>
        </row>
        <row r="178">
          <cell r="A178" t="str">
            <v>314102</v>
          </cell>
          <cell r="B178" t="str">
            <v xml:space="preserve">  提取法定盈余公积</v>
          </cell>
          <cell r="C178">
            <v>0</v>
          </cell>
          <cell r="D178" t="str">
            <v>平</v>
          </cell>
          <cell r="E178">
            <v>0</v>
          </cell>
          <cell r="F178">
            <v>0</v>
          </cell>
          <cell r="G178">
            <v>0</v>
          </cell>
          <cell r="H178">
            <v>0</v>
          </cell>
          <cell r="I178">
            <v>0</v>
          </cell>
          <cell r="J178">
            <v>2669205.15</v>
          </cell>
          <cell r="K178">
            <v>0</v>
          </cell>
          <cell r="L178">
            <v>0</v>
          </cell>
          <cell r="M178">
            <v>2669205.15</v>
          </cell>
          <cell r="N178">
            <v>0</v>
          </cell>
          <cell r="O178">
            <v>0</v>
          </cell>
          <cell r="P178">
            <v>2669205.15</v>
          </cell>
          <cell r="Q178">
            <v>0</v>
          </cell>
          <cell r="R178">
            <v>0</v>
          </cell>
          <cell r="S178">
            <v>2669205.15</v>
          </cell>
          <cell r="T178" t="str">
            <v>平</v>
          </cell>
          <cell r="U178">
            <v>0</v>
          </cell>
          <cell r="V178">
            <v>0</v>
          </cell>
          <cell r="W178">
            <v>0</v>
          </cell>
          <cell r="X178">
            <v>0</v>
          </cell>
          <cell r="Y178">
            <v>0</v>
          </cell>
        </row>
        <row r="179">
          <cell r="A179" t="str">
            <v>314103</v>
          </cell>
          <cell r="B179" t="str">
            <v xml:space="preserve">  提取法定公益金</v>
          </cell>
          <cell r="C179">
            <v>0</v>
          </cell>
          <cell r="D179" t="str">
            <v>平</v>
          </cell>
          <cell r="E179">
            <v>0</v>
          </cell>
          <cell r="F179">
            <v>0</v>
          </cell>
          <cell r="G179">
            <v>0</v>
          </cell>
          <cell r="H179">
            <v>0</v>
          </cell>
          <cell r="I179">
            <v>0</v>
          </cell>
          <cell r="J179">
            <v>1334602.58</v>
          </cell>
          <cell r="K179">
            <v>0</v>
          </cell>
          <cell r="L179">
            <v>0</v>
          </cell>
          <cell r="M179">
            <v>1334602.58</v>
          </cell>
          <cell r="N179">
            <v>0</v>
          </cell>
          <cell r="O179">
            <v>0</v>
          </cell>
          <cell r="P179">
            <v>1334602.58</v>
          </cell>
          <cell r="Q179">
            <v>0</v>
          </cell>
          <cell r="R179">
            <v>0</v>
          </cell>
          <cell r="S179">
            <v>1334602.58</v>
          </cell>
          <cell r="T179" t="str">
            <v>平</v>
          </cell>
          <cell r="U179">
            <v>0</v>
          </cell>
          <cell r="V179">
            <v>0</v>
          </cell>
          <cell r="W179">
            <v>0</v>
          </cell>
          <cell r="X179">
            <v>0</v>
          </cell>
          <cell r="Y179">
            <v>0</v>
          </cell>
        </row>
        <row r="180">
          <cell r="A180" t="str">
            <v>314115</v>
          </cell>
          <cell r="B180" t="str">
            <v xml:space="preserve">  未分配利润</v>
          </cell>
          <cell r="C180">
            <v>0</v>
          </cell>
          <cell r="D180" t="str">
            <v>平</v>
          </cell>
          <cell r="E180">
            <v>0</v>
          </cell>
          <cell r="F180">
            <v>0</v>
          </cell>
          <cell r="G180">
            <v>0</v>
          </cell>
          <cell r="H180">
            <v>0</v>
          </cell>
          <cell r="I180">
            <v>0</v>
          </cell>
          <cell r="J180">
            <v>4003807.73</v>
          </cell>
          <cell r="K180">
            <v>0</v>
          </cell>
          <cell r="L180">
            <v>0</v>
          </cell>
          <cell r="M180">
            <v>26692051.530000001</v>
          </cell>
          <cell r="N180">
            <v>0</v>
          </cell>
          <cell r="O180">
            <v>0</v>
          </cell>
          <cell r="P180">
            <v>4003807.73</v>
          </cell>
          <cell r="Q180">
            <v>0</v>
          </cell>
          <cell r="R180">
            <v>0</v>
          </cell>
          <cell r="S180">
            <v>26692051.530000001</v>
          </cell>
          <cell r="T180" t="str">
            <v>贷</v>
          </cell>
          <cell r="U180">
            <v>0</v>
          </cell>
          <cell r="V180">
            <v>0</v>
          </cell>
          <cell r="W180">
            <v>22688243.800000001</v>
          </cell>
          <cell r="X180">
            <v>0</v>
          </cell>
          <cell r="Y180">
            <v>22688243.800000001</v>
          </cell>
        </row>
        <row r="181">
          <cell r="A181" t="str">
            <v>权益小计</v>
          </cell>
          <cell r="B181">
            <v>0</v>
          </cell>
          <cell r="C181">
            <v>0</v>
          </cell>
          <cell r="D181" t="str">
            <v>平</v>
          </cell>
          <cell r="E181">
            <v>0</v>
          </cell>
          <cell r="F181">
            <v>0</v>
          </cell>
          <cell r="G181">
            <v>0</v>
          </cell>
          <cell r="H181">
            <v>0</v>
          </cell>
          <cell r="I181">
            <v>0</v>
          </cell>
          <cell r="J181">
            <v>35916803.340000004</v>
          </cell>
          <cell r="K181">
            <v>0</v>
          </cell>
          <cell r="L181">
            <v>0</v>
          </cell>
          <cell r="M181">
            <v>162608854.87</v>
          </cell>
          <cell r="N181">
            <v>0</v>
          </cell>
          <cell r="O181">
            <v>0</v>
          </cell>
          <cell r="P181">
            <v>35916803.340000004</v>
          </cell>
          <cell r="Q181">
            <v>0</v>
          </cell>
          <cell r="R181">
            <v>0</v>
          </cell>
          <cell r="S181">
            <v>162608854.87</v>
          </cell>
          <cell r="T181" t="str">
            <v>贷</v>
          </cell>
          <cell r="U181">
            <v>0</v>
          </cell>
          <cell r="V181">
            <v>0</v>
          </cell>
          <cell r="W181">
            <v>126692051.53</v>
          </cell>
          <cell r="X181">
            <v>0</v>
          </cell>
          <cell r="Y181">
            <v>126692051.53</v>
          </cell>
        </row>
        <row r="182">
          <cell r="A182" t="str">
            <v>5101</v>
          </cell>
          <cell r="B182" t="str">
            <v>主营业务收入</v>
          </cell>
          <cell r="C182">
            <v>0</v>
          </cell>
          <cell r="D182" t="str">
            <v>平</v>
          </cell>
          <cell r="E182">
            <v>0</v>
          </cell>
          <cell r="F182">
            <v>0</v>
          </cell>
          <cell r="G182">
            <v>0</v>
          </cell>
          <cell r="H182">
            <v>7548.2920000000004</v>
          </cell>
          <cell r="I182">
            <v>0</v>
          </cell>
          <cell r="J182">
            <v>28811449.91</v>
          </cell>
          <cell r="K182">
            <v>7548.2920000000004</v>
          </cell>
          <cell r="L182">
            <v>0</v>
          </cell>
          <cell r="M182">
            <v>28811449.91</v>
          </cell>
          <cell r="N182">
            <v>7548.2920000000004</v>
          </cell>
          <cell r="O182">
            <v>0</v>
          </cell>
          <cell r="P182">
            <v>28811449.91</v>
          </cell>
          <cell r="Q182">
            <v>7548.2920000000004</v>
          </cell>
          <cell r="R182">
            <v>0</v>
          </cell>
          <cell r="S182">
            <v>28811449.91</v>
          </cell>
          <cell r="T182" t="str">
            <v>平</v>
          </cell>
          <cell r="U182">
            <v>0</v>
          </cell>
          <cell r="V182">
            <v>0</v>
          </cell>
          <cell r="W182">
            <v>0</v>
          </cell>
          <cell r="X182">
            <v>0</v>
          </cell>
          <cell r="Y182">
            <v>0</v>
          </cell>
        </row>
        <row r="183">
          <cell r="A183" t="str">
            <v>510101</v>
          </cell>
          <cell r="B183" t="str">
            <v xml:space="preserve">  外销</v>
          </cell>
          <cell r="C183" t="str">
            <v>美元</v>
          </cell>
          <cell r="D183" t="str">
            <v>平</v>
          </cell>
          <cell r="E183">
            <v>0</v>
          </cell>
          <cell r="F183">
            <v>0</v>
          </cell>
          <cell r="G183">
            <v>0</v>
          </cell>
          <cell r="H183">
            <v>4174.0420000000004</v>
          </cell>
          <cell r="I183">
            <v>1929155.54</v>
          </cell>
          <cell r="J183">
            <v>15957893.439999999</v>
          </cell>
          <cell r="K183">
            <v>4174.0420000000004</v>
          </cell>
          <cell r="L183">
            <v>1929155.54</v>
          </cell>
          <cell r="M183">
            <v>15957893.439999999</v>
          </cell>
          <cell r="N183">
            <v>4174.0420000000004</v>
          </cell>
          <cell r="O183">
            <v>1929155.54</v>
          </cell>
          <cell r="P183">
            <v>15957893.439999999</v>
          </cell>
          <cell r="Q183">
            <v>4174.0420000000004</v>
          </cell>
          <cell r="R183">
            <v>1929155.54</v>
          </cell>
          <cell r="S183">
            <v>15957893.439999999</v>
          </cell>
          <cell r="T183" t="str">
            <v>平</v>
          </cell>
          <cell r="U183">
            <v>0</v>
          </cell>
          <cell r="V183">
            <v>0</v>
          </cell>
          <cell r="W183">
            <v>0</v>
          </cell>
          <cell r="X183">
            <v>0</v>
          </cell>
          <cell r="Y183">
            <v>0</v>
          </cell>
        </row>
        <row r="184">
          <cell r="A184" t="str">
            <v>51010101</v>
          </cell>
          <cell r="B184" t="str">
            <v xml:space="preserve">    果汁</v>
          </cell>
          <cell r="C184" t="str">
            <v>美元</v>
          </cell>
          <cell r="D184" t="str">
            <v>平</v>
          </cell>
          <cell r="E184">
            <v>0</v>
          </cell>
          <cell r="F184">
            <v>0</v>
          </cell>
          <cell r="G184">
            <v>0</v>
          </cell>
          <cell r="H184">
            <v>4174.0420000000004</v>
          </cell>
          <cell r="I184">
            <v>1929155.54</v>
          </cell>
          <cell r="J184">
            <v>15957893.439999999</v>
          </cell>
          <cell r="K184">
            <v>4174.0420000000004</v>
          </cell>
          <cell r="L184">
            <v>1929155.54</v>
          </cell>
          <cell r="M184">
            <v>15957893.439999999</v>
          </cell>
          <cell r="N184">
            <v>4174.0420000000004</v>
          </cell>
          <cell r="O184">
            <v>1929155.54</v>
          </cell>
          <cell r="P184">
            <v>15957893.439999999</v>
          </cell>
          <cell r="Q184">
            <v>4174.0420000000004</v>
          </cell>
          <cell r="R184">
            <v>1929155.54</v>
          </cell>
          <cell r="S184">
            <v>15957893.439999999</v>
          </cell>
          <cell r="T184" t="str">
            <v>平</v>
          </cell>
          <cell r="U184">
            <v>0</v>
          </cell>
          <cell r="V184">
            <v>0</v>
          </cell>
          <cell r="W184">
            <v>0</v>
          </cell>
          <cell r="X184">
            <v>0</v>
          </cell>
          <cell r="Y184">
            <v>0</v>
          </cell>
        </row>
        <row r="185">
          <cell r="A185" t="str">
            <v>5101010101</v>
          </cell>
          <cell r="B185" t="str">
            <v xml:space="preserve">      苹果浓汁</v>
          </cell>
          <cell r="C185" t="str">
            <v>美元</v>
          </cell>
          <cell r="D185" t="str">
            <v>平</v>
          </cell>
          <cell r="E185">
            <v>0</v>
          </cell>
          <cell r="F185">
            <v>0</v>
          </cell>
          <cell r="G185">
            <v>0</v>
          </cell>
          <cell r="H185">
            <v>4174.0420000000004</v>
          </cell>
          <cell r="I185">
            <v>1929155.54</v>
          </cell>
          <cell r="J185">
            <v>15957893.439999999</v>
          </cell>
          <cell r="K185">
            <v>4174.0420000000004</v>
          </cell>
          <cell r="L185">
            <v>1929155.54</v>
          </cell>
          <cell r="M185">
            <v>15957893.439999999</v>
          </cell>
          <cell r="N185">
            <v>4174.0420000000004</v>
          </cell>
          <cell r="O185">
            <v>1929155.54</v>
          </cell>
          <cell r="P185">
            <v>15957893.439999999</v>
          </cell>
          <cell r="Q185">
            <v>4174.0420000000004</v>
          </cell>
          <cell r="R185">
            <v>1929155.54</v>
          </cell>
          <cell r="S185">
            <v>15957893.439999999</v>
          </cell>
          <cell r="T185" t="str">
            <v>平</v>
          </cell>
          <cell r="U185">
            <v>0</v>
          </cell>
          <cell r="V185">
            <v>0</v>
          </cell>
          <cell r="W185">
            <v>0</v>
          </cell>
          <cell r="X185">
            <v>0</v>
          </cell>
          <cell r="Y185">
            <v>0</v>
          </cell>
        </row>
        <row r="186">
          <cell r="A186" t="str">
            <v>510102</v>
          </cell>
          <cell r="B186" t="str">
            <v xml:space="preserve">  内销</v>
          </cell>
          <cell r="C186">
            <v>0</v>
          </cell>
          <cell r="D186" t="str">
            <v>平</v>
          </cell>
          <cell r="E186">
            <v>0</v>
          </cell>
          <cell r="F186">
            <v>0</v>
          </cell>
          <cell r="G186">
            <v>0</v>
          </cell>
          <cell r="H186">
            <v>1102.75</v>
          </cell>
          <cell r="I186">
            <v>0</v>
          </cell>
          <cell r="J186">
            <v>4449006.47</v>
          </cell>
          <cell r="K186">
            <v>1102.75</v>
          </cell>
          <cell r="L186">
            <v>0</v>
          </cell>
          <cell r="M186">
            <v>4449006.47</v>
          </cell>
          <cell r="N186">
            <v>1102.75</v>
          </cell>
          <cell r="O186">
            <v>0</v>
          </cell>
          <cell r="P186">
            <v>4449006.47</v>
          </cell>
          <cell r="Q186">
            <v>1102.75</v>
          </cell>
          <cell r="R186">
            <v>0</v>
          </cell>
          <cell r="S186">
            <v>4449006.47</v>
          </cell>
          <cell r="T186" t="str">
            <v>平</v>
          </cell>
          <cell r="U186">
            <v>0</v>
          </cell>
          <cell r="V186">
            <v>0</v>
          </cell>
          <cell r="W186">
            <v>0</v>
          </cell>
          <cell r="X186">
            <v>0</v>
          </cell>
          <cell r="Y186">
            <v>0</v>
          </cell>
        </row>
        <row r="187">
          <cell r="A187" t="str">
            <v>51010201</v>
          </cell>
          <cell r="B187" t="str">
            <v xml:space="preserve">    果汁</v>
          </cell>
          <cell r="C187">
            <v>0</v>
          </cell>
          <cell r="D187" t="str">
            <v>平</v>
          </cell>
          <cell r="E187">
            <v>0</v>
          </cell>
          <cell r="F187">
            <v>0</v>
          </cell>
          <cell r="G187">
            <v>0</v>
          </cell>
          <cell r="H187">
            <v>1102.75</v>
          </cell>
          <cell r="I187">
            <v>0</v>
          </cell>
          <cell r="J187">
            <v>4449006.47</v>
          </cell>
          <cell r="K187">
            <v>1102.75</v>
          </cell>
          <cell r="L187">
            <v>0</v>
          </cell>
          <cell r="M187">
            <v>4449006.47</v>
          </cell>
          <cell r="N187">
            <v>1102.75</v>
          </cell>
          <cell r="O187">
            <v>0</v>
          </cell>
          <cell r="P187">
            <v>4449006.47</v>
          </cell>
          <cell r="Q187">
            <v>1102.75</v>
          </cell>
          <cell r="R187">
            <v>0</v>
          </cell>
          <cell r="S187">
            <v>4449006.47</v>
          </cell>
          <cell r="T187" t="str">
            <v>平</v>
          </cell>
          <cell r="U187">
            <v>0</v>
          </cell>
          <cell r="V187">
            <v>0</v>
          </cell>
          <cell r="W187">
            <v>0</v>
          </cell>
          <cell r="X187">
            <v>0</v>
          </cell>
          <cell r="Y187">
            <v>0</v>
          </cell>
        </row>
        <row r="188">
          <cell r="A188" t="str">
            <v>5101020101</v>
          </cell>
          <cell r="B188" t="str">
            <v xml:space="preserve">      苹果浓汁</v>
          </cell>
          <cell r="C188">
            <v>0</v>
          </cell>
          <cell r="D188" t="str">
            <v>平</v>
          </cell>
          <cell r="E188">
            <v>0</v>
          </cell>
          <cell r="F188">
            <v>0</v>
          </cell>
          <cell r="G188">
            <v>0</v>
          </cell>
          <cell r="H188">
            <v>1102.75</v>
          </cell>
          <cell r="I188">
            <v>0</v>
          </cell>
          <cell r="J188">
            <v>4449006.47</v>
          </cell>
          <cell r="K188">
            <v>1102.75</v>
          </cell>
          <cell r="L188">
            <v>0</v>
          </cell>
          <cell r="M188">
            <v>4449006.47</v>
          </cell>
          <cell r="N188">
            <v>1102.75</v>
          </cell>
          <cell r="O188">
            <v>0</v>
          </cell>
          <cell r="P188">
            <v>4449006.47</v>
          </cell>
          <cell r="Q188">
            <v>1102.75</v>
          </cell>
          <cell r="R188">
            <v>0</v>
          </cell>
          <cell r="S188">
            <v>4449006.47</v>
          </cell>
          <cell r="T188" t="str">
            <v>平</v>
          </cell>
          <cell r="U188">
            <v>0</v>
          </cell>
          <cell r="V188">
            <v>0</v>
          </cell>
          <cell r="W188">
            <v>0</v>
          </cell>
          <cell r="X188">
            <v>0</v>
          </cell>
          <cell r="Y188">
            <v>0</v>
          </cell>
        </row>
        <row r="189">
          <cell r="A189" t="str">
            <v>510103</v>
          </cell>
          <cell r="B189" t="str">
            <v xml:space="preserve">  内部销售</v>
          </cell>
          <cell r="C189">
            <v>0</v>
          </cell>
          <cell r="D189" t="str">
            <v>平</v>
          </cell>
          <cell r="E189">
            <v>0</v>
          </cell>
          <cell r="F189">
            <v>0</v>
          </cell>
          <cell r="G189">
            <v>0</v>
          </cell>
          <cell r="H189">
            <v>2271.5</v>
          </cell>
          <cell r="I189">
            <v>0</v>
          </cell>
          <cell r="J189">
            <v>8404550</v>
          </cell>
          <cell r="K189">
            <v>2271.5</v>
          </cell>
          <cell r="L189">
            <v>0</v>
          </cell>
          <cell r="M189">
            <v>8404550</v>
          </cell>
          <cell r="N189">
            <v>2271.5</v>
          </cell>
          <cell r="O189">
            <v>0</v>
          </cell>
          <cell r="P189">
            <v>8404550</v>
          </cell>
          <cell r="Q189">
            <v>2271.5</v>
          </cell>
          <cell r="R189">
            <v>0</v>
          </cell>
          <cell r="S189">
            <v>8404550</v>
          </cell>
          <cell r="T189" t="str">
            <v>平</v>
          </cell>
          <cell r="U189">
            <v>0</v>
          </cell>
          <cell r="V189">
            <v>0</v>
          </cell>
          <cell r="W189">
            <v>0</v>
          </cell>
          <cell r="X189">
            <v>0</v>
          </cell>
          <cell r="Y189">
            <v>0</v>
          </cell>
        </row>
        <row r="190">
          <cell r="A190" t="str">
            <v>51010301</v>
          </cell>
          <cell r="B190" t="str">
            <v xml:space="preserve">    果汁</v>
          </cell>
          <cell r="C190">
            <v>0</v>
          </cell>
          <cell r="D190" t="str">
            <v>平</v>
          </cell>
          <cell r="E190">
            <v>0</v>
          </cell>
          <cell r="F190">
            <v>0</v>
          </cell>
          <cell r="G190">
            <v>0</v>
          </cell>
          <cell r="H190">
            <v>2271.5</v>
          </cell>
          <cell r="I190">
            <v>0</v>
          </cell>
          <cell r="J190">
            <v>8404550</v>
          </cell>
          <cell r="K190">
            <v>2271.5</v>
          </cell>
          <cell r="L190">
            <v>0</v>
          </cell>
          <cell r="M190">
            <v>8404550</v>
          </cell>
          <cell r="N190">
            <v>2271.5</v>
          </cell>
          <cell r="O190">
            <v>0</v>
          </cell>
          <cell r="P190">
            <v>8404550</v>
          </cell>
          <cell r="Q190">
            <v>2271.5</v>
          </cell>
          <cell r="R190">
            <v>0</v>
          </cell>
          <cell r="S190">
            <v>8404550</v>
          </cell>
          <cell r="T190" t="str">
            <v>平</v>
          </cell>
          <cell r="U190">
            <v>0</v>
          </cell>
          <cell r="V190">
            <v>0</v>
          </cell>
          <cell r="W190">
            <v>0</v>
          </cell>
          <cell r="X190">
            <v>0</v>
          </cell>
          <cell r="Y190">
            <v>0</v>
          </cell>
        </row>
        <row r="191">
          <cell r="A191" t="str">
            <v>5101030101</v>
          </cell>
          <cell r="B191" t="str">
            <v xml:space="preserve">      苹果浓汁</v>
          </cell>
          <cell r="C191">
            <v>0</v>
          </cell>
          <cell r="D191" t="str">
            <v>平</v>
          </cell>
          <cell r="E191">
            <v>0</v>
          </cell>
          <cell r="F191">
            <v>0</v>
          </cell>
          <cell r="G191">
            <v>0</v>
          </cell>
          <cell r="H191">
            <v>2271.5</v>
          </cell>
          <cell r="I191">
            <v>0</v>
          </cell>
          <cell r="J191">
            <v>8404550</v>
          </cell>
          <cell r="K191">
            <v>2271.5</v>
          </cell>
          <cell r="L191">
            <v>0</v>
          </cell>
          <cell r="M191">
            <v>8404550</v>
          </cell>
          <cell r="N191">
            <v>2271.5</v>
          </cell>
          <cell r="O191">
            <v>0</v>
          </cell>
          <cell r="P191">
            <v>8404550</v>
          </cell>
          <cell r="Q191">
            <v>2271.5</v>
          </cell>
          <cell r="R191">
            <v>0</v>
          </cell>
          <cell r="S191">
            <v>8404550</v>
          </cell>
          <cell r="T191" t="str">
            <v>平</v>
          </cell>
          <cell r="U191">
            <v>0</v>
          </cell>
          <cell r="V191">
            <v>0</v>
          </cell>
          <cell r="W191">
            <v>0</v>
          </cell>
          <cell r="X191">
            <v>0</v>
          </cell>
          <cell r="Y191">
            <v>0</v>
          </cell>
        </row>
        <row r="192">
          <cell r="A192" t="str">
            <v>5201</v>
          </cell>
          <cell r="B192" t="str">
            <v>投资收益</v>
          </cell>
          <cell r="C192">
            <v>0</v>
          </cell>
          <cell r="D192" t="str">
            <v>平</v>
          </cell>
          <cell r="E192">
            <v>0</v>
          </cell>
          <cell r="F192">
            <v>0</v>
          </cell>
          <cell r="G192">
            <v>0</v>
          </cell>
          <cell r="H192">
            <v>0</v>
          </cell>
          <cell r="I192">
            <v>0</v>
          </cell>
          <cell r="J192">
            <v>25722489.09</v>
          </cell>
          <cell r="K192">
            <v>0</v>
          </cell>
          <cell r="L192">
            <v>0</v>
          </cell>
          <cell r="M192">
            <v>25722489.09</v>
          </cell>
          <cell r="N192">
            <v>0</v>
          </cell>
          <cell r="O192">
            <v>0</v>
          </cell>
          <cell r="P192">
            <v>25722489.09</v>
          </cell>
          <cell r="Q192">
            <v>0</v>
          </cell>
          <cell r="R192">
            <v>0</v>
          </cell>
          <cell r="S192">
            <v>25722489.09</v>
          </cell>
          <cell r="T192" t="str">
            <v>平</v>
          </cell>
          <cell r="U192">
            <v>0</v>
          </cell>
          <cell r="V192">
            <v>0</v>
          </cell>
          <cell r="W192">
            <v>0</v>
          </cell>
          <cell r="X192">
            <v>0</v>
          </cell>
          <cell r="Y192">
            <v>0</v>
          </cell>
        </row>
        <row r="193">
          <cell r="A193" t="str">
            <v>520102</v>
          </cell>
          <cell r="B193" t="str">
            <v xml:space="preserve">  长期投资</v>
          </cell>
          <cell r="C193">
            <v>0</v>
          </cell>
          <cell r="D193" t="str">
            <v>平</v>
          </cell>
          <cell r="E193">
            <v>0</v>
          </cell>
          <cell r="F193">
            <v>0</v>
          </cell>
          <cell r="G193">
            <v>0</v>
          </cell>
          <cell r="H193">
            <v>0</v>
          </cell>
          <cell r="I193">
            <v>0</v>
          </cell>
          <cell r="J193">
            <v>25722489.09</v>
          </cell>
          <cell r="K193">
            <v>0</v>
          </cell>
          <cell r="L193">
            <v>0</v>
          </cell>
          <cell r="M193">
            <v>25722489.09</v>
          </cell>
          <cell r="N193">
            <v>0</v>
          </cell>
          <cell r="O193">
            <v>0</v>
          </cell>
          <cell r="P193">
            <v>25722489.09</v>
          </cell>
          <cell r="Q193">
            <v>0</v>
          </cell>
          <cell r="R193">
            <v>0</v>
          </cell>
          <cell r="S193">
            <v>25722489.09</v>
          </cell>
          <cell r="T193" t="str">
            <v>平</v>
          </cell>
          <cell r="U193">
            <v>0</v>
          </cell>
          <cell r="V193">
            <v>0</v>
          </cell>
          <cell r="W193">
            <v>0</v>
          </cell>
          <cell r="X193">
            <v>0</v>
          </cell>
          <cell r="Y193">
            <v>0</v>
          </cell>
        </row>
        <row r="194">
          <cell r="A194" t="str">
            <v>52010202</v>
          </cell>
          <cell r="B194" t="str">
            <v xml:space="preserve">    股权</v>
          </cell>
          <cell r="C194">
            <v>0</v>
          </cell>
          <cell r="D194" t="str">
            <v>平</v>
          </cell>
          <cell r="E194">
            <v>0</v>
          </cell>
          <cell r="F194">
            <v>0</v>
          </cell>
          <cell r="G194">
            <v>0</v>
          </cell>
          <cell r="H194">
            <v>0</v>
          </cell>
          <cell r="I194">
            <v>0</v>
          </cell>
          <cell r="J194">
            <v>25722489.09</v>
          </cell>
          <cell r="K194">
            <v>0</v>
          </cell>
          <cell r="L194">
            <v>0</v>
          </cell>
          <cell r="M194">
            <v>25722489.09</v>
          </cell>
          <cell r="N194">
            <v>0</v>
          </cell>
          <cell r="O194">
            <v>0</v>
          </cell>
          <cell r="P194">
            <v>25722489.09</v>
          </cell>
          <cell r="Q194">
            <v>0</v>
          </cell>
          <cell r="R194">
            <v>0</v>
          </cell>
          <cell r="S194">
            <v>25722489.09</v>
          </cell>
          <cell r="T194" t="str">
            <v>平</v>
          </cell>
          <cell r="U194">
            <v>0</v>
          </cell>
          <cell r="V194">
            <v>0</v>
          </cell>
          <cell r="W194">
            <v>0</v>
          </cell>
          <cell r="X194">
            <v>0</v>
          </cell>
          <cell r="Y194">
            <v>0</v>
          </cell>
        </row>
        <row r="195">
          <cell r="A195" t="str">
            <v>5401</v>
          </cell>
          <cell r="B195" t="str">
            <v>主营业务成本</v>
          </cell>
          <cell r="C195">
            <v>0</v>
          </cell>
          <cell r="D195" t="str">
            <v>平</v>
          </cell>
          <cell r="E195">
            <v>0</v>
          </cell>
          <cell r="F195">
            <v>0</v>
          </cell>
          <cell r="G195">
            <v>0</v>
          </cell>
          <cell r="H195">
            <v>7548.2920000000004</v>
          </cell>
          <cell r="I195">
            <v>0</v>
          </cell>
          <cell r="J195">
            <v>25640451.710000001</v>
          </cell>
          <cell r="K195">
            <v>7548.2920000000004</v>
          </cell>
          <cell r="L195">
            <v>0</v>
          </cell>
          <cell r="M195">
            <v>25640451.710000001</v>
          </cell>
          <cell r="N195">
            <v>7548.2920000000004</v>
          </cell>
          <cell r="O195">
            <v>0</v>
          </cell>
          <cell r="P195">
            <v>25640451.710000001</v>
          </cell>
          <cell r="Q195">
            <v>7548.2920000000004</v>
          </cell>
          <cell r="R195">
            <v>0</v>
          </cell>
          <cell r="S195">
            <v>25640451.710000001</v>
          </cell>
          <cell r="T195" t="str">
            <v>平</v>
          </cell>
          <cell r="U195">
            <v>0</v>
          </cell>
          <cell r="V195">
            <v>0</v>
          </cell>
          <cell r="W195">
            <v>0</v>
          </cell>
          <cell r="X195">
            <v>0</v>
          </cell>
          <cell r="Y195">
            <v>0</v>
          </cell>
        </row>
        <row r="196">
          <cell r="A196" t="str">
            <v>540101</v>
          </cell>
          <cell r="B196" t="str">
            <v xml:space="preserve">  外销</v>
          </cell>
          <cell r="C196">
            <v>0</v>
          </cell>
          <cell r="D196" t="str">
            <v>平</v>
          </cell>
          <cell r="E196">
            <v>0</v>
          </cell>
          <cell r="F196">
            <v>0</v>
          </cell>
          <cell r="G196">
            <v>0</v>
          </cell>
          <cell r="H196">
            <v>4174.0420000000004</v>
          </cell>
          <cell r="I196">
            <v>0</v>
          </cell>
          <cell r="J196">
            <v>13820984.98</v>
          </cell>
          <cell r="K196">
            <v>4174.0420000000004</v>
          </cell>
          <cell r="L196">
            <v>0</v>
          </cell>
          <cell r="M196">
            <v>13820984.98</v>
          </cell>
          <cell r="N196">
            <v>4174.0420000000004</v>
          </cell>
          <cell r="O196">
            <v>0</v>
          </cell>
          <cell r="P196">
            <v>13820984.98</v>
          </cell>
          <cell r="Q196">
            <v>4174.0420000000004</v>
          </cell>
          <cell r="R196">
            <v>0</v>
          </cell>
          <cell r="S196">
            <v>13820984.98</v>
          </cell>
          <cell r="T196" t="str">
            <v>平</v>
          </cell>
          <cell r="U196">
            <v>0</v>
          </cell>
          <cell r="V196">
            <v>0</v>
          </cell>
          <cell r="W196">
            <v>0</v>
          </cell>
          <cell r="X196">
            <v>0</v>
          </cell>
          <cell r="Y196">
            <v>0</v>
          </cell>
        </row>
        <row r="197">
          <cell r="A197" t="str">
            <v>54010101</v>
          </cell>
          <cell r="B197" t="str">
            <v xml:space="preserve">    果汁</v>
          </cell>
          <cell r="C197">
            <v>0</v>
          </cell>
          <cell r="D197" t="str">
            <v>平</v>
          </cell>
          <cell r="E197">
            <v>0</v>
          </cell>
          <cell r="F197">
            <v>0</v>
          </cell>
          <cell r="G197">
            <v>0</v>
          </cell>
          <cell r="H197">
            <v>4174.0420000000004</v>
          </cell>
          <cell r="I197">
            <v>0</v>
          </cell>
          <cell r="J197">
            <v>13820984.98</v>
          </cell>
          <cell r="K197">
            <v>4174.0420000000004</v>
          </cell>
          <cell r="L197">
            <v>0</v>
          </cell>
          <cell r="M197">
            <v>13820984.98</v>
          </cell>
          <cell r="N197">
            <v>4174.0420000000004</v>
          </cell>
          <cell r="O197">
            <v>0</v>
          </cell>
          <cell r="P197">
            <v>13820984.98</v>
          </cell>
          <cell r="Q197">
            <v>4174.0420000000004</v>
          </cell>
          <cell r="R197">
            <v>0</v>
          </cell>
          <cell r="S197">
            <v>13820984.98</v>
          </cell>
          <cell r="T197" t="str">
            <v>平</v>
          </cell>
          <cell r="U197">
            <v>0</v>
          </cell>
          <cell r="V197">
            <v>0</v>
          </cell>
          <cell r="W197">
            <v>0</v>
          </cell>
          <cell r="X197">
            <v>0</v>
          </cell>
          <cell r="Y197">
            <v>0</v>
          </cell>
        </row>
        <row r="198">
          <cell r="A198" t="str">
            <v>5401010101</v>
          </cell>
          <cell r="B198" t="str">
            <v xml:space="preserve">      苹果浓汁</v>
          </cell>
          <cell r="C198">
            <v>0</v>
          </cell>
          <cell r="D198" t="str">
            <v>平</v>
          </cell>
          <cell r="E198">
            <v>0</v>
          </cell>
          <cell r="F198">
            <v>0</v>
          </cell>
          <cell r="G198">
            <v>0</v>
          </cell>
          <cell r="H198">
            <v>4174.0420000000004</v>
          </cell>
          <cell r="I198">
            <v>0</v>
          </cell>
          <cell r="J198">
            <v>13820984.98</v>
          </cell>
          <cell r="K198">
            <v>4174.0420000000004</v>
          </cell>
          <cell r="L198">
            <v>0</v>
          </cell>
          <cell r="M198">
            <v>13820984.98</v>
          </cell>
          <cell r="N198">
            <v>4174.0420000000004</v>
          </cell>
          <cell r="O198">
            <v>0</v>
          </cell>
          <cell r="P198">
            <v>13820984.98</v>
          </cell>
          <cell r="Q198">
            <v>4174.0420000000004</v>
          </cell>
          <cell r="R198">
            <v>0</v>
          </cell>
          <cell r="S198">
            <v>13820984.98</v>
          </cell>
          <cell r="T198" t="str">
            <v>平</v>
          </cell>
          <cell r="U198">
            <v>0</v>
          </cell>
          <cell r="V198">
            <v>0</v>
          </cell>
          <cell r="W198">
            <v>0</v>
          </cell>
          <cell r="X198">
            <v>0</v>
          </cell>
          <cell r="Y198">
            <v>0</v>
          </cell>
        </row>
        <row r="199">
          <cell r="A199" t="str">
            <v>540102</v>
          </cell>
          <cell r="B199" t="str">
            <v xml:space="preserve">  内销</v>
          </cell>
          <cell r="C199">
            <v>0</v>
          </cell>
          <cell r="D199" t="str">
            <v>平</v>
          </cell>
          <cell r="E199">
            <v>0</v>
          </cell>
          <cell r="F199">
            <v>0</v>
          </cell>
          <cell r="G199">
            <v>0</v>
          </cell>
          <cell r="H199">
            <v>1102.75</v>
          </cell>
          <cell r="I199">
            <v>0</v>
          </cell>
          <cell r="J199">
            <v>3654149.59</v>
          </cell>
          <cell r="K199">
            <v>1102.75</v>
          </cell>
          <cell r="L199">
            <v>0</v>
          </cell>
          <cell r="M199">
            <v>3654149.59</v>
          </cell>
          <cell r="N199">
            <v>1102.75</v>
          </cell>
          <cell r="O199">
            <v>0</v>
          </cell>
          <cell r="P199">
            <v>3654149.59</v>
          </cell>
          <cell r="Q199">
            <v>1102.75</v>
          </cell>
          <cell r="R199">
            <v>0</v>
          </cell>
          <cell r="S199">
            <v>3654149.59</v>
          </cell>
          <cell r="T199" t="str">
            <v>平</v>
          </cell>
          <cell r="U199">
            <v>0</v>
          </cell>
          <cell r="V199">
            <v>0</v>
          </cell>
          <cell r="W199">
            <v>0</v>
          </cell>
          <cell r="X199">
            <v>0</v>
          </cell>
          <cell r="Y199">
            <v>0</v>
          </cell>
        </row>
        <row r="200">
          <cell r="A200" t="str">
            <v>54010201</v>
          </cell>
          <cell r="B200" t="str">
            <v xml:space="preserve">    果汁</v>
          </cell>
          <cell r="C200">
            <v>0</v>
          </cell>
          <cell r="D200" t="str">
            <v>平</v>
          </cell>
          <cell r="E200">
            <v>0</v>
          </cell>
          <cell r="F200">
            <v>0</v>
          </cell>
          <cell r="G200">
            <v>0</v>
          </cell>
          <cell r="H200">
            <v>1102.75</v>
          </cell>
          <cell r="I200">
            <v>0</v>
          </cell>
          <cell r="J200">
            <v>3654149.59</v>
          </cell>
          <cell r="K200">
            <v>1102.75</v>
          </cell>
          <cell r="L200">
            <v>0</v>
          </cell>
          <cell r="M200">
            <v>3654149.59</v>
          </cell>
          <cell r="N200">
            <v>1102.75</v>
          </cell>
          <cell r="O200">
            <v>0</v>
          </cell>
          <cell r="P200">
            <v>3654149.59</v>
          </cell>
          <cell r="Q200">
            <v>1102.75</v>
          </cell>
          <cell r="R200">
            <v>0</v>
          </cell>
          <cell r="S200">
            <v>3654149.59</v>
          </cell>
          <cell r="T200" t="str">
            <v>平</v>
          </cell>
          <cell r="U200">
            <v>0</v>
          </cell>
          <cell r="V200">
            <v>0</v>
          </cell>
          <cell r="W200">
            <v>0</v>
          </cell>
          <cell r="X200">
            <v>0</v>
          </cell>
          <cell r="Y200">
            <v>0</v>
          </cell>
        </row>
        <row r="201">
          <cell r="A201" t="str">
            <v>5401020101</v>
          </cell>
          <cell r="B201" t="str">
            <v xml:space="preserve">      苹果浓汁</v>
          </cell>
          <cell r="C201">
            <v>0</v>
          </cell>
          <cell r="D201" t="str">
            <v>平</v>
          </cell>
          <cell r="E201">
            <v>0</v>
          </cell>
          <cell r="F201">
            <v>0</v>
          </cell>
          <cell r="G201">
            <v>0</v>
          </cell>
          <cell r="H201">
            <v>1102.75</v>
          </cell>
          <cell r="I201">
            <v>0</v>
          </cell>
          <cell r="J201">
            <v>3654149.59</v>
          </cell>
          <cell r="K201">
            <v>1102.75</v>
          </cell>
          <cell r="L201">
            <v>0</v>
          </cell>
          <cell r="M201">
            <v>3654149.59</v>
          </cell>
          <cell r="N201">
            <v>1102.75</v>
          </cell>
          <cell r="O201">
            <v>0</v>
          </cell>
          <cell r="P201">
            <v>3654149.59</v>
          </cell>
          <cell r="Q201">
            <v>1102.75</v>
          </cell>
          <cell r="R201">
            <v>0</v>
          </cell>
          <cell r="S201">
            <v>3654149.59</v>
          </cell>
          <cell r="T201" t="str">
            <v>平</v>
          </cell>
          <cell r="U201">
            <v>0</v>
          </cell>
          <cell r="V201">
            <v>0</v>
          </cell>
          <cell r="W201">
            <v>0</v>
          </cell>
          <cell r="X201">
            <v>0</v>
          </cell>
          <cell r="Y201">
            <v>0</v>
          </cell>
        </row>
        <row r="202">
          <cell r="A202" t="str">
            <v>540103</v>
          </cell>
          <cell r="B202" t="str">
            <v xml:space="preserve">  内部销售</v>
          </cell>
          <cell r="C202">
            <v>0</v>
          </cell>
          <cell r="D202" t="str">
            <v>平</v>
          </cell>
          <cell r="E202">
            <v>0</v>
          </cell>
          <cell r="F202">
            <v>0</v>
          </cell>
          <cell r="G202">
            <v>0</v>
          </cell>
          <cell r="H202">
            <v>2271.5</v>
          </cell>
          <cell r="I202">
            <v>0</v>
          </cell>
          <cell r="J202">
            <v>7527001.4100000001</v>
          </cell>
          <cell r="K202">
            <v>2271.5</v>
          </cell>
          <cell r="L202">
            <v>0</v>
          </cell>
          <cell r="M202">
            <v>7527001.4100000001</v>
          </cell>
          <cell r="N202">
            <v>2271.5</v>
          </cell>
          <cell r="O202">
            <v>0</v>
          </cell>
          <cell r="P202">
            <v>7527001.4100000001</v>
          </cell>
          <cell r="Q202">
            <v>2271.5</v>
          </cell>
          <cell r="R202">
            <v>0</v>
          </cell>
          <cell r="S202">
            <v>7527001.4100000001</v>
          </cell>
          <cell r="T202" t="str">
            <v>平</v>
          </cell>
          <cell r="U202">
            <v>0</v>
          </cell>
          <cell r="V202">
            <v>0</v>
          </cell>
          <cell r="W202">
            <v>0</v>
          </cell>
          <cell r="X202">
            <v>0</v>
          </cell>
          <cell r="Y202">
            <v>0</v>
          </cell>
        </row>
        <row r="203">
          <cell r="A203" t="str">
            <v>54010301</v>
          </cell>
          <cell r="B203" t="str">
            <v xml:space="preserve">    果汁</v>
          </cell>
          <cell r="C203">
            <v>0</v>
          </cell>
          <cell r="D203" t="str">
            <v>平</v>
          </cell>
          <cell r="E203">
            <v>0</v>
          </cell>
          <cell r="F203">
            <v>0</v>
          </cell>
          <cell r="G203">
            <v>0</v>
          </cell>
          <cell r="H203">
            <v>2271.5</v>
          </cell>
          <cell r="I203">
            <v>0</v>
          </cell>
          <cell r="J203">
            <v>7527001.4100000001</v>
          </cell>
          <cell r="K203">
            <v>2271.5</v>
          </cell>
          <cell r="L203">
            <v>0</v>
          </cell>
          <cell r="M203">
            <v>7527001.4100000001</v>
          </cell>
          <cell r="N203">
            <v>2271.5</v>
          </cell>
          <cell r="O203">
            <v>0</v>
          </cell>
          <cell r="P203">
            <v>7527001.4100000001</v>
          </cell>
          <cell r="Q203">
            <v>2271.5</v>
          </cell>
          <cell r="R203">
            <v>0</v>
          </cell>
          <cell r="S203">
            <v>7527001.4100000001</v>
          </cell>
          <cell r="T203" t="str">
            <v>平</v>
          </cell>
          <cell r="U203">
            <v>0</v>
          </cell>
          <cell r="V203">
            <v>0</v>
          </cell>
          <cell r="W203">
            <v>0</v>
          </cell>
          <cell r="X203">
            <v>0</v>
          </cell>
          <cell r="Y203">
            <v>0</v>
          </cell>
        </row>
        <row r="204">
          <cell r="A204" t="str">
            <v>5401030101</v>
          </cell>
          <cell r="B204" t="str">
            <v xml:space="preserve">      苹果浓汁</v>
          </cell>
          <cell r="C204">
            <v>0</v>
          </cell>
          <cell r="D204" t="str">
            <v>平</v>
          </cell>
          <cell r="E204">
            <v>0</v>
          </cell>
          <cell r="F204">
            <v>0</v>
          </cell>
          <cell r="G204">
            <v>0</v>
          </cell>
          <cell r="H204">
            <v>2271.5</v>
          </cell>
          <cell r="I204">
            <v>0</v>
          </cell>
          <cell r="J204">
            <v>7527001.4100000001</v>
          </cell>
          <cell r="K204">
            <v>2271.5</v>
          </cell>
          <cell r="L204">
            <v>0</v>
          </cell>
          <cell r="M204">
            <v>7527001.4100000001</v>
          </cell>
          <cell r="N204">
            <v>2271.5</v>
          </cell>
          <cell r="O204">
            <v>0</v>
          </cell>
          <cell r="P204">
            <v>7527001.4100000001</v>
          </cell>
          <cell r="Q204">
            <v>2271.5</v>
          </cell>
          <cell r="R204">
            <v>0</v>
          </cell>
          <cell r="S204">
            <v>7527001.4100000001</v>
          </cell>
          <cell r="T204" t="str">
            <v>平</v>
          </cell>
          <cell r="U204">
            <v>0</v>
          </cell>
          <cell r="V204">
            <v>0</v>
          </cell>
          <cell r="W204">
            <v>0</v>
          </cell>
          <cell r="X204">
            <v>0</v>
          </cell>
          <cell r="Y204">
            <v>0</v>
          </cell>
        </row>
        <row r="205">
          <cell r="A205" t="str">
            <v>540104</v>
          </cell>
          <cell r="B205" t="str">
            <v xml:space="preserve">  不予退税的销项税</v>
          </cell>
          <cell r="C205">
            <v>0</v>
          </cell>
          <cell r="D205" t="str">
            <v>平</v>
          </cell>
          <cell r="E205">
            <v>0</v>
          </cell>
          <cell r="F205">
            <v>0</v>
          </cell>
          <cell r="G205">
            <v>0</v>
          </cell>
          <cell r="H205">
            <v>0</v>
          </cell>
          <cell r="I205">
            <v>0</v>
          </cell>
          <cell r="J205">
            <v>638315.73</v>
          </cell>
          <cell r="K205">
            <v>0</v>
          </cell>
          <cell r="L205">
            <v>0</v>
          </cell>
          <cell r="M205">
            <v>638315.73</v>
          </cell>
          <cell r="N205">
            <v>0</v>
          </cell>
          <cell r="O205">
            <v>0</v>
          </cell>
          <cell r="P205">
            <v>638315.73</v>
          </cell>
          <cell r="Q205">
            <v>0</v>
          </cell>
          <cell r="R205">
            <v>0</v>
          </cell>
          <cell r="S205">
            <v>638315.73</v>
          </cell>
          <cell r="T205" t="str">
            <v>平</v>
          </cell>
          <cell r="U205">
            <v>0</v>
          </cell>
          <cell r="V205">
            <v>0</v>
          </cell>
          <cell r="W205">
            <v>0</v>
          </cell>
          <cell r="X205">
            <v>0</v>
          </cell>
          <cell r="Y205">
            <v>0</v>
          </cell>
        </row>
        <row r="206">
          <cell r="A206" t="str">
            <v>54010401</v>
          </cell>
          <cell r="B206" t="str">
            <v xml:space="preserve">    苹果浓汁</v>
          </cell>
          <cell r="C206">
            <v>0</v>
          </cell>
          <cell r="D206" t="str">
            <v>平</v>
          </cell>
          <cell r="E206">
            <v>0</v>
          </cell>
          <cell r="F206">
            <v>0</v>
          </cell>
          <cell r="G206">
            <v>0</v>
          </cell>
          <cell r="H206">
            <v>0</v>
          </cell>
          <cell r="I206">
            <v>0</v>
          </cell>
          <cell r="J206">
            <v>638315.73</v>
          </cell>
          <cell r="K206">
            <v>0</v>
          </cell>
          <cell r="L206">
            <v>0</v>
          </cell>
          <cell r="M206">
            <v>638315.73</v>
          </cell>
          <cell r="N206">
            <v>0</v>
          </cell>
          <cell r="O206">
            <v>0</v>
          </cell>
          <cell r="P206">
            <v>638315.73</v>
          </cell>
          <cell r="Q206">
            <v>0</v>
          </cell>
          <cell r="R206">
            <v>0</v>
          </cell>
          <cell r="S206">
            <v>638315.73</v>
          </cell>
          <cell r="T206" t="str">
            <v>平</v>
          </cell>
          <cell r="U206">
            <v>0</v>
          </cell>
          <cell r="V206">
            <v>0</v>
          </cell>
          <cell r="W206">
            <v>0</v>
          </cell>
          <cell r="X206">
            <v>0</v>
          </cell>
          <cell r="Y206">
            <v>0</v>
          </cell>
        </row>
        <row r="207">
          <cell r="A207" t="str">
            <v>5501</v>
          </cell>
          <cell r="B207" t="str">
            <v>营业费用</v>
          </cell>
          <cell r="C207">
            <v>0</v>
          </cell>
          <cell r="D207" t="str">
            <v>平</v>
          </cell>
          <cell r="E207">
            <v>0</v>
          </cell>
          <cell r="F207">
            <v>0</v>
          </cell>
          <cell r="G207">
            <v>0</v>
          </cell>
          <cell r="H207">
            <v>0</v>
          </cell>
          <cell r="I207">
            <v>0</v>
          </cell>
          <cell r="J207">
            <v>288926.31</v>
          </cell>
          <cell r="K207">
            <v>0</v>
          </cell>
          <cell r="L207">
            <v>0</v>
          </cell>
          <cell r="M207">
            <v>288926.31</v>
          </cell>
          <cell r="N207">
            <v>0</v>
          </cell>
          <cell r="O207">
            <v>0</v>
          </cell>
          <cell r="P207">
            <v>288926.31</v>
          </cell>
          <cell r="Q207">
            <v>0</v>
          </cell>
          <cell r="R207">
            <v>0</v>
          </cell>
          <cell r="S207">
            <v>288926.31</v>
          </cell>
          <cell r="T207" t="str">
            <v>平</v>
          </cell>
          <cell r="U207">
            <v>0</v>
          </cell>
          <cell r="V207">
            <v>0</v>
          </cell>
          <cell r="W207">
            <v>0</v>
          </cell>
          <cell r="X207">
            <v>0</v>
          </cell>
          <cell r="Y207">
            <v>0</v>
          </cell>
        </row>
        <row r="208">
          <cell r="A208" t="str">
            <v>550101</v>
          </cell>
          <cell r="B208" t="str">
            <v xml:space="preserve">  陆运费</v>
          </cell>
          <cell r="C208">
            <v>0</v>
          </cell>
          <cell r="D208" t="str">
            <v>平</v>
          </cell>
          <cell r="E208">
            <v>0</v>
          </cell>
          <cell r="F208">
            <v>0</v>
          </cell>
          <cell r="G208">
            <v>0</v>
          </cell>
          <cell r="H208">
            <v>0</v>
          </cell>
          <cell r="I208">
            <v>0</v>
          </cell>
          <cell r="J208">
            <v>151352.85</v>
          </cell>
          <cell r="K208">
            <v>0</v>
          </cell>
          <cell r="L208">
            <v>0</v>
          </cell>
          <cell r="M208">
            <v>151352.85</v>
          </cell>
          <cell r="N208">
            <v>0</v>
          </cell>
          <cell r="O208">
            <v>0</v>
          </cell>
          <cell r="P208">
            <v>151352.85</v>
          </cell>
          <cell r="Q208">
            <v>0</v>
          </cell>
          <cell r="R208">
            <v>0</v>
          </cell>
          <cell r="S208">
            <v>151352.85</v>
          </cell>
          <cell r="T208" t="str">
            <v>平</v>
          </cell>
          <cell r="U208">
            <v>0</v>
          </cell>
          <cell r="V208">
            <v>0</v>
          </cell>
          <cell r="W208">
            <v>0</v>
          </cell>
          <cell r="X208">
            <v>0</v>
          </cell>
          <cell r="Y208">
            <v>0</v>
          </cell>
        </row>
        <row r="209">
          <cell r="A209" t="str">
            <v>550113</v>
          </cell>
          <cell r="B209" t="str">
            <v xml:space="preserve">  招待费</v>
          </cell>
          <cell r="C209">
            <v>0</v>
          </cell>
          <cell r="D209" t="str">
            <v>平</v>
          </cell>
          <cell r="E209">
            <v>0</v>
          </cell>
          <cell r="F209">
            <v>0</v>
          </cell>
          <cell r="G209">
            <v>0</v>
          </cell>
          <cell r="H209">
            <v>0</v>
          </cell>
          <cell r="I209">
            <v>0</v>
          </cell>
          <cell r="J209">
            <v>10948.5</v>
          </cell>
          <cell r="K209">
            <v>0</v>
          </cell>
          <cell r="L209">
            <v>0</v>
          </cell>
          <cell r="M209">
            <v>10948.5</v>
          </cell>
          <cell r="N209">
            <v>0</v>
          </cell>
          <cell r="O209">
            <v>0</v>
          </cell>
          <cell r="P209">
            <v>10948.5</v>
          </cell>
          <cell r="Q209">
            <v>0</v>
          </cell>
          <cell r="R209">
            <v>0</v>
          </cell>
          <cell r="S209">
            <v>10948.5</v>
          </cell>
          <cell r="T209" t="str">
            <v>平</v>
          </cell>
          <cell r="U209">
            <v>0</v>
          </cell>
          <cell r="V209">
            <v>0</v>
          </cell>
          <cell r="W209">
            <v>0</v>
          </cell>
          <cell r="X209">
            <v>0</v>
          </cell>
          <cell r="Y209">
            <v>0</v>
          </cell>
        </row>
        <row r="210">
          <cell r="A210" t="str">
            <v>550114</v>
          </cell>
          <cell r="B210" t="str">
            <v xml:space="preserve">  办公费</v>
          </cell>
          <cell r="C210">
            <v>0</v>
          </cell>
          <cell r="D210" t="str">
            <v>平</v>
          </cell>
          <cell r="E210">
            <v>0</v>
          </cell>
          <cell r="F210">
            <v>0</v>
          </cell>
          <cell r="G210">
            <v>0</v>
          </cell>
          <cell r="H210">
            <v>0</v>
          </cell>
          <cell r="I210">
            <v>0</v>
          </cell>
          <cell r="J210">
            <v>9698</v>
          </cell>
          <cell r="K210">
            <v>0</v>
          </cell>
          <cell r="L210">
            <v>0</v>
          </cell>
          <cell r="M210">
            <v>9698</v>
          </cell>
          <cell r="N210">
            <v>0</v>
          </cell>
          <cell r="O210">
            <v>0</v>
          </cell>
          <cell r="P210">
            <v>9698</v>
          </cell>
          <cell r="Q210">
            <v>0</v>
          </cell>
          <cell r="R210">
            <v>0</v>
          </cell>
          <cell r="S210">
            <v>9698</v>
          </cell>
          <cell r="T210" t="str">
            <v>平</v>
          </cell>
          <cell r="U210">
            <v>0</v>
          </cell>
          <cell r="V210">
            <v>0</v>
          </cell>
          <cell r="W210">
            <v>0</v>
          </cell>
          <cell r="X210">
            <v>0</v>
          </cell>
          <cell r="Y210">
            <v>0</v>
          </cell>
        </row>
        <row r="211">
          <cell r="A211" t="str">
            <v>550118</v>
          </cell>
          <cell r="B211" t="str">
            <v xml:space="preserve">  其他</v>
          </cell>
          <cell r="C211">
            <v>0</v>
          </cell>
          <cell r="D211" t="str">
            <v>平</v>
          </cell>
          <cell r="E211">
            <v>0</v>
          </cell>
          <cell r="F211">
            <v>0</v>
          </cell>
          <cell r="G211">
            <v>0</v>
          </cell>
          <cell r="H211">
            <v>0</v>
          </cell>
          <cell r="I211">
            <v>0</v>
          </cell>
          <cell r="J211">
            <v>31320.36</v>
          </cell>
          <cell r="K211">
            <v>0</v>
          </cell>
          <cell r="L211">
            <v>0</v>
          </cell>
          <cell r="M211">
            <v>31320.36</v>
          </cell>
          <cell r="N211">
            <v>0</v>
          </cell>
          <cell r="O211">
            <v>0</v>
          </cell>
          <cell r="P211">
            <v>31320.36</v>
          </cell>
          <cell r="Q211">
            <v>0</v>
          </cell>
          <cell r="R211">
            <v>0</v>
          </cell>
          <cell r="S211">
            <v>31320.36</v>
          </cell>
          <cell r="T211" t="str">
            <v>平</v>
          </cell>
          <cell r="U211">
            <v>0</v>
          </cell>
          <cell r="V211">
            <v>0</v>
          </cell>
          <cell r="W211">
            <v>0</v>
          </cell>
          <cell r="X211">
            <v>0</v>
          </cell>
          <cell r="Y211">
            <v>0</v>
          </cell>
        </row>
        <row r="212">
          <cell r="A212" t="str">
            <v>550121</v>
          </cell>
          <cell r="B212" t="str">
            <v xml:space="preserve">  邮电费</v>
          </cell>
          <cell r="C212">
            <v>0</v>
          </cell>
          <cell r="D212" t="str">
            <v>平</v>
          </cell>
          <cell r="E212">
            <v>0</v>
          </cell>
          <cell r="F212">
            <v>0</v>
          </cell>
          <cell r="G212">
            <v>0</v>
          </cell>
          <cell r="H212">
            <v>0</v>
          </cell>
          <cell r="I212">
            <v>0</v>
          </cell>
          <cell r="J212">
            <v>259</v>
          </cell>
          <cell r="K212">
            <v>0</v>
          </cell>
          <cell r="L212">
            <v>0</v>
          </cell>
          <cell r="M212">
            <v>259</v>
          </cell>
          <cell r="N212">
            <v>0</v>
          </cell>
          <cell r="O212">
            <v>0</v>
          </cell>
          <cell r="P212">
            <v>259</v>
          </cell>
          <cell r="Q212">
            <v>0</v>
          </cell>
          <cell r="R212">
            <v>0</v>
          </cell>
          <cell r="S212">
            <v>259</v>
          </cell>
          <cell r="T212" t="str">
            <v>平</v>
          </cell>
          <cell r="U212">
            <v>0</v>
          </cell>
          <cell r="V212">
            <v>0</v>
          </cell>
          <cell r="W212">
            <v>0</v>
          </cell>
          <cell r="X212">
            <v>0</v>
          </cell>
          <cell r="Y212">
            <v>0</v>
          </cell>
        </row>
        <row r="213">
          <cell r="A213" t="str">
            <v>550122</v>
          </cell>
          <cell r="B213" t="str">
            <v xml:space="preserve">  港杂费</v>
          </cell>
          <cell r="C213">
            <v>0</v>
          </cell>
          <cell r="D213" t="str">
            <v>平</v>
          </cell>
          <cell r="E213">
            <v>0</v>
          </cell>
          <cell r="F213">
            <v>0</v>
          </cell>
          <cell r="G213">
            <v>0</v>
          </cell>
          <cell r="H213">
            <v>0</v>
          </cell>
          <cell r="I213">
            <v>0</v>
          </cell>
          <cell r="J213">
            <v>20007</v>
          </cell>
          <cell r="K213">
            <v>0</v>
          </cell>
          <cell r="L213">
            <v>0</v>
          </cell>
          <cell r="M213">
            <v>20007</v>
          </cell>
          <cell r="N213">
            <v>0</v>
          </cell>
          <cell r="O213">
            <v>0</v>
          </cell>
          <cell r="P213">
            <v>20007</v>
          </cell>
          <cell r="Q213">
            <v>0</v>
          </cell>
          <cell r="R213">
            <v>0</v>
          </cell>
          <cell r="S213">
            <v>20007</v>
          </cell>
          <cell r="T213" t="str">
            <v>平</v>
          </cell>
          <cell r="U213">
            <v>0</v>
          </cell>
          <cell r="V213">
            <v>0</v>
          </cell>
          <cell r="W213">
            <v>0</v>
          </cell>
          <cell r="X213">
            <v>0</v>
          </cell>
          <cell r="Y213">
            <v>0</v>
          </cell>
        </row>
        <row r="214">
          <cell r="A214" t="str">
            <v>550123</v>
          </cell>
          <cell r="B214" t="str">
            <v xml:space="preserve">  办公用车费</v>
          </cell>
          <cell r="C214">
            <v>0</v>
          </cell>
          <cell r="D214" t="str">
            <v>平</v>
          </cell>
          <cell r="E214">
            <v>0</v>
          </cell>
          <cell r="F214">
            <v>0</v>
          </cell>
          <cell r="G214">
            <v>0</v>
          </cell>
          <cell r="H214">
            <v>0</v>
          </cell>
          <cell r="I214">
            <v>0</v>
          </cell>
          <cell r="J214">
            <v>2018</v>
          </cell>
          <cell r="K214">
            <v>0</v>
          </cell>
          <cell r="L214">
            <v>0</v>
          </cell>
          <cell r="M214">
            <v>2018</v>
          </cell>
          <cell r="N214">
            <v>0</v>
          </cell>
          <cell r="O214">
            <v>0</v>
          </cell>
          <cell r="P214">
            <v>2018</v>
          </cell>
          <cell r="Q214">
            <v>0</v>
          </cell>
          <cell r="R214">
            <v>0</v>
          </cell>
          <cell r="S214">
            <v>2018</v>
          </cell>
          <cell r="T214" t="str">
            <v>平</v>
          </cell>
          <cell r="U214">
            <v>0</v>
          </cell>
          <cell r="V214">
            <v>0</v>
          </cell>
          <cell r="W214">
            <v>0</v>
          </cell>
          <cell r="X214">
            <v>0</v>
          </cell>
          <cell r="Y214">
            <v>0</v>
          </cell>
        </row>
        <row r="215">
          <cell r="A215" t="str">
            <v>550124</v>
          </cell>
          <cell r="B215" t="str">
            <v xml:space="preserve">  差旅费</v>
          </cell>
          <cell r="C215">
            <v>0</v>
          </cell>
          <cell r="D215" t="str">
            <v>平</v>
          </cell>
          <cell r="E215">
            <v>0</v>
          </cell>
          <cell r="F215">
            <v>0</v>
          </cell>
          <cell r="G215">
            <v>0</v>
          </cell>
          <cell r="H215">
            <v>0</v>
          </cell>
          <cell r="I215">
            <v>0</v>
          </cell>
          <cell r="J215">
            <v>18562</v>
          </cell>
          <cell r="K215">
            <v>0</v>
          </cell>
          <cell r="L215">
            <v>0</v>
          </cell>
          <cell r="M215">
            <v>18562</v>
          </cell>
          <cell r="N215">
            <v>0</v>
          </cell>
          <cell r="O215">
            <v>0</v>
          </cell>
          <cell r="P215">
            <v>18562</v>
          </cell>
          <cell r="Q215">
            <v>0</v>
          </cell>
          <cell r="R215">
            <v>0</v>
          </cell>
          <cell r="S215">
            <v>18562</v>
          </cell>
          <cell r="T215" t="str">
            <v>平</v>
          </cell>
          <cell r="U215">
            <v>0</v>
          </cell>
          <cell r="V215">
            <v>0</v>
          </cell>
          <cell r="W215">
            <v>0</v>
          </cell>
          <cell r="X215">
            <v>0</v>
          </cell>
          <cell r="Y215">
            <v>0</v>
          </cell>
        </row>
        <row r="216">
          <cell r="A216" t="str">
            <v>550125</v>
          </cell>
          <cell r="B216" t="str">
            <v xml:space="preserve">  租赁费</v>
          </cell>
          <cell r="C216">
            <v>0</v>
          </cell>
          <cell r="D216" t="str">
            <v>平</v>
          </cell>
          <cell r="E216">
            <v>0</v>
          </cell>
          <cell r="F216">
            <v>0</v>
          </cell>
          <cell r="G216">
            <v>0</v>
          </cell>
          <cell r="H216">
            <v>0</v>
          </cell>
          <cell r="I216">
            <v>0</v>
          </cell>
          <cell r="J216">
            <v>44760.6</v>
          </cell>
          <cell r="K216">
            <v>0</v>
          </cell>
          <cell r="L216">
            <v>0</v>
          </cell>
          <cell r="M216">
            <v>44760.6</v>
          </cell>
          <cell r="N216">
            <v>0</v>
          </cell>
          <cell r="O216">
            <v>0</v>
          </cell>
          <cell r="P216">
            <v>44760.6</v>
          </cell>
          <cell r="Q216">
            <v>0</v>
          </cell>
          <cell r="R216">
            <v>0</v>
          </cell>
          <cell r="S216">
            <v>44760.6</v>
          </cell>
          <cell r="T216" t="str">
            <v>平</v>
          </cell>
          <cell r="U216">
            <v>0</v>
          </cell>
          <cell r="V216">
            <v>0</v>
          </cell>
          <cell r="W216">
            <v>0</v>
          </cell>
          <cell r="X216">
            <v>0</v>
          </cell>
          <cell r="Y216">
            <v>0</v>
          </cell>
        </row>
        <row r="217">
          <cell r="A217" t="str">
            <v>5502</v>
          </cell>
          <cell r="B217" t="str">
            <v>管理费用</v>
          </cell>
          <cell r="C217">
            <v>0</v>
          </cell>
          <cell r="D217" t="str">
            <v>平</v>
          </cell>
          <cell r="E217">
            <v>0</v>
          </cell>
          <cell r="F217">
            <v>0</v>
          </cell>
          <cell r="G217">
            <v>0</v>
          </cell>
          <cell r="H217">
            <v>0</v>
          </cell>
          <cell r="I217">
            <v>0</v>
          </cell>
          <cell r="J217">
            <v>1203883.95</v>
          </cell>
          <cell r="K217">
            <v>0</v>
          </cell>
          <cell r="L217">
            <v>0</v>
          </cell>
          <cell r="M217">
            <v>1203883.95</v>
          </cell>
          <cell r="N217">
            <v>0</v>
          </cell>
          <cell r="O217">
            <v>0</v>
          </cell>
          <cell r="P217">
            <v>1203883.95</v>
          </cell>
          <cell r="Q217">
            <v>0</v>
          </cell>
          <cell r="R217">
            <v>0</v>
          </cell>
          <cell r="S217">
            <v>1203883.95</v>
          </cell>
          <cell r="T217" t="str">
            <v>平</v>
          </cell>
          <cell r="U217">
            <v>0</v>
          </cell>
          <cell r="V217">
            <v>0</v>
          </cell>
          <cell r="W217">
            <v>0</v>
          </cell>
          <cell r="X217">
            <v>0</v>
          </cell>
          <cell r="Y217">
            <v>0</v>
          </cell>
        </row>
        <row r="218">
          <cell r="A218" t="str">
            <v>550201</v>
          </cell>
          <cell r="B218" t="str">
            <v xml:space="preserve">  工资</v>
          </cell>
          <cell r="C218">
            <v>0</v>
          </cell>
          <cell r="D218" t="str">
            <v>平</v>
          </cell>
          <cell r="E218">
            <v>0</v>
          </cell>
          <cell r="F218">
            <v>0</v>
          </cell>
          <cell r="G218">
            <v>0</v>
          </cell>
          <cell r="H218">
            <v>0</v>
          </cell>
          <cell r="I218">
            <v>0</v>
          </cell>
          <cell r="J218">
            <v>123653.03</v>
          </cell>
          <cell r="K218">
            <v>0</v>
          </cell>
          <cell r="L218">
            <v>0</v>
          </cell>
          <cell r="M218">
            <v>123653.03</v>
          </cell>
          <cell r="N218">
            <v>0</v>
          </cell>
          <cell r="O218">
            <v>0</v>
          </cell>
          <cell r="P218">
            <v>123653.03</v>
          </cell>
          <cell r="Q218">
            <v>0</v>
          </cell>
          <cell r="R218">
            <v>0</v>
          </cell>
          <cell r="S218">
            <v>123653.03</v>
          </cell>
          <cell r="T218" t="str">
            <v>平</v>
          </cell>
          <cell r="U218">
            <v>0</v>
          </cell>
          <cell r="V218">
            <v>0</v>
          </cell>
          <cell r="W218">
            <v>0</v>
          </cell>
          <cell r="X218">
            <v>0</v>
          </cell>
          <cell r="Y218">
            <v>0</v>
          </cell>
        </row>
        <row r="219">
          <cell r="A219" t="str">
            <v>550202</v>
          </cell>
          <cell r="B219" t="str">
            <v xml:space="preserve">  提取福利费</v>
          </cell>
          <cell r="C219">
            <v>0</v>
          </cell>
          <cell r="D219" t="str">
            <v>平</v>
          </cell>
          <cell r="E219">
            <v>0</v>
          </cell>
          <cell r="F219">
            <v>0</v>
          </cell>
          <cell r="G219">
            <v>0</v>
          </cell>
          <cell r="H219">
            <v>0</v>
          </cell>
          <cell r="I219">
            <v>0</v>
          </cell>
          <cell r="J219">
            <v>17253.25</v>
          </cell>
          <cell r="K219">
            <v>0</v>
          </cell>
          <cell r="L219">
            <v>0</v>
          </cell>
          <cell r="M219">
            <v>17253.25</v>
          </cell>
          <cell r="N219">
            <v>0</v>
          </cell>
          <cell r="O219">
            <v>0</v>
          </cell>
          <cell r="P219">
            <v>17253.25</v>
          </cell>
          <cell r="Q219">
            <v>0</v>
          </cell>
          <cell r="R219">
            <v>0</v>
          </cell>
          <cell r="S219">
            <v>17253.25</v>
          </cell>
          <cell r="T219" t="str">
            <v>平</v>
          </cell>
          <cell r="U219">
            <v>0</v>
          </cell>
          <cell r="V219">
            <v>0</v>
          </cell>
          <cell r="W219">
            <v>0</v>
          </cell>
          <cell r="X219">
            <v>0</v>
          </cell>
          <cell r="Y219">
            <v>0</v>
          </cell>
        </row>
        <row r="220">
          <cell r="A220" t="str">
            <v>550203</v>
          </cell>
          <cell r="B220" t="str">
            <v xml:space="preserve">  职工保险费</v>
          </cell>
          <cell r="C220">
            <v>0</v>
          </cell>
          <cell r="D220" t="str">
            <v>平</v>
          </cell>
          <cell r="E220">
            <v>0</v>
          </cell>
          <cell r="F220">
            <v>0</v>
          </cell>
          <cell r="G220">
            <v>0</v>
          </cell>
          <cell r="H220">
            <v>0</v>
          </cell>
          <cell r="I220">
            <v>0</v>
          </cell>
          <cell r="J220">
            <v>21924.75</v>
          </cell>
          <cell r="K220">
            <v>0</v>
          </cell>
          <cell r="L220">
            <v>0</v>
          </cell>
          <cell r="M220">
            <v>21924.75</v>
          </cell>
          <cell r="N220">
            <v>0</v>
          </cell>
          <cell r="O220">
            <v>0</v>
          </cell>
          <cell r="P220">
            <v>21924.75</v>
          </cell>
          <cell r="Q220">
            <v>0</v>
          </cell>
          <cell r="R220">
            <v>0</v>
          </cell>
          <cell r="S220">
            <v>21924.75</v>
          </cell>
          <cell r="T220" t="str">
            <v>平</v>
          </cell>
          <cell r="U220">
            <v>0</v>
          </cell>
          <cell r="V220">
            <v>0</v>
          </cell>
          <cell r="W220">
            <v>0</v>
          </cell>
          <cell r="X220">
            <v>0</v>
          </cell>
          <cell r="Y220">
            <v>0</v>
          </cell>
        </row>
        <row r="221">
          <cell r="A221" t="str">
            <v>55020301</v>
          </cell>
          <cell r="B221" t="str">
            <v xml:space="preserve">    待业保险费</v>
          </cell>
          <cell r="C221">
            <v>0</v>
          </cell>
          <cell r="D221" t="str">
            <v>平</v>
          </cell>
          <cell r="E221">
            <v>0</v>
          </cell>
          <cell r="F221">
            <v>0</v>
          </cell>
          <cell r="G221">
            <v>0</v>
          </cell>
          <cell r="H221">
            <v>0</v>
          </cell>
          <cell r="I221">
            <v>0</v>
          </cell>
          <cell r="J221">
            <v>539.28</v>
          </cell>
          <cell r="K221">
            <v>0</v>
          </cell>
          <cell r="L221">
            <v>0</v>
          </cell>
          <cell r="M221">
            <v>539.28</v>
          </cell>
          <cell r="N221">
            <v>0</v>
          </cell>
          <cell r="O221">
            <v>0</v>
          </cell>
          <cell r="P221">
            <v>539.28</v>
          </cell>
          <cell r="Q221">
            <v>0</v>
          </cell>
          <cell r="R221">
            <v>0</v>
          </cell>
          <cell r="S221">
            <v>539.28</v>
          </cell>
          <cell r="T221" t="str">
            <v>平</v>
          </cell>
          <cell r="U221">
            <v>0</v>
          </cell>
          <cell r="V221">
            <v>0</v>
          </cell>
          <cell r="W221">
            <v>0</v>
          </cell>
          <cell r="X221">
            <v>0</v>
          </cell>
          <cell r="Y221">
            <v>0</v>
          </cell>
        </row>
        <row r="222">
          <cell r="A222" t="str">
            <v>55020302</v>
          </cell>
          <cell r="B222" t="str">
            <v xml:space="preserve">    养老保险费</v>
          </cell>
          <cell r="C222">
            <v>0</v>
          </cell>
          <cell r="D222" t="str">
            <v>平</v>
          </cell>
          <cell r="E222">
            <v>0</v>
          </cell>
          <cell r="F222">
            <v>0</v>
          </cell>
          <cell r="G222">
            <v>0</v>
          </cell>
          <cell r="H222">
            <v>0</v>
          </cell>
          <cell r="I222">
            <v>0</v>
          </cell>
          <cell r="J222">
            <v>21215.67</v>
          </cell>
          <cell r="K222">
            <v>0</v>
          </cell>
          <cell r="L222">
            <v>0</v>
          </cell>
          <cell r="M222">
            <v>21215.67</v>
          </cell>
          <cell r="N222">
            <v>0</v>
          </cell>
          <cell r="O222">
            <v>0</v>
          </cell>
          <cell r="P222">
            <v>21215.67</v>
          </cell>
          <cell r="Q222">
            <v>0</v>
          </cell>
          <cell r="R222">
            <v>0</v>
          </cell>
          <cell r="S222">
            <v>21215.67</v>
          </cell>
          <cell r="T222" t="str">
            <v>平</v>
          </cell>
          <cell r="U222">
            <v>0</v>
          </cell>
          <cell r="V222">
            <v>0</v>
          </cell>
          <cell r="W222">
            <v>0</v>
          </cell>
          <cell r="X222">
            <v>0</v>
          </cell>
          <cell r="Y222">
            <v>0</v>
          </cell>
        </row>
        <row r="223">
          <cell r="A223" t="str">
            <v>55020305</v>
          </cell>
          <cell r="B223" t="str">
            <v xml:space="preserve">    工伤保险</v>
          </cell>
          <cell r="C223">
            <v>0</v>
          </cell>
          <cell r="D223" t="str">
            <v>平</v>
          </cell>
          <cell r="E223">
            <v>0</v>
          </cell>
          <cell r="F223">
            <v>0</v>
          </cell>
          <cell r="G223">
            <v>0</v>
          </cell>
          <cell r="H223">
            <v>0</v>
          </cell>
          <cell r="I223">
            <v>0</v>
          </cell>
          <cell r="J223">
            <v>169.8</v>
          </cell>
          <cell r="K223">
            <v>0</v>
          </cell>
          <cell r="L223">
            <v>0</v>
          </cell>
          <cell r="M223">
            <v>169.8</v>
          </cell>
          <cell r="N223">
            <v>0</v>
          </cell>
          <cell r="O223">
            <v>0</v>
          </cell>
          <cell r="P223">
            <v>169.8</v>
          </cell>
          <cell r="Q223">
            <v>0</v>
          </cell>
          <cell r="R223">
            <v>0</v>
          </cell>
          <cell r="S223">
            <v>169.8</v>
          </cell>
          <cell r="T223" t="str">
            <v>平</v>
          </cell>
          <cell r="U223">
            <v>0</v>
          </cell>
          <cell r="V223">
            <v>0</v>
          </cell>
          <cell r="W223">
            <v>0</v>
          </cell>
          <cell r="X223">
            <v>0</v>
          </cell>
          <cell r="Y223">
            <v>0</v>
          </cell>
        </row>
        <row r="224">
          <cell r="A224" t="str">
            <v>550204</v>
          </cell>
          <cell r="B224" t="str">
            <v xml:space="preserve">  住房公积金</v>
          </cell>
          <cell r="C224">
            <v>0</v>
          </cell>
          <cell r="D224" t="str">
            <v>平</v>
          </cell>
          <cell r="E224">
            <v>0</v>
          </cell>
          <cell r="F224">
            <v>0</v>
          </cell>
          <cell r="G224">
            <v>0</v>
          </cell>
          <cell r="H224">
            <v>0</v>
          </cell>
          <cell r="I224">
            <v>0</v>
          </cell>
          <cell r="J224">
            <v>12265</v>
          </cell>
          <cell r="K224">
            <v>0</v>
          </cell>
          <cell r="L224">
            <v>0</v>
          </cell>
          <cell r="M224">
            <v>12265</v>
          </cell>
          <cell r="N224">
            <v>0</v>
          </cell>
          <cell r="O224">
            <v>0</v>
          </cell>
          <cell r="P224">
            <v>12265</v>
          </cell>
          <cell r="Q224">
            <v>0</v>
          </cell>
          <cell r="R224">
            <v>0</v>
          </cell>
          <cell r="S224">
            <v>12265</v>
          </cell>
          <cell r="T224" t="str">
            <v>平</v>
          </cell>
          <cell r="U224">
            <v>0</v>
          </cell>
          <cell r="V224">
            <v>0</v>
          </cell>
          <cell r="W224">
            <v>0</v>
          </cell>
          <cell r="X224">
            <v>0</v>
          </cell>
          <cell r="Y224">
            <v>0</v>
          </cell>
        </row>
        <row r="225">
          <cell r="A225" t="str">
            <v>550205</v>
          </cell>
          <cell r="B225" t="str">
            <v xml:space="preserve">  税金</v>
          </cell>
          <cell r="C225">
            <v>0</v>
          </cell>
          <cell r="D225" t="str">
            <v>平</v>
          </cell>
          <cell r="E225">
            <v>0</v>
          </cell>
          <cell r="F225">
            <v>0</v>
          </cell>
          <cell r="G225">
            <v>0</v>
          </cell>
          <cell r="H225">
            <v>0</v>
          </cell>
          <cell r="I225">
            <v>0</v>
          </cell>
          <cell r="J225">
            <v>40</v>
          </cell>
          <cell r="K225">
            <v>0</v>
          </cell>
          <cell r="L225">
            <v>0</v>
          </cell>
          <cell r="M225">
            <v>40</v>
          </cell>
          <cell r="N225">
            <v>0</v>
          </cell>
          <cell r="O225">
            <v>0</v>
          </cell>
          <cell r="P225">
            <v>40</v>
          </cell>
          <cell r="Q225">
            <v>0</v>
          </cell>
          <cell r="R225">
            <v>0</v>
          </cell>
          <cell r="S225">
            <v>40</v>
          </cell>
          <cell r="T225" t="str">
            <v>平</v>
          </cell>
          <cell r="U225">
            <v>0</v>
          </cell>
          <cell r="V225">
            <v>0</v>
          </cell>
          <cell r="W225">
            <v>0</v>
          </cell>
          <cell r="X225">
            <v>0</v>
          </cell>
          <cell r="Y225">
            <v>0</v>
          </cell>
        </row>
        <row r="226">
          <cell r="A226" t="str">
            <v>55020504</v>
          </cell>
          <cell r="B226" t="str">
            <v xml:space="preserve">    印花税</v>
          </cell>
          <cell r="C226">
            <v>0</v>
          </cell>
          <cell r="D226" t="str">
            <v>平</v>
          </cell>
          <cell r="E226">
            <v>0</v>
          </cell>
          <cell r="F226">
            <v>0</v>
          </cell>
          <cell r="G226">
            <v>0</v>
          </cell>
          <cell r="H226">
            <v>0</v>
          </cell>
          <cell r="I226">
            <v>0</v>
          </cell>
          <cell r="J226">
            <v>40</v>
          </cell>
          <cell r="K226">
            <v>0</v>
          </cell>
          <cell r="L226">
            <v>0</v>
          </cell>
          <cell r="M226">
            <v>40</v>
          </cell>
          <cell r="N226">
            <v>0</v>
          </cell>
          <cell r="O226">
            <v>0</v>
          </cell>
          <cell r="P226">
            <v>40</v>
          </cell>
          <cell r="Q226">
            <v>0</v>
          </cell>
          <cell r="R226">
            <v>0</v>
          </cell>
          <cell r="S226">
            <v>40</v>
          </cell>
          <cell r="T226" t="str">
            <v>平</v>
          </cell>
          <cell r="U226">
            <v>0</v>
          </cell>
          <cell r="V226">
            <v>0</v>
          </cell>
          <cell r="W226">
            <v>0</v>
          </cell>
          <cell r="X226">
            <v>0</v>
          </cell>
          <cell r="Y226">
            <v>0</v>
          </cell>
        </row>
        <row r="227">
          <cell r="A227" t="str">
            <v>550207</v>
          </cell>
          <cell r="B227" t="str">
            <v xml:space="preserve">  职工教育经费</v>
          </cell>
          <cell r="C227">
            <v>0</v>
          </cell>
          <cell r="D227" t="str">
            <v>平</v>
          </cell>
          <cell r="E227">
            <v>0</v>
          </cell>
          <cell r="F227">
            <v>0</v>
          </cell>
          <cell r="G227">
            <v>0</v>
          </cell>
          <cell r="H227">
            <v>0</v>
          </cell>
          <cell r="I227">
            <v>0</v>
          </cell>
          <cell r="J227">
            <v>1933.06</v>
          </cell>
          <cell r="K227">
            <v>0</v>
          </cell>
          <cell r="L227">
            <v>0</v>
          </cell>
          <cell r="M227">
            <v>1933.06</v>
          </cell>
          <cell r="N227">
            <v>0</v>
          </cell>
          <cell r="O227">
            <v>0</v>
          </cell>
          <cell r="P227">
            <v>1933.06</v>
          </cell>
          <cell r="Q227">
            <v>0</v>
          </cell>
          <cell r="R227">
            <v>0</v>
          </cell>
          <cell r="S227">
            <v>1933.06</v>
          </cell>
          <cell r="T227" t="str">
            <v>平</v>
          </cell>
          <cell r="U227">
            <v>0</v>
          </cell>
          <cell r="V227">
            <v>0</v>
          </cell>
          <cell r="W227">
            <v>0</v>
          </cell>
          <cell r="X227">
            <v>0</v>
          </cell>
          <cell r="Y227">
            <v>0</v>
          </cell>
        </row>
        <row r="228">
          <cell r="A228" t="str">
            <v>550208</v>
          </cell>
          <cell r="B228" t="str">
            <v xml:space="preserve">  无形资产摊销额</v>
          </cell>
          <cell r="C228">
            <v>0</v>
          </cell>
          <cell r="D228" t="str">
            <v>平</v>
          </cell>
          <cell r="E228">
            <v>0</v>
          </cell>
          <cell r="F228">
            <v>0</v>
          </cell>
          <cell r="G228">
            <v>0</v>
          </cell>
          <cell r="H228">
            <v>0</v>
          </cell>
          <cell r="I228">
            <v>0</v>
          </cell>
          <cell r="J228">
            <v>1997.32</v>
          </cell>
          <cell r="K228">
            <v>0</v>
          </cell>
          <cell r="L228">
            <v>0</v>
          </cell>
          <cell r="M228">
            <v>1997.32</v>
          </cell>
          <cell r="N228">
            <v>0</v>
          </cell>
          <cell r="O228">
            <v>0</v>
          </cell>
          <cell r="P228">
            <v>1997.32</v>
          </cell>
          <cell r="Q228">
            <v>0</v>
          </cell>
          <cell r="R228">
            <v>0</v>
          </cell>
          <cell r="S228">
            <v>1997.32</v>
          </cell>
          <cell r="T228" t="str">
            <v>平</v>
          </cell>
          <cell r="U228">
            <v>0</v>
          </cell>
          <cell r="V228">
            <v>0</v>
          </cell>
          <cell r="W228">
            <v>0</v>
          </cell>
          <cell r="X228">
            <v>0</v>
          </cell>
          <cell r="Y228">
            <v>0</v>
          </cell>
        </row>
        <row r="229">
          <cell r="A229" t="str">
            <v>550210</v>
          </cell>
          <cell r="B229" t="str">
            <v xml:space="preserve">  待摊费用摊销额</v>
          </cell>
          <cell r="C229">
            <v>0</v>
          </cell>
          <cell r="D229" t="str">
            <v>平</v>
          </cell>
          <cell r="E229">
            <v>0</v>
          </cell>
          <cell r="F229">
            <v>0</v>
          </cell>
          <cell r="G229">
            <v>0</v>
          </cell>
          <cell r="H229">
            <v>0</v>
          </cell>
          <cell r="I229">
            <v>0</v>
          </cell>
          <cell r="J229">
            <v>9430.73</v>
          </cell>
          <cell r="K229">
            <v>0</v>
          </cell>
          <cell r="L229">
            <v>0</v>
          </cell>
          <cell r="M229">
            <v>9430.73</v>
          </cell>
          <cell r="N229">
            <v>0</v>
          </cell>
          <cell r="O229">
            <v>0</v>
          </cell>
          <cell r="P229">
            <v>9430.73</v>
          </cell>
          <cell r="Q229">
            <v>0</v>
          </cell>
          <cell r="R229">
            <v>0</v>
          </cell>
          <cell r="S229">
            <v>9430.73</v>
          </cell>
          <cell r="T229" t="str">
            <v>平</v>
          </cell>
          <cell r="U229">
            <v>0</v>
          </cell>
          <cell r="V229">
            <v>0</v>
          </cell>
          <cell r="W229">
            <v>0</v>
          </cell>
          <cell r="X229">
            <v>0</v>
          </cell>
          <cell r="Y229">
            <v>0</v>
          </cell>
        </row>
        <row r="230">
          <cell r="A230" t="str">
            <v>550214</v>
          </cell>
          <cell r="B230" t="str">
            <v xml:space="preserve">  修理费</v>
          </cell>
          <cell r="C230">
            <v>0</v>
          </cell>
          <cell r="D230" t="str">
            <v>平</v>
          </cell>
          <cell r="E230">
            <v>0</v>
          </cell>
          <cell r="F230">
            <v>0</v>
          </cell>
          <cell r="G230">
            <v>0</v>
          </cell>
          <cell r="H230">
            <v>0</v>
          </cell>
          <cell r="I230">
            <v>0</v>
          </cell>
          <cell r="J230">
            <v>15353</v>
          </cell>
          <cell r="K230">
            <v>0</v>
          </cell>
          <cell r="L230">
            <v>0</v>
          </cell>
          <cell r="M230">
            <v>15353</v>
          </cell>
          <cell r="N230">
            <v>0</v>
          </cell>
          <cell r="O230">
            <v>0</v>
          </cell>
          <cell r="P230">
            <v>15353</v>
          </cell>
          <cell r="Q230">
            <v>0</v>
          </cell>
          <cell r="R230">
            <v>0</v>
          </cell>
          <cell r="S230">
            <v>15353</v>
          </cell>
          <cell r="T230" t="str">
            <v>平</v>
          </cell>
          <cell r="U230">
            <v>0</v>
          </cell>
          <cell r="V230">
            <v>0</v>
          </cell>
          <cell r="W230">
            <v>0</v>
          </cell>
          <cell r="X230">
            <v>0</v>
          </cell>
          <cell r="Y230">
            <v>0</v>
          </cell>
        </row>
        <row r="231">
          <cell r="A231" t="str">
            <v>550216</v>
          </cell>
          <cell r="B231" t="str">
            <v xml:space="preserve">  低值易耗品摊销</v>
          </cell>
          <cell r="C231">
            <v>0</v>
          </cell>
          <cell r="D231" t="str">
            <v>平</v>
          </cell>
          <cell r="E231">
            <v>0</v>
          </cell>
          <cell r="F231">
            <v>0</v>
          </cell>
          <cell r="G231">
            <v>0</v>
          </cell>
          <cell r="H231">
            <v>0</v>
          </cell>
          <cell r="I231">
            <v>0</v>
          </cell>
          <cell r="J231">
            <v>81859.600000000006</v>
          </cell>
          <cell r="K231">
            <v>0</v>
          </cell>
          <cell r="L231">
            <v>0</v>
          </cell>
          <cell r="M231">
            <v>81859.600000000006</v>
          </cell>
          <cell r="N231">
            <v>0</v>
          </cell>
          <cell r="O231">
            <v>0</v>
          </cell>
          <cell r="P231">
            <v>81859.600000000006</v>
          </cell>
          <cell r="Q231">
            <v>0</v>
          </cell>
          <cell r="R231">
            <v>0</v>
          </cell>
          <cell r="S231">
            <v>81859.600000000006</v>
          </cell>
          <cell r="T231" t="str">
            <v>平</v>
          </cell>
          <cell r="U231">
            <v>0</v>
          </cell>
          <cell r="V231">
            <v>0</v>
          </cell>
          <cell r="W231">
            <v>0</v>
          </cell>
          <cell r="X231">
            <v>0</v>
          </cell>
          <cell r="Y231">
            <v>0</v>
          </cell>
        </row>
        <row r="232">
          <cell r="A232" t="str">
            <v>550217</v>
          </cell>
          <cell r="B232" t="str">
            <v xml:space="preserve">  办公费</v>
          </cell>
          <cell r="C232">
            <v>0</v>
          </cell>
          <cell r="D232" t="str">
            <v>平</v>
          </cell>
          <cell r="E232">
            <v>0</v>
          </cell>
          <cell r="F232">
            <v>0</v>
          </cell>
          <cell r="G232">
            <v>0</v>
          </cell>
          <cell r="H232">
            <v>0</v>
          </cell>
          <cell r="I232">
            <v>0</v>
          </cell>
          <cell r="J232">
            <v>13691.8</v>
          </cell>
          <cell r="K232">
            <v>0</v>
          </cell>
          <cell r="L232">
            <v>0</v>
          </cell>
          <cell r="M232">
            <v>13691.8</v>
          </cell>
          <cell r="N232">
            <v>0</v>
          </cell>
          <cell r="O232">
            <v>0</v>
          </cell>
          <cell r="P232">
            <v>13691.8</v>
          </cell>
          <cell r="Q232">
            <v>0</v>
          </cell>
          <cell r="R232">
            <v>0</v>
          </cell>
          <cell r="S232">
            <v>13691.8</v>
          </cell>
          <cell r="T232" t="str">
            <v>平</v>
          </cell>
          <cell r="U232">
            <v>0</v>
          </cell>
          <cell r="V232">
            <v>0</v>
          </cell>
          <cell r="W232">
            <v>0</v>
          </cell>
          <cell r="X232">
            <v>0</v>
          </cell>
          <cell r="Y232">
            <v>0</v>
          </cell>
        </row>
        <row r="233">
          <cell r="A233" t="str">
            <v>550218</v>
          </cell>
          <cell r="B233" t="str">
            <v xml:space="preserve">  差旅费</v>
          </cell>
          <cell r="C233">
            <v>0</v>
          </cell>
          <cell r="D233" t="str">
            <v>平</v>
          </cell>
          <cell r="E233">
            <v>0</v>
          </cell>
          <cell r="F233">
            <v>0</v>
          </cell>
          <cell r="G233">
            <v>0</v>
          </cell>
          <cell r="H233">
            <v>0</v>
          </cell>
          <cell r="I233">
            <v>0</v>
          </cell>
          <cell r="J233">
            <v>98764.3</v>
          </cell>
          <cell r="K233">
            <v>0</v>
          </cell>
          <cell r="L233">
            <v>0</v>
          </cell>
          <cell r="M233">
            <v>98764.3</v>
          </cell>
          <cell r="N233">
            <v>0</v>
          </cell>
          <cell r="O233">
            <v>0</v>
          </cell>
          <cell r="P233">
            <v>98764.3</v>
          </cell>
          <cell r="Q233">
            <v>0</v>
          </cell>
          <cell r="R233">
            <v>0</v>
          </cell>
          <cell r="S233">
            <v>98764.3</v>
          </cell>
          <cell r="T233" t="str">
            <v>平</v>
          </cell>
          <cell r="U233">
            <v>0</v>
          </cell>
          <cell r="V233">
            <v>0</v>
          </cell>
          <cell r="W233">
            <v>0</v>
          </cell>
          <cell r="X233">
            <v>0</v>
          </cell>
          <cell r="Y233">
            <v>0</v>
          </cell>
        </row>
        <row r="234">
          <cell r="A234" t="str">
            <v>550219</v>
          </cell>
          <cell r="B234" t="str">
            <v xml:space="preserve">  董事会费</v>
          </cell>
          <cell r="C234">
            <v>0</v>
          </cell>
          <cell r="D234" t="str">
            <v>平</v>
          </cell>
          <cell r="E234">
            <v>0</v>
          </cell>
          <cell r="F234">
            <v>0</v>
          </cell>
          <cell r="G234">
            <v>0</v>
          </cell>
          <cell r="H234">
            <v>0</v>
          </cell>
          <cell r="I234">
            <v>0</v>
          </cell>
          <cell r="J234">
            <v>16142</v>
          </cell>
          <cell r="K234">
            <v>0</v>
          </cell>
          <cell r="L234">
            <v>0</v>
          </cell>
          <cell r="M234">
            <v>16142</v>
          </cell>
          <cell r="N234">
            <v>0</v>
          </cell>
          <cell r="O234">
            <v>0</v>
          </cell>
          <cell r="P234">
            <v>16142</v>
          </cell>
          <cell r="Q234">
            <v>0</v>
          </cell>
          <cell r="R234">
            <v>0</v>
          </cell>
          <cell r="S234">
            <v>16142</v>
          </cell>
          <cell r="T234" t="str">
            <v>平</v>
          </cell>
          <cell r="U234">
            <v>0</v>
          </cell>
          <cell r="V234">
            <v>0</v>
          </cell>
          <cell r="W234">
            <v>0</v>
          </cell>
          <cell r="X234">
            <v>0</v>
          </cell>
          <cell r="Y234">
            <v>0</v>
          </cell>
        </row>
        <row r="235">
          <cell r="A235" t="str">
            <v>55021901</v>
          </cell>
          <cell r="B235" t="str">
            <v xml:space="preserve">    董事津贴</v>
          </cell>
          <cell r="C235">
            <v>0</v>
          </cell>
          <cell r="D235" t="str">
            <v>平</v>
          </cell>
          <cell r="E235">
            <v>0</v>
          </cell>
          <cell r="F235">
            <v>0</v>
          </cell>
          <cell r="G235">
            <v>0</v>
          </cell>
          <cell r="H235">
            <v>0</v>
          </cell>
          <cell r="I235">
            <v>0</v>
          </cell>
          <cell r="J235">
            <v>16000</v>
          </cell>
          <cell r="K235">
            <v>0</v>
          </cell>
          <cell r="L235">
            <v>0</v>
          </cell>
          <cell r="M235">
            <v>16000</v>
          </cell>
          <cell r="N235">
            <v>0</v>
          </cell>
          <cell r="O235">
            <v>0</v>
          </cell>
          <cell r="P235">
            <v>16000</v>
          </cell>
          <cell r="Q235">
            <v>0</v>
          </cell>
          <cell r="R235">
            <v>0</v>
          </cell>
          <cell r="S235">
            <v>16000</v>
          </cell>
          <cell r="T235" t="str">
            <v>平</v>
          </cell>
          <cell r="U235">
            <v>0</v>
          </cell>
          <cell r="V235">
            <v>0</v>
          </cell>
          <cell r="W235">
            <v>0</v>
          </cell>
          <cell r="X235">
            <v>0</v>
          </cell>
          <cell r="Y235">
            <v>0</v>
          </cell>
        </row>
        <row r="236">
          <cell r="A236" t="str">
            <v>55021904</v>
          </cell>
          <cell r="B236" t="str">
            <v xml:space="preserve">    其他费用</v>
          </cell>
          <cell r="C236">
            <v>0</v>
          </cell>
          <cell r="D236" t="str">
            <v>平</v>
          </cell>
          <cell r="E236">
            <v>0</v>
          </cell>
          <cell r="F236">
            <v>0</v>
          </cell>
          <cell r="G236">
            <v>0</v>
          </cell>
          <cell r="H236">
            <v>0</v>
          </cell>
          <cell r="I236">
            <v>0</v>
          </cell>
          <cell r="J236">
            <v>142</v>
          </cell>
          <cell r="K236">
            <v>0</v>
          </cell>
          <cell r="L236">
            <v>0</v>
          </cell>
          <cell r="M236">
            <v>142</v>
          </cell>
          <cell r="N236">
            <v>0</v>
          </cell>
          <cell r="O236">
            <v>0</v>
          </cell>
          <cell r="P236">
            <v>142</v>
          </cell>
          <cell r="Q236">
            <v>0</v>
          </cell>
          <cell r="R236">
            <v>0</v>
          </cell>
          <cell r="S236">
            <v>142</v>
          </cell>
          <cell r="T236" t="str">
            <v>平</v>
          </cell>
          <cell r="U236">
            <v>0</v>
          </cell>
          <cell r="V236">
            <v>0</v>
          </cell>
          <cell r="W236">
            <v>0</v>
          </cell>
          <cell r="X236">
            <v>0</v>
          </cell>
          <cell r="Y236">
            <v>0</v>
          </cell>
        </row>
        <row r="237">
          <cell r="A237" t="str">
            <v>550223</v>
          </cell>
          <cell r="B237" t="str">
            <v xml:space="preserve">  业务招待费</v>
          </cell>
          <cell r="C237">
            <v>0</v>
          </cell>
          <cell r="D237" t="str">
            <v>平</v>
          </cell>
          <cell r="E237">
            <v>0</v>
          </cell>
          <cell r="F237">
            <v>0</v>
          </cell>
          <cell r="G237">
            <v>0</v>
          </cell>
          <cell r="H237">
            <v>0</v>
          </cell>
          <cell r="I237">
            <v>0</v>
          </cell>
          <cell r="J237">
            <v>93025.75</v>
          </cell>
          <cell r="K237">
            <v>0</v>
          </cell>
          <cell r="L237">
            <v>0</v>
          </cell>
          <cell r="M237">
            <v>93025.75</v>
          </cell>
          <cell r="N237">
            <v>0</v>
          </cell>
          <cell r="O237">
            <v>0</v>
          </cell>
          <cell r="P237">
            <v>93025.75</v>
          </cell>
          <cell r="Q237">
            <v>0</v>
          </cell>
          <cell r="R237">
            <v>0</v>
          </cell>
          <cell r="S237">
            <v>93025.75</v>
          </cell>
          <cell r="T237" t="str">
            <v>平</v>
          </cell>
          <cell r="U237">
            <v>0</v>
          </cell>
          <cell r="V237">
            <v>0</v>
          </cell>
          <cell r="W237">
            <v>0</v>
          </cell>
          <cell r="X237">
            <v>0</v>
          </cell>
          <cell r="Y237">
            <v>0</v>
          </cell>
        </row>
        <row r="238">
          <cell r="A238" t="str">
            <v>550227</v>
          </cell>
          <cell r="B238" t="str">
            <v xml:space="preserve">  折旧费</v>
          </cell>
          <cell r="C238">
            <v>0</v>
          </cell>
          <cell r="D238" t="str">
            <v>平</v>
          </cell>
          <cell r="E238">
            <v>0</v>
          </cell>
          <cell r="F238">
            <v>0</v>
          </cell>
          <cell r="G238">
            <v>0</v>
          </cell>
          <cell r="H238">
            <v>0</v>
          </cell>
          <cell r="I238">
            <v>0</v>
          </cell>
          <cell r="J238">
            <v>27569.16</v>
          </cell>
          <cell r="K238">
            <v>0</v>
          </cell>
          <cell r="L238">
            <v>0</v>
          </cell>
          <cell r="M238">
            <v>27569.16</v>
          </cell>
          <cell r="N238">
            <v>0</v>
          </cell>
          <cell r="O238">
            <v>0</v>
          </cell>
          <cell r="P238">
            <v>27569.16</v>
          </cell>
          <cell r="Q238">
            <v>0</v>
          </cell>
          <cell r="R238">
            <v>0</v>
          </cell>
          <cell r="S238">
            <v>27569.16</v>
          </cell>
          <cell r="T238" t="str">
            <v>平</v>
          </cell>
          <cell r="U238">
            <v>0</v>
          </cell>
          <cell r="V238">
            <v>0</v>
          </cell>
          <cell r="W238">
            <v>0</v>
          </cell>
          <cell r="X238">
            <v>0</v>
          </cell>
          <cell r="Y238">
            <v>0</v>
          </cell>
        </row>
        <row r="239">
          <cell r="A239" t="str">
            <v>550228</v>
          </cell>
          <cell r="B239" t="str">
            <v xml:space="preserve">  水电费</v>
          </cell>
          <cell r="C239">
            <v>0</v>
          </cell>
          <cell r="D239" t="str">
            <v>平</v>
          </cell>
          <cell r="E239">
            <v>0</v>
          </cell>
          <cell r="F239">
            <v>0</v>
          </cell>
          <cell r="G239">
            <v>0</v>
          </cell>
          <cell r="H239">
            <v>0</v>
          </cell>
          <cell r="I239">
            <v>0</v>
          </cell>
          <cell r="J239">
            <v>21392.12</v>
          </cell>
          <cell r="K239">
            <v>0</v>
          </cell>
          <cell r="L239">
            <v>0</v>
          </cell>
          <cell r="M239">
            <v>21392.12</v>
          </cell>
          <cell r="N239">
            <v>0</v>
          </cell>
          <cell r="O239">
            <v>0</v>
          </cell>
          <cell r="P239">
            <v>21392.12</v>
          </cell>
          <cell r="Q239">
            <v>0</v>
          </cell>
          <cell r="R239">
            <v>0</v>
          </cell>
          <cell r="S239">
            <v>21392.12</v>
          </cell>
          <cell r="T239" t="str">
            <v>平</v>
          </cell>
          <cell r="U239">
            <v>0</v>
          </cell>
          <cell r="V239">
            <v>0</v>
          </cell>
          <cell r="W239">
            <v>0</v>
          </cell>
          <cell r="X239">
            <v>0</v>
          </cell>
          <cell r="Y239">
            <v>0</v>
          </cell>
        </row>
        <row r="240">
          <cell r="A240" t="str">
            <v>550229</v>
          </cell>
          <cell r="B240" t="str">
            <v xml:space="preserve">  电话费</v>
          </cell>
          <cell r="C240">
            <v>0</v>
          </cell>
          <cell r="D240" t="str">
            <v>平</v>
          </cell>
          <cell r="E240">
            <v>0</v>
          </cell>
          <cell r="F240">
            <v>0</v>
          </cell>
          <cell r="G240">
            <v>0</v>
          </cell>
          <cell r="H240">
            <v>0</v>
          </cell>
          <cell r="I240">
            <v>0</v>
          </cell>
          <cell r="J240">
            <v>40839.24</v>
          </cell>
          <cell r="K240">
            <v>0</v>
          </cell>
          <cell r="L240">
            <v>0</v>
          </cell>
          <cell r="M240">
            <v>40839.24</v>
          </cell>
          <cell r="N240">
            <v>0</v>
          </cell>
          <cell r="O240">
            <v>0</v>
          </cell>
          <cell r="P240">
            <v>40839.24</v>
          </cell>
          <cell r="Q240">
            <v>0</v>
          </cell>
          <cell r="R240">
            <v>0</v>
          </cell>
          <cell r="S240">
            <v>40839.24</v>
          </cell>
          <cell r="T240" t="str">
            <v>平</v>
          </cell>
          <cell r="U240">
            <v>0</v>
          </cell>
          <cell r="V240">
            <v>0</v>
          </cell>
          <cell r="W240">
            <v>0</v>
          </cell>
          <cell r="X240">
            <v>0</v>
          </cell>
          <cell r="Y240">
            <v>0</v>
          </cell>
        </row>
        <row r="241">
          <cell r="A241" t="str">
            <v>550230</v>
          </cell>
          <cell r="B241" t="str">
            <v xml:space="preserve">  汽车维持费</v>
          </cell>
          <cell r="C241">
            <v>0</v>
          </cell>
          <cell r="D241" t="str">
            <v>平</v>
          </cell>
          <cell r="E241">
            <v>0</v>
          </cell>
          <cell r="F241">
            <v>0</v>
          </cell>
          <cell r="G241">
            <v>0</v>
          </cell>
          <cell r="H241">
            <v>0</v>
          </cell>
          <cell r="I241">
            <v>0</v>
          </cell>
          <cell r="J241">
            <v>24375.1</v>
          </cell>
          <cell r="K241">
            <v>0</v>
          </cell>
          <cell r="L241">
            <v>0</v>
          </cell>
          <cell r="M241">
            <v>24375.1</v>
          </cell>
          <cell r="N241">
            <v>0</v>
          </cell>
          <cell r="O241">
            <v>0</v>
          </cell>
          <cell r="P241">
            <v>24375.1</v>
          </cell>
          <cell r="Q241">
            <v>0</v>
          </cell>
          <cell r="R241">
            <v>0</v>
          </cell>
          <cell r="S241">
            <v>24375.1</v>
          </cell>
          <cell r="T241" t="str">
            <v>平</v>
          </cell>
          <cell r="U241">
            <v>0</v>
          </cell>
          <cell r="V241">
            <v>0</v>
          </cell>
          <cell r="W241">
            <v>0</v>
          </cell>
          <cell r="X241">
            <v>0</v>
          </cell>
          <cell r="Y241">
            <v>0</v>
          </cell>
        </row>
        <row r="242">
          <cell r="A242" t="str">
            <v>55023001</v>
          </cell>
          <cell r="B242" t="str">
            <v xml:space="preserve">    XX汽车</v>
          </cell>
          <cell r="C242">
            <v>0</v>
          </cell>
          <cell r="D242" t="str">
            <v>平</v>
          </cell>
          <cell r="E242">
            <v>0</v>
          </cell>
          <cell r="F242">
            <v>0</v>
          </cell>
          <cell r="G242">
            <v>0</v>
          </cell>
          <cell r="H242">
            <v>0</v>
          </cell>
          <cell r="I242">
            <v>0</v>
          </cell>
          <cell r="J242">
            <v>24375.1</v>
          </cell>
          <cell r="K242">
            <v>0</v>
          </cell>
          <cell r="L242">
            <v>0</v>
          </cell>
          <cell r="M242">
            <v>24375.1</v>
          </cell>
          <cell r="N242">
            <v>0</v>
          </cell>
          <cell r="O242">
            <v>0</v>
          </cell>
          <cell r="P242">
            <v>24375.1</v>
          </cell>
          <cell r="Q242">
            <v>0</v>
          </cell>
          <cell r="R242">
            <v>0</v>
          </cell>
          <cell r="S242">
            <v>24375.1</v>
          </cell>
          <cell r="T242" t="str">
            <v>平</v>
          </cell>
          <cell r="U242">
            <v>0</v>
          </cell>
          <cell r="V242">
            <v>0</v>
          </cell>
          <cell r="W242">
            <v>0</v>
          </cell>
          <cell r="X242">
            <v>0</v>
          </cell>
          <cell r="Y242">
            <v>0</v>
          </cell>
        </row>
        <row r="243">
          <cell r="A243" t="str">
            <v>5502300101</v>
          </cell>
          <cell r="B243" t="str">
            <v xml:space="preserve">      汽车保险费</v>
          </cell>
          <cell r="C243">
            <v>0</v>
          </cell>
          <cell r="D243" t="str">
            <v>平</v>
          </cell>
          <cell r="E243">
            <v>0</v>
          </cell>
          <cell r="F243">
            <v>0</v>
          </cell>
          <cell r="G243">
            <v>0</v>
          </cell>
          <cell r="H243">
            <v>0</v>
          </cell>
          <cell r="I243">
            <v>0</v>
          </cell>
          <cell r="J243">
            <v>9035.1</v>
          </cell>
          <cell r="K243">
            <v>0</v>
          </cell>
          <cell r="L243">
            <v>0</v>
          </cell>
          <cell r="M243">
            <v>9035.1</v>
          </cell>
          <cell r="N243">
            <v>0</v>
          </cell>
          <cell r="O243">
            <v>0</v>
          </cell>
          <cell r="P243">
            <v>9035.1</v>
          </cell>
          <cell r="Q243">
            <v>0</v>
          </cell>
          <cell r="R243">
            <v>0</v>
          </cell>
          <cell r="S243">
            <v>9035.1</v>
          </cell>
          <cell r="T243" t="str">
            <v>平</v>
          </cell>
          <cell r="U243">
            <v>0</v>
          </cell>
          <cell r="V243">
            <v>0</v>
          </cell>
          <cell r="W243">
            <v>0</v>
          </cell>
          <cell r="X243">
            <v>0</v>
          </cell>
          <cell r="Y243">
            <v>0</v>
          </cell>
        </row>
        <row r="244">
          <cell r="A244" t="str">
            <v>5502300102</v>
          </cell>
          <cell r="B244" t="str">
            <v xml:space="preserve">      汽车修理费</v>
          </cell>
          <cell r="C244">
            <v>0</v>
          </cell>
          <cell r="D244" t="str">
            <v>平</v>
          </cell>
          <cell r="E244">
            <v>0</v>
          </cell>
          <cell r="F244">
            <v>0</v>
          </cell>
          <cell r="G244">
            <v>0</v>
          </cell>
          <cell r="H244">
            <v>0</v>
          </cell>
          <cell r="I244">
            <v>0</v>
          </cell>
          <cell r="J244">
            <v>1204</v>
          </cell>
          <cell r="K244">
            <v>0</v>
          </cell>
          <cell r="L244">
            <v>0</v>
          </cell>
          <cell r="M244">
            <v>1204</v>
          </cell>
          <cell r="N244">
            <v>0</v>
          </cell>
          <cell r="O244">
            <v>0</v>
          </cell>
          <cell r="P244">
            <v>1204</v>
          </cell>
          <cell r="Q244">
            <v>0</v>
          </cell>
          <cell r="R244">
            <v>0</v>
          </cell>
          <cell r="S244">
            <v>1204</v>
          </cell>
          <cell r="T244" t="str">
            <v>平</v>
          </cell>
          <cell r="U244">
            <v>0</v>
          </cell>
          <cell r="V244">
            <v>0</v>
          </cell>
          <cell r="W244">
            <v>0</v>
          </cell>
          <cell r="X244">
            <v>0</v>
          </cell>
          <cell r="Y244">
            <v>0</v>
          </cell>
        </row>
        <row r="245">
          <cell r="A245" t="str">
            <v>5502300103</v>
          </cell>
          <cell r="B245" t="str">
            <v xml:space="preserve">      汽油费</v>
          </cell>
          <cell r="C245">
            <v>0</v>
          </cell>
          <cell r="D245" t="str">
            <v>平</v>
          </cell>
          <cell r="E245">
            <v>0</v>
          </cell>
          <cell r="F245">
            <v>0</v>
          </cell>
          <cell r="G245">
            <v>0</v>
          </cell>
          <cell r="H245">
            <v>0</v>
          </cell>
          <cell r="I245">
            <v>0</v>
          </cell>
          <cell r="J245">
            <v>8400</v>
          </cell>
          <cell r="K245">
            <v>0</v>
          </cell>
          <cell r="L245">
            <v>0</v>
          </cell>
          <cell r="M245">
            <v>8400</v>
          </cell>
          <cell r="N245">
            <v>0</v>
          </cell>
          <cell r="O245">
            <v>0</v>
          </cell>
          <cell r="P245">
            <v>8400</v>
          </cell>
          <cell r="Q245">
            <v>0</v>
          </cell>
          <cell r="R245">
            <v>0</v>
          </cell>
          <cell r="S245">
            <v>8400</v>
          </cell>
          <cell r="T245" t="str">
            <v>平</v>
          </cell>
          <cell r="U245">
            <v>0</v>
          </cell>
          <cell r="V245">
            <v>0</v>
          </cell>
          <cell r="W245">
            <v>0</v>
          </cell>
          <cell r="X245">
            <v>0</v>
          </cell>
          <cell r="Y245">
            <v>0</v>
          </cell>
        </row>
        <row r="246">
          <cell r="A246" t="str">
            <v>5502300104</v>
          </cell>
          <cell r="B246" t="str">
            <v xml:space="preserve">      过路、存车费</v>
          </cell>
          <cell r="C246">
            <v>0</v>
          </cell>
          <cell r="D246" t="str">
            <v>平</v>
          </cell>
          <cell r="E246">
            <v>0</v>
          </cell>
          <cell r="F246">
            <v>0</v>
          </cell>
          <cell r="G246">
            <v>0</v>
          </cell>
          <cell r="H246">
            <v>0</v>
          </cell>
          <cell r="I246">
            <v>0</v>
          </cell>
          <cell r="J246">
            <v>4876</v>
          </cell>
          <cell r="K246">
            <v>0</v>
          </cell>
          <cell r="L246">
            <v>0</v>
          </cell>
          <cell r="M246">
            <v>4876</v>
          </cell>
          <cell r="N246">
            <v>0</v>
          </cell>
          <cell r="O246">
            <v>0</v>
          </cell>
          <cell r="P246">
            <v>4876</v>
          </cell>
          <cell r="Q246">
            <v>0</v>
          </cell>
          <cell r="R246">
            <v>0</v>
          </cell>
          <cell r="S246">
            <v>4876</v>
          </cell>
          <cell r="T246" t="str">
            <v>平</v>
          </cell>
          <cell r="U246">
            <v>0</v>
          </cell>
          <cell r="V246">
            <v>0</v>
          </cell>
          <cell r="W246">
            <v>0</v>
          </cell>
          <cell r="X246">
            <v>0</v>
          </cell>
          <cell r="Y246">
            <v>0</v>
          </cell>
        </row>
        <row r="247">
          <cell r="A247" t="str">
            <v>5502300106</v>
          </cell>
          <cell r="B247" t="str">
            <v xml:space="preserve">      其他</v>
          </cell>
          <cell r="C247">
            <v>0</v>
          </cell>
          <cell r="D247" t="str">
            <v>平</v>
          </cell>
          <cell r="E247">
            <v>0</v>
          </cell>
          <cell r="F247">
            <v>0</v>
          </cell>
          <cell r="G247">
            <v>0</v>
          </cell>
          <cell r="H247">
            <v>0</v>
          </cell>
          <cell r="I247">
            <v>0</v>
          </cell>
          <cell r="J247">
            <v>860</v>
          </cell>
          <cell r="K247">
            <v>0</v>
          </cell>
          <cell r="L247">
            <v>0</v>
          </cell>
          <cell r="M247">
            <v>860</v>
          </cell>
          <cell r="N247">
            <v>0</v>
          </cell>
          <cell r="O247">
            <v>0</v>
          </cell>
          <cell r="P247">
            <v>860</v>
          </cell>
          <cell r="Q247">
            <v>0</v>
          </cell>
          <cell r="R247">
            <v>0</v>
          </cell>
          <cell r="S247">
            <v>860</v>
          </cell>
          <cell r="T247" t="str">
            <v>平</v>
          </cell>
          <cell r="U247">
            <v>0</v>
          </cell>
          <cell r="V247">
            <v>0</v>
          </cell>
          <cell r="W247">
            <v>0</v>
          </cell>
          <cell r="X247">
            <v>0</v>
          </cell>
          <cell r="Y247">
            <v>0</v>
          </cell>
        </row>
        <row r="248">
          <cell r="A248" t="str">
            <v>550231</v>
          </cell>
          <cell r="B248" t="str">
            <v xml:space="preserve">  取暖费</v>
          </cell>
          <cell r="C248">
            <v>0</v>
          </cell>
          <cell r="D248" t="str">
            <v>平</v>
          </cell>
          <cell r="E248">
            <v>0</v>
          </cell>
          <cell r="F248">
            <v>0</v>
          </cell>
          <cell r="G248">
            <v>0</v>
          </cell>
          <cell r="H248">
            <v>0</v>
          </cell>
          <cell r="I248">
            <v>0</v>
          </cell>
          <cell r="J248">
            <v>20501.39</v>
          </cell>
          <cell r="K248">
            <v>0</v>
          </cell>
          <cell r="L248">
            <v>0</v>
          </cell>
          <cell r="M248">
            <v>20501.39</v>
          </cell>
          <cell r="N248">
            <v>0</v>
          </cell>
          <cell r="O248">
            <v>0</v>
          </cell>
          <cell r="P248">
            <v>20501.39</v>
          </cell>
          <cell r="Q248">
            <v>0</v>
          </cell>
          <cell r="R248">
            <v>0</v>
          </cell>
          <cell r="S248">
            <v>20501.39</v>
          </cell>
          <cell r="T248" t="str">
            <v>平</v>
          </cell>
          <cell r="U248">
            <v>0</v>
          </cell>
          <cell r="V248">
            <v>0</v>
          </cell>
          <cell r="W248">
            <v>0</v>
          </cell>
          <cell r="X248">
            <v>0</v>
          </cell>
          <cell r="Y248">
            <v>0</v>
          </cell>
        </row>
        <row r="249">
          <cell r="A249" t="str">
            <v>550232</v>
          </cell>
          <cell r="B249" t="str">
            <v xml:space="preserve">  其他</v>
          </cell>
          <cell r="C249">
            <v>0</v>
          </cell>
          <cell r="D249" t="str">
            <v>平</v>
          </cell>
          <cell r="E249">
            <v>0</v>
          </cell>
          <cell r="F249">
            <v>0</v>
          </cell>
          <cell r="G249">
            <v>0</v>
          </cell>
          <cell r="H249">
            <v>0</v>
          </cell>
          <cell r="I249">
            <v>0</v>
          </cell>
          <cell r="J249">
            <v>37105.589999999997</v>
          </cell>
          <cell r="K249">
            <v>0</v>
          </cell>
          <cell r="L249">
            <v>0</v>
          </cell>
          <cell r="M249">
            <v>37105.589999999997</v>
          </cell>
          <cell r="N249">
            <v>0</v>
          </cell>
          <cell r="O249">
            <v>0</v>
          </cell>
          <cell r="P249">
            <v>37105.589999999997</v>
          </cell>
          <cell r="Q249">
            <v>0</v>
          </cell>
          <cell r="R249">
            <v>0</v>
          </cell>
          <cell r="S249">
            <v>37105.589999999997</v>
          </cell>
          <cell r="T249" t="str">
            <v>平</v>
          </cell>
          <cell r="U249">
            <v>0</v>
          </cell>
          <cell r="V249">
            <v>0</v>
          </cell>
          <cell r="W249">
            <v>0</v>
          </cell>
          <cell r="X249">
            <v>0</v>
          </cell>
          <cell r="Y249">
            <v>0</v>
          </cell>
        </row>
        <row r="250">
          <cell r="A250" t="str">
            <v>550233</v>
          </cell>
          <cell r="B250" t="str">
            <v xml:space="preserve">  运费</v>
          </cell>
          <cell r="C250">
            <v>0</v>
          </cell>
          <cell r="D250" t="str">
            <v>平</v>
          </cell>
          <cell r="E250">
            <v>0</v>
          </cell>
          <cell r="F250">
            <v>0</v>
          </cell>
          <cell r="G250">
            <v>0</v>
          </cell>
          <cell r="H250">
            <v>0</v>
          </cell>
          <cell r="I250">
            <v>0</v>
          </cell>
          <cell r="J250">
            <v>410</v>
          </cell>
          <cell r="K250">
            <v>0</v>
          </cell>
          <cell r="L250">
            <v>0</v>
          </cell>
          <cell r="M250">
            <v>410</v>
          </cell>
          <cell r="N250">
            <v>0</v>
          </cell>
          <cell r="O250">
            <v>0</v>
          </cell>
          <cell r="P250">
            <v>410</v>
          </cell>
          <cell r="Q250">
            <v>0</v>
          </cell>
          <cell r="R250">
            <v>0</v>
          </cell>
          <cell r="S250">
            <v>410</v>
          </cell>
          <cell r="T250" t="str">
            <v>平</v>
          </cell>
          <cell r="U250">
            <v>0</v>
          </cell>
          <cell r="V250">
            <v>0</v>
          </cell>
          <cell r="W250">
            <v>0</v>
          </cell>
          <cell r="X250">
            <v>0</v>
          </cell>
          <cell r="Y250">
            <v>0</v>
          </cell>
        </row>
        <row r="251">
          <cell r="A251" t="str">
            <v>550234</v>
          </cell>
          <cell r="B251" t="str">
            <v xml:space="preserve">  租赁费</v>
          </cell>
          <cell r="C251">
            <v>0</v>
          </cell>
          <cell r="D251" t="str">
            <v>平</v>
          </cell>
          <cell r="E251">
            <v>0</v>
          </cell>
          <cell r="F251">
            <v>0</v>
          </cell>
          <cell r="G251">
            <v>0</v>
          </cell>
          <cell r="H251">
            <v>0</v>
          </cell>
          <cell r="I251">
            <v>0</v>
          </cell>
          <cell r="J251">
            <v>437107.74</v>
          </cell>
          <cell r="K251">
            <v>0</v>
          </cell>
          <cell r="L251">
            <v>0</v>
          </cell>
          <cell r="M251">
            <v>437107.74</v>
          </cell>
          <cell r="N251">
            <v>0</v>
          </cell>
          <cell r="O251">
            <v>0</v>
          </cell>
          <cell r="P251">
            <v>437107.74</v>
          </cell>
          <cell r="Q251">
            <v>0</v>
          </cell>
          <cell r="R251">
            <v>0</v>
          </cell>
          <cell r="S251">
            <v>437107.74</v>
          </cell>
          <cell r="T251" t="str">
            <v>平</v>
          </cell>
          <cell r="U251">
            <v>0</v>
          </cell>
          <cell r="V251">
            <v>0</v>
          </cell>
          <cell r="W251">
            <v>0</v>
          </cell>
          <cell r="X251">
            <v>0</v>
          </cell>
          <cell r="Y251">
            <v>0</v>
          </cell>
        </row>
        <row r="252">
          <cell r="A252" t="str">
            <v>550235</v>
          </cell>
          <cell r="B252" t="str">
            <v xml:space="preserve">  办公用车费</v>
          </cell>
          <cell r="C252">
            <v>0</v>
          </cell>
          <cell r="D252" t="str">
            <v>平</v>
          </cell>
          <cell r="E252">
            <v>0</v>
          </cell>
          <cell r="F252">
            <v>0</v>
          </cell>
          <cell r="G252">
            <v>0</v>
          </cell>
          <cell r="H252">
            <v>0</v>
          </cell>
          <cell r="I252">
            <v>0</v>
          </cell>
          <cell r="J252">
            <v>44506.34</v>
          </cell>
          <cell r="K252">
            <v>0</v>
          </cell>
          <cell r="L252">
            <v>0</v>
          </cell>
          <cell r="M252">
            <v>44506.34</v>
          </cell>
          <cell r="N252">
            <v>0</v>
          </cell>
          <cell r="O252">
            <v>0</v>
          </cell>
          <cell r="P252">
            <v>44506.34</v>
          </cell>
          <cell r="Q252">
            <v>0</v>
          </cell>
          <cell r="R252">
            <v>0</v>
          </cell>
          <cell r="S252">
            <v>44506.34</v>
          </cell>
          <cell r="T252" t="str">
            <v>平</v>
          </cell>
          <cell r="U252">
            <v>0</v>
          </cell>
          <cell r="V252">
            <v>0</v>
          </cell>
          <cell r="W252">
            <v>0</v>
          </cell>
          <cell r="X252">
            <v>0</v>
          </cell>
          <cell r="Y252">
            <v>0</v>
          </cell>
        </row>
        <row r="253">
          <cell r="A253" t="str">
            <v>550236</v>
          </cell>
          <cell r="B253" t="str">
            <v xml:space="preserve">  邮电费</v>
          </cell>
          <cell r="C253">
            <v>0</v>
          </cell>
          <cell r="D253" t="str">
            <v>平</v>
          </cell>
          <cell r="E253">
            <v>0</v>
          </cell>
          <cell r="F253">
            <v>0</v>
          </cell>
          <cell r="G253">
            <v>0</v>
          </cell>
          <cell r="H253">
            <v>0</v>
          </cell>
          <cell r="I253">
            <v>0</v>
          </cell>
          <cell r="J253">
            <v>7367.88</v>
          </cell>
          <cell r="K253">
            <v>0</v>
          </cell>
          <cell r="L253">
            <v>0</v>
          </cell>
          <cell r="M253">
            <v>7367.88</v>
          </cell>
          <cell r="N253">
            <v>0</v>
          </cell>
          <cell r="O253">
            <v>0</v>
          </cell>
          <cell r="P253">
            <v>7367.88</v>
          </cell>
          <cell r="Q253">
            <v>0</v>
          </cell>
          <cell r="R253">
            <v>0</v>
          </cell>
          <cell r="S253">
            <v>7367.88</v>
          </cell>
          <cell r="T253" t="str">
            <v>平</v>
          </cell>
          <cell r="U253">
            <v>0</v>
          </cell>
          <cell r="V253">
            <v>0</v>
          </cell>
          <cell r="W253">
            <v>0</v>
          </cell>
          <cell r="X253">
            <v>0</v>
          </cell>
          <cell r="Y253">
            <v>0</v>
          </cell>
        </row>
        <row r="254">
          <cell r="A254" t="str">
            <v>550237</v>
          </cell>
          <cell r="B254" t="str">
            <v xml:space="preserve">  资料费</v>
          </cell>
          <cell r="C254">
            <v>0</v>
          </cell>
          <cell r="D254" t="str">
            <v>平</v>
          </cell>
          <cell r="E254">
            <v>0</v>
          </cell>
          <cell r="F254">
            <v>0</v>
          </cell>
          <cell r="G254">
            <v>0</v>
          </cell>
          <cell r="H254">
            <v>0</v>
          </cell>
          <cell r="I254">
            <v>0</v>
          </cell>
          <cell r="J254">
            <v>10430.799999999999</v>
          </cell>
          <cell r="K254">
            <v>0</v>
          </cell>
          <cell r="L254">
            <v>0</v>
          </cell>
          <cell r="M254">
            <v>10430.799999999999</v>
          </cell>
          <cell r="N254">
            <v>0</v>
          </cell>
          <cell r="O254">
            <v>0</v>
          </cell>
          <cell r="P254">
            <v>10430.799999999999</v>
          </cell>
          <cell r="Q254">
            <v>0</v>
          </cell>
          <cell r="R254">
            <v>0</v>
          </cell>
          <cell r="S254">
            <v>10430.799999999999</v>
          </cell>
          <cell r="T254" t="str">
            <v>平</v>
          </cell>
          <cell r="U254">
            <v>0</v>
          </cell>
          <cell r="V254">
            <v>0</v>
          </cell>
          <cell r="W254">
            <v>0</v>
          </cell>
          <cell r="X254">
            <v>0</v>
          </cell>
          <cell r="Y254">
            <v>0</v>
          </cell>
        </row>
        <row r="255">
          <cell r="A255" t="str">
            <v>550238</v>
          </cell>
          <cell r="B255" t="str">
            <v xml:space="preserve">  住房补贴</v>
          </cell>
          <cell r="C255">
            <v>0</v>
          </cell>
          <cell r="D255" t="str">
            <v>平</v>
          </cell>
          <cell r="E255">
            <v>0</v>
          </cell>
          <cell r="F255">
            <v>0</v>
          </cell>
          <cell r="G255">
            <v>0</v>
          </cell>
          <cell r="H255">
            <v>0</v>
          </cell>
          <cell r="I255">
            <v>0</v>
          </cell>
          <cell r="J255">
            <v>3745</v>
          </cell>
          <cell r="K255">
            <v>0</v>
          </cell>
          <cell r="L255">
            <v>0</v>
          </cell>
          <cell r="M255">
            <v>3745</v>
          </cell>
          <cell r="N255">
            <v>0</v>
          </cell>
          <cell r="O255">
            <v>0</v>
          </cell>
          <cell r="P255">
            <v>3745</v>
          </cell>
          <cell r="Q255">
            <v>0</v>
          </cell>
          <cell r="R255">
            <v>0</v>
          </cell>
          <cell r="S255">
            <v>3745</v>
          </cell>
          <cell r="T255" t="str">
            <v>平</v>
          </cell>
          <cell r="U255">
            <v>0</v>
          </cell>
          <cell r="V255">
            <v>0</v>
          </cell>
          <cell r="W255">
            <v>0</v>
          </cell>
          <cell r="X255">
            <v>0</v>
          </cell>
          <cell r="Y255">
            <v>0</v>
          </cell>
        </row>
        <row r="256">
          <cell r="A256" t="str">
            <v>550239</v>
          </cell>
          <cell r="B256" t="str">
            <v xml:space="preserve">  劳保补贴</v>
          </cell>
          <cell r="C256">
            <v>0</v>
          </cell>
          <cell r="D256" t="str">
            <v>平</v>
          </cell>
          <cell r="E256">
            <v>0</v>
          </cell>
          <cell r="F256">
            <v>0</v>
          </cell>
          <cell r="G256">
            <v>0</v>
          </cell>
          <cell r="H256">
            <v>0</v>
          </cell>
          <cell r="I256">
            <v>0</v>
          </cell>
          <cell r="J256">
            <v>12600</v>
          </cell>
          <cell r="K256">
            <v>0</v>
          </cell>
          <cell r="L256">
            <v>0</v>
          </cell>
          <cell r="M256">
            <v>12600</v>
          </cell>
          <cell r="N256">
            <v>0</v>
          </cell>
          <cell r="O256">
            <v>0</v>
          </cell>
          <cell r="P256">
            <v>12600</v>
          </cell>
          <cell r="Q256">
            <v>0</v>
          </cell>
          <cell r="R256">
            <v>0</v>
          </cell>
          <cell r="S256">
            <v>12600</v>
          </cell>
          <cell r="T256" t="str">
            <v>平</v>
          </cell>
          <cell r="U256">
            <v>0</v>
          </cell>
          <cell r="V256">
            <v>0</v>
          </cell>
          <cell r="W256">
            <v>0</v>
          </cell>
          <cell r="X256">
            <v>0</v>
          </cell>
          <cell r="Y256">
            <v>0</v>
          </cell>
        </row>
        <row r="257">
          <cell r="A257" t="str">
            <v>550240</v>
          </cell>
          <cell r="B257" t="str">
            <v xml:space="preserve">  广告费</v>
          </cell>
          <cell r="C257">
            <v>0</v>
          </cell>
          <cell r="D257" t="str">
            <v>平</v>
          </cell>
          <cell r="E257">
            <v>0</v>
          </cell>
          <cell r="F257">
            <v>0</v>
          </cell>
          <cell r="G257">
            <v>0</v>
          </cell>
          <cell r="H257">
            <v>0</v>
          </cell>
          <cell r="I257">
            <v>0</v>
          </cell>
          <cell r="J257">
            <v>8600</v>
          </cell>
          <cell r="K257">
            <v>0</v>
          </cell>
          <cell r="L257">
            <v>0</v>
          </cell>
          <cell r="M257">
            <v>8600</v>
          </cell>
          <cell r="N257">
            <v>0</v>
          </cell>
          <cell r="O257">
            <v>0</v>
          </cell>
          <cell r="P257">
            <v>8600</v>
          </cell>
          <cell r="Q257">
            <v>0</v>
          </cell>
          <cell r="R257">
            <v>0</v>
          </cell>
          <cell r="S257">
            <v>8600</v>
          </cell>
          <cell r="T257" t="str">
            <v>平</v>
          </cell>
          <cell r="U257">
            <v>0</v>
          </cell>
          <cell r="V257">
            <v>0</v>
          </cell>
          <cell r="W257">
            <v>0</v>
          </cell>
          <cell r="X257">
            <v>0</v>
          </cell>
          <cell r="Y257">
            <v>0</v>
          </cell>
        </row>
        <row r="258">
          <cell r="A258" t="str">
            <v>5503</v>
          </cell>
          <cell r="B258" t="str">
            <v>财务费用</v>
          </cell>
          <cell r="C258">
            <v>0</v>
          </cell>
          <cell r="D258" t="str">
            <v>平</v>
          </cell>
          <cell r="E258">
            <v>0</v>
          </cell>
          <cell r="F258">
            <v>0</v>
          </cell>
          <cell r="G258">
            <v>0</v>
          </cell>
          <cell r="H258">
            <v>0</v>
          </cell>
          <cell r="I258">
            <v>0</v>
          </cell>
          <cell r="J258">
            <v>708625.5</v>
          </cell>
          <cell r="K258">
            <v>0</v>
          </cell>
          <cell r="L258">
            <v>0</v>
          </cell>
          <cell r="M258">
            <v>708625.5</v>
          </cell>
          <cell r="N258">
            <v>0</v>
          </cell>
          <cell r="O258">
            <v>0</v>
          </cell>
          <cell r="P258">
            <v>708625.5</v>
          </cell>
          <cell r="Q258">
            <v>0</v>
          </cell>
          <cell r="R258">
            <v>0</v>
          </cell>
          <cell r="S258">
            <v>708625.5</v>
          </cell>
          <cell r="T258" t="str">
            <v>平</v>
          </cell>
          <cell r="U258">
            <v>0</v>
          </cell>
          <cell r="V258">
            <v>0</v>
          </cell>
          <cell r="W258">
            <v>0</v>
          </cell>
          <cell r="X258">
            <v>0</v>
          </cell>
          <cell r="Y258">
            <v>0</v>
          </cell>
        </row>
        <row r="259">
          <cell r="A259" t="str">
            <v>550301</v>
          </cell>
          <cell r="B259" t="str">
            <v xml:space="preserve">  利息收支</v>
          </cell>
          <cell r="C259">
            <v>0</v>
          </cell>
          <cell r="D259" t="str">
            <v>平</v>
          </cell>
          <cell r="E259">
            <v>0</v>
          </cell>
          <cell r="F259">
            <v>0</v>
          </cell>
          <cell r="G259">
            <v>0</v>
          </cell>
          <cell r="H259">
            <v>0</v>
          </cell>
          <cell r="I259">
            <v>0</v>
          </cell>
          <cell r="J259">
            <v>817457.39</v>
          </cell>
          <cell r="K259">
            <v>0</v>
          </cell>
          <cell r="L259">
            <v>0</v>
          </cell>
          <cell r="M259">
            <v>817457.39</v>
          </cell>
          <cell r="N259">
            <v>0</v>
          </cell>
          <cell r="O259">
            <v>0</v>
          </cell>
          <cell r="P259">
            <v>817457.39</v>
          </cell>
          <cell r="Q259">
            <v>0</v>
          </cell>
          <cell r="R259">
            <v>0</v>
          </cell>
          <cell r="S259">
            <v>817457.39</v>
          </cell>
          <cell r="T259" t="str">
            <v>平</v>
          </cell>
          <cell r="U259">
            <v>0</v>
          </cell>
          <cell r="V259">
            <v>0</v>
          </cell>
          <cell r="W259">
            <v>0</v>
          </cell>
          <cell r="X259">
            <v>0</v>
          </cell>
          <cell r="Y259">
            <v>0</v>
          </cell>
        </row>
        <row r="260">
          <cell r="A260" t="str">
            <v>55030101</v>
          </cell>
          <cell r="B260" t="str">
            <v xml:space="preserve">    利息收入</v>
          </cell>
          <cell r="C260">
            <v>0</v>
          </cell>
          <cell r="D260" t="str">
            <v>平</v>
          </cell>
          <cell r="E260">
            <v>0</v>
          </cell>
          <cell r="F260">
            <v>0</v>
          </cell>
          <cell r="G260">
            <v>0</v>
          </cell>
          <cell r="H260">
            <v>0</v>
          </cell>
          <cell r="I260">
            <v>0</v>
          </cell>
          <cell r="J260">
            <v>-22180.11</v>
          </cell>
          <cell r="K260">
            <v>0</v>
          </cell>
          <cell r="L260">
            <v>0</v>
          </cell>
          <cell r="M260">
            <v>-22180.11</v>
          </cell>
          <cell r="N260">
            <v>0</v>
          </cell>
          <cell r="O260">
            <v>0</v>
          </cell>
          <cell r="P260">
            <v>-22180.11</v>
          </cell>
          <cell r="Q260">
            <v>0</v>
          </cell>
          <cell r="R260">
            <v>0</v>
          </cell>
          <cell r="S260">
            <v>-22180.11</v>
          </cell>
          <cell r="T260" t="str">
            <v>平</v>
          </cell>
          <cell r="U260">
            <v>0</v>
          </cell>
          <cell r="V260">
            <v>0</v>
          </cell>
          <cell r="W260">
            <v>0</v>
          </cell>
          <cell r="X260">
            <v>0</v>
          </cell>
          <cell r="Y260">
            <v>0</v>
          </cell>
        </row>
        <row r="261">
          <cell r="A261" t="str">
            <v>5503010102</v>
          </cell>
          <cell r="B261" t="str">
            <v xml:space="preserve">      外部利息收入</v>
          </cell>
          <cell r="C261">
            <v>0</v>
          </cell>
          <cell r="D261" t="str">
            <v>平</v>
          </cell>
          <cell r="E261">
            <v>0</v>
          </cell>
          <cell r="F261">
            <v>0</v>
          </cell>
          <cell r="G261">
            <v>0</v>
          </cell>
          <cell r="H261">
            <v>0</v>
          </cell>
          <cell r="I261">
            <v>0</v>
          </cell>
          <cell r="J261">
            <v>-22180.11</v>
          </cell>
          <cell r="K261">
            <v>0</v>
          </cell>
          <cell r="L261">
            <v>0</v>
          </cell>
          <cell r="M261">
            <v>-22180.11</v>
          </cell>
          <cell r="N261">
            <v>0</v>
          </cell>
          <cell r="O261">
            <v>0</v>
          </cell>
          <cell r="P261">
            <v>-22180.11</v>
          </cell>
          <cell r="Q261">
            <v>0</v>
          </cell>
          <cell r="R261">
            <v>0</v>
          </cell>
          <cell r="S261">
            <v>-22180.11</v>
          </cell>
          <cell r="T261" t="str">
            <v>平</v>
          </cell>
          <cell r="U261">
            <v>0</v>
          </cell>
          <cell r="V261">
            <v>0</v>
          </cell>
          <cell r="W261">
            <v>0</v>
          </cell>
          <cell r="X261">
            <v>0</v>
          </cell>
          <cell r="Y261">
            <v>0</v>
          </cell>
        </row>
        <row r="262">
          <cell r="A262" t="str">
            <v>55030102</v>
          </cell>
          <cell r="B262" t="str">
            <v xml:space="preserve">    利息支出</v>
          </cell>
          <cell r="C262">
            <v>0</v>
          </cell>
          <cell r="D262" t="str">
            <v>平</v>
          </cell>
          <cell r="E262">
            <v>0</v>
          </cell>
          <cell r="F262">
            <v>0</v>
          </cell>
          <cell r="G262">
            <v>0</v>
          </cell>
          <cell r="H262">
            <v>0</v>
          </cell>
          <cell r="I262">
            <v>0</v>
          </cell>
          <cell r="J262">
            <v>839637.5</v>
          </cell>
          <cell r="K262">
            <v>0</v>
          </cell>
          <cell r="L262">
            <v>0</v>
          </cell>
          <cell r="M262">
            <v>839637.5</v>
          </cell>
          <cell r="N262">
            <v>0</v>
          </cell>
          <cell r="O262">
            <v>0</v>
          </cell>
          <cell r="P262">
            <v>839637.5</v>
          </cell>
          <cell r="Q262">
            <v>0</v>
          </cell>
          <cell r="R262">
            <v>0</v>
          </cell>
          <cell r="S262">
            <v>839637.5</v>
          </cell>
          <cell r="T262" t="str">
            <v>平</v>
          </cell>
          <cell r="U262">
            <v>0</v>
          </cell>
          <cell r="V262">
            <v>0</v>
          </cell>
          <cell r="W262">
            <v>0</v>
          </cell>
          <cell r="X262">
            <v>0</v>
          </cell>
          <cell r="Y262">
            <v>0</v>
          </cell>
        </row>
        <row r="263">
          <cell r="A263" t="str">
            <v>5503010202</v>
          </cell>
          <cell r="B263" t="str">
            <v xml:space="preserve">      外部利息支出</v>
          </cell>
          <cell r="C263">
            <v>0</v>
          </cell>
          <cell r="D263" t="str">
            <v>平</v>
          </cell>
          <cell r="E263">
            <v>0</v>
          </cell>
          <cell r="F263">
            <v>0</v>
          </cell>
          <cell r="G263">
            <v>0</v>
          </cell>
          <cell r="H263">
            <v>0</v>
          </cell>
          <cell r="I263">
            <v>0</v>
          </cell>
          <cell r="J263">
            <v>839637.5</v>
          </cell>
          <cell r="K263">
            <v>0</v>
          </cell>
          <cell r="L263">
            <v>0</v>
          </cell>
          <cell r="M263">
            <v>839637.5</v>
          </cell>
          <cell r="N263">
            <v>0</v>
          </cell>
          <cell r="O263">
            <v>0</v>
          </cell>
          <cell r="P263">
            <v>839637.5</v>
          </cell>
          <cell r="Q263">
            <v>0</v>
          </cell>
          <cell r="R263">
            <v>0</v>
          </cell>
          <cell r="S263">
            <v>839637.5</v>
          </cell>
          <cell r="T263" t="str">
            <v>平</v>
          </cell>
          <cell r="U263">
            <v>0</v>
          </cell>
          <cell r="V263">
            <v>0</v>
          </cell>
          <cell r="W263">
            <v>0</v>
          </cell>
          <cell r="X263">
            <v>0</v>
          </cell>
          <cell r="Y263">
            <v>0</v>
          </cell>
        </row>
        <row r="264">
          <cell r="A264" t="str">
            <v>550302</v>
          </cell>
          <cell r="B264" t="str">
            <v xml:space="preserve">  汇兑损益</v>
          </cell>
          <cell r="C264">
            <v>0</v>
          </cell>
          <cell r="D264" t="str">
            <v>平</v>
          </cell>
          <cell r="E264">
            <v>0</v>
          </cell>
          <cell r="F264">
            <v>0</v>
          </cell>
          <cell r="G264">
            <v>0</v>
          </cell>
          <cell r="H264">
            <v>0</v>
          </cell>
          <cell r="I264">
            <v>0</v>
          </cell>
          <cell r="J264">
            <v>-110190.99</v>
          </cell>
          <cell r="K264">
            <v>0</v>
          </cell>
          <cell r="L264">
            <v>0</v>
          </cell>
          <cell r="M264">
            <v>-110190.99</v>
          </cell>
          <cell r="N264">
            <v>0</v>
          </cell>
          <cell r="O264">
            <v>0</v>
          </cell>
          <cell r="P264">
            <v>-110190.99</v>
          </cell>
          <cell r="Q264">
            <v>0</v>
          </cell>
          <cell r="R264">
            <v>0</v>
          </cell>
          <cell r="S264">
            <v>-110190.99</v>
          </cell>
          <cell r="T264" t="str">
            <v>平</v>
          </cell>
          <cell r="U264">
            <v>0</v>
          </cell>
          <cell r="V264">
            <v>0</v>
          </cell>
          <cell r="W264">
            <v>0</v>
          </cell>
          <cell r="X264">
            <v>0</v>
          </cell>
          <cell r="Y264">
            <v>0</v>
          </cell>
        </row>
        <row r="265">
          <cell r="A265" t="str">
            <v>550304</v>
          </cell>
          <cell r="B265" t="str">
            <v xml:space="preserve">  贷款手续费</v>
          </cell>
          <cell r="C265">
            <v>0</v>
          </cell>
          <cell r="D265" t="str">
            <v>平</v>
          </cell>
          <cell r="E265">
            <v>0</v>
          </cell>
          <cell r="F265">
            <v>0</v>
          </cell>
          <cell r="G265">
            <v>0</v>
          </cell>
          <cell r="H265">
            <v>0</v>
          </cell>
          <cell r="I265">
            <v>0</v>
          </cell>
          <cell r="J265">
            <v>1200</v>
          </cell>
          <cell r="K265">
            <v>0</v>
          </cell>
          <cell r="L265">
            <v>0</v>
          </cell>
          <cell r="M265">
            <v>1200</v>
          </cell>
          <cell r="N265">
            <v>0</v>
          </cell>
          <cell r="O265">
            <v>0</v>
          </cell>
          <cell r="P265">
            <v>1200</v>
          </cell>
          <cell r="Q265">
            <v>0</v>
          </cell>
          <cell r="R265">
            <v>0</v>
          </cell>
          <cell r="S265">
            <v>1200</v>
          </cell>
          <cell r="T265" t="str">
            <v>平</v>
          </cell>
          <cell r="U265">
            <v>0</v>
          </cell>
          <cell r="V265">
            <v>0</v>
          </cell>
          <cell r="W265">
            <v>0</v>
          </cell>
          <cell r="X265">
            <v>0</v>
          </cell>
          <cell r="Y265">
            <v>0</v>
          </cell>
        </row>
        <row r="266">
          <cell r="A266" t="str">
            <v>550306</v>
          </cell>
          <cell r="B266" t="str">
            <v xml:space="preserve">  金融机构手续费</v>
          </cell>
          <cell r="C266">
            <v>0</v>
          </cell>
          <cell r="D266" t="str">
            <v>平</v>
          </cell>
          <cell r="E266">
            <v>0</v>
          </cell>
          <cell r="F266">
            <v>0</v>
          </cell>
          <cell r="G266">
            <v>0</v>
          </cell>
          <cell r="H266">
            <v>0</v>
          </cell>
          <cell r="I266">
            <v>0</v>
          </cell>
          <cell r="J266">
            <v>159.1</v>
          </cell>
          <cell r="K266">
            <v>0</v>
          </cell>
          <cell r="L266">
            <v>0</v>
          </cell>
          <cell r="M266">
            <v>159.1</v>
          </cell>
          <cell r="N266">
            <v>0</v>
          </cell>
          <cell r="O266">
            <v>0</v>
          </cell>
          <cell r="P266">
            <v>159.1</v>
          </cell>
          <cell r="Q266">
            <v>0</v>
          </cell>
          <cell r="R266">
            <v>0</v>
          </cell>
          <cell r="S266">
            <v>159.1</v>
          </cell>
          <cell r="T266" t="str">
            <v>平</v>
          </cell>
          <cell r="U266">
            <v>0</v>
          </cell>
          <cell r="V266">
            <v>0</v>
          </cell>
          <cell r="W266">
            <v>0</v>
          </cell>
          <cell r="X266">
            <v>0</v>
          </cell>
          <cell r="Y266">
            <v>0</v>
          </cell>
        </row>
        <row r="267">
          <cell r="A267" t="str">
            <v>损益小计</v>
          </cell>
          <cell r="B267">
            <v>0</v>
          </cell>
          <cell r="C267">
            <v>0</v>
          </cell>
          <cell r="D267" t="str">
            <v>平</v>
          </cell>
          <cell r="E267">
            <v>0</v>
          </cell>
          <cell r="F267">
            <v>0</v>
          </cell>
          <cell r="G267">
            <v>0</v>
          </cell>
          <cell r="H267">
            <v>0</v>
          </cell>
          <cell r="I267">
            <v>0</v>
          </cell>
          <cell r="J267">
            <v>82375826.469999999</v>
          </cell>
          <cell r="K267">
            <v>0</v>
          </cell>
          <cell r="L267">
            <v>0</v>
          </cell>
          <cell r="M267">
            <v>82375826.469999999</v>
          </cell>
          <cell r="N267">
            <v>0</v>
          </cell>
          <cell r="O267">
            <v>0</v>
          </cell>
          <cell r="P267">
            <v>82375826.469999999</v>
          </cell>
          <cell r="Q267">
            <v>0</v>
          </cell>
          <cell r="R267">
            <v>0</v>
          </cell>
          <cell r="S267">
            <v>82375826.469999999</v>
          </cell>
          <cell r="T267" t="str">
            <v>平</v>
          </cell>
          <cell r="U267">
            <v>0</v>
          </cell>
          <cell r="V267">
            <v>0</v>
          </cell>
          <cell r="W267">
            <v>0</v>
          </cell>
          <cell r="X267">
            <v>0</v>
          </cell>
          <cell r="Y267">
            <v>0</v>
          </cell>
        </row>
        <row r="268">
          <cell r="B268" t="str">
            <v>美元</v>
          </cell>
          <cell r="C268">
            <v>0</v>
          </cell>
          <cell r="D268">
            <v>0</v>
          </cell>
          <cell r="E268">
            <v>0</v>
          </cell>
          <cell r="F268">
            <v>0</v>
          </cell>
          <cell r="G268">
            <v>0</v>
          </cell>
          <cell r="H268">
            <v>0</v>
          </cell>
          <cell r="I268">
            <v>1929155.54</v>
          </cell>
          <cell r="J268">
            <v>0</v>
          </cell>
          <cell r="K268">
            <v>0</v>
          </cell>
          <cell r="L268">
            <v>1929155.54</v>
          </cell>
          <cell r="M268">
            <v>0</v>
          </cell>
          <cell r="N268">
            <v>0</v>
          </cell>
          <cell r="O268">
            <v>1929155.54</v>
          </cell>
          <cell r="P268">
            <v>0</v>
          </cell>
          <cell r="Q268">
            <v>0</v>
          </cell>
          <cell r="R268">
            <v>1929155.54</v>
          </cell>
          <cell r="S268">
            <v>0</v>
          </cell>
          <cell r="T268">
            <v>0</v>
          </cell>
          <cell r="U268">
            <v>0</v>
          </cell>
          <cell r="V268">
            <v>0</v>
          </cell>
          <cell r="W268">
            <v>0</v>
          </cell>
          <cell r="X268">
            <v>0</v>
          </cell>
          <cell r="Y268">
            <v>0</v>
          </cell>
        </row>
        <row r="269">
          <cell r="A269" t="str">
            <v>合计</v>
          </cell>
          <cell r="B269">
            <v>0</v>
          </cell>
          <cell r="C269">
            <v>0</v>
          </cell>
          <cell r="D269" t="str">
            <v>平</v>
          </cell>
          <cell r="E269">
            <v>0</v>
          </cell>
          <cell r="F269">
            <v>0</v>
          </cell>
          <cell r="G269">
            <v>0</v>
          </cell>
          <cell r="H269">
            <v>0</v>
          </cell>
          <cell r="I269">
            <v>0</v>
          </cell>
          <cell r="J269">
            <v>663321713.61000001</v>
          </cell>
          <cell r="K269">
            <v>0</v>
          </cell>
          <cell r="L269">
            <v>0</v>
          </cell>
          <cell r="M269">
            <v>663321713.61000001</v>
          </cell>
          <cell r="N269">
            <v>0</v>
          </cell>
          <cell r="O269">
            <v>0</v>
          </cell>
          <cell r="P269">
            <v>663321713.61000001</v>
          </cell>
          <cell r="Q269">
            <v>0</v>
          </cell>
          <cell r="R269">
            <v>0</v>
          </cell>
          <cell r="S269">
            <v>663321713.61000001</v>
          </cell>
          <cell r="T269" t="str">
            <v>平</v>
          </cell>
          <cell r="U269">
            <v>0</v>
          </cell>
          <cell r="V269">
            <v>0</v>
          </cell>
          <cell r="W269">
            <v>0</v>
          </cell>
          <cell r="X269">
            <v>224892795.55000001</v>
          </cell>
          <cell r="Y269">
            <v>224892795.55000001</v>
          </cell>
        </row>
        <row r="270">
          <cell r="B270" t="str">
            <v>美元</v>
          </cell>
          <cell r="C270">
            <v>0</v>
          </cell>
          <cell r="D270">
            <v>0</v>
          </cell>
          <cell r="E270">
            <v>0</v>
          </cell>
          <cell r="F270">
            <v>0</v>
          </cell>
          <cell r="G270">
            <v>0</v>
          </cell>
          <cell r="H270">
            <v>0</v>
          </cell>
          <cell r="I270">
            <v>4015100.26</v>
          </cell>
          <cell r="J270">
            <v>0</v>
          </cell>
          <cell r="K270">
            <v>0</v>
          </cell>
          <cell r="L270">
            <v>1948424.79</v>
          </cell>
          <cell r="M270">
            <v>0</v>
          </cell>
          <cell r="N270">
            <v>0</v>
          </cell>
          <cell r="O270">
            <v>4015100.26</v>
          </cell>
          <cell r="P270">
            <v>0</v>
          </cell>
          <cell r="Q270">
            <v>0</v>
          </cell>
          <cell r="R270">
            <v>1948424.79</v>
          </cell>
          <cell r="S270">
            <v>0</v>
          </cell>
          <cell r="T270">
            <v>0</v>
          </cell>
          <cell r="U270">
            <v>0</v>
          </cell>
          <cell r="V270">
            <v>2066675.47</v>
          </cell>
          <cell r="W270">
            <v>0</v>
          </cell>
          <cell r="X270">
            <v>0</v>
          </cell>
          <cell r="Y270">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 01"/>
      <sheetName val="收入"/>
      <sheetName val="数外余额"/>
    </sheetNames>
    <sheetDataSet>
      <sheetData sheetId="0" refreshError="1">
        <row r="1">
          <cell r="A1" t="str">
            <v>编号</v>
          </cell>
          <cell r="B1" t="str">
            <v>名称</v>
          </cell>
          <cell r="C1" t="str">
            <v>余额</v>
          </cell>
          <cell r="E1" t="str">
            <v>&gt;30</v>
          </cell>
          <cell r="F1" t="str">
            <v>％</v>
          </cell>
          <cell r="G1" t="str">
            <v>30-60</v>
          </cell>
          <cell r="H1" t="str">
            <v>％_</v>
          </cell>
          <cell r="I1" t="str">
            <v>60-90</v>
          </cell>
          <cell r="J1" t="str">
            <v>％__</v>
          </cell>
          <cell r="K1" t="str">
            <v>90-180</v>
          </cell>
          <cell r="L1" t="str">
            <v>％___</v>
          </cell>
          <cell r="M1" t="str">
            <v>180-365</v>
          </cell>
          <cell r="N1" t="str">
            <v>％____</v>
          </cell>
          <cell r="O1" t="str">
            <v>&gt;365</v>
          </cell>
          <cell r="P1" t="str">
            <v>％_____</v>
          </cell>
          <cell r="Q1" t="str">
            <v>信用额度</v>
          </cell>
        </row>
        <row r="2">
          <cell r="A2" t="str">
            <v>010001</v>
          </cell>
          <cell r="B2" t="str">
            <v>一汽大众</v>
          </cell>
          <cell r="C2">
            <v>11347837</v>
          </cell>
          <cell r="E2">
            <v>11282927</v>
          </cell>
          <cell r="F2" t="str">
            <v>99.43</v>
          </cell>
          <cell r="G2">
            <v>64909.48</v>
          </cell>
          <cell r="H2" t="str">
            <v>0.57</v>
          </cell>
        </row>
        <row r="3">
          <cell r="A3" t="str">
            <v>010002</v>
          </cell>
          <cell r="B3" t="str">
            <v>一汽-凯尔海斯</v>
          </cell>
          <cell r="C3">
            <v>5784604.0999999996</v>
          </cell>
          <cell r="E3">
            <v>5245110.3</v>
          </cell>
          <cell r="F3" t="str">
            <v>90.67</v>
          </cell>
          <cell r="G3">
            <v>539493.82999999996</v>
          </cell>
          <cell r="H3" t="str">
            <v>9.33</v>
          </cell>
        </row>
        <row r="4">
          <cell r="A4" t="str">
            <v>030003</v>
          </cell>
          <cell r="B4" t="str">
            <v>上海飞和</v>
          </cell>
          <cell r="C4">
            <v>2394709.2000000002</v>
          </cell>
          <cell r="E4">
            <v>2394709.2000000002</v>
          </cell>
          <cell r="F4">
            <v>100</v>
          </cell>
        </row>
        <row r="5">
          <cell r="A5" t="str">
            <v>030011</v>
          </cell>
          <cell r="B5" t="str">
            <v>戚墅堰机车车辆厂</v>
          </cell>
          <cell r="C5">
            <v>1640325.9</v>
          </cell>
          <cell r="G5">
            <v>970163.06</v>
          </cell>
          <cell r="H5" t="str">
            <v>59.14</v>
          </cell>
          <cell r="I5">
            <v>670162.9</v>
          </cell>
          <cell r="J5" t="str">
            <v>40.86</v>
          </cell>
        </row>
        <row r="6">
          <cell r="A6" t="str">
            <v>030025</v>
          </cell>
          <cell r="B6" t="str">
            <v>北京吉普汽车有限_x0000_</v>
          </cell>
          <cell r="C6">
            <v>488855.25</v>
          </cell>
          <cell r="I6">
            <v>488855.25</v>
          </cell>
          <cell r="J6" t="str">
            <v>100.00</v>
          </cell>
        </row>
        <row r="7">
          <cell r="A7" t="str">
            <v>020002</v>
          </cell>
          <cell r="B7" t="str">
            <v>一汽集团</v>
          </cell>
          <cell r="C7">
            <v>341768</v>
          </cell>
          <cell r="M7">
            <v>341768</v>
          </cell>
          <cell r="N7" t="str">
            <v>100.00</v>
          </cell>
        </row>
        <row r="8">
          <cell r="A8" t="str">
            <v>030026</v>
          </cell>
          <cell r="B8" t="str">
            <v>采埃孚苏州</v>
          </cell>
          <cell r="C8">
            <v>166595.54999999999</v>
          </cell>
          <cell r="E8">
            <v>166595.54999999999</v>
          </cell>
          <cell r="F8" t="str">
            <v>100.00</v>
          </cell>
        </row>
        <row r="9">
          <cell r="A9" t="str">
            <v>030001</v>
          </cell>
          <cell r="B9" t="str">
            <v>上海敏昌</v>
          </cell>
          <cell r="C9">
            <v>137870.46</v>
          </cell>
          <cell r="G9">
            <v>54458.82</v>
          </cell>
          <cell r="H9" t="str">
            <v>39.50</v>
          </cell>
          <cell r="I9">
            <v>83411.64</v>
          </cell>
          <cell r="J9" t="str">
            <v>60.50</v>
          </cell>
        </row>
        <row r="10">
          <cell r="A10" t="str">
            <v>030029</v>
          </cell>
          <cell r="B10" t="str">
            <v>上海金岛</v>
          </cell>
          <cell r="C10">
            <v>78967.98</v>
          </cell>
          <cell r="M10">
            <v>78967.98</v>
          </cell>
          <cell r="N10" t="str">
            <v>100.00</v>
          </cell>
        </row>
        <row r="11">
          <cell r="A11" t="str">
            <v>030034</v>
          </cell>
          <cell r="B11" t="str">
            <v>包头北方奔驰</v>
          </cell>
          <cell r="C11">
            <v>51958.34</v>
          </cell>
          <cell r="E11">
            <v>3178.21</v>
          </cell>
          <cell r="F11" t="str">
            <v>6.12</v>
          </cell>
          <cell r="I11">
            <v>48780.13</v>
          </cell>
          <cell r="J11" t="str">
            <v>93.88</v>
          </cell>
        </row>
        <row r="12">
          <cell r="A12" t="str">
            <v>030033</v>
          </cell>
          <cell r="B12" t="str">
            <v>湘机股份轻轨</v>
          </cell>
          <cell r="C12">
            <v>36737.519999999997</v>
          </cell>
          <cell r="I12">
            <v>36737.519999999997</v>
          </cell>
          <cell r="J12" t="str">
            <v>100.00</v>
          </cell>
        </row>
        <row r="13">
          <cell r="A13" t="str">
            <v>030035</v>
          </cell>
          <cell r="B13" t="str">
            <v>昆山春雷电镀厂</v>
          </cell>
          <cell r="C13">
            <v>1263.5999999999999</v>
          </cell>
          <cell r="G13">
            <v>1263.5999999999999</v>
          </cell>
          <cell r="H13" t="str">
            <v>100.00</v>
          </cell>
        </row>
        <row r="14">
          <cell r="A14" t="str">
            <v>030032</v>
          </cell>
          <cell r="B14" t="str">
            <v>长春合成材料</v>
          </cell>
          <cell r="C14">
            <v>400</v>
          </cell>
          <cell r="I14">
            <v>400</v>
          </cell>
          <cell r="J14" t="str">
            <v>100.00</v>
          </cell>
        </row>
        <row r="15">
          <cell r="A15" t="str">
            <v>040049</v>
          </cell>
          <cell r="B15" t="str">
            <v>济南卡车有限公司</v>
          </cell>
          <cell r="C15">
            <v>0.66</v>
          </cell>
          <cell r="G15" t="str">
            <v>0.66</v>
          </cell>
          <cell r="H15" t="str">
            <v>100.00</v>
          </cell>
        </row>
        <row r="16">
          <cell r="A16" t="str">
            <v>040048</v>
          </cell>
          <cell r="B16" t="str">
            <v>陕 西 汽 车 制 作</v>
          </cell>
          <cell r="C16">
            <v>0.38</v>
          </cell>
          <cell r="I16">
            <v>0.38</v>
          </cell>
          <cell r="J16" t="str">
            <v>100.00</v>
          </cell>
        </row>
        <row r="17">
          <cell r="A17" t="str">
            <v>040050</v>
          </cell>
          <cell r="B17" t="str">
            <v>辽宁北部机械</v>
          </cell>
          <cell r="C17">
            <v>0.08</v>
          </cell>
          <cell r="G17" t="str">
            <v>0.08</v>
          </cell>
          <cell r="H17" t="str">
            <v>100.00</v>
          </cell>
        </row>
        <row r="18">
          <cell r="A18" t="str">
            <v>030038</v>
          </cell>
          <cell r="B18" t="str">
            <v>金华尼奥普兰车辆_x0000_</v>
          </cell>
          <cell r="C18">
            <v>0.01</v>
          </cell>
          <cell r="E18">
            <v>0.01</v>
          </cell>
          <cell r="F18" t="str">
            <v>100.00</v>
          </cell>
        </row>
        <row r="19">
          <cell r="A19" t="str">
            <v>030009</v>
          </cell>
          <cell r="B19" t="str">
            <v>个人零星购买</v>
          </cell>
        </row>
        <row r="20">
          <cell r="A20" t="str">
            <v>030013</v>
          </cell>
          <cell r="B20" t="str">
            <v>亚星奔驰公司</v>
          </cell>
        </row>
        <row r="21">
          <cell r="A21" t="str">
            <v>030014</v>
          </cell>
          <cell r="B21" t="str">
            <v>中国五矿进出口上_x0000_</v>
          </cell>
        </row>
        <row r="22">
          <cell r="A22" t="str">
            <v>030015</v>
          </cell>
          <cell r="B22" t="str">
            <v>上海外贸浦分</v>
          </cell>
        </row>
        <row r="23">
          <cell r="A23" t="str">
            <v>030017</v>
          </cell>
          <cell r="B23" t="str">
            <v>西南车辆制造厂</v>
          </cell>
        </row>
        <row r="24">
          <cell r="A24" t="str">
            <v>030018</v>
          </cell>
          <cell r="B24" t="str">
            <v>上海市地铁总公司_x0000_</v>
          </cell>
        </row>
        <row r="25">
          <cell r="A25" t="str">
            <v>030019</v>
          </cell>
          <cell r="B25" t="str">
            <v>安徽星河</v>
          </cell>
        </row>
        <row r="26">
          <cell r="A26" t="str">
            <v>030020</v>
          </cell>
          <cell r="B26" t="str">
            <v>包头昆腾捷</v>
          </cell>
        </row>
        <row r="27">
          <cell r="A27" t="str">
            <v>030021</v>
          </cell>
          <cell r="B27" t="str">
            <v>安徽安凯</v>
          </cell>
        </row>
        <row r="28">
          <cell r="A28" t="str">
            <v>030024</v>
          </cell>
          <cell r="B28" t="str">
            <v>济南奥地利斯太尔</v>
          </cell>
        </row>
        <row r="29">
          <cell r="A29" t="str">
            <v>030027</v>
          </cell>
          <cell r="B29" t="str">
            <v>南京浦镇车辆厂</v>
          </cell>
        </row>
        <row r="30">
          <cell r="A30" t="str">
            <v>030028</v>
          </cell>
          <cell r="B30" t="str">
            <v>郑州精通汽车</v>
          </cell>
        </row>
        <row r="31">
          <cell r="A31" t="str">
            <v>030030</v>
          </cell>
          <cell r="B31" t="str">
            <v>长春海拉</v>
          </cell>
        </row>
        <row r="32">
          <cell r="A32" t="str">
            <v>030031</v>
          </cell>
          <cell r="B32" t="str">
            <v>一汽东机</v>
          </cell>
        </row>
        <row r="33">
          <cell r="A33" t="str">
            <v>030036</v>
          </cell>
          <cell r="B33" t="str">
            <v>大同机车厂</v>
          </cell>
        </row>
        <row r="34">
          <cell r="A34" t="str">
            <v>030037</v>
          </cell>
          <cell r="B34" t="str">
            <v>上海铁路局</v>
          </cell>
        </row>
        <row r="35">
          <cell r="A35" t="str">
            <v>030039</v>
          </cell>
          <cell r="B35" t="str">
            <v>金龙联合汽车工业_x0000_</v>
          </cell>
        </row>
        <row r="36">
          <cell r="A36" t="str">
            <v>030040</v>
          </cell>
          <cell r="B36" t="str">
            <v>上海南空汽车修理_x0000_</v>
          </cell>
        </row>
        <row r="37">
          <cell r="A37" t="str">
            <v>040033</v>
          </cell>
          <cell r="B37" t="str">
            <v>上海泰业</v>
          </cell>
        </row>
        <row r="38">
          <cell r="A38" t="str">
            <v>040044</v>
          </cell>
          <cell r="B38" t="str">
            <v>株 洲 时 代 橡  _x0000_</v>
          </cell>
        </row>
        <row r="39">
          <cell r="A39" t="str">
            <v>040045</v>
          </cell>
          <cell r="B39" t="str">
            <v>陕 西 欧 舒  特</v>
          </cell>
        </row>
        <row r="40">
          <cell r="A40" t="str">
            <v>040046</v>
          </cell>
          <cell r="B40" t="str">
            <v>国 营  晋 南机 诫</v>
          </cell>
        </row>
        <row r="41">
          <cell r="A41" t="str">
            <v>040047</v>
          </cell>
          <cell r="B41" t="str">
            <v>重 庆 重 型 汽 车</v>
          </cell>
        </row>
        <row r="42">
          <cell r="A42" t="str">
            <v>050004</v>
          </cell>
          <cell r="B42" t="str">
            <v>上海希祥贸易有限_x0000_</v>
          </cell>
        </row>
        <row r="43">
          <cell r="A43" t="str">
            <v>050005</v>
          </cell>
          <cell r="B43" t="str">
            <v>上海英花</v>
          </cell>
        </row>
        <row r="44">
          <cell r="A44" t="str">
            <v>050007</v>
          </cell>
          <cell r="B44" t="str">
            <v>厦门冠能</v>
          </cell>
        </row>
        <row r="45">
          <cell r="A45" t="str">
            <v>050031</v>
          </cell>
          <cell r="B45" t="str">
            <v>萨克斯贸易上海</v>
          </cell>
        </row>
        <row r="46">
          <cell r="A46" t="str">
            <v>合计：</v>
          </cell>
          <cell r="B46" t="str">
            <v>数量</v>
          </cell>
          <cell r="C46" t="str">
            <v>44</v>
          </cell>
          <cell r="E46" t="str">
            <v>6</v>
          </cell>
          <cell r="F46" t="str">
            <v>13.64</v>
          </cell>
          <cell r="G46" t="str">
            <v>7</v>
          </cell>
          <cell r="H46" t="str">
            <v>15.91</v>
          </cell>
          <cell r="I46" t="str">
            <v>7</v>
          </cell>
          <cell r="J46" t="str">
            <v>15.91</v>
          </cell>
          <cell r="M46" t="str">
            <v>2</v>
          </cell>
          <cell r="N46" t="str">
            <v>4.55</v>
          </cell>
        </row>
        <row r="47">
          <cell r="A47" t="str">
            <v>合计：</v>
          </cell>
          <cell r="B47" t="str">
            <v>金额</v>
          </cell>
          <cell r="C47">
            <v>22471894.030000001</v>
          </cell>
          <cell r="E47" t="str">
            <v>19,092,521.</v>
          </cell>
          <cell r="F47" t="str">
            <v>84.96</v>
          </cell>
          <cell r="G47" t="str">
            <v>1,630,289.5</v>
          </cell>
          <cell r="H47" t="str">
            <v>7.25</v>
          </cell>
          <cell r="I47" t="str">
            <v>1,328,347.8</v>
          </cell>
          <cell r="J47" t="str">
            <v>5.91</v>
          </cell>
          <cell r="M47" t="str">
            <v>420,735.98</v>
          </cell>
          <cell r="N47" t="str">
            <v>1.87</v>
          </cell>
        </row>
      </sheetData>
      <sheetData sheetId="1" refreshError="1"/>
      <sheetData sheetId="2"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内部应付帐龄"/>
      <sheetName val="内部发生"/>
      <sheetName val="内部往来"/>
      <sheetName val="关联方"/>
      <sheetName val="内部往来余额"/>
      <sheetName val="应付泛太"/>
      <sheetName val="应付帐款"/>
      <sheetName val="航空公司应付"/>
      <sheetName val="予收主表"/>
      <sheetName val="予收"/>
      <sheetName val="应付主表"/>
      <sheetName val="应收主表"/>
      <sheetName val="应收"/>
      <sheetName val="应收帐龄"/>
      <sheetName val="其他应收帐龄"/>
      <sheetName val="坏帐"/>
      <sheetName val="函证控制表"/>
      <sheetName val="Sheet2"/>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银 行 存 款 明 细 "/>
      <sheetName val="应 收 帐 款 分 析 "/>
      <sheetName val="其 它 应 收 款 分 析 "/>
      <sheetName val="存货明细2001"/>
      <sheetName val="存货明细2002"/>
      <sheetName val="其他资 产 变 动 明 细 2001"/>
      <sheetName val="其他资 产 变 动 明 细 2002"/>
      <sheetName val="固 定 资 产 "/>
      <sheetName val="固 定 资 产 增 加 明 细 "/>
      <sheetName val="固 定 资 产 减 少 明 细 "/>
      <sheetName val="应 付 帐 款 明 细 "/>
      <sheetName val="增 值 税 "/>
      <sheetName val="其 它 应 付 款 明 细2001 "/>
      <sheetName val="其 它 应 付 款 明 细2002"/>
      <sheetName val="福 利 基 金 分 析 "/>
      <sheetName val="预提费用"/>
      <sheetName val="工 资 分 析 "/>
      <sheetName val="制 造 费 用 "/>
      <sheetName val="管 理 费 用2002 "/>
      <sheetName val="管 理 费 用2001"/>
      <sheetName val="销 售 费 用 "/>
      <sheetName val="资 本 承 诺 "/>
      <sheetName val="毛 利 率 分 析 "/>
      <sheetName val="关联方交易明细2001"/>
      <sheetName val="关联方交易明细2002"/>
      <sheetName val="存货明细2003"/>
      <sheetName val="其他资 产 变 动 明 细 2003"/>
      <sheetName val="其 它 应 付 款 明 细2000"/>
      <sheetName val="其 它 应 付 款 明 细2003"/>
      <sheetName val="管 理 费 用2003"/>
      <sheetName val="关联方交易明细2003"/>
      <sheetName val="NBCF"/>
      <sheetName val="INVDAYS"/>
      <sheetName val="A.R 01"/>
      <sheetName val="K110"/>
      <sheetName val="G210"/>
      <sheetName val="O111"/>
      <sheetName val="k100-transferred out"/>
      <sheetName val="____2002"/>
      <sheetName val="UFPrn20021113090847"/>
      <sheetName val="E100--AR--Major"/>
      <sheetName val="E101AR--Others"/>
      <sheetName val="F101"/>
      <sheetName val="17应付票据明细表"/>
      <sheetName val="内部往来"/>
    </sheetNames>
    <sheetDataSet>
      <sheetData sheetId="0" refreshError="1"/>
      <sheetData sheetId="1" refreshError="1"/>
      <sheetData sheetId="2" refreshError="1"/>
      <sheetData sheetId="3" refreshError="1"/>
      <sheetData sheetId="4" refreshError="1"/>
      <sheetData sheetId="5" refreshError="1">
        <row r="1">
          <cell r="A1" t="str">
            <v>Shandong Luye</v>
          </cell>
        </row>
        <row r="2">
          <cell r="A2" t="str">
            <v xml:space="preserve">2002年12月31日余额  </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412-2001"/>
      <sheetName val="P413-2002"/>
      <sheetName val="存货明细2002"/>
      <sheetName val="A.R 01"/>
      <sheetName val="OutSum"/>
      <sheetName val="Source"/>
      <sheetName val="P412_2001"/>
      <sheetName val="P413_2002"/>
      <sheetName val="Ã«ÀûÂÊ·ÖÎö±í"/>
      <sheetName val="H300"/>
      <sheetName val="master"/>
      <sheetName val="K110"/>
      <sheetName val="G210"/>
      <sheetName val="O111"/>
      <sheetName val="NBCF"/>
      <sheetName val="INVDAYS"/>
      <sheetName val="ARP-U201"/>
      <sheetName val="剥离前"/>
      <sheetName val="ARP-U301"/>
      <sheetName val="U411"/>
    </sheetNames>
    <sheetDataSet>
      <sheetData sheetId="0" refreshError="1">
        <row r="4">
          <cell r="A4" t="str">
            <v>月</v>
          </cell>
          <cell r="B4" t="str">
            <v>日</v>
          </cell>
          <cell r="C4" t="str">
            <v>凭证号数</v>
          </cell>
          <cell r="D4" t="str">
            <v>Deccription</v>
          </cell>
        </row>
        <row r="5">
          <cell r="A5" t="str">
            <v>01</v>
          </cell>
          <cell r="B5" t="str">
            <v>10</v>
          </cell>
          <cell r="C5" t="str">
            <v>02-0026</v>
          </cell>
          <cell r="D5" t="str">
            <v>吴继恩1.10核档案、保险2000.9-12费用_公司人</v>
          </cell>
          <cell r="E5">
            <v>614.76</v>
          </cell>
        </row>
        <row r="6">
          <cell r="A6" t="str">
            <v>01</v>
          </cell>
          <cell r="B6" t="str">
            <v>10</v>
          </cell>
          <cell r="C6" t="str">
            <v>02-0031</v>
          </cell>
          <cell r="D6" t="str">
            <v>史同生1.10核99.6-2000.12养老保险_公司人力_x0000_</v>
          </cell>
          <cell r="E6">
            <v>1570.4</v>
          </cell>
        </row>
        <row r="7">
          <cell r="A7" t="str">
            <v>01</v>
          </cell>
          <cell r="B7" t="str">
            <v>12</v>
          </cell>
          <cell r="C7" t="str">
            <v>02-0064</v>
          </cell>
          <cell r="D7" t="str">
            <v>王淑琴1.12发放2000年独生子女补贴_公司人力_x0000_</v>
          </cell>
          <cell r="E7">
            <v>1935</v>
          </cell>
        </row>
        <row r="8">
          <cell r="A8" t="str">
            <v>01</v>
          </cell>
          <cell r="B8" t="str">
            <v>15</v>
          </cell>
          <cell r="C8" t="str">
            <v>转-0177</v>
          </cell>
          <cell r="D8" t="str">
            <v>刁海鹏1.15核2000年1月-2000年1-12月养老保险</v>
          </cell>
          <cell r="E8">
            <v>2160</v>
          </cell>
        </row>
        <row r="9">
          <cell r="A9" t="str">
            <v>02</v>
          </cell>
          <cell r="B9" t="str">
            <v>13</v>
          </cell>
          <cell r="C9" t="str">
            <v>02-0067</v>
          </cell>
          <cell r="D9" t="str">
            <v>核销宫润涛2000年9月--2001年1月劳动保险_公_x0000_</v>
          </cell>
          <cell r="E9">
            <v>529</v>
          </cell>
        </row>
        <row r="10">
          <cell r="A10" t="str">
            <v>03</v>
          </cell>
          <cell r="B10" t="str">
            <v>23</v>
          </cell>
          <cell r="C10" t="str">
            <v>02-0194</v>
          </cell>
          <cell r="D10" t="str">
            <v>核销证券部王涛99年6月至2001年3月份劳动保险</v>
          </cell>
          <cell r="E10">
            <v>9819.3700000000008</v>
          </cell>
        </row>
        <row r="11">
          <cell r="A11" t="str">
            <v>03</v>
          </cell>
          <cell r="B11" t="str">
            <v>23</v>
          </cell>
          <cell r="C11" t="str">
            <v>02-0194</v>
          </cell>
          <cell r="D11" t="str">
            <v>证券部王涛4-6月份劳动保险挂帐_公司人力资源</v>
          </cell>
          <cell r="E11">
            <v>1627.5</v>
          </cell>
        </row>
        <row r="12">
          <cell r="A12" t="str">
            <v>04</v>
          </cell>
          <cell r="B12" t="str">
            <v>23</v>
          </cell>
          <cell r="C12" t="str">
            <v>02-0210</v>
          </cell>
          <cell r="D12" t="str">
            <v>核销史同生2001年1-3月份劳动保险_公司人力资</v>
          </cell>
          <cell r="E12">
            <v>1285.2</v>
          </cell>
        </row>
        <row r="13">
          <cell r="A13" t="str">
            <v>04</v>
          </cell>
          <cell r="B13" t="str">
            <v>30</v>
          </cell>
          <cell r="C13" t="str">
            <v>转-0024</v>
          </cell>
          <cell r="D13" t="str">
            <v>核销赵扬\吴梦坤\谢军2000.7-2001.2_公司人力</v>
          </cell>
          <cell r="E13">
            <v>6817.5</v>
          </cell>
        </row>
        <row r="14">
          <cell r="A14" t="str">
            <v>04</v>
          </cell>
          <cell r="B14" t="str">
            <v>30</v>
          </cell>
          <cell r="C14" t="str">
            <v>转-0024</v>
          </cell>
          <cell r="D14" t="str">
            <v>核销北京办公中心2001.3养老金_公司人力资源_x0000_</v>
          </cell>
          <cell r="E14">
            <v>1092</v>
          </cell>
        </row>
        <row r="15">
          <cell r="A15" t="str">
            <v>05</v>
          </cell>
          <cell r="B15" t="str">
            <v>09</v>
          </cell>
          <cell r="C15" t="str">
            <v>转-0053</v>
          </cell>
          <cell r="D15" t="str">
            <v>核销吴梦坤赵扬谢军2001.4月养老保险_公司人_x0000_</v>
          </cell>
          <cell r="E15">
            <v>1092</v>
          </cell>
        </row>
        <row r="16">
          <cell r="A16" t="str">
            <v>05</v>
          </cell>
          <cell r="B16" t="str">
            <v>09</v>
          </cell>
          <cell r="C16" t="str">
            <v>转-0053</v>
          </cell>
          <cell r="D16" t="str">
            <v>核销吴梦坤赵扬谢军2001.5月失业保险_公司人_x0000_</v>
          </cell>
          <cell r="E16">
            <v>78.989999999999995</v>
          </cell>
        </row>
        <row r="17">
          <cell r="A17" t="str">
            <v>06</v>
          </cell>
          <cell r="B17" t="str">
            <v>08</v>
          </cell>
          <cell r="C17" t="str">
            <v>04-0093</v>
          </cell>
          <cell r="D17" t="str">
            <v>人力部李莉6.8核公司管理人员商业保险_公司人</v>
          </cell>
          <cell r="E17">
            <v>27415</v>
          </cell>
        </row>
        <row r="18">
          <cell r="A18" t="str">
            <v>06</v>
          </cell>
          <cell r="B18" t="str">
            <v>09</v>
          </cell>
          <cell r="C18" t="str">
            <v>转-0161</v>
          </cell>
          <cell r="D18" t="str">
            <v>核销于洋4月份养老保险_公司人力资源部</v>
          </cell>
          <cell r="E18">
            <v>260</v>
          </cell>
        </row>
        <row r="19">
          <cell r="A19" t="str">
            <v>06</v>
          </cell>
          <cell r="B19" t="str">
            <v>09</v>
          </cell>
          <cell r="C19" t="str">
            <v>转-0161</v>
          </cell>
          <cell r="D19" t="str">
            <v>核销于洋、吴蒙坤、谢军、赵扬5月份养老保险_</v>
          </cell>
          <cell r="E19">
            <v>1352</v>
          </cell>
        </row>
        <row r="20">
          <cell r="A20" t="str">
            <v>06</v>
          </cell>
          <cell r="B20" t="str">
            <v>09</v>
          </cell>
          <cell r="C20" t="str">
            <v>转-0161</v>
          </cell>
          <cell r="D20" t="str">
            <v>核销于洋、吴蒙坤、谢军、赵扬6月份失业保险_</v>
          </cell>
          <cell r="E20">
            <v>157</v>
          </cell>
        </row>
        <row r="21">
          <cell r="A21" t="str">
            <v>06</v>
          </cell>
          <cell r="B21" t="str">
            <v>27</v>
          </cell>
          <cell r="C21" t="str">
            <v>02-0011</v>
          </cell>
          <cell r="D21" t="str">
            <v>吴继恩6.27核2001.01-.06劳保及医保_公司人力</v>
          </cell>
          <cell r="E21">
            <v>989.4</v>
          </cell>
        </row>
        <row r="22">
          <cell r="A22" t="str">
            <v>06</v>
          </cell>
          <cell r="B22" t="str">
            <v>27</v>
          </cell>
          <cell r="C22" t="str">
            <v>04-0004</v>
          </cell>
          <cell r="D22" t="str">
            <v>赵有东6.27核刘珂刁海鹏商业保险_公司人力资_x0000_</v>
          </cell>
          <cell r="E22">
            <v>4320</v>
          </cell>
        </row>
        <row r="23">
          <cell r="A23" t="str">
            <v>07</v>
          </cell>
          <cell r="B23" t="str">
            <v>03</v>
          </cell>
          <cell r="C23" t="str">
            <v>02-0055</v>
          </cell>
          <cell r="D23" t="str">
            <v>核销贺志红01年1-5月保险补交部分_公司人力资</v>
          </cell>
          <cell r="E23">
            <v>179.94</v>
          </cell>
        </row>
        <row r="24">
          <cell r="A24" t="str">
            <v>07</v>
          </cell>
          <cell r="B24" t="str">
            <v>03</v>
          </cell>
          <cell r="C24" t="str">
            <v>转-0020</v>
          </cell>
          <cell r="D24" t="str">
            <v>3/7核销刁海鹏2001年1-6月劳动保险（公司负担</v>
          </cell>
          <cell r="E24">
            <v>1080</v>
          </cell>
        </row>
        <row r="25">
          <cell r="A25" t="str">
            <v>07</v>
          </cell>
          <cell r="B25" t="str">
            <v>13</v>
          </cell>
          <cell r="C25" t="str">
            <v>02-0111</v>
          </cell>
          <cell r="D25" t="str">
            <v>核销杨小林、吕贤纵、匡春芳00年7月-01年1月_x0000_</v>
          </cell>
          <cell r="E25">
            <v>5350.8</v>
          </cell>
        </row>
        <row r="26">
          <cell r="A26" t="str">
            <v>07</v>
          </cell>
          <cell r="B26" t="str">
            <v>16</v>
          </cell>
          <cell r="C26" t="str">
            <v>02-0116</v>
          </cell>
          <cell r="D26" t="str">
            <v>核销夏磊2001年1-6月劳动保险等_公司人力资源</v>
          </cell>
          <cell r="E26">
            <v>1050</v>
          </cell>
        </row>
        <row r="27">
          <cell r="A27" t="str">
            <v>07</v>
          </cell>
          <cell r="B27" t="str">
            <v>23</v>
          </cell>
          <cell r="C27" t="str">
            <v>02-0181</v>
          </cell>
          <cell r="D27" t="str">
            <v>核销OTC吴捷00年8月-01年5月劳动保险等_公司_x0000_</v>
          </cell>
          <cell r="E27">
            <v>2709.1</v>
          </cell>
        </row>
        <row r="28">
          <cell r="A28" t="str">
            <v>07</v>
          </cell>
          <cell r="B28" t="str">
            <v>23</v>
          </cell>
          <cell r="C28" t="str">
            <v>转-0447</v>
          </cell>
          <cell r="D28" t="str">
            <v>核销北京吴梦坤、赵扬、谢军、于洋6月劳动保_x0000_</v>
          </cell>
          <cell r="E28">
            <v>1352</v>
          </cell>
        </row>
        <row r="29">
          <cell r="A29" t="str">
            <v>07</v>
          </cell>
          <cell r="B29" t="str">
            <v>23</v>
          </cell>
          <cell r="C29" t="str">
            <v>转-0447</v>
          </cell>
          <cell r="D29" t="str">
            <v>核销北京吴梦坤、赵扬、谢军、于洋7月失业保_x0000_</v>
          </cell>
          <cell r="E29">
            <v>105</v>
          </cell>
        </row>
        <row r="30">
          <cell r="A30" t="str">
            <v>09</v>
          </cell>
          <cell r="B30" t="str">
            <v>20</v>
          </cell>
          <cell r="C30" t="str">
            <v>转-0528</v>
          </cell>
          <cell r="D30" t="str">
            <v>核销北京吴梦坤等8月劳动保险及9月失业保险__x0000_</v>
          </cell>
          <cell r="E30">
            <v>1171</v>
          </cell>
        </row>
        <row r="31">
          <cell r="A31" t="str">
            <v>09</v>
          </cell>
          <cell r="B31" t="str">
            <v>20</v>
          </cell>
          <cell r="C31" t="str">
            <v>转-0529</v>
          </cell>
          <cell r="D31" t="str">
            <v>核销赵扬01.4-02.3医疗保险费_公司人力资源部</v>
          </cell>
          <cell r="E31">
            <v>944</v>
          </cell>
        </row>
        <row r="32">
          <cell r="A32" t="str">
            <v>09</v>
          </cell>
          <cell r="B32" t="str">
            <v>24</v>
          </cell>
          <cell r="C32" t="str">
            <v>02-0223</v>
          </cell>
          <cell r="D32" t="str">
            <v>核销吴继恩7月劳动保险（单位负担部分580*0.2</v>
          </cell>
          <cell r="E32">
            <v>116</v>
          </cell>
        </row>
        <row r="33">
          <cell r="A33" t="str">
            <v>09</v>
          </cell>
          <cell r="B33" t="str">
            <v>24</v>
          </cell>
          <cell r="C33" t="str">
            <v>02-0223</v>
          </cell>
          <cell r="D33" t="str">
            <v>核销吴继恩7月医疗保险（单位负担部分580*0.0</v>
          </cell>
          <cell r="E33">
            <v>46.4</v>
          </cell>
        </row>
        <row r="34">
          <cell r="A34" t="str">
            <v>09</v>
          </cell>
          <cell r="B34" t="str">
            <v>24</v>
          </cell>
          <cell r="C34" t="str">
            <v>02-0223</v>
          </cell>
          <cell r="D34" t="str">
            <v>核销吴继恩7月失业保险（单位负担部分580*0.0</v>
          </cell>
          <cell r="E34">
            <v>11.6</v>
          </cell>
        </row>
        <row r="35">
          <cell r="A35" t="str">
            <v>09</v>
          </cell>
          <cell r="B35" t="str">
            <v>29</v>
          </cell>
          <cell r="C35" t="str">
            <v>02-0027</v>
          </cell>
          <cell r="D35" t="str">
            <v>姜华9.29核姜华、刁海鹏国外保险费_公司人力_x0000_</v>
          </cell>
          <cell r="E35">
            <v>480</v>
          </cell>
        </row>
        <row r="36">
          <cell r="A36" t="str">
            <v>10</v>
          </cell>
          <cell r="B36" t="str">
            <v>22</v>
          </cell>
          <cell r="C36" t="str">
            <v>转-0487</v>
          </cell>
          <cell r="D36" t="str">
            <v>核销吴梦坤、谢军9月养老保险_公司人力资源部</v>
          </cell>
          <cell r="E36">
            <v>676</v>
          </cell>
        </row>
        <row r="37">
          <cell r="A37" t="str">
            <v>10</v>
          </cell>
          <cell r="B37" t="str">
            <v>22</v>
          </cell>
          <cell r="C37" t="str">
            <v>转-0487</v>
          </cell>
          <cell r="D37" t="str">
            <v>核销吴梦坤、谢军10月失业保险_公司人力资源_x0000_</v>
          </cell>
          <cell r="E37">
            <v>52</v>
          </cell>
        </row>
        <row r="38">
          <cell r="A38" t="str">
            <v>11</v>
          </cell>
          <cell r="B38" t="str">
            <v>07</v>
          </cell>
          <cell r="C38" t="str">
            <v>04-0080</v>
          </cell>
          <cell r="D38" t="str">
            <v>核销杨正骅、魏蔚1-8月份劳动保险等费用_公司</v>
          </cell>
          <cell r="E38">
            <v>21397</v>
          </cell>
        </row>
        <row r="39">
          <cell r="A39" t="str">
            <v>11</v>
          </cell>
          <cell r="B39" t="str">
            <v>07</v>
          </cell>
          <cell r="C39" t="str">
            <v>转-0125</v>
          </cell>
          <cell r="D39" t="str">
            <v>核销吴梦坤谢军刘小梅9、10月劳动保险、11月_x0000_</v>
          </cell>
          <cell r="E39">
            <v>1223</v>
          </cell>
        </row>
        <row r="40">
          <cell r="A40" t="str">
            <v>12</v>
          </cell>
          <cell r="B40" t="str">
            <v>17</v>
          </cell>
          <cell r="C40" t="str">
            <v>02-0068</v>
          </cell>
          <cell r="D40" t="str">
            <v>核销刁海鹏01年7-12月及02年1-6月劳动保险_公</v>
          </cell>
          <cell r="E40">
            <v>5064</v>
          </cell>
        </row>
        <row r="41">
          <cell r="A41" t="str">
            <v>12</v>
          </cell>
          <cell r="B41" t="str">
            <v>17</v>
          </cell>
          <cell r="C41" t="str">
            <v>转-0192</v>
          </cell>
          <cell r="D41" t="str">
            <v>核销北京吴梦坤等3人11月劳动保险及12月失业_x0000_</v>
          </cell>
          <cell r="E41">
            <v>963</v>
          </cell>
        </row>
        <row r="42">
          <cell r="A42" t="str">
            <v>12</v>
          </cell>
          <cell r="B42" t="str">
            <v>19</v>
          </cell>
          <cell r="C42" t="str">
            <v>04-0120</v>
          </cell>
          <cell r="D42" t="str">
            <v>17/12杨正骅等9、10月份劳动保险_公司人力资_x0000_</v>
          </cell>
          <cell r="E42">
            <v>3238</v>
          </cell>
        </row>
        <row r="43">
          <cell r="A43" t="str">
            <v>12</v>
          </cell>
          <cell r="B43" t="str">
            <v>21</v>
          </cell>
          <cell r="C43" t="str">
            <v>02-0130</v>
          </cell>
          <cell r="D43" t="str">
            <v>邹德俊12.21核2001.1-12医疗、养老、失业保险</v>
          </cell>
          <cell r="E43">
            <v>1504.22</v>
          </cell>
        </row>
        <row r="44">
          <cell r="A44" t="str">
            <v>12</v>
          </cell>
          <cell r="B44" t="str">
            <v>24</v>
          </cell>
          <cell r="C44" t="str">
            <v>02-0147</v>
          </cell>
          <cell r="D44" t="str">
            <v>植化室雷庆忠12.24核2001.1-12月养老金、4-12</v>
          </cell>
          <cell r="E44">
            <v>3308.88</v>
          </cell>
        </row>
        <row r="45">
          <cell r="A45" t="str">
            <v>12</v>
          </cell>
          <cell r="B45" t="str">
            <v>26</v>
          </cell>
          <cell r="C45" t="str">
            <v>02-0155</v>
          </cell>
          <cell r="D45" t="str">
            <v>核销禹启海01年6-12月劳动保险等_公司人力资_x0000_</v>
          </cell>
          <cell r="E45">
            <v>848.22</v>
          </cell>
        </row>
        <row r="46">
          <cell r="A46" t="str">
            <v>12</v>
          </cell>
          <cell r="B46" t="str">
            <v>28</v>
          </cell>
          <cell r="C46" t="str">
            <v>02-0163</v>
          </cell>
          <cell r="D46" t="str">
            <v>朱雷12.28核1999-2001年劳动保险费_公司人力_x0000_</v>
          </cell>
          <cell r="E46">
            <v>3592.05</v>
          </cell>
        </row>
        <row r="47">
          <cell r="A47" t="str">
            <v>12</v>
          </cell>
          <cell r="B47" t="str">
            <v>28</v>
          </cell>
          <cell r="C47" t="str">
            <v>02-0166</v>
          </cell>
          <cell r="D47" t="str">
            <v>王涛12.28核2001.7-12保险费_公司人力资源部</v>
          </cell>
          <cell r="E47">
            <v>3994.8</v>
          </cell>
        </row>
      </sheetData>
      <sheetData sheetId="1" refreshError="1">
        <row r="3">
          <cell r="A3" t="str">
            <v>月</v>
          </cell>
          <cell r="B3" t="str">
            <v>日</v>
          </cell>
          <cell r="C3" t="str">
            <v>凭证号数</v>
          </cell>
          <cell r="D3" t="str">
            <v>摘要</v>
          </cell>
          <cell r="E3" t="str">
            <v>借方</v>
          </cell>
        </row>
        <row r="4">
          <cell r="A4" t="str">
            <v>01</v>
          </cell>
          <cell r="B4" t="str">
            <v>17</v>
          </cell>
          <cell r="C4" t="str">
            <v>02-0033</v>
          </cell>
          <cell r="D4" t="str">
            <v>核销王凤春00年5月-01年12月养老保险费用_公司人力资源部</v>
          </cell>
          <cell r="E4">
            <v>1498</v>
          </cell>
        </row>
        <row r="5">
          <cell r="A5" t="str">
            <v>01</v>
          </cell>
          <cell r="B5" t="str">
            <v>21</v>
          </cell>
          <cell r="C5" t="str">
            <v>02-0057</v>
          </cell>
          <cell r="D5" t="str">
            <v>公司2001年员工独生子女保险补贴_总经办</v>
          </cell>
          <cell r="E5">
            <v>3720</v>
          </cell>
        </row>
        <row r="6">
          <cell r="A6" t="str">
            <v>01</v>
          </cell>
          <cell r="B6" t="str">
            <v>25</v>
          </cell>
          <cell r="C6" t="str">
            <v>转-0376</v>
          </cell>
          <cell r="D6" t="str">
            <v>核孔祥军2001.1-12月档案管理、医疗保险、养老保险费_公司人力资</v>
          </cell>
          <cell r="E6">
            <v>4020.8</v>
          </cell>
        </row>
        <row r="7">
          <cell r="A7" t="str">
            <v>01</v>
          </cell>
          <cell r="B7" t="str">
            <v>25</v>
          </cell>
          <cell r="C7" t="str">
            <v>转-0706</v>
          </cell>
          <cell r="D7" t="str">
            <v>核销张桓01.1-12保险费_公司人力资源部</v>
          </cell>
          <cell r="E7">
            <v>4405.32</v>
          </cell>
        </row>
        <row r="8">
          <cell r="A8" t="str">
            <v>01</v>
          </cell>
          <cell r="B8" t="str">
            <v>25</v>
          </cell>
          <cell r="C8" t="str">
            <v>转-0709</v>
          </cell>
          <cell r="D8" t="str">
            <v>核销吴蒙坤01年12月劳动保险及02年1月失业保险_公司人力资源部</v>
          </cell>
          <cell r="E8">
            <v>963</v>
          </cell>
        </row>
        <row r="9">
          <cell r="A9" t="str">
            <v>02</v>
          </cell>
          <cell r="B9" t="str">
            <v>01</v>
          </cell>
          <cell r="C9" t="str">
            <v>04-0032</v>
          </cell>
          <cell r="D9" t="str">
            <v>核销陈智民00.6.21-02.6.22保险_公司人力资源部</v>
          </cell>
          <cell r="E9">
            <v>1960</v>
          </cell>
        </row>
        <row r="10">
          <cell r="A10" t="str">
            <v>02</v>
          </cell>
          <cell r="B10" t="str">
            <v>01</v>
          </cell>
          <cell r="C10" t="str">
            <v>04-0032</v>
          </cell>
          <cell r="D10" t="str">
            <v>核销朱渝99.8-00.12劳动保险_公司人力资源部</v>
          </cell>
          <cell r="E10">
            <v>678.4</v>
          </cell>
        </row>
        <row r="11">
          <cell r="A11" t="str">
            <v>02</v>
          </cell>
          <cell r="B11" t="str">
            <v>01</v>
          </cell>
          <cell r="C11" t="str">
            <v>04-0033</v>
          </cell>
          <cell r="D11" t="str">
            <v>核销鄂海霞01.7-12劳动保险费_公司人力资源部</v>
          </cell>
          <cell r="E11">
            <v>1142.4000000000001</v>
          </cell>
        </row>
        <row r="12">
          <cell r="A12" t="str">
            <v>02</v>
          </cell>
          <cell r="B12" t="str">
            <v>01</v>
          </cell>
          <cell r="C12" t="str">
            <v>04-0033</v>
          </cell>
          <cell r="D12" t="str">
            <v>核销胡立军00.7-01.12劳动保险费_公司人力资源部</v>
          </cell>
          <cell r="E12">
            <v>2054.8200000000002</v>
          </cell>
        </row>
        <row r="13">
          <cell r="A13" t="str">
            <v>02</v>
          </cell>
          <cell r="B13" t="str">
            <v>01</v>
          </cell>
          <cell r="C13" t="str">
            <v>04-0034</v>
          </cell>
          <cell r="D13" t="str">
            <v>核销王春燕01.2-12月劳动保险_公司人力资源部</v>
          </cell>
          <cell r="E13">
            <v>2349.6</v>
          </cell>
        </row>
        <row r="14">
          <cell r="A14" t="str">
            <v>02</v>
          </cell>
          <cell r="B14" t="str">
            <v>01</v>
          </cell>
          <cell r="C14" t="str">
            <v>04-0035</v>
          </cell>
          <cell r="D14" t="str">
            <v>核销杨正骅、魏蔚01年11月劳动保险_公司人力资源部</v>
          </cell>
          <cell r="E14">
            <v>1619</v>
          </cell>
        </row>
        <row r="15">
          <cell r="A15" t="str">
            <v>02</v>
          </cell>
          <cell r="B15" t="str">
            <v>06</v>
          </cell>
          <cell r="C15" t="str">
            <v>02-0052</v>
          </cell>
          <cell r="D15" t="str">
            <v>核销赵英红01年9-11月劳动保险_公司人力资源部</v>
          </cell>
          <cell r="E15">
            <v>673.18</v>
          </cell>
        </row>
        <row r="16">
          <cell r="A16" t="str">
            <v>02</v>
          </cell>
          <cell r="B16" t="str">
            <v>06</v>
          </cell>
          <cell r="C16" t="str">
            <v>02-0053</v>
          </cell>
          <cell r="D16" t="str">
            <v>核销生化王政01年6-12月劳动保险_公司人力资源部</v>
          </cell>
          <cell r="E16">
            <v>1820.22</v>
          </cell>
        </row>
        <row r="17">
          <cell r="A17" t="str">
            <v>02</v>
          </cell>
          <cell r="B17" t="str">
            <v>06</v>
          </cell>
          <cell r="C17" t="str">
            <v>02-0053</v>
          </cell>
          <cell r="D17" t="str">
            <v>核销白洪敏95.12-01.12劳动保险_公司人力资源部</v>
          </cell>
          <cell r="E17">
            <v>2947.4</v>
          </cell>
        </row>
        <row r="18">
          <cell r="A18" t="str">
            <v>02</v>
          </cell>
          <cell r="B18" t="str">
            <v>22</v>
          </cell>
          <cell r="C18" t="str">
            <v>02-0088</v>
          </cell>
          <cell r="D18" t="str">
            <v>核销夏磊01年7-12月、02年1-6月劳动保险_公司人力资源部</v>
          </cell>
          <cell r="E18">
            <v>945</v>
          </cell>
        </row>
        <row r="19">
          <cell r="A19" t="str">
            <v>02</v>
          </cell>
          <cell r="B19" t="str">
            <v>22</v>
          </cell>
          <cell r="C19" t="str">
            <v>02-0089</v>
          </cell>
          <cell r="D19" t="str">
            <v>核销宫润涛01年2-12月劳动保险_公司人力资源部</v>
          </cell>
          <cell r="E19">
            <v>2534.4</v>
          </cell>
        </row>
        <row r="20">
          <cell r="A20" t="str">
            <v>03</v>
          </cell>
          <cell r="B20" t="str">
            <v>25</v>
          </cell>
          <cell r="C20" t="str">
            <v>04-0166</v>
          </cell>
          <cell r="D20" t="str">
            <v>赵英红2002.03.25核公司58人商业保险_公司人力资源部</v>
          </cell>
          <cell r="E20">
            <v>13340</v>
          </cell>
        </row>
        <row r="21">
          <cell r="A21" t="str">
            <v>04</v>
          </cell>
          <cell r="B21" t="str">
            <v>22</v>
          </cell>
          <cell r="C21" t="str">
            <v>转-0620</v>
          </cell>
          <cell r="D21" t="str">
            <v>核销北京办公中心吴梦坤、谢军、刘小梅1月养老、2月失业保险_公_x0000_</v>
          </cell>
          <cell r="E21">
            <v>705</v>
          </cell>
        </row>
        <row r="22">
          <cell r="A22" t="str">
            <v>05</v>
          </cell>
          <cell r="B22" t="str">
            <v>23</v>
          </cell>
          <cell r="C22" t="str">
            <v>转-0512</v>
          </cell>
          <cell r="D22" t="str">
            <v>订正4月转字620#凭证（少核费用）_公司人力资源部</v>
          </cell>
          <cell r="E22">
            <v>258</v>
          </cell>
        </row>
        <row r="23">
          <cell r="A23" t="str">
            <v>05</v>
          </cell>
          <cell r="B23" t="str">
            <v>29</v>
          </cell>
          <cell r="C23" t="str">
            <v>04-0197</v>
          </cell>
          <cell r="D23" t="str">
            <v>5.27核销黑龙江蔡华01.1-12保险_公司人力资源部</v>
          </cell>
          <cell r="E23">
            <v>960</v>
          </cell>
        </row>
        <row r="24">
          <cell r="A24" t="str">
            <v>05</v>
          </cell>
          <cell r="B24" t="str">
            <v>29</v>
          </cell>
          <cell r="C24" t="str">
            <v>04-0198</v>
          </cell>
          <cell r="D24" t="str">
            <v>核销单粱99.7-12及01.1-12劳动、医疗保险_公司人力资源部</v>
          </cell>
          <cell r="E24">
            <v>5632</v>
          </cell>
        </row>
        <row r="25">
          <cell r="A25" t="str">
            <v>05</v>
          </cell>
          <cell r="B25" t="str">
            <v>29</v>
          </cell>
          <cell r="C25" t="str">
            <v>04-0200</v>
          </cell>
          <cell r="D25" t="str">
            <v>5.27核销湖北王雪红00.5-12及1季度保险_公司人力资源部</v>
          </cell>
          <cell r="E25">
            <v>1596</v>
          </cell>
        </row>
        <row r="26">
          <cell r="A26" t="str">
            <v>06</v>
          </cell>
          <cell r="B26" t="str">
            <v>10</v>
          </cell>
          <cell r="C26" t="str">
            <v>04-0061</v>
          </cell>
          <cell r="D26" t="str">
            <v>6.10核销天津办张浩01.1-12月养老保险_公司人力资源部</v>
          </cell>
          <cell r="E26">
            <v>3600</v>
          </cell>
        </row>
        <row r="27">
          <cell r="A27" t="str">
            <v>06</v>
          </cell>
          <cell r="B27" t="str">
            <v>10</v>
          </cell>
          <cell r="C27" t="str">
            <v>04-0062</v>
          </cell>
          <cell r="D27" t="str">
            <v>6.10核销江苏赵晖01.1-12养老保险_公司人力资源部</v>
          </cell>
          <cell r="E27">
            <v>2459.8000000000002</v>
          </cell>
        </row>
        <row r="28">
          <cell r="A28" t="str">
            <v>06</v>
          </cell>
          <cell r="B28" t="str">
            <v>10</v>
          </cell>
          <cell r="C28" t="str">
            <v>04-0062</v>
          </cell>
          <cell r="D28" t="str">
            <v>6.10核销上海杨正骅、魏蔚01.12-02.3养老保险_公司人力资源部</v>
          </cell>
          <cell r="E28">
            <v>6476</v>
          </cell>
        </row>
        <row r="29">
          <cell r="A29" t="str">
            <v>06</v>
          </cell>
          <cell r="B29" t="str">
            <v>21</v>
          </cell>
          <cell r="C29" t="str">
            <v>02-0181</v>
          </cell>
          <cell r="D29" t="str">
            <v>核销雷庆忠02.1-6月保险及补01.10-12差额_公司人力资源部</v>
          </cell>
          <cell r="E29">
            <v>2686.77</v>
          </cell>
        </row>
        <row r="30">
          <cell r="A30" t="str">
            <v>06</v>
          </cell>
          <cell r="B30" t="str">
            <v>25</v>
          </cell>
          <cell r="C30" t="str">
            <v>02-0199</v>
          </cell>
          <cell r="D30" t="str">
            <v>核销马福录01。8-02.6养老保险_公司人力资源部</v>
          </cell>
          <cell r="E30">
            <v>1760</v>
          </cell>
        </row>
        <row r="31">
          <cell r="A31" t="str">
            <v>06</v>
          </cell>
          <cell r="B31" t="str">
            <v>26</v>
          </cell>
          <cell r="C31" t="str">
            <v>02-0233</v>
          </cell>
          <cell r="D31" t="str">
            <v>核销陈峰01.8-02.4劳动保险_公司人力资源部</v>
          </cell>
          <cell r="E31">
            <v>6054.4</v>
          </cell>
        </row>
        <row r="32">
          <cell r="A32" t="str">
            <v>06</v>
          </cell>
          <cell r="B32" t="str">
            <v>26</v>
          </cell>
          <cell r="C32" t="str">
            <v>04-0179</v>
          </cell>
          <cell r="D32" t="str">
            <v>赵英红6.26核保险费用_公司人力资源部</v>
          </cell>
          <cell r="E32">
            <v>10667</v>
          </cell>
        </row>
        <row r="33">
          <cell r="A33" t="str">
            <v>06</v>
          </cell>
          <cell r="B33" t="str">
            <v>27</v>
          </cell>
          <cell r="C33" t="str">
            <v>04-0204</v>
          </cell>
          <cell r="D33" t="str">
            <v>补汇天津办张浩保险_公司人力资源部</v>
          </cell>
          <cell r="E33">
            <v>505</v>
          </cell>
        </row>
        <row r="34">
          <cell r="A34" t="str">
            <v>06</v>
          </cell>
          <cell r="B34" t="str">
            <v>27</v>
          </cell>
          <cell r="C34" t="str">
            <v>04-0204</v>
          </cell>
          <cell r="D34" t="str">
            <v>6.27核销上海杨正骅、魏蔚4月保险_公司人力资源部</v>
          </cell>
          <cell r="E34">
            <v>1619</v>
          </cell>
        </row>
        <row r="35">
          <cell r="A35" t="str">
            <v>06</v>
          </cell>
          <cell r="B35" t="str">
            <v>27</v>
          </cell>
          <cell r="C35" t="str">
            <v>转-1050</v>
          </cell>
          <cell r="D35" t="str">
            <v>核销北京王淼、徐向阳等2月养老、3月失业保险_公司人力资源部</v>
          </cell>
          <cell r="E35">
            <v>3506.6</v>
          </cell>
        </row>
        <row r="36">
          <cell r="A36" t="str">
            <v>06</v>
          </cell>
          <cell r="B36" t="str">
            <v>27</v>
          </cell>
          <cell r="C36" t="str">
            <v>转-1051</v>
          </cell>
          <cell r="D36" t="str">
            <v>核销北京王淼、徐向阳等3月养老、4月失业保险_公司人力资源部</v>
          </cell>
          <cell r="E36">
            <v>2462.2600000000002</v>
          </cell>
        </row>
        <row r="37">
          <cell r="A37" t="str">
            <v>06</v>
          </cell>
          <cell r="B37" t="str">
            <v>27</v>
          </cell>
          <cell r="C37" t="str">
            <v>转-1052</v>
          </cell>
          <cell r="D37" t="str">
            <v>核销北京王淼、徐向阳等4月养老、5月失业保险_公司人力资源部</v>
          </cell>
          <cell r="E37">
            <v>1941.78</v>
          </cell>
        </row>
        <row r="38">
          <cell r="A38" t="str">
            <v>07</v>
          </cell>
          <cell r="B38" t="str">
            <v>17</v>
          </cell>
          <cell r="C38" t="str">
            <v>02-0134</v>
          </cell>
          <cell r="D38" t="str">
            <v>核销安玉洁02.4-6月三个月劳动保险_公司人力资源部</v>
          </cell>
          <cell r="E38">
            <v>1350</v>
          </cell>
        </row>
        <row r="39">
          <cell r="A39" t="str">
            <v>07</v>
          </cell>
          <cell r="B39" t="str">
            <v>23</v>
          </cell>
          <cell r="C39" t="str">
            <v>04-0167</v>
          </cell>
          <cell r="D39" t="str">
            <v>7.22核销上海杨正骅、魏蔚6月保险_公司人力资源部</v>
          </cell>
          <cell r="E39">
            <v>1619</v>
          </cell>
        </row>
        <row r="40">
          <cell r="A40" t="str">
            <v>07</v>
          </cell>
          <cell r="B40" t="str">
            <v>30</v>
          </cell>
          <cell r="C40" t="str">
            <v>04-0242</v>
          </cell>
          <cell r="D40" t="str">
            <v>赵英红核公司新进员工保险_公司人力资源部</v>
          </cell>
          <cell r="E40">
            <v>1416</v>
          </cell>
        </row>
        <row r="41">
          <cell r="A41" t="str">
            <v>08</v>
          </cell>
          <cell r="B41" t="str">
            <v>08</v>
          </cell>
          <cell r="C41" t="str">
            <v>04-0027</v>
          </cell>
          <cell r="D41" t="str">
            <v>人力部赵英红8.9核公司新进大学生保险费用_公司人力资源部</v>
          </cell>
          <cell r="E41">
            <v>3717</v>
          </cell>
        </row>
        <row r="42">
          <cell r="A42" t="str">
            <v>09</v>
          </cell>
          <cell r="B42" t="str">
            <v>24</v>
          </cell>
          <cell r="C42" t="str">
            <v>04-0164</v>
          </cell>
          <cell r="D42" t="str">
            <v>9.23核销上海沈华峰2001.1-2002.1保险_公司人力资源部</v>
          </cell>
          <cell r="E42">
            <v>789.9</v>
          </cell>
        </row>
        <row r="43">
          <cell r="A43" t="str">
            <v>09</v>
          </cell>
          <cell r="B43" t="str">
            <v>24</v>
          </cell>
          <cell r="C43" t="str">
            <v>转-0689</v>
          </cell>
          <cell r="D43" t="str">
            <v>樊总2001.1-2002.6养老保险调至人力部_公司人力资源部</v>
          </cell>
          <cell r="E43">
            <v>1080</v>
          </cell>
        </row>
        <row r="44">
          <cell r="A44" t="str">
            <v>09</v>
          </cell>
          <cell r="B44" t="str">
            <v>24</v>
          </cell>
          <cell r="C44" t="str">
            <v>转-0689</v>
          </cell>
          <cell r="D44" t="str">
            <v>樊总2002.1-2002.6医疗保险调至人力部_公司人力资源部</v>
          </cell>
          <cell r="E44">
            <v>120</v>
          </cell>
        </row>
        <row r="45">
          <cell r="A45" t="str">
            <v>09</v>
          </cell>
          <cell r="B45" t="str">
            <v>24</v>
          </cell>
          <cell r="C45" t="str">
            <v>转-0689</v>
          </cell>
          <cell r="D45" t="str">
            <v>樊总2001.1-2002.6失业保险调至人力部_公司人力资源部</v>
          </cell>
          <cell r="E45">
            <v>180</v>
          </cell>
        </row>
        <row r="46">
          <cell r="A46" t="str">
            <v>10</v>
          </cell>
          <cell r="B46" t="str">
            <v>08</v>
          </cell>
          <cell r="C46" t="str">
            <v>04-0003</v>
          </cell>
          <cell r="D46" t="str">
            <v>赵英红10.8核公司意外保险费用02-09-22--03-09-21_公司人力资源_x0000_</v>
          </cell>
          <cell r="E46">
            <v>64605</v>
          </cell>
        </row>
        <row r="47">
          <cell r="A47" t="str">
            <v>10</v>
          </cell>
          <cell r="B47" t="str">
            <v>09</v>
          </cell>
          <cell r="C47" t="str">
            <v>转-0027</v>
          </cell>
          <cell r="D47" t="str">
            <v>核销于华、徐向阳、王淼5-8月养老保险6-9月失业、工伤险_公司人_x0000_</v>
          </cell>
          <cell r="E47">
            <v>6709.96</v>
          </cell>
        </row>
        <row r="48">
          <cell r="A48" t="str">
            <v>10</v>
          </cell>
          <cell r="B48" t="str">
            <v>16</v>
          </cell>
          <cell r="C48" t="str">
            <v>04-0058</v>
          </cell>
          <cell r="D48" t="str">
            <v>10.11核销上海杨正骅、魏蔚5、7、8月保险_公司人力资源部</v>
          </cell>
          <cell r="E48">
            <v>4857</v>
          </cell>
        </row>
        <row r="49">
          <cell r="A49" t="str">
            <v>10</v>
          </cell>
          <cell r="B49" t="str">
            <v>25</v>
          </cell>
          <cell r="C49" t="str">
            <v>转-0554</v>
          </cell>
          <cell r="D49" t="str">
            <v>核销单庆祝00.1-02.9养老保险_公司人力资源部</v>
          </cell>
          <cell r="E49">
            <v>3762</v>
          </cell>
        </row>
        <row r="50">
          <cell r="A50" t="str">
            <v>11</v>
          </cell>
          <cell r="B50" t="str">
            <v>13</v>
          </cell>
          <cell r="C50" t="str">
            <v>04-0066</v>
          </cell>
          <cell r="D50" t="str">
            <v>11.12核销汤允才99.1-02.10保险费_公司人力资源部</v>
          </cell>
          <cell r="E50">
            <v>7149.04</v>
          </cell>
        </row>
        <row r="51">
          <cell r="A51" t="str">
            <v>11</v>
          </cell>
          <cell r="B51" t="str">
            <v>14</v>
          </cell>
          <cell r="C51" t="str">
            <v>04-0067</v>
          </cell>
          <cell r="D51" t="str">
            <v>赵英红11.14核新进员工保险_公司人力资源部</v>
          </cell>
          <cell r="E51">
            <v>2522.25</v>
          </cell>
        </row>
        <row r="52">
          <cell r="A52" t="str">
            <v>12</v>
          </cell>
          <cell r="B52" t="str">
            <v>09</v>
          </cell>
          <cell r="C52" t="str">
            <v>04-0041</v>
          </cell>
          <cell r="D52" t="str">
            <v>12.4核销上海杨正骅、魏蔚9-10月保险_公司人力资源部</v>
          </cell>
          <cell r="E52">
            <v>3238</v>
          </cell>
        </row>
        <row r="53">
          <cell r="A53" t="str">
            <v>12</v>
          </cell>
          <cell r="B53" t="str">
            <v>09</v>
          </cell>
          <cell r="C53" t="str">
            <v>转-0084</v>
          </cell>
          <cell r="D53" t="str">
            <v>核销于华、徐向阳、王淼9-10月养老、10-11月失业保险_公司人力资</v>
          </cell>
          <cell r="E53">
            <v>3354.98</v>
          </cell>
        </row>
        <row r="54">
          <cell r="A54" t="str">
            <v>12</v>
          </cell>
          <cell r="B54" t="str">
            <v>24</v>
          </cell>
          <cell r="C54" t="str">
            <v>转-0678</v>
          </cell>
          <cell r="D54" t="str">
            <v>樊总11月保险由公司负担_公司人力资源部</v>
          </cell>
          <cell r="E54">
            <v>90</v>
          </cell>
        </row>
        <row r="55">
          <cell r="A55" t="str">
            <v>12</v>
          </cell>
          <cell r="B55" t="str">
            <v>31</v>
          </cell>
          <cell r="C55" t="str">
            <v>02-0206</v>
          </cell>
          <cell r="D55" t="str">
            <v>核徐洪晓02.07-12月保险_公司人力资源部</v>
          </cell>
          <cell r="E55">
            <v>842.4</v>
          </cell>
        </row>
      </sheetData>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100"/>
      <sheetName val="N100-evie"/>
      <sheetName val="N100-2002"/>
      <sheetName val="Sheet1"/>
      <sheetName val="Sheet2"/>
      <sheetName val="Sheet3"/>
    </sheetNames>
    <sheetDataSet>
      <sheetData sheetId="0" refreshError="1"/>
      <sheetData sheetId="1" refreshError="1">
        <row r="5">
          <cell r="A5" t="str">
            <v>Supplier</v>
          </cell>
          <cell r="C5" t="str">
            <v>Description</v>
          </cell>
          <cell r="D5" t="str">
            <v>Opening</v>
          </cell>
          <cell r="E5" t="str">
            <v>Debit</v>
          </cell>
          <cell r="F5" t="str">
            <v>Credit</v>
          </cell>
          <cell r="H5" t="str">
            <v>Amount in RMB</v>
          </cell>
        </row>
      </sheetData>
      <sheetData sheetId="2" refreshError="1"/>
      <sheetData sheetId="3" refreshError="1"/>
      <sheetData sheetId="4" refreshError="1"/>
      <sheetData sheetId="5"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数量对比"/>
      <sheetName val="毛利"/>
      <sheetName val="月"/>
      <sheetName val="收入"/>
      <sheetName val="成本"/>
      <sheetName val="倒扎表03"/>
      <sheetName val="Sheet2"/>
    </sheetNames>
    <sheetDataSet>
      <sheetData sheetId="0"/>
      <sheetData sheetId="1" refreshError="1">
        <row r="1">
          <cell r="A1" t="str">
            <v>项目分类及项目名称</v>
          </cell>
          <cell r="B1" t="str">
            <v>项目编号</v>
          </cell>
          <cell r="C1" t="str">
            <v>收入数量</v>
          </cell>
          <cell r="D1" t="str">
            <v>销售单价</v>
          </cell>
          <cell r="E1" t="str">
            <v>收入金额</v>
          </cell>
        </row>
        <row r="2">
          <cell r="A2" t="str">
            <v>RP纱(1)</v>
          </cell>
          <cell r="C2">
            <v>19625584.399999999</v>
          </cell>
          <cell r="D2">
            <v>5.1806914045321371</v>
          </cell>
          <cell r="E2">
            <v>101674096.41</v>
          </cell>
        </row>
        <row r="3">
          <cell r="A3" t="str">
            <v xml:space="preserve">  ER13-2000RP930</v>
          </cell>
          <cell r="B3" t="str">
            <v>1003</v>
          </cell>
          <cell r="C3">
            <v>3481838.7</v>
          </cell>
          <cell r="D3">
            <v>5.1905673172051303</v>
          </cell>
          <cell r="E3">
            <v>18072718.16</v>
          </cell>
        </row>
        <row r="4">
          <cell r="A4" t="str">
            <v xml:space="preserve">  ER13-2000RP950</v>
          </cell>
          <cell r="B4" t="str">
            <v>1002</v>
          </cell>
          <cell r="C4">
            <v>800274.3</v>
          </cell>
          <cell r="D4">
            <v>5.1895558185487145</v>
          </cell>
          <cell r="E4">
            <v>4153068.15</v>
          </cell>
        </row>
        <row r="5">
          <cell r="A5" t="str">
            <v xml:space="preserve">  ER13-2000RP988</v>
          </cell>
          <cell r="B5" t="str">
            <v>1001</v>
          </cell>
          <cell r="C5">
            <v>15343471.4</v>
          </cell>
          <cell r="D5">
            <v>5.1779879551898533</v>
          </cell>
          <cell r="E5">
            <v>79448310.099999994</v>
          </cell>
        </row>
        <row r="6">
          <cell r="A6" t="str">
            <v>SP纱(2)</v>
          </cell>
          <cell r="C6">
            <v>1889945.1</v>
          </cell>
          <cell r="D6">
            <v>7.0671721205023363</v>
          </cell>
          <cell r="E6">
            <v>13356567.32</v>
          </cell>
        </row>
        <row r="7">
          <cell r="A7" t="str">
            <v xml:space="preserve">  ER13-2400J6P</v>
          </cell>
          <cell r="B7" t="str">
            <v>2002</v>
          </cell>
          <cell r="C7">
            <v>472611.2</v>
          </cell>
          <cell r="D7">
            <v>7.2457386113574964</v>
          </cell>
          <cell r="E7">
            <v>3424417.22</v>
          </cell>
        </row>
        <row r="8">
          <cell r="A8" t="str">
            <v xml:space="preserve">  ER13-2400SP128</v>
          </cell>
          <cell r="B8" t="str">
            <v>2001</v>
          </cell>
          <cell r="C8">
            <v>761992</v>
          </cell>
          <cell r="D8">
            <v>6.9610213361820072</v>
          </cell>
          <cell r="E8">
            <v>5304242.57</v>
          </cell>
        </row>
        <row r="9">
          <cell r="A9" t="str">
            <v xml:space="preserve">  ER13-2400SP148</v>
          </cell>
          <cell r="B9" t="str">
            <v>2005</v>
          </cell>
          <cell r="C9">
            <v>651942.19999999995</v>
          </cell>
          <cell r="D9">
            <v>7.06527273430068</v>
          </cell>
          <cell r="E9">
            <v>4606149.45</v>
          </cell>
        </row>
        <row r="10">
          <cell r="A10" t="str">
            <v xml:space="preserve">  ER13-4800SP128</v>
          </cell>
          <cell r="B10" t="str">
            <v>2003</v>
          </cell>
          <cell r="C10">
            <v>1290.4000000000001</v>
          </cell>
          <cell r="D10">
            <v>6.3999999999999995</v>
          </cell>
          <cell r="E10">
            <v>8258.56</v>
          </cell>
        </row>
        <row r="11">
          <cell r="A11" t="str">
            <v xml:space="preserve">  ER13-4800SP148</v>
          </cell>
          <cell r="B11" t="str">
            <v>2006</v>
          </cell>
          <cell r="C11">
            <v>2109.3000000000002</v>
          </cell>
          <cell r="D11">
            <v>6.3999999999999995</v>
          </cell>
          <cell r="E11">
            <v>13499.52</v>
          </cell>
        </row>
        <row r="12">
          <cell r="A12" t="str">
            <v>池窑拉丝(8)</v>
          </cell>
          <cell r="C12">
            <v>8430832.6999999993</v>
          </cell>
          <cell r="D12">
            <v>5.5426528046274717</v>
          </cell>
          <cell r="E12">
            <v>46729178.509999998</v>
          </cell>
        </row>
        <row r="13">
          <cell r="A13" t="str">
            <v xml:space="preserve">  EDR-PL-318（自营出口）</v>
          </cell>
          <cell r="B13" t="str">
            <v>8007</v>
          </cell>
          <cell r="C13">
            <v>16800</v>
          </cell>
          <cell r="D13">
            <v>7.1184779761904755</v>
          </cell>
          <cell r="E13">
            <v>119590.43</v>
          </cell>
        </row>
        <row r="14">
          <cell r="A14" t="str">
            <v xml:space="preserve">  EDR-PL-386</v>
          </cell>
          <cell r="B14" t="str">
            <v>8003</v>
          </cell>
          <cell r="C14">
            <v>3672660.8</v>
          </cell>
          <cell r="D14">
            <v>4.909933904051254</v>
          </cell>
          <cell r="E14">
            <v>18032521.780000001</v>
          </cell>
        </row>
        <row r="15">
          <cell r="A15" t="str">
            <v xml:space="preserve">  EDR-PL-386（自营出口）</v>
          </cell>
          <cell r="B15" t="str">
            <v>8008</v>
          </cell>
          <cell r="C15">
            <v>577500</v>
          </cell>
          <cell r="D15">
            <v>6.2988786147186149</v>
          </cell>
          <cell r="E15">
            <v>3637602.4</v>
          </cell>
        </row>
        <row r="16">
          <cell r="A16" t="str">
            <v xml:space="preserve">  ER13-2400-148（自营出口）</v>
          </cell>
          <cell r="B16" t="str">
            <v>8016</v>
          </cell>
          <cell r="C16">
            <v>38080</v>
          </cell>
          <cell r="D16">
            <v>7.3090603991596641</v>
          </cell>
          <cell r="E16">
            <v>278329.02</v>
          </cell>
        </row>
        <row r="17">
          <cell r="A17" t="str">
            <v xml:space="preserve">  ER-CS-512</v>
          </cell>
          <cell r="B17" t="str">
            <v>8014</v>
          </cell>
          <cell r="C17">
            <v>458161.4</v>
          </cell>
          <cell r="D17">
            <v>6.1538461555251054</v>
          </cell>
          <cell r="E17">
            <v>2819454.77</v>
          </cell>
        </row>
        <row r="18">
          <cell r="A18" t="str">
            <v xml:space="preserve">  ER-CS-518</v>
          </cell>
          <cell r="B18" t="str">
            <v>8011</v>
          </cell>
          <cell r="C18">
            <v>166320</v>
          </cell>
          <cell r="D18">
            <v>6.1538461399711393</v>
          </cell>
          <cell r="E18">
            <v>1023507.69</v>
          </cell>
        </row>
        <row r="19">
          <cell r="A19" t="str">
            <v xml:space="preserve">  ER-FW-266</v>
          </cell>
          <cell r="B19" t="str">
            <v>8001</v>
          </cell>
          <cell r="C19">
            <v>1907662.5</v>
          </cell>
          <cell r="D19">
            <v>4.5156443553301493</v>
          </cell>
          <cell r="E19">
            <v>8614325.4000000004</v>
          </cell>
        </row>
        <row r="20">
          <cell r="A20" t="str">
            <v xml:space="preserve">  ER-SP-162</v>
          </cell>
          <cell r="B20" t="str">
            <v>8010</v>
          </cell>
          <cell r="C20">
            <v>70448</v>
          </cell>
          <cell r="D20">
            <v>6.8376067454008629</v>
          </cell>
          <cell r="E20">
            <v>481695.72</v>
          </cell>
        </row>
        <row r="21">
          <cell r="A21" t="str">
            <v xml:space="preserve">  ER-SP-162(自营出口）</v>
          </cell>
          <cell r="B21" t="str">
            <v>8013</v>
          </cell>
          <cell r="C21">
            <v>1523200</v>
          </cell>
          <cell r="D21">
            <v>7.6957400866596641</v>
          </cell>
          <cell r="E21">
            <v>11722151.300000001</v>
          </cell>
        </row>
        <row r="22">
          <cell r="A22" t="str">
            <v>复合材料(9)</v>
          </cell>
          <cell r="C22">
            <v>110708.5</v>
          </cell>
          <cell r="D22">
            <v>11.611249362063436</v>
          </cell>
          <cell r="E22">
            <v>1285464</v>
          </cell>
        </row>
        <row r="23">
          <cell r="A23" t="str">
            <v xml:space="preserve">  3240板A板</v>
          </cell>
          <cell r="B23" t="str">
            <v>9002</v>
          </cell>
          <cell r="C23">
            <v>5573.8</v>
          </cell>
          <cell r="D23">
            <v>13.797965481359217</v>
          </cell>
          <cell r="E23">
            <v>76907.100000000006</v>
          </cell>
        </row>
        <row r="24">
          <cell r="A24" t="str">
            <v xml:space="preserve">  3240板C板</v>
          </cell>
          <cell r="B24" t="str">
            <v>9001</v>
          </cell>
          <cell r="C24">
            <v>105134.7</v>
          </cell>
          <cell r="D24">
            <v>11.495318862373697</v>
          </cell>
          <cell r="E24">
            <v>1208556.8999999999</v>
          </cell>
        </row>
        <row r="25">
          <cell r="A25" t="str">
            <v>合计</v>
          </cell>
          <cell r="C25">
            <v>30057070.699999999</v>
          </cell>
          <cell r="D25">
            <v>5.424524161630961</v>
          </cell>
          <cell r="E25">
            <v>163045306.24000001</v>
          </cell>
        </row>
      </sheetData>
      <sheetData sheetId="2"/>
      <sheetData sheetId="3"/>
      <sheetData sheetId="4"/>
      <sheetData sheetId="5"/>
      <sheetData sheetId="6"/>
      <sheetData sheetId="7"/>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资产负债表 "/>
      <sheetName val="利润表 "/>
      <sheetName val="本部流量项目"/>
      <sheetName val="本部现金流量表"/>
      <sheetName val="yh"/>
      <sheetName val="yh4"/>
      <sheetName val="xj"/>
      <sheetName val="xj4"/>
      <sheetName val="单位应付款4"/>
      <sheetName val="单位应付款3"/>
      <sheetName val="在建工程4"/>
      <sheetName val="在建工程3"/>
      <sheetName val="真实性U120C"/>
      <sheetName val="凤县折旧测算"/>
      <sheetName val="FA-06-不看"/>
      <sheetName val="FA-05-不看"/>
      <sheetName val="数量对比"/>
      <sheetName val="大楼分录"/>
      <sheetName val="资债比较原"/>
    </sheetNames>
    <sheetDataSet>
      <sheetData sheetId="0" refreshError="1"/>
      <sheetData sheetId="1"/>
      <sheetData sheetId="2" refreshError="1"/>
      <sheetData sheetId="3" refreshError="1"/>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2"/>
  <sheetViews>
    <sheetView view="pageBreakPreview" zoomScaleNormal="100" zoomScaleSheetLayoutView="100" workbookViewId="0">
      <selection activeCell="D3" sqref="D1:D1048576"/>
    </sheetView>
  </sheetViews>
  <sheetFormatPr defaultColWidth="9.125" defaultRowHeight="15.75"/>
  <cols>
    <col min="1" max="1" width="40" style="6" customWidth="1"/>
    <col min="2" max="2" width="11.25" style="15" hidden="1" customWidth="1"/>
    <col min="3" max="4" width="17.5" style="15" customWidth="1"/>
    <col min="5" max="5" width="15.125" style="6" bestFit="1" customWidth="1"/>
    <col min="6" max="6" width="16.25" style="85" customWidth="1"/>
    <col min="7" max="7" width="14.375" style="6" bestFit="1" customWidth="1"/>
    <col min="8" max="8" width="15.125" style="6" customWidth="1"/>
    <col min="9" max="16384" width="9.125" style="6"/>
  </cols>
  <sheetData>
    <row r="1" spans="1:7" ht="30" customHeight="1">
      <c r="A1" s="258" t="s">
        <v>643</v>
      </c>
      <c r="B1" s="259"/>
      <c r="C1" s="259"/>
      <c r="D1" s="259"/>
      <c r="E1" s="44" t="s">
        <v>493</v>
      </c>
      <c r="F1" s="77">
        <f>C47-'资产负债表（续）'!C57</f>
        <v>0</v>
      </c>
      <c r="G1" s="77">
        <f>D47-'资产负债表（续）'!D57</f>
        <v>0</v>
      </c>
    </row>
    <row r="2" spans="1:7" ht="17.25" customHeight="1">
      <c r="A2" s="260">
        <v>44196</v>
      </c>
      <c r="B2" s="260"/>
      <c r="C2" s="260"/>
      <c r="D2" s="260"/>
    </row>
    <row r="3" spans="1:7" s="8" customFormat="1" ht="22.5" customHeight="1" thickBot="1">
      <c r="A3" s="104" t="s">
        <v>651</v>
      </c>
      <c r="B3" s="261"/>
      <c r="C3" s="261"/>
      <c r="D3" s="7" t="s">
        <v>215</v>
      </c>
      <c r="F3" s="86"/>
    </row>
    <row r="4" spans="1:7" s="9" customFormat="1" ht="18" customHeight="1">
      <c r="A4" s="180" t="s">
        <v>216</v>
      </c>
      <c r="B4" s="181" t="s">
        <v>217</v>
      </c>
      <c r="C4" s="182" t="s">
        <v>129</v>
      </c>
      <c r="D4" s="183" t="s">
        <v>218</v>
      </c>
      <c r="E4" s="83"/>
      <c r="F4" s="83"/>
    </row>
    <row r="5" spans="1:7" s="11" customFormat="1" ht="18" customHeight="1">
      <c r="A5" s="184" t="s">
        <v>219</v>
      </c>
      <c r="B5" s="10"/>
      <c r="C5" s="10"/>
      <c r="D5" s="185"/>
      <c r="E5" s="84"/>
      <c r="F5" s="84"/>
    </row>
    <row r="6" spans="1:7" s="11" customFormat="1" ht="18" customHeight="1">
      <c r="A6" s="186" t="s">
        <v>220</v>
      </c>
      <c r="B6" s="10"/>
      <c r="C6" s="38">
        <f>'TB-本期'!AC7</f>
        <v>1000000</v>
      </c>
      <c r="D6" s="187">
        <f>'TB-上期'!AC7</f>
        <v>1000000</v>
      </c>
      <c r="E6" s="84">
        <v>0</v>
      </c>
      <c r="F6" s="85"/>
    </row>
    <row r="7" spans="1:7" s="11" customFormat="1" ht="18" hidden="1" customHeight="1">
      <c r="A7" s="186" t="s">
        <v>221</v>
      </c>
      <c r="B7" s="10"/>
      <c r="C7" s="38">
        <f>'TB-本期'!AC8</f>
        <v>0</v>
      </c>
      <c r="D7" s="187">
        <f>'TB-上期'!AC8</f>
        <v>0</v>
      </c>
      <c r="E7" s="84"/>
      <c r="F7" s="84"/>
    </row>
    <row r="8" spans="1:7" s="11" customFormat="1" ht="18" hidden="1" customHeight="1">
      <c r="A8" s="186" t="s">
        <v>222</v>
      </c>
      <c r="B8" s="10"/>
      <c r="C8" s="38">
        <f>'TB-本期'!AC9</f>
        <v>0</v>
      </c>
      <c r="D8" s="187">
        <f>'TB-上期'!AC9</f>
        <v>0</v>
      </c>
      <c r="E8" s="84"/>
      <c r="F8" s="84"/>
    </row>
    <row r="9" spans="1:7" s="11" customFormat="1" ht="18" customHeight="1">
      <c r="A9" s="221" t="s">
        <v>620</v>
      </c>
      <c r="B9" s="10"/>
      <c r="C9" s="38">
        <f>'TB-本期'!AC10</f>
        <v>0</v>
      </c>
      <c r="D9" s="187">
        <f>'TB-上期'!AC10</f>
        <v>0</v>
      </c>
      <c r="E9" s="84"/>
      <c r="F9" s="84"/>
    </row>
    <row r="10" spans="1:7" s="11" customFormat="1" ht="18" customHeight="1">
      <c r="A10" s="186" t="s">
        <v>223</v>
      </c>
      <c r="B10" s="10"/>
      <c r="C10" s="38">
        <f>'TB-本期'!AC11</f>
        <v>0</v>
      </c>
      <c r="D10" s="187">
        <f>'TB-上期'!AC11</f>
        <v>0</v>
      </c>
      <c r="E10" s="84"/>
      <c r="F10" s="84"/>
      <c r="G10" s="37"/>
    </row>
    <row r="11" spans="1:7" s="11" customFormat="1" ht="18" customHeight="1">
      <c r="A11" s="188" t="s">
        <v>502</v>
      </c>
      <c r="B11" s="10"/>
      <c r="C11" s="38">
        <f>'TB-本期'!AC12</f>
        <v>0</v>
      </c>
      <c r="D11" s="187">
        <f>'TB-上期'!AC12</f>
        <v>0</v>
      </c>
      <c r="E11" s="84">
        <v>0</v>
      </c>
      <c r="F11" s="84"/>
      <c r="G11" s="37"/>
    </row>
    <row r="12" spans="1:7" s="11" customFormat="1" ht="18" customHeight="1">
      <c r="A12" s="188" t="s">
        <v>504</v>
      </c>
      <c r="B12" s="10"/>
      <c r="C12" s="38">
        <f>'TB-本期'!AC15</f>
        <v>0</v>
      </c>
      <c r="D12" s="187">
        <f>'TB-上期'!AC15</f>
        <v>0</v>
      </c>
      <c r="E12" s="84">
        <v>-2.0954757928848267E-9</v>
      </c>
      <c r="F12" s="85"/>
      <c r="G12" s="37"/>
    </row>
    <row r="13" spans="1:7" s="11" customFormat="1" ht="18" customHeight="1">
      <c r="A13" s="188" t="s">
        <v>621</v>
      </c>
      <c r="B13" s="10"/>
      <c r="C13" s="38">
        <f>'TB-本期'!AC16</f>
        <v>0</v>
      </c>
      <c r="D13" s="187">
        <f>'TB-上期'!AC16</f>
        <v>0</v>
      </c>
      <c r="E13" s="84"/>
      <c r="F13" s="85"/>
      <c r="G13" s="37"/>
    </row>
    <row r="14" spans="1:7" s="11" customFormat="1" ht="18" customHeight="1">
      <c r="A14" s="186" t="s">
        <v>224</v>
      </c>
      <c r="B14" s="10"/>
      <c r="C14" s="38">
        <f>'TB-本期'!AC17</f>
        <v>0</v>
      </c>
      <c r="D14" s="187">
        <f>'TB-上期'!AC17</f>
        <v>0</v>
      </c>
      <c r="E14" s="84">
        <v>0</v>
      </c>
      <c r="F14" s="85"/>
      <c r="G14" s="37"/>
    </row>
    <row r="15" spans="1:7" s="11" customFormat="1" ht="18" hidden="1" customHeight="1">
      <c r="A15" s="186" t="s">
        <v>225</v>
      </c>
      <c r="B15" s="10"/>
      <c r="C15" s="38">
        <f>'TB-本期'!AC18</f>
        <v>0</v>
      </c>
      <c r="D15" s="187">
        <f>'TB-上期'!AC18</f>
        <v>0</v>
      </c>
      <c r="E15" s="84"/>
      <c r="F15" s="140"/>
    </row>
    <row r="16" spans="1:7" s="11" customFormat="1" ht="18" hidden="1" customHeight="1">
      <c r="A16" s="186" t="s">
        <v>226</v>
      </c>
      <c r="B16" s="10"/>
      <c r="C16" s="38">
        <f>'TB-本期'!AC19</f>
        <v>0</v>
      </c>
      <c r="D16" s="187">
        <f>'TB-上期'!AC19</f>
        <v>0</v>
      </c>
      <c r="E16" s="84"/>
      <c r="F16" s="84"/>
    </row>
    <row r="17" spans="1:6" s="11" customFormat="1" ht="18" hidden="1" customHeight="1">
      <c r="A17" s="186" t="s">
        <v>227</v>
      </c>
      <c r="B17" s="10"/>
      <c r="C17" s="38">
        <f>'TB-本期'!AC20</f>
        <v>0</v>
      </c>
      <c r="D17" s="187">
        <f>'TB-上期'!AC20</f>
        <v>0</v>
      </c>
      <c r="E17" s="84"/>
      <c r="F17" s="84"/>
    </row>
    <row r="18" spans="1:6" s="11" customFormat="1" ht="18" customHeight="1">
      <c r="A18" s="186" t="s">
        <v>228</v>
      </c>
      <c r="B18" s="10"/>
      <c r="C18" s="38">
        <f>'TB-本期'!AC23</f>
        <v>0</v>
      </c>
      <c r="D18" s="187">
        <f>'TB-上期'!AC23</f>
        <v>0</v>
      </c>
      <c r="E18" s="84">
        <v>0</v>
      </c>
      <c r="F18" s="85"/>
    </row>
    <row r="19" spans="1:6" s="11" customFormat="1" ht="18" hidden="1" customHeight="1">
      <c r="A19" s="186" t="s">
        <v>229</v>
      </c>
      <c r="B19" s="10"/>
      <c r="C19" s="38">
        <f>'TB-本期'!AC24</f>
        <v>0</v>
      </c>
      <c r="D19" s="187">
        <f>'TB-上期'!AC24</f>
        <v>0</v>
      </c>
      <c r="E19" s="84"/>
      <c r="F19" s="84"/>
    </row>
    <row r="20" spans="1:6" s="11" customFormat="1" ht="18" customHeight="1">
      <c r="A20" s="186" t="s">
        <v>230</v>
      </c>
      <c r="B20" s="10"/>
      <c r="C20" s="38">
        <f>'TB-本期'!AC27</f>
        <v>0</v>
      </c>
      <c r="D20" s="187">
        <f>'TB-上期'!AC27</f>
        <v>0</v>
      </c>
      <c r="E20" s="84">
        <v>0</v>
      </c>
      <c r="F20" s="87"/>
    </row>
    <row r="21" spans="1:6" s="11" customFormat="1" ht="18" customHeight="1">
      <c r="A21" s="188" t="s">
        <v>622</v>
      </c>
      <c r="B21" s="10"/>
      <c r="C21" s="38">
        <f>'TB-本期'!AC28</f>
        <v>0</v>
      </c>
      <c r="D21" s="187">
        <f>'TB-上期'!AC28</f>
        <v>0</v>
      </c>
      <c r="E21" s="84"/>
      <c r="F21" s="87"/>
    </row>
    <row r="22" spans="1:6" s="11" customFormat="1" ht="18" customHeight="1">
      <c r="A22" s="186" t="s">
        <v>231</v>
      </c>
      <c r="B22" s="10"/>
      <c r="C22" s="38">
        <f>'TB-本期'!AC29</f>
        <v>0</v>
      </c>
      <c r="D22" s="187">
        <f>'TB-上期'!AC29</f>
        <v>0</v>
      </c>
      <c r="E22" s="84"/>
      <c r="F22" s="84"/>
    </row>
    <row r="23" spans="1:6" s="11" customFormat="1" ht="18" customHeight="1">
      <c r="A23" s="186" t="s">
        <v>232</v>
      </c>
      <c r="B23" s="10"/>
      <c r="C23" s="38">
        <f>'TB-本期'!AC30</f>
        <v>0</v>
      </c>
      <c r="D23" s="187">
        <f>'TB-上期'!AC30</f>
        <v>0</v>
      </c>
      <c r="E23" s="84"/>
      <c r="F23" s="84"/>
    </row>
    <row r="24" spans="1:6" s="11" customFormat="1" ht="18" customHeight="1">
      <c r="A24" s="186" t="s">
        <v>233</v>
      </c>
      <c r="B24" s="10"/>
      <c r="C24" s="38">
        <f>'TB-本期'!AC31</f>
        <v>0</v>
      </c>
      <c r="D24" s="187">
        <f>'TB-上期'!AC31</f>
        <v>0</v>
      </c>
      <c r="E24" s="84"/>
      <c r="F24" s="84"/>
    </row>
    <row r="25" spans="1:6" s="11" customFormat="1" ht="18" customHeight="1">
      <c r="A25" s="189" t="s">
        <v>234</v>
      </c>
      <c r="B25" s="10"/>
      <c r="C25" s="39">
        <f>IF(SUM(C6:C24)=0,"",SUM(C6:C24))</f>
        <v>1000000</v>
      </c>
      <c r="D25" s="191">
        <f>IF(SUM(D6:D24)=0,"",SUM(D6:D24))</f>
        <v>1000000</v>
      </c>
      <c r="E25" s="84"/>
      <c r="F25" s="87"/>
    </row>
    <row r="26" spans="1:6" s="11" customFormat="1" ht="18" customHeight="1">
      <c r="A26" s="184" t="s">
        <v>235</v>
      </c>
      <c r="B26" s="10"/>
      <c r="C26" s="38"/>
      <c r="D26" s="187"/>
      <c r="E26" s="84"/>
      <c r="F26" s="84"/>
    </row>
    <row r="27" spans="1:6" s="11" customFormat="1" ht="18" hidden="1" customHeight="1">
      <c r="A27" s="186" t="s">
        <v>236</v>
      </c>
      <c r="B27" s="10"/>
      <c r="C27" s="38">
        <f>'TB-本期'!AC34</f>
        <v>0</v>
      </c>
      <c r="D27" s="187">
        <f>'TB-上期'!AC34</f>
        <v>0</v>
      </c>
      <c r="E27" s="84"/>
      <c r="F27" s="84"/>
    </row>
    <row r="28" spans="1:6" s="11" customFormat="1" ht="18" customHeight="1">
      <c r="A28" s="188" t="s">
        <v>623</v>
      </c>
      <c r="B28" s="10"/>
      <c r="C28" s="38">
        <f>'TB-本期'!AC35</f>
        <v>0</v>
      </c>
      <c r="D28" s="187">
        <f>'TB-上期'!AC35</f>
        <v>0</v>
      </c>
      <c r="E28" s="84"/>
      <c r="F28" s="85"/>
    </row>
    <row r="29" spans="1:6" s="11" customFormat="1" ht="18" customHeight="1">
      <c r="A29" s="188" t="s">
        <v>624</v>
      </c>
      <c r="B29" s="10"/>
      <c r="C29" s="38">
        <f>'TB-本期'!AC36</f>
        <v>0</v>
      </c>
      <c r="D29" s="187">
        <f>'TB-上期'!AC36</f>
        <v>0</v>
      </c>
      <c r="E29" s="84"/>
      <c r="F29" s="84"/>
    </row>
    <row r="30" spans="1:6" s="11" customFormat="1" ht="18" customHeight="1">
      <c r="A30" s="186" t="s">
        <v>237</v>
      </c>
      <c r="B30" s="10"/>
      <c r="C30" s="38">
        <f>'TB-本期'!AC37</f>
        <v>0</v>
      </c>
      <c r="D30" s="187">
        <f>'TB-上期'!AC37</f>
        <v>0</v>
      </c>
      <c r="E30" s="84"/>
      <c r="F30" s="84"/>
    </row>
    <row r="31" spans="1:6" s="11" customFormat="1" ht="18" customHeight="1">
      <c r="A31" s="186" t="s">
        <v>238</v>
      </c>
      <c r="B31" s="10"/>
      <c r="C31" s="38">
        <f>'TB-本期'!AC40</f>
        <v>0</v>
      </c>
      <c r="D31" s="187">
        <f>'TB-上期'!AC40</f>
        <v>0</v>
      </c>
      <c r="E31" s="84"/>
      <c r="F31" s="85"/>
    </row>
    <row r="32" spans="1:6" s="11" customFormat="1" ht="18" customHeight="1">
      <c r="A32" s="188" t="s">
        <v>625</v>
      </c>
      <c r="B32" s="10"/>
      <c r="C32" s="38">
        <f>'TB-本期'!AC41</f>
        <v>0</v>
      </c>
      <c r="D32" s="187">
        <f>'TB-上期'!AC41</f>
        <v>0</v>
      </c>
      <c r="E32" s="84"/>
      <c r="F32" s="85"/>
    </row>
    <row r="33" spans="1:6" s="11" customFormat="1" ht="18" customHeight="1">
      <c r="A33" s="188" t="s">
        <v>626</v>
      </c>
      <c r="B33" s="10"/>
      <c r="C33" s="38">
        <f>'TB-本期'!AC42</f>
        <v>0</v>
      </c>
      <c r="D33" s="187">
        <f>'TB-上期'!AC42</f>
        <v>0</v>
      </c>
      <c r="E33" s="84"/>
      <c r="F33" s="85"/>
    </row>
    <row r="34" spans="1:6" s="11" customFormat="1" ht="18" customHeight="1">
      <c r="A34" s="186" t="s">
        <v>239</v>
      </c>
      <c r="B34" s="10"/>
      <c r="C34" s="38">
        <f>'TB-本期'!AC46</f>
        <v>0</v>
      </c>
      <c r="D34" s="187">
        <f>'TB-上期'!AC46</f>
        <v>0</v>
      </c>
      <c r="E34" s="84"/>
      <c r="F34" s="84"/>
    </row>
    <row r="35" spans="1:6" s="11" customFormat="1" ht="18" customHeight="1">
      <c r="A35" s="186" t="s">
        <v>240</v>
      </c>
      <c r="B35" s="10"/>
      <c r="C35" s="38">
        <f>'TB-本期'!AC50</f>
        <v>0</v>
      </c>
      <c r="D35" s="187">
        <f>'TB-上期'!AC50</f>
        <v>0</v>
      </c>
      <c r="E35" s="84">
        <v>0</v>
      </c>
      <c r="F35" s="85"/>
    </row>
    <row r="36" spans="1:6" s="11" customFormat="1" ht="18" customHeight="1">
      <c r="A36" s="186" t="s">
        <v>241</v>
      </c>
      <c r="B36" s="10"/>
      <c r="C36" s="38">
        <f>'TB-本期'!AC53</f>
        <v>0</v>
      </c>
      <c r="D36" s="187">
        <f>'TB-上期'!AC53</f>
        <v>0</v>
      </c>
      <c r="E36" s="84"/>
      <c r="F36" s="84"/>
    </row>
    <row r="37" spans="1:6" s="11" customFormat="1" ht="18" customHeight="1">
      <c r="A37" s="186" t="s">
        <v>242</v>
      </c>
      <c r="B37" s="10"/>
      <c r="C37" s="38">
        <f>'TB-本期'!AC54</f>
        <v>0</v>
      </c>
      <c r="D37" s="187">
        <f>'TB-上期'!AC54</f>
        <v>0</v>
      </c>
      <c r="E37" s="84"/>
      <c r="F37" s="84"/>
    </row>
    <row r="38" spans="1:6" s="11" customFormat="1" ht="18" customHeight="1">
      <c r="A38" s="186" t="s">
        <v>243</v>
      </c>
      <c r="B38" s="10"/>
      <c r="C38" s="38">
        <f>'TB-本期'!AC55</f>
        <v>0</v>
      </c>
      <c r="D38" s="187">
        <f>'TB-上期'!AC55</f>
        <v>0</v>
      </c>
      <c r="E38" s="84"/>
      <c r="F38" s="84"/>
    </row>
    <row r="39" spans="1:6" s="11" customFormat="1" ht="18" customHeight="1">
      <c r="A39" s="188" t="s">
        <v>627</v>
      </c>
      <c r="B39" s="10"/>
      <c r="C39" s="38">
        <f>'TB-本期'!AC56</f>
        <v>0</v>
      </c>
      <c r="D39" s="187">
        <f>'TB-上期'!AC56</f>
        <v>0</v>
      </c>
      <c r="E39" s="84"/>
      <c r="F39" s="84"/>
    </row>
    <row r="40" spans="1:6" s="11" customFormat="1" ht="18" customHeight="1">
      <c r="A40" s="186" t="s">
        <v>244</v>
      </c>
      <c r="B40" s="10"/>
      <c r="C40" s="38">
        <f>'TB-本期'!AC60</f>
        <v>0</v>
      </c>
      <c r="D40" s="187">
        <f>'TB-上期'!AC60</f>
        <v>0</v>
      </c>
      <c r="E40" s="84">
        <v>0</v>
      </c>
      <c r="F40" s="85"/>
    </row>
    <row r="41" spans="1:6" s="11" customFormat="1" ht="18" customHeight="1">
      <c r="A41" s="186" t="s">
        <v>245</v>
      </c>
      <c r="B41" s="10"/>
      <c r="C41" s="38">
        <f>'TB-本期'!AC61</f>
        <v>0</v>
      </c>
      <c r="D41" s="187">
        <f>'TB-上期'!AC61</f>
        <v>0</v>
      </c>
      <c r="E41" s="84"/>
      <c r="F41" s="84"/>
    </row>
    <row r="42" spans="1:6" s="11" customFormat="1" ht="18" customHeight="1">
      <c r="A42" s="186" t="s">
        <v>246</v>
      </c>
      <c r="B42" s="10"/>
      <c r="C42" s="38">
        <f>'TB-本期'!AC64</f>
        <v>0</v>
      </c>
      <c r="D42" s="187">
        <f>'TB-上期'!AC64</f>
        <v>0</v>
      </c>
      <c r="E42" s="84"/>
      <c r="F42" s="84"/>
    </row>
    <row r="43" spans="1:6" s="11" customFormat="1" ht="18" customHeight="1">
      <c r="A43" s="186" t="s">
        <v>247</v>
      </c>
      <c r="B43" s="10"/>
      <c r="C43" s="38">
        <f>'TB-本期'!AC65</f>
        <v>0</v>
      </c>
      <c r="D43" s="187">
        <f>'TB-上期'!AC65</f>
        <v>0</v>
      </c>
      <c r="E43" s="84">
        <v>0</v>
      </c>
      <c r="F43" s="84"/>
    </row>
    <row r="44" spans="1:6" s="11" customFormat="1" ht="18" customHeight="1">
      <c r="A44" s="186" t="s">
        <v>248</v>
      </c>
      <c r="B44" s="10"/>
      <c r="C44" s="38">
        <f>'TB-本期'!AC66</f>
        <v>0</v>
      </c>
      <c r="D44" s="187">
        <f>'TB-上期'!AC66</f>
        <v>0</v>
      </c>
      <c r="E44" s="84">
        <v>0</v>
      </c>
      <c r="F44" s="84"/>
    </row>
    <row r="45" spans="1:6" s="11" customFormat="1" ht="18" customHeight="1">
      <c r="A45" s="186" t="s">
        <v>249</v>
      </c>
      <c r="B45" s="10"/>
      <c r="C45" s="38">
        <f>'TB-本期'!AC67</f>
        <v>0</v>
      </c>
      <c r="D45" s="187">
        <f>'TB-上期'!AC67</f>
        <v>0</v>
      </c>
      <c r="E45" s="84">
        <v>0</v>
      </c>
      <c r="F45" s="84"/>
    </row>
    <row r="46" spans="1:6" s="11" customFormat="1" ht="18" customHeight="1">
      <c r="A46" s="189" t="s">
        <v>250</v>
      </c>
      <c r="B46" s="10"/>
      <c r="C46" s="39" t="str">
        <f>IF(SUM(C27:C45)&lt;&gt;0,SUM(C27:C45),"")</f>
        <v/>
      </c>
      <c r="D46" s="191" t="str">
        <f>IF(SUM(D27:D45)&lt;&gt;0,SUM(D27:D45),"")</f>
        <v/>
      </c>
      <c r="E46" s="84"/>
      <c r="F46" s="87"/>
    </row>
    <row r="47" spans="1:6" s="11" customFormat="1" ht="18" customHeight="1" thickBot="1">
      <c r="A47" s="192" t="s">
        <v>251</v>
      </c>
      <c r="B47" s="193" t="s">
        <v>252</v>
      </c>
      <c r="C47" s="194">
        <f>SUM(C46,C25)</f>
        <v>1000000</v>
      </c>
      <c r="D47" s="195">
        <f>SUM(D46,D25)</f>
        <v>1000000</v>
      </c>
      <c r="E47" s="84"/>
      <c r="F47" s="87"/>
    </row>
    <row r="48" spans="1:6" s="11" customFormat="1" ht="22.5" customHeight="1">
      <c r="A48" s="12" t="s">
        <v>253</v>
      </c>
      <c r="B48" s="13"/>
      <c r="C48" s="14"/>
      <c r="D48" s="14"/>
      <c r="E48" s="84"/>
      <c r="F48" s="84"/>
    </row>
    <row r="50" spans="3:3">
      <c r="C50" s="82"/>
    </row>
    <row r="51" spans="3:3">
      <c r="C51" s="82"/>
    </row>
    <row r="52" spans="3:3">
      <c r="C52" s="82"/>
    </row>
  </sheetData>
  <sheetProtection formatColumns="0" formatRows="0"/>
  <mergeCells count="3">
    <mergeCell ref="A1:D1"/>
    <mergeCell ref="A2:D2"/>
    <mergeCell ref="B3:C3"/>
  </mergeCells>
  <phoneticPr fontId="1" type="noConversion"/>
  <printOptions horizontalCentered="1"/>
  <pageMargins left="0.70866141732283472" right="0.70866141732283472" top="0.74803149606299213" bottom="0.74803149606299213" header="0.31496062992125984" footer="0.31496062992125984"/>
  <pageSetup paperSize="9" firstPageNumber="3" orientation="portrait" useFirstPageNumber="1" r:id="rId1"/>
  <headerFooter>
    <oddFooter>&amp;C3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64"/>
  <sheetViews>
    <sheetView view="pageBreakPreview" zoomScaleNormal="90" zoomScaleSheetLayoutView="100" workbookViewId="0">
      <selection activeCell="F56" sqref="F56"/>
    </sheetView>
  </sheetViews>
  <sheetFormatPr defaultColWidth="9.125" defaultRowHeight="18" customHeight="1"/>
  <cols>
    <col min="1" max="1" width="40" style="6" customWidth="1"/>
    <col min="2" max="2" width="11.25" style="15" hidden="1" customWidth="1"/>
    <col min="3" max="4" width="17.5" style="15" customWidth="1"/>
    <col min="5" max="5" width="16.125" style="85" bestFit="1" customWidth="1"/>
    <col min="6" max="6" width="17.375" style="85" customWidth="1"/>
    <col min="7" max="7" width="12.75" style="6" bestFit="1" customWidth="1"/>
    <col min="8" max="8" width="15.125" style="6" bestFit="1" customWidth="1"/>
    <col min="9" max="256" width="9.125" style="6"/>
    <col min="257" max="257" width="40" style="6" customWidth="1"/>
    <col min="258" max="258" width="11.25" style="6" customWidth="1"/>
    <col min="259" max="260" width="17.5" style="6" customWidth="1"/>
    <col min="261" max="512" width="9.125" style="6"/>
    <col min="513" max="513" width="40" style="6" customWidth="1"/>
    <col min="514" max="514" width="11.25" style="6" customWidth="1"/>
    <col min="515" max="516" width="17.5" style="6" customWidth="1"/>
    <col min="517" max="768" width="9.125" style="6"/>
    <col min="769" max="769" width="40" style="6" customWidth="1"/>
    <col min="770" max="770" width="11.25" style="6" customWidth="1"/>
    <col min="771" max="772" width="17.5" style="6" customWidth="1"/>
    <col min="773" max="1024" width="9.125" style="6"/>
    <col min="1025" max="1025" width="40" style="6" customWidth="1"/>
    <col min="1026" max="1026" width="11.25" style="6" customWidth="1"/>
    <col min="1027" max="1028" width="17.5" style="6" customWidth="1"/>
    <col min="1029" max="1280" width="9.125" style="6"/>
    <col min="1281" max="1281" width="40" style="6" customWidth="1"/>
    <col min="1282" max="1282" width="11.25" style="6" customWidth="1"/>
    <col min="1283" max="1284" width="17.5" style="6" customWidth="1"/>
    <col min="1285" max="1536" width="9.125" style="6"/>
    <col min="1537" max="1537" width="40" style="6" customWidth="1"/>
    <col min="1538" max="1538" width="11.25" style="6" customWidth="1"/>
    <col min="1539" max="1540" width="17.5" style="6" customWidth="1"/>
    <col min="1541" max="1792" width="9.125" style="6"/>
    <col min="1793" max="1793" width="40" style="6" customWidth="1"/>
    <col min="1794" max="1794" width="11.25" style="6" customWidth="1"/>
    <col min="1795" max="1796" width="17.5" style="6" customWidth="1"/>
    <col min="1797" max="2048" width="9.125" style="6"/>
    <col min="2049" max="2049" width="40" style="6" customWidth="1"/>
    <col min="2050" max="2050" width="11.25" style="6" customWidth="1"/>
    <col min="2051" max="2052" width="17.5" style="6" customWidth="1"/>
    <col min="2053" max="2304" width="9.125" style="6"/>
    <col min="2305" max="2305" width="40" style="6" customWidth="1"/>
    <col min="2306" max="2306" width="11.25" style="6" customWidth="1"/>
    <col min="2307" max="2308" width="17.5" style="6" customWidth="1"/>
    <col min="2309" max="2560" width="9.125" style="6"/>
    <col min="2561" max="2561" width="40" style="6" customWidth="1"/>
    <col min="2562" max="2562" width="11.25" style="6" customWidth="1"/>
    <col min="2563" max="2564" width="17.5" style="6" customWidth="1"/>
    <col min="2565" max="2816" width="9.125" style="6"/>
    <col min="2817" max="2817" width="40" style="6" customWidth="1"/>
    <col min="2818" max="2818" width="11.25" style="6" customWidth="1"/>
    <col min="2819" max="2820" width="17.5" style="6" customWidth="1"/>
    <col min="2821" max="3072" width="9.125" style="6"/>
    <col min="3073" max="3073" width="40" style="6" customWidth="1"/>
    <col min="3074" max="3074" width="11.25" style="6" customWidth="1"/>
    <col min="3075" max="3076" width="17.5" style="6" customWidth="1"/>
    <col min="3077" max="3328" width="9.125" style="6"/>
    <col min="3329" max="3329" width="40" style="6" customWidth="1"/>
    <col min="3330" max="3330" width="11.25" style="6" customWidth="1"/>
    <col min="3331" max="3332" width="17.5" style="6" customWidth="1"/>
    <col min="3333" max="3584" width="9.125" style="6"/>
    <col min="3585" max="3585" width="40" style="6" customWidth="1"/>
    <col min="3586" max="3586" width="11.25" style="6" customWidth="1"/>
    <col min="3587" max="3588" width="17.5" style="6" customWidth="1"/>
    <col min="3589" max="3840" width="9.125" style="6"/>
    <col min="3841" max="3841" width="40" style="6" customWidth="1"/>
    <col min="3842" max="3842" width="11.25" style="6" customWidth="1"/>
    <col min="3843" max="3844" width="17.5" style="6" customWidth="1"/>
    <col min="3845" max="4096" width="9.125" style="6"/>
    <col min="4097" max="4097" width="40" style="6" customWidth="1"/>
    <col min="4098" max="4098" width="11.25" style="6" customWidth="1"/>
    <col min="4099" max="4100" width="17.5" style="6" customWidth="1"/>
    <col min="4101" max="4352" width="9.125" style="6"/>
    <col min="4353" max="4353" width="40" style="6" customWidth="1"/>
    <col min="4354" max="4354" width="11.25" style="6" customWidth="1"/>
    <col min="4355" max="4356" width="17.5" style="6" customWidth="1"/>
    <col min="4357" max="4608" width="9.125" style="6"/>
    <col min="4609" max="4609" width="40" style="6" customWidth="1"/>
    <col min="4610" max="4610" width="11.25" style="6" customWidth="1"/>
    <col min="4611" max="4612" width="17.5" style="6" customWidth="1"/>
    <col min="4613" max="4864" width="9.125" style="6"/>
    <col min="4865" max="4865" width="40" style="6" customWidth="1"/>
    <col min="4866" max="4866" width="11.25" style="6" customWidth="1"/>
    <col min="4867" max="4868" width="17.5" style="6" customWidth="1"/>
    <col min="4869" max="5120" width="9.125" style="6"/>
    <col min="5121" max="5121" width="40" style="6" customWidth="1"/>
    <col min="5122" max="5122" width="11.25" style="6" customWidth="1"/>
    <col min="5123" max="5124" width="17.5" style="6" customWidth="1"/>
    <col min="5125" max="5376" width="9.125" style="6"/>
    <col min="5377" max="5377" width="40" style="6" customWidth="1"/>
    <col min="5378" max="5378" width="11.25" style="6" customWidth="1"/>
    <col min="5379" max="5380" width="17.5" style="6" customWidth="1"/>
    <col min="5381" max="5632" width="9.125" style="6"/>
    <col min="5633" max="5633" width="40" style="6" customWidth="1"/>
    <col min="5634" max="5634" width="11.25" style="6" customWidth="1"/>
    <col min="5635" max="5636" width="17.5" style="6" customWidth="1"/>
    <col min="5637" max="5888" width="9.125" style="6"/>
    <col min="5889" max="5889" width="40" style="6" customWidth="1"/>
    <col min="5890" max="5890" width="11.25" style="6" customWidth="1"/>
    <col min="5891" max="5892" width="17.5" style="6" customWidth="1"/>
    <col min="5893" max="6144" width="9.125" style="6"/>
    <col min="6145" max="6145" width="40" style="6" customWidth="1"/>
    <col min="6146" max="6146" width="11.25" style="6" customWidth="1"/>
    <col min="6147" max="6148" width="17.5" style="6" customWidth="1"/>
    <col min="6149" max="6400" width="9.125" style="6"/>
    <col min="6401" max="6401" width="40" style="6" customWidth="1"/>
    <col min="6402" max="6402" width="11.25" style="6" customWidth="1"/>
    <col min="6403" max="6404" width="17.5" style="6" customWidth="1"/>
    <col min="6405" max="6656" width="9.125" style="6"/>
    <col min="6657" max="6657" width="40" style="6" customWidth="1"/>
    <col min="6658" max="6658" width="11.25" style="6" customWidth="1"/>
    <col min="6659" max="6660" width="17.5" style="6" customWidth="1"/>
    <col min="6661" max="6912" width="9.125" style="6"/>
    <col min="6913" max="6913" width="40" style="6" customWidth="1"/>
    <col min="6914" max="6914" width="11.25" style="6" customWidth="1"/>
    <col min="6915" max="6916" width="17.5" style="6" customWidth="1"/>
    <col min="6917" max="7168" width="9.125" style="6"/>
    <col min="7169" max="7169" width="40" style="6" customWidth="1"/>
    <col min="7170" max="7170" width="11.25" style="6" customWidth="1"/>
    <col min="7171" max="7172" width="17.5" style="6" customWidth="1"/>
    <col min="7173" max="7424" width="9.125" style="6"/>
    <col min="7425" max="7425" width="40" style="6" customWidth="1"/>
    <col min="7426" max="7426" width="11.25" style="6" customWidth="1"/>
    <col min="7427" max="7428" width="17.5" style="6" customWidth="1"/>
    <col min="7429" max="7680" width="9.125" style="6"/>
    <col min="7681" max="7681" width="40" style="6" customWidth="1"/>
    <col min="7682" max="7682" width="11.25" style="6" customWidth="1"/>
    <col min="7683" max="7684" width="17.5" style="6" customWidth="1"/>
    <col min="7685" max="7936" width="9.125" style="6"/>
    <col min="7937" max="7937" width="40" style="6" customWidth="1"/>
    <col min="7938" max="7938" width="11.25" style="6" customWidth="1"/>
    <col min="7939" max="7940" width="17.5" style="6" customWidth="1"/>
    <col min="7941" max="8192" width="9.125" style="6"/>
    <col min="8193" max="8193" width="40" style="6" customWidth="1"/>
    <col min="8194" max="8194" width="11.25" style="6" customWidth="1"/>
    <col min="8195" max="8196" width="17.5" style="6" customWidth="1"/>
    <col min="8197" max="8448" width="9.125" style="6"/>
    <col min="8449" max="8449" width="40" style="6" customWidth="1"/>
    <col min="8450" max="8450" width="11.25" style="6" customWidth="1"/>
    <col min="8451" max="8452" width="17.5" style="6" customWidth="1"/>
    <col min="8453" max="8704" width="9.125" style="6"/>
    <col min="8705" max="8705" width="40" style="6" customWidth="1"/>
    <col min="8706" max="8706" width="11.25" style="6" customWidth="1"/>
    <col min="8707" max="8708" width="17.5" style="6" customWidth="1"/>
    <col min="8709" max="8960" width="9.125" style="6"/>
    <col min="8961" max="8961" width="40" style="6" customWidth="1"/>
    <col min="8962" max="8962" width="11.25" style="6" customWidth="1"/>
    <col min="8963" max="8964" width="17.5" style="6" customWidth="1"/>
    <col min="8965" max="9216" width="9.125" style="6"/>
    <col min="9217" max="9217" width="40" style="6" customWidth="1"/>
    <col min="9218" max="9218" width="11.25" style="6" customWidth="1"/>
    <col min="9219" max="9220" width="17.5" style="6" customWidth="1"/>
    <col min="9221" max="9472" width="9.125" style="6"/>
    <col min="9473" max="9473" width="40" style="6" customWidth="1"/>
    <col min="9474" max="9474" width="11.25" style="6" customWidth="1"/>
    <col min="9475" max="9476" width="17.5" style="6" customWidth="1"/>
    <col min="9477" max="9728" width="9.125" style="6"/>
    <col min="9729" max="9729" width="40" style="6" customWidth="1"/>
    <col min="9730" max="9730" width="11.25" style="6" customWidth="1"/>
    <col min="9731" max="9732" width="17.5" style="6" customWidth="1"/>
    <col min="9733" max="9984" width="9.125" style="6"/>
    <col min="9985" max="9985" width="40" style="6" customWidth="1"/>
    <col min="9986" max="9986" width="11.25" style="6" customWidth="1"/>
    <col min="9987" max="9988" width="17.5" style="6" customWidth="1"/>
    <col min="9989" max="10240" width="9.125" style="6"/>
    <col min="10241" max="10241" width="40" style="6" customWidth="1"/>
    <col min="10242" max="10242" width="11.25" style="6" customWidth="1"/>
    <col min="10243" max="10244" width="17.5" style="6" customWidth="1"/>
    <col min="10245" max="10496" width="9.125" style="6"/>
    <col min="10497" max="10497" width="40" style="6" customWidth="1"/>
    <col min="10498" max="10498" width="11.25" style="6" customWidth="1"/>
    <col min="10499" max="10500" width="17.5" style="6" customWidth="1"/>
    <col min="10501" max="10752" width="9.125" style="6"/>
    <col min="10753" max="10753" width="40" style="6" customWidth="1"/>
    <col min="10754" max="10754" width="11.25" style="6" customWidth="1"/>
    <col min="10755" max="10756" width="17.5" style="6" customWidth="1"/>
    <col min="10757" max="11008" width="9.125" style="6"/>
    <col min="11009" max="11009" width="40" style="6" customWidth="1"/>
    <col min="11010" max="11010" width="11.25" style="6" customWidth="1"/>
    <col min="11011" max="11012" width="17.5" style="6" customWidth="1"/>
    <col min="11013" max="11264" width="9.125" style="6"/>
    <col min="11265" max="11265" width="40" style="6" customWidth="1"/>
    <col min="11266" max="11266" width="11.25" style="6" customWidth="1"/>
    <col min="11267" max="11268" width="17.5" style="6" customWidth="1"/>
    <col min="11269" max="11520" width="9.125" style="6"/>
    <col min="11521" max="11521" width="40" style="6" customWidth="1"/>
    <col min="11522" max="11522" width="11.25" style="6" customWidth="1"/>
    <col min="11523" max="11524" width="17.5" style="6" customWidth="1"/>
    <col min="11525" max="11776" width="9.125" style="6"/>
    <col min="11777" max="11777" width="40" style="6" customWidth="1"/>
    <col min="11778" max="11778" width="11.25" style="6" customWidth="1"/>
    <col min="11779" max="11780" width="17.5" style="6" customWidth="1"/>
    <col min="11781" max="12032" width="9.125" style="6"/>
    <col min="12033" max="12033" width="40" style="6" customWidth="1"/>
    <col min="12034" max="12034" width="11.25" style="6" customWidth="1"/>
    <col min="12035" max="12036" width="17.5" style="6" customWidth="1"/>
    <col min="12037" max="12288" width="9.125" style="6"/>
    <col min="12289" max="12289" width="40" style="6" customWidth="1"/>
    <col min="12290" max="12290" width="11.25" style="6" customWidth="1"/>
    <col min="12291" max="12292" width="17.5" style="6" customWidth="1"/>
    <col min="12293" max="12544" width="9.125" style="6"/>
    <col min="12545" max="12545" width="40" style="6" customWidth="1"/>
    <col min="12546" max="12546" width="11.25" style="6" customWidth="1"/>
    <col min="12547" max="12548" width="17.5" style="6" customWidth="1"/>
    <col min="12549" max="12800" width="9.125" style="6"/>
    <col min="12801" max="12801" width="40" style="6" customWidth="1"/>
    <col min="12802" max="12802" width="11.25" style="6" customWidth="1"/>
    <col min="12803" max="12804" width="17.5" style="6" customWidth="1"/>
    <col min="12805" max="13056" width="9.125" style="6"/>
    <col min="13057" max="13057" width="40" style="6" customWidth="1"/>
    <col min="13058" max="13058" width="11.25" style="6" customWidth="1"/>
    <col min="13059" max="13060" width="17.5" style="6" customWidth="1"/>
    <col min="13061" max="13312" width="9.125" style="6"/>
    <col min="13313" max="13313" width="40" style="6" customWidth="1"/>
    <col min="13314" max="13314" width="11.25" style="6" customWidth="1"/>
    <col min="13315" max="13316" width="17.5" style="6" customWidth="1"/>
    <col min="13317" max="13568" width="9.125" style="6"/>
    <col min="13569" max="13569" width="40" style="6" customWidth="1"/>
    <col min="13570" max="13570" width="11.25" style="6" customWidth="1"/>
    <col min="13571" max="13572" width="17.5" style="6" customWidth="1"/>
    <col min="13573" max="13824" width="9.125" style="6"/>
    <col min="13825" max="13825" width="40" style="6" customWidth="1"/>
    <col min="13826" max="13826" width="11.25" style="6" customWidth="1"/>
    <col min="13827" max="13828" width="17.5" style="6" customWidth="1"/>
    <col min="13829" max="14080" width="9.125" style="6"/>
    <col min="14081" max="14081" width="40" style="6" customWidth="1"/>
    <col min="14082" max="14082" width="11.25" style="6" customWidth="1"/>
    <col min="14083" max="14084" width="17.5" style="6" customWidth="1"/>
    <col min="14085" max="14336" width="9.125" style="6"/>
    <col min="14337" max="14337" width="40" style="6" customWidth="1"/>
    <col min="14338" max="14338" width="11.25" style="6" customWidth="1"/>
    <col min="14339" max="14340" width="17.5" style="6" customWidth="1"/>
    <col min="14341" max="14592" width="9.125" style="6"/>
    <col min="14593" max="14593" width="40" style="6" customWidth="1"/>
    <col min="14594" max="14594" width="11.25" style="6" customWidth="1"/>
    <col min="14595" max="14596" width="17.5" style="6" customWidth="1"/>
    <col min="14597" max="14848" width="9.125" style="6"/>
    <col min="14849" max="14849" width="40" style="6" customWidth="1"/>
    <col min="14850" max="14850" width="11.25" style="6" customWidth="1"/>
    <col min="14851" max="14852" width="17.5" style="6" customWidth="1"/>
    <col min="14853" max="15104" width="9.125" style="6"/>
    <col min="15105" max="15105" width="40" style="6" customWidth="1"/>
    <col min="15106" max="15106" width="11.25" style="6" customWidth="1"/>
    <col min="15107" max="15108" width="17.5" style="6" customWidth="1"/>
    <col min="15109" max="15360" width="9.125" style="6"/>
    <col min="15361" max="15361" width="40" style="6" customWidth="1"/>
    <col min="15362" max="15362" width="11.25" style="6" customWidth="1"/>
    <col min="15363" max="15364" width="17.5" style="6" customWidth="1"/>
    <col min="15365" max="15616" width="9.125" style="6"/>
    <col min="15617" max="15617" width="40" style="6" customWidth="1"/>
    <col min="15618" max="15618" width="11.25" style="6" customWidth="1"/>
    <col min="15619" max="15620" width="17.5" style="6" customWidth="1"/>
    <col min="15621" max="15872" width="9.125" style="6"/>
    <col min="15873" max="15873" width="40" style="6" customWidth="1"/>
    <col min="15874" max="15874" width="11.25" style="6" customWidth="1"/>
    <col min="15875" max="15876" width="17.5" style="6" customWidth="1"/>
    <col min="15877" max="16128" width="9.125" style="6"/>
    <col min="16129" max="16129" width="40" style="6" customWidth="1"/>
    <col min="16130" max="16130" width="11.25" style="6" customWidth="1"/>
    <col min="16131" max="16132" width="17.5" style="6" customWidth="1"/>
    <col min="16133" max="16384" width="9.125" style="6"/>
  </cols>
  <sheetData>
    <row r="1" spans="1:8" ht="30" customHeight="1">
      <c r="A1" s="258" t="s">
        <v>644</v>
      </c>
      <c r="B1" s="259"/>
      <c r="C1" s="259"/>
      <c r="D1" s="259"/>
    </row>
    <row r="2" spans="1:8" ht="16.5" customHeight="1">
      <c r="A2" s="260">
        <f>资产负债表!A2</f>
        <v>44196</v>
      </c>
      <c r="B2" s="260"/>
      <c r="C2" s="260"/>
      <c r="D2" s="260"/>
    </row>
    <row r="3" spans="1:8" s="8" customFormat="1" ht="19.5" customHeight="1" thickBot="1">
      <c r="A3" s="16" t="str">
        <f>资产负债表!A3</f>
        <v>编制单位：</v>
      </c>
      <c r="B3" s="262"/>
      <c r="C3" s="262"/>
      <c r="D3" s="17" t="s">
        <v>254</v>
      </c>
      <c r="E3" s="86"/>
      <c r="F3" s="86"/>
    </row>
    <row r="4" spans="1:8" s="9" customFormat="1" ht="16.5" customHeight="1">
      <c r="A4" s="196" t="s">
        <v>255</v>
      </c>
      <c r="B4" s="181" t="s">
        <v>127</v>
      </c>
      <c r="C4" s="182" t="s">
        <v>129</v>
      </c>
      <c r="D4" s="183" t="s">
        <v>218</v>
      </c>
      <c r="E4" s="83"/>
      <c r="F4" s="83"/>
    </row>
    <row r="5" spans="1:8" s="11" customFormat="1" ht="16.5" customHeight="1">
      <c r="A5" s="197" t="s">
        <v>256</v>
      </c>
      <c r="B5" s="10"/>
      <c r="C5" s="10"/>
      <c r="D5" s="185"/>
      <c r="E5" s="84"/>
      <c r="F5" s="84"/>
    </row>
    <row r="6" spans="1:8" s="11" customFormat="1" ht="16.5" customHeight="1">
      <c r="A6" s="198" t="s">
        <v>257</v>
      </c>
      <c r="B6" s="10"/>
      <c r="C6" s="38">
        <f>'TB-本期'!AC71</f>
        <v>0</v>
      </c>
      <c r="D6" s="187">
        <f>'TB-上期'!AC71</f>
        <v>0</v>
      </c>
      <c r="E6" s="84"/>
      <c r="F6" s="87"/>
      <c r="H6" s="84"/>
    </row>
    <row r="7" spans="1:8" s="11" customFormat="1" ht="16.5" hidden="1" customHeight="1">
      <c r="A7" s="198" t="s">
        <v>258</v>
      </c>
      <c r="B7" s="10"/>
      <c r="C7" s="38">
        <f>'TB-本期'!AC72</f>
        <v>0</v>
      </c>
      <c r="D7" s="187">
        <f>'TB-上期'!AC72</f>
        <v>0</v>
      </c>
      <c r="E7" s="84"/>
      <c r="F7" s="84"/>
      <c r="H7" s="84"/>
    </row>
    <row r="8" spans="1:8" s="11" customFormat="1" ht="16.5" hidden="1" customHeight="1">
      <c r="A8" s="198" t="s">
        <v>260</v>
      </c>
      <c r="B8" s="10"/>
      <c r="C8" s="38">
        <f>'TB-本期'!AC73</f>
        <v>0</v>
      </c>
      <c r="D8" s="187">
        <f>'TB-上期'!AC73</f>
        <v>0</v>
      </c>
      <c r="E8" s="84"/>
      <c r="F8" s="84"/>
      <c r="H8" s="84"/>
    </row>
    <row r="9" spans="1:8" s="11" customFormat="1" ht="16.5" customHeight="1">
      <c r="A9" s="199" t="s">
        <v>628</v>
      </c>
      <c r="B9" s="10"/>
      <c r="C9" s="38">
        <f>'TB-本期'!AC74</f>
        <v>0</v>
      </c>
      <c r="D9" s="187">
        <f>'TB-上期'!AC74</f>
        <v>0</v>
      </c>
      <c r="E9" s="84"/>
      <c r="F9" s="84"/>
      <c r="H9" s="226"/>
    </row>
    <row r="10" spans="1:8" s="11" customFormat="1" ht="16.5" customHeight="1">
      <c r="A10" s="198" t="s">
        <v>261</v>
      </c>
      <c r="B10" s="10"/>
      <c r="C10" s="38">
        <f>'TB-本期'!AC75</f>
        <v>0</v>
      </c>
      <c r="D10" s="187">
        <f>'TB-上期'!AC75</f>
        <v>0</v>
      </c>
      <c r="E10" s="84"/>
      <c r="F10" s="84"/>
      <c r="H10" s="84"/>
    </row>
    <row r="11" spans="1:8" s="11" customFormat="1" ht="16.5" customHeight="1">
      <c r="A11" s="199" t="s">
        <v>503</v>
      </c>
      <c r="B11" s="10"/>
      <c r="C11" s="38">
        <f>'TB-本期'!AC76</f>
        <v>0</v>
      </c>
      <c r="D11" s="187">
        <f>'TB-上期'!AC76</f>
        <v>0</v>
      </c>
      <c r="E11" s="84"/>
      <c r="F11" s="84"/>
      <c r="H11" s="87"/>
    </row>
    <row r="12" spans="1:8" s="11" customFormat="1" ht="16.5" customHeight="1">
      <c r="A12" s="199" t="s">
        <v>505</v>
      </c>
      <c r="B12" s="10"/>
      <c r="C12" s="38">
        <f>'TB-本期'!AC77</f>
        <v>0</v>
      </c>
      <c r="D12" s="187">
        <f>'TB-上期'!AC77</f>
        <v>0</v>
      </c>
      <c r="E12" s="84"/>
      <c r="F12" s="87"/>
      <c r="H12" s="84"/>
    </row>
    <row r="13" spans="1:8" s="11" customFormat="1" ht="16.5" customHeight="1">
      <c r="A13" s="198" t="s">
        <v>262</v>
      </c>
      <c r="B13" s="10"/>
      <c r="C13" s="38">
        <f>'TB-本期'!AC78</f>
        <v>0</v>
      </c>
      <c r="D13" s="187">
        <f>'TB-上期'!AC78</f>
        <v>0</v>
      </c>
      <c r="E13" s="84"/>
      <c r="F13" s="85"/>
      <c r="H13" s="84"/>
    </row>
    <row r="14" spans="1:8" s="11" customFormat="1" ht="16.5" customHeight="1">
      <c r="A14" s="199" t="s">
        <v>629</v>
      </c>
      <c r="B14" s="10"/>
      <c r="C14" s="38">
        <f>'TB-本期'!AC79</f>
        <v>0</v>
      </c>
      <c r="D14" s="187">
        <f>'TB-上期'!AC79</f>
        <v>0</v>
      </c>
      <c r="E14" s="84"/>
      <c r="F14" s="85"/>
      <c r="H14" s="84"/>
    </row>
    <row r="15" spans="1:8" s="11" customFormat="1" ht="16.5" hidden="1" customHeight="1">
      <c r="A15" s="198" t="s">
        <v>263</v>
      </c>
      <c r="B15" s="10"/>
      <c r="C15" s="38">
        <f>'TB-本期'!AC80</f>
        <v>0</v>
      </c>
      <c r="D15" s="187">
        <f>'TB-上期'!AC80</f>
        <v>0</v>
      </c>
      <c r="E15" s="84"/>
      <c r="F15" s="84"/>
      <c r="H15" s="84"/>
    </row>
    <row r="16" spans="1:8" s="11" customFormat="1" ht="16.5" hidden="1" customHeight="1">
      <c r="A16" s="198" t="s">
        <v>259</v>
      </c>
      <c r="B16" s="10"/>
      <c r="C16" s="38">
        <f>'TB-本期'!AC81</f>
        <v>0</v>
      </c>
      <c r="D16" s="187">
        <f>'TB-上期'!AC81</f>
        <v>0</v>
      </c>
      <c r="E16" s="84"/>
      <c r="F16" s="84"/>
      <c r="H16" s="84"/>
    </row>
    <row r="17" spans="1:8" s="11" customFormat="1" ht="16.5" hidden="1" customHeight="1">
      <c r="A17" s="198" t="s">
        <v>269</v>
      </c>
      <c r="B17" s="10"/>
      <c r="C17" s="38">
        <f>'TB-本期'!AC82</f>
        <v>0</v>
      </c>
      <c r="D17" s="187">
        <f>'TB-上期'!AC82</f>
        <v>0</v>
      </c>
      <c r="E17" s="84"/>
      <c r="F17" s="84"/>
      <c r="H17" s="84"/>
    </row>
    <row r="18" spans="1:8" s="11" customFormat="1" ht="16.5" hidden="1" customHeight="1">
      <c r="A18" s="198" t="s">
        <v>270</v>
      </c>
      <c r="B18" s="10"/>
      <c r="C18" s="38">
        <f>'TB-本期'!AC83</f>
        <v>0</v>
      </c>
      <c r="D18" s="187">
        <f>'TB-上期'!AC83</f>
        <v>0</v>
      </c>
      <c r="E18" s="84"/>
      <c r="F18" s="84"/>
      <c r="H18" s="84"/>
    </row>
    <row r="19" spans="1:8" s="11" customFormat="1" ht="16.5" customHeight="1">
      <c r="A19" s="198" t="s">
        <v>265</v>
      </c>
      <c r="B19" s="10"/>
      <c r="C19" s="38">
        <f>'TB-本期'!AC84</f>
        <v>0</v>
      </c>
      <c r="D19" s="187">
        <f>'TB-上期'!AC84</f>
        <v>0</v>
      </c>
      <c r="E19" s="84"/>
      <c r="F19" s="85"/>
      <c r="H19" s="84"/>
    </row>
    <row r="20" spans="1:8" s="11" customFormat="1" ht="16.5" customHeight="1">
      <c r="A20" s="198" t="s">
        <v>266</v>
      </c>
      <c r="B20" s="10"/>
      <c r="C20" s="38">
        <f>'TB-本期'!AC85</f>
        <v>0</v>
      </c>
      <c r="D20" s="187">
        <f>'TB-上期'!AC85</f>
        <v>0</v>
      </c>
      <c r="E20" s="84"/>
      <c r="F20" s="85"/>
      <c r="H20" s="84"/>
    </row>
    <row r="21" spans="1:8" s="11" customFormat="1" ht="16.5" customHeight="1">
      <c r="A21" s="198" t="s">
        <v>267</v>
      </c>
      <c r="B21" s="10"/>
      <c r="C21" s="38">
        <f>'TB-本期'!AC86</f>
        <v>20000</v>
      </c>
      <c r="D21" s="187">
        <f>'TB-上期'!AC86</f>
        <v>20000</v>
      </c>
      <c r="E21" s="84"/>
      <c r="F21" s="85"/>
      <c r="H21" s="84"/>
    </row>
    <row r="22" spans="1:8" s="11" customFormat="1" ht="16.5" hidden="1" customHeight="1">
      <c r="A22" s="198" t="s">
        <v>264</v>
      </c>
      <c r="B22" s="10"/>
      <c r="C22" s="38">
        <f>'TB-本期'!AC87</f>
        <v>0</v>
      </c>
      <c r="D22" s="187">
        <f>'TB-上期'!AC87</f>
        <v>0</v>
      </c>
      <c r="E22" s="84"/>
      <c r="F22" s="84"/>
      <c r="H22" s="84"/>
    </row>
    <row r="23" spans="1:8" s="11" customFormat="1" ht="16.5" hidden="1" customHeight="1">
      <c r="A23" s="198" t="s">
        <v>268</v>
      </c>
      <c r="B23" s="10"/>
      <c r="C23" s="38">
        <f>'TB-本期'!AC88</f>
        <v>0</v>
      </c>
      <c r="D23" s="187">
        <f>'TB-上期'!AC88</f>
        <v>0</v>
      </c>
      <c r="E23" s="84"/>
      <c r="F23" s="84"/>
      <c r="H23" s="84"/>
    </row>
    <row r="24" spans="1:8" s="11" customFormat="1" ht="16.5" hidden="1" customHeight="1">
      <c r="A24" s="198" t="s">
        <v>271</v>
      </c>
      <c r="B24" s="10"/>
      <c r="C24" s="38">
        <f>'TB-本期'!AC89</f>
        <v>0</v>
      </c>
      <c r="D24" s="187">
        <f>'TB-上期'!AC89</f>
        <v>0</v>
      </c>
      <c r="E24" s="84"/>
      <c r="F24" s="84"/>
      <c r="H24" s="84"/>
    </row>
    <row r="25" spans="1:8" s="11" customFormat="1" ht="16.5" customHeight="1">
      <c r="A25" s="198" t="s">
        <v>272</v>
      </c>
      <c r="B25" s="10"/>
      <c r="C25" s="38">
        <f>'TB-本期'!AC90</f>
        <v>0</v>
      </c>
      <c r="D25" s="187">
        <f>'TB-上期'!AC90</f>
        <v>0</v>
      </c>
      <c r="E25" s="84"/>
      <c r="F25" s="84"/>
      <c r="H25" s="84"/>
    </row>
    <row r="26" spans="1:8" s="11" customFormat="1" ht="16.5" customHeight="1">
      <c r="A26" s="198" t="s">
        <v>273</v>
      </c>
      <c r="B26" s="10"/>
      <c r="C26" s="38">
        <f>'TB-本期'!AC91</f>
        <v>0</v>
      </c>
      <c r="D26" s="187">
        <f>'TB-上期'!AC91</f>
        <v>0</v>
      </c>
      <c r="E26" s="84"/>
      <c r="F26" s="84"/>
      <c r="G26" s="227"/>
    </row>
    <row r="27" spans="1:8" s="11" customFormat="1" ht="16.5" customHeight="1">
      <c r="A27" s="200" t="s">
        <v>274</v>
      </c>
      <c r="B27" s="10"/>
      <c r="C27" s="39">
        <f>IF(SUM(C6:C26)&lt;&gt;0,SUM(C6:C26),"")</f>
        <v>20000</v>
      </c>
      <c r="D27" s="191">
        <f>IF(SUM(D6:D26)&lt;&gt;0,SUM(D6:D26),"")</f>
        <v>20000</v>
      </c>
      <c r="E27" s="84"/>
      <c r="F27" s="84"/>
    </row>
    <row r="28" spans="1:8" s="11" customFormat="1" ht="16.5" customHeight="1">
      <c r="A28" s="197" t="s">
        <v>275</v>
      </c>
      <c r="B28" s="10"/>
      <c r="C28" s="38"/>
      <c r="D28" s="187"/>
      <c r="E28" s="84"/>
      <c r="F28" s="84"/>
      <c r="G28" s="37"/>
    </row>
    <row r="29" spans="1:8" s="11" customFormat="1" ht="16.5" hidden="1" customHeight="1">
      <c r="A29" s="199" t="s">
        <v>632</v>
      </c>
      <c r="B29" s="10"/>
      <c r="C29" s="38">
        <f>'TB-本期'!AC95</f>
        <v>0</v>
      </c>
      <c r="D29" s="187">
        <f>'TB-上期'!AC95</f>
        <v>0</v>
      </c>
      <c r="E29" s="84"/>
      <c r="F29" s="84"/>
    </row>
    <row r="30" spans="1:8" s="11" customFormat="1" ht="16.5" customHeight="1">
      <c r="A30" s="198" t="s">
        <v>276</v>
      </c>
      <c r="B30" s="10"/>
      <c r="C30" s="38">
        <f>'TB-本期'!AC96</f>
        <v>0</v>
      </c>
      <c r="D30" s="187">
        <f>'TB-上期'!AC96</f>
        <v>0</v>
      </c>
      <c r="E30" s="84"/>
      <c r="F30" s="84"/>
    </row>
    <row r="31" spans="1:8" s="11" customFormat="1" ht="16.5" customHeight="1">
      <c r="A31" s="198" t="s">
        <v>277</v>
      </c>
      <c r="B31" s="10"/>
      <c r="C31" s="38">
        <f>'TB-本期'!AC97</f>
        <v>0</v>
      </c>
      <c r="D31" s="187">
        <f>'TB-上期'!AC97</f>
        <v>0</v>
      </c>
      <c r="E31" s="84"/>
      <c r="F31" s="84"/>
    </row>
    <row r="32" spans="1:8" s="11" customFormat="1" ht="16.5" customHeight="1">
      <c r="A32" s="198" t="s">
        <v>278</v>
      </c>
      <c r="B32" s="10"/>
      <c r="C32" s="38">
        <f>'TB-本期'!AC98</f>
        <v>0</v>
      </c>
      <c r="D32" s="187">
        <f>'TB-上期'!AC98</f>
        <v>0</v>
      </c>
      <c r="E32" s="84"/>
      <c r="F32" s="84"/>
    </row>
    <row r="33" spans="1:6" s="11" customFormat="1" ht="16.5" customHeight="1">
      <c r="A33" s="198" t="s">
        <v>279</v>
      </c>
      <c r="B33" s="10"/>
      <c r="C33" s="38">
        <f>'TB-本期'!AC99</f>
        <v>0</v>
      </c>
      <c r="D33" s="187">
        <f>'TB-上期'!AC99</f>
        <v>0</v>
      </c>
      <c r="E33" s="84"/>
      <c r="F33" s="84"/>
    </row>
    <row r="34" spans="1:6" s="11" customFormat="1" ht="16.5" customHeight="1">
      <c r="A34" s="199" t="s">
        <v>636</v>
      </c>
      <c r="B34" s="10"/>
      <c r="C34" s="38">
        <f>'TB-本期'!AC100</f>
        <v>0</v>
      </c>
      <c r="D34" s="187">
        <f>'TB-上期'!AC100</f>
        <v>0</v>
      </c>
      <c r="E34" s="84"/>
      <c r="F34" s="84"/>
    </row>
    <row r="35" spans="1:6" s="11" customFormat="1" ht="16.5" customHeight="1">
      <c r="A35" s="198" t="s">
        <v>280</v>
      </c>
      <c r="B35" s="10"/>
      <c r="C35" s="38">
        <f>'TB-本期'!AC101</f>
        <v>0</v>
      </c>
      <c r="D35" s="187">
        <f>'TB-上期'!AC101</f>
        <v>0</v>
      </c>
      <c r="E35" s="84"/>
      <c r="F35" s="84"/>
    </row>
    <row r="36" spans="1:6" s="11" customFormat="1" ht="16.5" customHeight="1">
      <c r="A36" s="198" t="s">
        <v>281</v>
      </c>
      <c r="B36" s="10"/>
      <c r="C36" s="38">
        <f>'TB-本期'!AC102</f>
        <v>0</v>
      </c>
      <c r="D36" s="187">
        <f>'TB-上期'!AC102</f>
        <v>0</v>
      </c>
      <c r="E36" s="84"/>
      <c r="F36" s="84"/>
    </row>
    <row r="37" spans="1:6" s="11" customFormat="1" ht="16.5" customHeight="1">
      <c r="A37" s="198" t="s">
        <v>282</v>
      </c>
      <c r="B37" s="10"/>
      <c r="C37" s="38">
        <f>'TB-本期'!AC103</f>
        <v>0</v>
      </c>
      <c r="D37" s="187">
        <f>'TB-上期'!AC103</f>
        <v>0</v>
      </c>
      <c r="E37" s="84"/>
      <c r="F37" s="84"/>
    </row>
    <row r="38" spans="1:6" s="11" customFormat="1" ht="16.5" customHeight="1">
      <c r="A38" s="198" t="s">
        <v>283</v>
      </c>
      <c r="B38" s="10"/>
      <c r="C38" s="38">
        <f>'TB-本期'!AC104</f>
        <v>0</v>
      </c>
      <c r="D38" s="187">
        <f>'TB-上期'!AC104</f>
        <v>0</v>
      </c>
      <c r="E38" s="84"/>
      <c r="F38" s="84"/>
    </row>
    <row r="39" spans="1:6" s="11" customFormat="1" ht="16.5" customHeight="1">
      <c r="A39" s="198" t="s">
        <v>284</v>
      </c>
      <c r="B39" s="10"/>
      <c r="C39" s="38">
        <f>'TB-本期'!AC105</f>
        <v>0</v>
      </c>
      <c r="D39" s="187">
        <f>'TB-上期'!AC105</f>
        <v>0</v>
      </c>
      <c r="E39" s="84"/>
      <c r="F39" s="84"/>
    </row>
    <row r="40" spans="1:6" s="11" customFormat="1" ht="16.5" customHeight="1">
      <c r="A40" s="200" t="s">
        <v>285</v>
      </c>
      <c r="B40" s="10"/>
      <c r="C40" s="39" t="str">
        <f>IF((SUM(C29:C39)-C33-C32)&lt;&gt;0,(SUM(C29:C39)-C32-C33),"")</f>
        <v/>
      </c>
      <c r="D40" s="191" t="str">
        <f>IF((SUM(D29:D39)-D33-D32)&lt;&gt;0,(SUM(D29:D39)-D32-D33),"")</f>
        <v/>
      </c>
      <c r="E40" s="84"/>
      <c r="F40" s="84"/>
    </row>
    <row r="41" spans="1:6" s="11" customFormat="1" ht="16.5" customHeight="1">
      <c r="A41" s="200" t="s">
        <v>286</v>
      </c>
      <c r="B41" s="10"/>
      <c r="C41" s="39">
        <f>IF(SUM(C40,C27)&lt;&gt;0,SUM(C40,C27),"")</f>
        <v>20000</v>
      </c>
      <c r="D41" s="191">
        <f>IF(SUM(D40,D27)&lt;&gt;0,SUM(D40,D27),"")</f>
        <v>20000</v>
      </c>
      <c r="E41" s="84"/>
      <c r="F41" s="84"/>
    </row>
    <row r="42" spans="1:6" s="11" customFormat="1" ht="16.5" customHeight="1">
      <c r="A42" s="197" t="s">
        <v>287</v>
      </c>
      <c r="B42" s="10"/>
      <c r="C42" s="38"/>
      <c r="D42" s="187"/>
      <c r="E42" s="84"/>
      <c r="F42" s="84"/>
    </row>
    <row r="43" spans="1:6" s="11" customFormat="1" ht="16.5" customHeight="1">
      <c r="A43" s="198" t="s">
        <v>487</v>
      </c>
      <c r="B43" s="10"/>
      <c r="C43" s="38">
        <f>'TB-本期'!AC110</f>
        <v>1000000</v>
      </c>
      <c r="D43" s="187">
        <f>'TB-上期'!AC110</f>
        <v>1000000</v>
      </c>
      <c r="E43" s="84"/>
      <c r="F43" s="85"/>
    </row>
    <row r="44" spans="1:6" s="11" customFormat="1" ht="16.5" customHeight="1">
      <c r="A44" s="198" t="s">
        <v>288</v>
      </c>
      <c r="B44" s="10"/>
      <c r="C44" s="38">
        <f>'TB-本期'!AC111</f>
        <v>0</v>
      </c>
      <c r="D44" s="187">
        <f>'TB-上期'!AC111</f>
        <v>0</v>
      </c>
      <c r="E44" s="84"/>
      <c r="F44" s="84"/>
    </row>
    <row r="45" spans="1:6" s="11" customFormat="1" ht="16.5" customHeight="1">
      <c r="A45" s="198" t="s">
        <v>278</v>
      </c>
      <c r="B45" s="10"/>
      <c r="C45" s="38">
        <f>'TB-本期'!AC112</f>
        <v>0</v>
      </c>
      <c r="D45" s="187">
        <f>'TB-上期'!AC112</f>
        <v>0</v>
      </c>
      <c r="E45" s="84"/>
      <c r="F45" s="84"/>
    </row>
    <row r="46" spans="1:6" s="11" customFormat="1" ht="16.5" customHeight="1">
      <c r="A46" s="198" t="s">
        <v>289</v>
      </c>
      <c r="B46" s="10"/>
      <c r="C46" s="38">
        <f>'TB-本期'!AC113</f>
        <v>0</v>
      </c>
      <c r="D46" s="187">
        <f>'TB-上期'!AC113</f>
        <v>0</v>
      </c>
      <c r="E46" s="84"/>
      <c r="F46" s="84"/>
    </row>
    <row r="47" spans="1:6" s="11" customFormat="1" ht="16.5" customHeight="1">
      <c r="A47" s="198" t="s">
        <v>290</v>
      </c>
      <c r="B47" s="10"/>
      <c r="C47" s="38">
        <f>'TB-本期'!AC114</f>
        <v>0</v>
      </c>
      <c r="D47" s="187">
        <f>'TB-上期'!AC114</f>
        <v>0</v>
      </c>
      <c r="E47" s="84"/>
      <c r="F47" s="87"/>
    </row>
    <row r="48" spans="1:6" s="11" customFormat="1" ht="16.5" customHeight="1">
      <c r="A48" s="198" t="s">
        <v>291</v>
      </c>
      <c r="B48" s="10"/>
      <c r="C48" s="38">
        <f>'TB-本期'!AC115</f>
        <v>0</v>
      </c>
      <c r="D48" s="187">
        <f>'TB-上期'!AC115</f>
        <v>0</v>
      </c>
      <c r="E48" s="84"/>
      <c r="F48" s="84"/>
    </row>
    <row r="49" spans="1:6" s="11" customFormat="1" ht="16.5" customHeight="1">
      <c r="A49" s="198" t="s">
        <v>292</v>
      </c>
      <c r="B49" s="10"/>
      <c r="C49" s="38">
        <f>'TB-本期'!AC116</f>
        <v>0</v>
      </c>
      <c r="D49" s="187">
        <f>'TB-上期'!AC116</f>
        <v>0</v>
      </c>
      <c r="E49" s="84"/>
      <c r="F49" s="84"/>
    </row>
    <row r="50" spans="1:6" s="11" customFormat="1" ht="16.5" customHeight="1">
      <c r="A50" s="198" t="s">
        <v>293</v>
      </c>
      <c r="B50" s="10"/>
      <c r="C50" s="38">
        <f>'TB-本期'!AC117</f>
        <v>0</v>
      </c>
      <c r="D50" s="187">
        <f>'TB-上期'!AC117</f>
        <v>0</v>
      </c>
      <c r="E50" s="84"/>
      <c r="F50" s="84"/>
    </row>
    <row r="51" spans="1:6" s="11" customFormat="1" ht="16.5" customHeight="1">
      <c r="A51" s="198" t="s">
        <v>294</v>
      </c>
      <c r="B51" s="10"/>
      <c r="C51" s="38">
        <f>'TB-本期'!AC118</f>
        <v>0</v>
      </c>
      <c r="D51" s="187">
        <f>'TB-上期'!AC118</f>
        <v>0</v>
      </c>
      <c r="E51" s="239"/>
      <c r="F51" s="241"/>
    </row>
    <row r="52" spans="1:6" s="11" customFormat="1" ht="16.5" customHeight="1">
      <c r="A52" s="198" t="s">
        <v>295</v>
      </c>
      <c r="B52" s="10"/>
      <c r="C52" s="38">
        <f>'TB-本期'!AC119</f>
        <v>0</v>
      </c>
      <c r="D52" s="187">
        <f>'TB-上期'!AC119</f>
        <v>0</v>
      </c>
      <c r="E52" s="240"/>
      <c r="F52" s="84"/>
    </row>
    <row r="53" spans="1:6" s="11" customFormat="1" ht="16.5" customHeight="1">
      <c r="A53" s="198" t="s">
        <v>296</v>
      </c>
      <c r="B53" s="10"/>
      <c r="C53" s="38">
        <f>'TB-本期'!AC120</f>
        <v>-20000</v>
      </c>
      <c r="D53" s="187">
        <f>'TB-上期'!AC120</f>
        <v>-20000</v>
      </c>
      <c r="E53" s="240"/>
      <c r="F53" s="85"/>
    </row>
    <row r="54" spans="1:6" s="11" customFormat="1" ht="16.5" hidden="1" customHeight="1">
      <c r="A54" s="198" t="s">
        <v>297</v>
      </c>
      <c r="B54" s="10"/>
      <c r="C54" s="40">
        <f>IF((SUM(C43:C47,C49:C53)-C48-C45-C46)&lt;&gt;0,(SUM(C43:C47,C49:C53)-C48-C45-C46),"")</f>
        <v>980000</v>
      </c>
      <c r="D54" s="190">
        <f>IF((SUM(D43:D47,D49:D53)-D48-D45-D46)&lt;&gt;0,(SUM(D43:D47,D49:D53)-D48-D45-D46),"")</f>
        <v>980000</v>
      </c>
      <c r="E54" s="84"/>
      <c r="F54" s="87"/>
    </row>
    <row r="55" spans="1:6" s="11" customFormat="1" ht="16.5" hidden="1" customHeight="1">
      <c r="A55" s="198" t="s">
        <v>298</v>
      </c>
      <c r="B55" s="10"/>
      <c r="C55" s="38">
        <f>'TB-本期'!AC122</f>
        <v>0</v>
      </c>
      <c r="D55" s="187">
        <f>'TB-上期'!AC122</f>
        <v>0</v>
      </c>
      <c r="E55" s="84"/>
      <c r="F55" s="84"/>
    </row>
    <row r="56" spans="1:6" s="11" customFormat="1" ht="16.5" customHeight="1">
      <c r="A56" s="200" t="s">
        <v>299</v>
      </c>
      <c r="B56" s="10"/>
      <c r="C56" s="39">
        <f>SUM(C54:C55)</f>
        <v>980000</v>
      </c>
      <c r="D56" s="191">
        <f>SUM(D54:D55)</f>
        <v>980000</v>
      </c>
      <c r="E56" s="84"/>
      <c r="F56" s="87"/>
    </row>
    <row r="57" spans="1:6" s="11" customFormat="1" ht="16.5" customHeight="1" thickBot="1">
      <c r="A57" s="201" t="s">
        <v>300</v>
      </c>
      <c r="B57" s="193" t="s">
        <v>252</v>
      </c>
      <c r="C57" s="194">
        <f>SUM(C41,C56)</f>
        <v>1000000</v>
      </c>
      <c r="D57" s="195">
        <f>SUM(D41,D56)</f>
        <v>1000000</v>
      </c>
      <c r="E57" s="84"/>
      <c r="F57" s="87"/>
    </row>
    <row r="58" spans="1:6" s="11" customFormat="1" ht="19.5" customHeight="1">
      <c r="A58" s="12" t="s">
        <v>301</v>
      </c>
      <c r="B58" s="12"/>
      <c r="C58" s="12"/>
      <c r="D58" s="12"/>
      <c r="E58" s="84"/>
      <c r="F58" s="84"/>
    </row>
    <row r="59" spans="1:6" ht="18" customHeight="1">
      <c r="C59" s="82"/>
      <c r="D59" s="20"/>
    </row>
    <row r="60" spans="1:6" ht="18" customHeight="1">
      <c r="C60" s="82"/>
    </row>
    <row r="61" spans="1:6" ht="18" customHeight="1">
      <c r="C61" s="82">
        <f>C57-'TB-本期'!AC124</f>
        <v>0</v>
      </c>
    </row>
    <row r="62" spans="1:6" ht="18" customHeight="1">
      <c r="C62" s="82"/>
    </row>
    <row r="63" spans="1:6" ht="18" customHeight="1">
      <c r="C63" s="82"/>
    </row>
    <row r="64" spans="1:6" ht="18" customHeight="1">
      <c r="C64" s="82"/>
    </row>
  </sheetData>
  <sheetProtection formatColumns="0" formatRows="0"/>
  <mergeCells count="3">
    <mergeCell ref="A1:D1"/>
    <mergeCell ref="A2:D2"/>
    <mergeCell ref="B3:C3"/>
  </mergeCells>
  <phoneticPr fontId="1" type="noConversion"/>
  <printOptions horizontalCentered="1"/>
  <pageMargins left="0.35433070866141736" right="0.31496062992125984" top="0.51181102362204722" bottom="0.43307086614173229" header="0.31496062992125984" footer="0.23622047244094491"/>
  <pageSetup paperSize="9" firstPageNumber="4" orientation="portrait" useFirstPageNumber="1" r:id="rId1"/>
  <headerFooter>
    <oddFooter>&amp;C4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81"/>
  <sheetViews>
    <sheetView showGridLines="0" showZeros="0" view="pageBreakPreview" zoomScaleNormal="100" zoomScaleSheetLayoutView="100" workbookViewId="0">
      <selection activeCell="F25" sqref="F25"/>
    </sheetView>
  </sheetViews>
  <sheetFormatPr defaultColWidth="9.125" defaultRowHeight="15.75"/>
  <cols>
    <col min="1" max="1" width="48.75" style="6" customWidth="1"/>
    <col min="2" max="2" width="11.25" style="15" hidden="1" customWidth="1"/>
    <col min="3" max="3" width="19" style="15" customWidth="1"/>
    <col min="4" max="4" width="19" style="25" customWidth="1"/>
    <col min="5" max="5" width="17.125" style="86" customWidth="1"/>
    <col min="6" max="6" width="13.625" style="85" customWidth="1"/>
    <col min="7" max="7" width="14.125" style="85" bestFit="1" customWidth="1"/>
    <col min="8" max="251" width="9.125" style="6"/>
    <col min="252" max="252" width="43.75" style="6" customWidth="1"/>
    <col min="253" max="253" width="11.25" style="6" customWidth="1"/>
    <col min="254" max="255" width="17.5" style="6" customWidth="1"/>
    <col min="256" max="256" width="10.75" style="6" customWidth="1"/>
    <col min="257" max="507" width="9.125" style="6"/>
    <col min="508" max="508" width="43.75" style="6" customWidth="1"/>
    <col min="509" max="509" width="11.25" style="6" customWidth="1"/>
    <col min="510" max="511" width="17.5" style="6" customWidth="1"/>
    <col min="512" max="512" width="10.75" style="6" customWidth="1"/>
    <col min="513" max="763" width="9.125" style="6"/>
    <col min="764" max="764" width="43.75" style="6" customWidth="1"/>
    <col min="765" max="765" width="11.25" style="6" customWidth="1"/>
    <col min="766" max="767" width="17.5" style="6" customWidth="1"/>
    <col min="768" max="768" width="10.75" style="6" customWidth="1"/>
    <col min="769" max="1019" width="9.125" style="6"/>
    <col min="1020" max="1020" width="43.75" style="6" customWidth="1"/>
    <col min="1021" max="1021" width="11.25" style="6" customWidth="1"/>
    <col min="1022" max="1023" width="17.5" style="6" customWidth="1"/>
    <col min="1024" max="1024" width="10.75" style="6" customWidth="1"/>
    <col min="1025" max="1275" width="9.125" style="6"/>
    <col min="1276" max="1276" width="43.75" style="6" customWidth="1"/>
    <col min="1277" max="1277" width="11.25" style="6" customWidth="1"/>
    <col min="1278" max="1279" width="17.5" style="6" customWidth="1"/>
    <col min="1280" max="1280" width="10.75" style="6" customWidth="1"/>
    <col min="1281" max="1531" width="9.125" style="6"/>
    <col min="1532" max="1532" width="43.75" style="6" customWidth="1"/>
    <col min="1533" max="1533" width="11.25" style="6" customWidth="1"/>
    <col min="1534" max="1535" width="17.5" style="6" customWidth="1"/>
    <col min="1536" max="1536" width="10.75" style="6" customWidth="1"/>
    <col min="1537" max="1787" width="9.125" style="6"/>
    <col min="1788" max="1788" width="43.75" style="6" customWidth="1"/>
    <col min="1789" max="1789" width="11.25" style="6" customWidth="1"/>
    <col min="1790" max="1791" width="17.5" style="6" customWidth="1"/>
    <col min="1792" max="1792" width="10.75" style="6" customWidth="1"/>
    <col min="1793" max="2043" width="9.125" style="6"/>
    <col min="2044" max="2044" width="43.75" style="6" customWidth="1"/>
    <col min="2045" max="2045" width="11.25" style="6" customWidth="1"/>
    <col min="2046" max="2047" width="17.5" style="6" customWidth="1"/>
    <col min="2048" max="2048" width="10.75" style="6" customWidth="1"/>
    <col min="2049" max="2299" width="9.125" style="6"/>
    <col min="2300" max="2300" width="43.75" style="6" customWidth="1"/>
    <col min="2301" max="2301" width="11.25" style="6" customWidth="1"/>
    <col min="2302" max="2303" width="17.5" style="6" customWidth="1"/>
    <col min="2304" max="2304" width="10.75" style="6" customWidth="1"/>
    <col min="2305" max="2555" width="9.125" style="6"/>
    <col min="2556" max="2556" width="43.75" style="6" customWidth="1"/>
    <col min="2557" max="2557" width="11.25" style="6" customWidth="1"/>
    <col min="2558" max="2559" width="17.5" style="6" customWidth="1"/>
    <col min="2560" max="2560" width="10.75" style="6" customWidth="1"/>
    <col min="2561" max="2811" width="9.125" style="6"/>
    <col min="2812" max="2812" width="43.75" style="6" customWidth="1"/>
    <col min="2813" max="2813" width="11.25" style="6" customWidth="1"/>
    <col min="2814" max="2815" width="17.5" style="6" customWidth="1"/>
    <col min="2816" max="2816" width="10.75" style="6" customWidth="1"/>
    <col min="2817" max="3067" width="9.125" style="6"/>
    <col min="3068" max="3068" width="43.75" style="6" customWidth="1"/>
    <col min="3069" max="3069" width="11.25" style="6" customWidth="1"/>
    <col min="3070" max="3071" width="17.5" style="6" customWidth="1"/>
    <col min="3072" max="3072" width="10.75" style="6" customWidth="1"/>
    <col min="3073" max="3323" width="9.125" style="6"/>
    <col min="3324" max="3324" width="43.75" style="6" customWidth="1"/>
    <col min="3325" max="3325" width="11.25" style="6" customWidth="1"/>
    <col min="3326" max="3327" width="17.5" style="6" customWidth="1"/>
    <col min="3328" max="3328" width="10.75" style="6" customWidth="1"/>
    <col min="3329" max="3579" width="9.125" style="6"/>
    <col min="3580" max="3580" width="43.75" style="6" customWidth="1"/>
    <col min="3581" max="3581" width="11.25" style="6" customWidth="1"/>
    <col min="3582" max="3583" width="17.5" style="6" customWidth="1"/>
    <col min="3584" max="3584" width="10.75" style="6" customWidth="1"/>
    <col min="3585" max="3835" width="9.125" style="6"/>
    <col min="3836" max="3836" width="43.75" style="6" customWidth="1"/>
    <col min="3837" max="3837" width="11.25" style="6" customWidth="1"/>
    <col min="3838" max="3839" width="17.5" style="6" customWidth="1"/>
    <col min="3840" max="3840" width="10.75" style="6" customWidth="1"/>
    <col min="3841" max="4091" width="9.125" style="6"/>
    <col min="4092" max="4092" width="43.75" style="6" customWidth="1"/>
    <col min="4093" max="4093" width="11.25" style="6" customWidth="1"/>
    <col min="4094" max="4095" width="17.5" style="6" customWidth="1"/>
    <col min="4096" max="4096" width="10.75" style="6" customWidth="1"/>
    <col min="4097" max="4347" width="9.125" style="6"/>
    <col min="4348" max="4348" width="43.75" style="6" customWidth="1"/>
    <col min="4349" max="4349" width="11.25" style="6" customWidth="1"/>
    <col min="4350" max="4351" width="17.5" style="6" customWidth="1"/>
    <col min="4352" max="4352" width="10.75" style="6" customWidth="1"/>
    <col min="4353" max="4603" width="9.125" style="6"/>
    <col min="4604" max="4604" width="43.75" style="6" customWidth="1"/>
    <col min="4605" max="4605" width="11.25" style="6" customWidth="1"/>
    <col min="4606" max="4607" width="17.5" style="6" customWidth="1"/>
    <col min="4608" max="4608" width="10.75" style="6" customWidth="1"/>
    <col min="4609" max="4859" width="9.125" style="6"/>
    <col min="4860" max="4860" width="43.75" style="6" customWidth="1"/>
    <col min="4861" max="4861" width="11.25" style="6" customWidth="1"/>
    <col min="4862" max="4863" width="17.5" style="6" customWidth="1"/>
    <col min="4864" max="4864" width="10.75" style="6" customWidth="1"/>
    <col min="4865" max="5115" width="9.125" style="6"/>
    <col min="5116" max="5116" width="43.75" style="6" customWidth="1"/>
    <col min="5117" max="5117" width="11.25" style="6" customWidth="1"/>
    <col min="5118" max="5119" width="17.5" style="6" customWidth="1"/>
    <col min="5120" max="5120" width="10.75" style="6" customWidth="1"/>
    <col min="5121" max="5371" width="9.125" style="6"/>
    <col min="5372" max="5372" width="43.75" style="6" customWidth="1"/>
    <col min="5373" max="5373" width="11.25" style="6" customWidth="1"/>
    <col min="5374" max="5375" width="17.5" style="6" customWidth="1"/>
    <col min="5376" max="5376" width="10.75" style="6" customWidth="1"/>
    <col min="5377" max="5627" width="9.125" style="6"/>
    <col min="5628" max="5628" width="43.75" style="6" customWidth="1"/>
    <col min="5629" max="5629" width="11.25" style="6" customWidth="1"/>
    <col min="5630" max="5631" width="17.5" style="6" customWidth="1"/>
    <col min="5632" max="5632" width="10.75" style="6" customWidth="1"/>
    <col min="5633" max="5883" width="9.125" style="6"/>
    <col min="5884" max="5884" width="43.75" style="6" customWidth="1"/>
    <col min="5885" max="5885" width="11.25" style="6" customWidth="1"/>
    <col min="5886" max="5887" width="17.5" style="6" customWidth="1"/>
    <col min="5888" max="5888" width="10.75" style="6" customWidth="1"/>
    <col min="5889" max="6139" width="9.125" style="6"/>
    <col min="6140" max="6140" width="43.75" style="6" customWidth="1"/>
    <col min="6141" max="6141" width="11.25" style="6" customWidth="1"/>
    <col min="6142" max="6143" width="17.5" style="6" customWidth="1"/>
    <col min="6144" max="6144" width="10.75" style="6" customWidth="1"/>
    <col min="6145" max="6395" width="9.125" style="6"/>
    <col min="6396" max="6396" width="43.75" style="6" customWidth="1"/>
    <col min="6397" max="6397" width="11.25" style="6" customWidth="1"/>
    <col min="6398" max="6399" width="17.5" style="6" customWidth="1"/>
    <col min="6400" max="6400" width="10.75" style="6" customWidth="1"/>
    <col min="6401" max="6651" width="9.125" style="6"/>
    <col min="6652" max="6652" width="43.75" style="6" customWidth="1"/>
    <col min="6653" max="6653" width="11.25" style="6" customWidth="1"/>
    <col min="6654" max="6655" width="17.5" style="6" customWidth="1"/>
    <col min="6656" max="6656" width="10.75" style="6" customWidth="1"/>
    <col min="6657" max="6907" width="9.125" style="6"/>
    <col min="6908" max="6908" width="43.75" style="6" customWidth="1"/>
    <col min="6909" max="6909" width="11.25" style="6" customWidth="1"/>
    <col min="6910" max="6911" width="17.5" style="6" customWidth="1"/>
    <col min="6912" max="6912" width="10.75" style="6" customWidth="1"/>
    <col min="6913" max="7163" width="9.125" style="6"/>
    <col min="7164" max="7164" width="43.75" style="6" customWidth="1"/>
    <col min="7165" max="7165" width="11.25" style="6" customWidth="1"/>
    <col min="7166" max="7167" width="17.5" style="6" customWidth="1"/>
    <col min="7168" max="7168" width="10.75" style="6" customWidth="1"/>
    <col min="7169" max="7419" width="9.125" style="6"/>
    <col min="7420" max="7420" width="43.75" style="6" customWidth="1"/>
    <col min="7421" max="7421" width="11.25" style="6" customWidth="1"/>
    <col min="7422" max="7423" width="17.5" style="6" customWidth="1"/>
    <col min="7424" max="7424" width="10.75" style="6" customWidth="1"/>
    <col min="7425" max="7675" width="9.125" style="6"/>
    <col min="7676" max="7676" width="43.75" style="6" customWidth="1"/>
    <col min="7677" max="7677" width="11.25" style="6" customWidth="1"/>
    <col min="7678" max="7679" width="17.5" style="6" customWidth="1"/>
    <col min="7680" max="7680" width="10.75" style="6" customWidth="1"/>
    <col min="7681" max="7931" width="9.125" style="6"/>
    <col min="7932" max="7932" width="43.75" style="6" customWidth="1"/>
    <col min="7933" max="7933" width="11.25" style="6" customWidth="1"/>
    <col min="7934" max="7935" width="17.5" style="6" customWidth="1"/>
    <col min="7936" max="7936" width="10.75" style="6" customWidth="1"/>
    <col min="7937" max="8187" width="9.125" style="6"/>
    <col min="8188" max="8188" width="43.75" style="6" customWidth="1"/>
    <col min="8189" max="8189" width="11.25" style="6" customWidth="1"/>
    <col min="8190" max="8191" width="17.5" style="6" customWidth="1"/>
    <col min="8192" max="8192" width="10.75" style="6" customWidth="1"/>
    <col min="8193" max="8443" width="9.125" style="6"/>
    <col min="8444" max="8444" width="43.75" style="6" customWidth="1"/>
    <col min="8445" max="8445" width="11.25" style="6" customWidth="1"/>
    <col min="8446" max="8447" width="17.5" style="6" customWidth="1"/>
    <col min="8448" max="8448" width="10.75" style="6" customWidth="1"/>
    <col min="8449" max="8699" width="9.125" style="6"/>
    <col min="8700" max="8700" width="43.75" style="6" customWidth="1"/>
    <col min="8701" max="8701" width="11.25" style="6" customWidth="1"/>
    <col min="8702" max="8703" width="17.5" style="6" customWidth="1"/>
    <col min="8704" max="8704" width="10.75" style="6" customWidth="1"/>
    <col min="8705" max="8955" width="9.125" style="6"/>
    <col min="8956" max="8956" width="43.75" style="6" customWidth="1"/>
    <col min="8957" max="8957" width="11.25" style="6" customWidth="1"/>
    <col min="8958" max="8959" width="17.5" style="6" customWidth="1"/>
    <col min="8960" max="8960" width="10.75" style="6" customWidth="1"/>
    <col min="8961" max="9211" width="9.125" style="6"/>
    <col min="9212" max="9212" width="43.75" style="6" customWidth="1"/>
    <col min="9213" max="9213" width="11.25" style="6" customWidth="1"/>
    <col min="9214" max="9215" width="17.5" style="6" customWidth="1"/>
    <col min="9216" max="9216" width="10.75" style="6" customWidth="1"/>
    <col min="9217" max="9467" width="9.125" style="6"/>
    <col min="9468" max="9468" width="43.75" style="6" customWidth="1"/>
    <col min="9469" max="9469" width="11.25" style="6" customWidth="1"/>
    <col min="9470" max="9471" width="17.5" style="6" customWidth="1"/>
    <col min="9472" max="9472" width="10.75" style="6" customWidth="1"/>
    <col min="9473" max="9723" width="9.125" style="6"/>
    <col min="9724" max="9724" width="43.75" style="6" customWidth="1"/>
    <col min="9725" max="9725" width="11.25" style="6" customWidth="1"/>
    <col min="9726" max="9727" width="17.5" style="6" customWidth="1"/>
    <col min="9728" max="9728" width="10.75" style="6" customWidth="1"/>
    <col min="9729" max="9979" width="9.125" style="6"/>
    <col min="9980" max="9980" width="43.75" style="6" customWidth="1"/>
    <col min="9981" max="9981" width="11.25" style="6" customWidth="1"/>
    <col min="9982" max="9983" width="17.5" style="6" customWidth="1"/>
    <col min="9984" max="9984" width="10.75" style="6" customWidth="1"/>
    <col min="9985" max="10235" width="9.125" style="6"/>
    <col min="10236" max="10236" width="43.75" style="6" customWidth="1"/>
    <col min="10237" max="10237" width="11.25" style="6" customWidth="1"/>
    <col min="10238" max="10239" width="17.5" style="6" customWidth="1"/>
    <col min="10240" max="10240" width="10.75" style="6" customWidth="1"/>
    <col min="10241" max="10491" width="9.125" style="6"/>
    <col min="10492" max="10492" width="43.75" style="6" customWidth="1"/>
    <col min="10493" max="10493" width="11.25" style="6" customWidth="1"/>
    <col min="10494" max="10495" width="17.5" style="6" customWidth="1"/>
    <col min="10496" max="10496" width="10.75" style="6" customWidth="1"/>
    <col min="10497" max="10747" width="9.125" style="6"/>
    <col min="10748" max="10748" width="43.75" style="6" customWidth="1"/>
    <col min="10749" max="10749" width="11.25" style="6" customWidth="1"/>
    <col min="10750" max="10751" width="17.5" style="6" customWidth="1"/>
    <col min="10752" max="10752" width="10.75" style="6" customWidth="1"/>
    <col min="10753" max="11003" width="9.125" style="6"/>
    <col min="11004" max="11004" width="43.75" style="6" customWidth="1"/>
    <col min="11005" max="11005" width="11.25" style="6" customWidth="1"/>
    <col min="11006" max="11007" width="17.5" style="6" customWidth="1"/>
    <col min="11008" max="11008" width="10.75" style="6" customWidth="1"/>
    <col min="11009" max="11259" width="9.125" style="6"/>
    <col min="11260" max="11260" width="43.75" style="6" customWidth="1"/>
    <col min="11261" max="11261" width="11.25" style="6" customWidth="1"/>
    <col min="11262" max="11263" width="17.5" style="6" customWidth="1"/>
    <col min="11264" max="11264" width="10.75" style="6" customWidth="1"/>
    <col min="11265" max="11515" width="9.125" style="6"/>
    <col min="11516" max="11516" width="43.75" style="6" customWidth="1"/>
    <col min="11517" max="11517" width="11.25" style="6" customWidth="1"/>
    <col min="11518" max="11519" width="17.5" style="6" customWidth="1"/>
    <col min="11520" max="11520" width="10.75" style="6" customWidth="1"/>
    <col min="11521" max="11771" width="9.125" style="6"/>
    <col min="11772" max="11772" width="43.75" style="6" customWidth="1"/>
    <col min="11773" max="11773" width="11.25" style="6" customWidth="1"/>
    <col min="11774" max="11775" width="17.5" style="6" customWidth="1"/>
    <col min="11776" max="11776" width="10.75" style="6" customWidth="1"/>
    <col min="11777" max="12027" width="9.125" style="6"/>
    <col min="12028" max="12028" width="43.75" style="6" customWidth="1"/>
    <col min="12029" max="12029" width="11.25" style="6" customWidth="1"/>
    <col min="12030" max="12031" width="17.5" style="6" customWidth="1"/>
    <col min="12032" max="12032" width="10.75" style="6" customWidth="1"/>
    <col min="12033" max="12283" width="9.125" style="6"/>
    <col min="12284" max="12284" width="43.75" style="6" customWidth="1"/>
    <col min="12285" max="12285" width="11.25" style="6" customWidth="1"/>
    <col min="12286" max="12287" width="17.5" style="6" customWidth="1"/>
    <col min="12288" max="12288" width="10.75" style="6" customWidth="1"/>
    <col min="12289" max="12539" width="9.125" style="6"/>
    <col min="12540" max="12540" width="43.75" style="6" customWidth="1"/>
    <col min="12541" max="12541" width="11.25" style="6" customWidth="1"/>
    <col min="12542" max="12543" width="17.5" style="6" customWidth="1"/>
    <col min="12544" max="12544" width="10.75" style="6" customWidth="1"/>
    <col min="12545" max="12795" width="9.125" style="6"/>
    <col min="12796" max="12796" width="43.75" style="6" customWidth="1"/>
    <col min="12797" max="12797" width="11.25" style="6" customWidth="1"/>
    <col min="12798" max="12799" width="17.5" style="6" customWidth="1"/>
    <col min="12800" max="12800" width="10.75" style="6" customWidth="1"/>
    <col min="12801" max="13051" width="9.125" style="6"/>
    <col min="13052" max="13052" width="43.75" style="6" customWidth="1"/>
    <col min="13053" max="13053" width="11.25" style="6" customWidth="1"/>
    <col min="13054" max="13055" width="17.5" style="6" customWidth="1"/>
    <col min="13056" max="13056" width="10.75" style="6" customWidth="1"/>
    <col min="13057" max="13307" width="9.125" style="6"/>
    <col min="13308" max="13308" width="43.75" style="6" customWidth="1"/>
    <col min="13309" max="13309" width="11.25" style="6" customWidth="1"/>
    <col min="13310" max="13311" width="17.5" style="6" customWidth="1"/>
    <col min="13312" max="13312" width="10.75" style="6" customWidth="1"/>
    <col min="13313" max="13563" width="9.125" style="6"/>
    <col min="13564" max="13564" width="43.75" style="6" customWidth="1"/>
    <col min="13565" max="13565" width="11.25" style="6" customWidth="1"/>
    <col min="13566" max="13567" width="17.5" style="6" customWidth="1"/>
    <col min="13568" max="13568" width="10.75" style="6" customWidth="1"/>
    <col min="13569" max="13819" width="9.125" style="6"/>
    <col min="13820" max="13820" width="43.75" style="6" customWidth="1"/>
    <col min="13821" max="13821" width="11.25" style="6" customWidth="1"/>
    <col min="13822" max="13823" width="17.5" style="6" customWidth="1"/>
    <col min="13824" max="13824" width="10.75" style="6" customWidth="1"/>
    <col min="13825" max="14075" width="9.125" style="6"/>
    <col min="14076" max="14076" width="43.75" style="6" customWidth="1"/>
    <col min="14077" max="14077" width="11.25" style="6" customWidth="1"/>
    <col min="14078" max="14079" width="17.5" style="6" customWidth="1"/>
    <col min="14080" max="14080" width="10.75" style="6" customWidth="1"/>
    <col min="14081" max="14331" width="9.125" style="6"/>
    <col min="14332" max="14332" width="43.75" style="6" customWidth="1"/>
    <col min="14333" max="14333" width="11.25" style="6" customWidth="1"/>
    <col min="14334" max="14335" width="17.5" style="6" customWidth="1"/>
    <col min="14336" max="14336" width="10.75" style="6" customWidth="1"/>
    <col min="14337" max="14587" width="9.125" style="6"/>
    <col min="14588" max="14588" width="43.75" style="6" customWidth="1"/>
    <col min="14589" max="14589" width="11.25" style="6" customWidth="1"/>
    <col min="14590" max="14591" width="17.5" style="6" customWidth="1"/>
    <col min="14592" max="14592" width="10.75" style="6" customWidth="1"/>
    <col min="14593" max="14843" width="9.125" style="6"/>
    <col min="14844" max="14844" width="43.75" style="6" customWidth="1"/>
    <col min="14845" max="14845" width="11.25" style="6" customWidth="1"/>
    <col min="14846" max="14847" width="17.5" style="6" customWidth="1"/>
    <col min="14848" max="14848" width="10.75" style="6" customWidth="1"/>
    <col min="14849" max="15099" width="9.125" style="6"/>
    <col min="15100" max="15100" width="43.75" style="6" customWidth="1"/>
    <col min="15101" max="15101" width="11.25" style="6" customWidth="1"/>
    <col min="15102" max="15103" width="17.5" style="6" customWidth="1"/>
    <col min="15104" max="15104" width="10.75" style="6" customWidth="1"/>
    <col min="15105" max="15355" width="9.125" style="6"/>
    <col min="15356" max="15356" width="43.75" style="6" customWidth="1"/>
    <col min="15357" max="15357" width="11.25" style="6" customWidth="1"/>
    <col min="15358" max="15359" width="17.5" style="6" customWidth="1"/>
    <col min="15360" max="15360" width="10.75" style="6" customWidth="1"/>
    <col min="15361" max="15611" width="9.125" style="6"/>
    <col min="15612" max="15612" width="43.75" style="6" customWidth="1"/>
    <col min="15613" max="15613" width="11.25" style="6" customWidth="1"/>
    <col min="15614" max="15615" width="17.5" style="6" customWidth="1"/>
    <col min="15616" max="15616" width="10.75" style="6" customWidth="1"/>
    <col min="15617" max="15867" width="9.125" style="6"/>
    <col min="15868" max="15868" width="43.75" style="6" customWidth="1"/>
    <col min="15869" max="15869" width="11.25" style="6" customWidth="1"/>
    <col min="15870" max="15871" width="17.5" style="6" customWidth="1"/>
    <col min="15872" max="15872" width="10.75" style="6" customWidth="1"/>
    <col min="15873" max="16123" width="9.125" style="6"/>
    <col min="16124" max="16124" width="43.75" style="6" customWidth="1"/>
    <col min="16125" max="16125" width="11.25" style="6" customWidth="1"/>
    <col min="16126" max="16127" width="17.5" style="6" customWidth="1"/>
    <col min="16128" max="16128" width="10.75" style="6" customWidth="1"/>
    <col min="16129" max="16384" width="9.125" style="6"/>
  </cols>
  <sheetData>
    <row r="1" spans="1:7" ht="30" customHeight="1">
      <c r="A1" s="258" t="s">
        <v>645</v>
      </c>
      <c r="B1" s="259"/>
      <c r="C1" s="259"/>
      <c r="D1" s="259"/>
    </row>
    <row r="2" spans="1:7" ht="12.75" customHeight="1">
      <c r="A2" s="264" t="s">
        <v>650</v>
      </c>
      <c r="B2" s="265"/>
      <c r="C2" s="265"/>
      <c r="D2" s="265"/>
    </row>
    <row r="3" spans="1:7" s="8" customFormat="1" ht="22.5" customHeight="1" thickBot="1">
      <c r="A3" s="16" t="str">
        <f>资产负债表!A3</f>
        <v>编制单位：</v>
      </c>
      <c r="B3" s="269"/>
      <c r="C3" s="270"/>
      <c r="D3" s="257" t="s">
        <v>649</v>
      </c>
      <c r="E3" s="86"/>
      <c r="F3" s="86"/>
      <c r="G3" s="86"/>
    </row>
    <row r="4" spans="1:7" s="15" customFormat="1" ht="16.5" customHeight="1">
      <c r="A4" s="205" t="s">
        <v>302</v>
      </c>
      <c r="B4" s="206" t="s">
        <v>128</v>
      </c>
      <c r="C4" s="245" t="s">
        <v>303</v>
      </c>
      <c r="D4" s="228" t="s">
        <v>304</v>
      </c>
      <c r="E4" s="88"/>
      <c r="F4" s="82"/>
      <c r="G4" s="82"/>
    </row>
    <row r="5" spans="1:7" ht="16.5" customHeight="1">
      <c r="A5" s="197" t="s">
        <v>305</v>
      </c>
      <c r="B5" s="21"/>
      <c r="C5" s="243">
        <f>SUM(C6:C9)</f>
        <v>0</v>
      </c>
      <c r="D5" s="229">
        <f>SUM(D6:D9)</f>
        <v>0</v>
      </c>
      <c r="E5" s="86">
        <v>0</v>
      </c>
    </row>
    <row r="6" spans="1:7" ht="16.5" hidden="1" customHeight="1">
      <c r="A6" s="198" t="s">
        <v>306</v>
      </c>
      <c r="B6" s="21"/>
      <c r="C6" s="244">
        <f>'TB-本期'!AC127</f>
        <v>0</v>
      </c>
      <c r="D6" s="230">
        <f>'TB-上期'!AC127</f>
        <v>0</v>
      </c>
    </row>
    <row r="7" spans="1:7" ht="16.5" hidden="1" customHeight="1">
      <c r="A7" s="198" t="s">
        <v>307</v>
      </c>
      <c r="B7" s="21"/>
      <c r="C7" s="244">
        <f>'TB-本期'!AC128</f>
        <v>0</v>
      </c>
      <c r="D7" s="230">
        <f>'TB-上期'!AC128</f>
        <v>0</v>
      </c>
    </row>
    <row r="8" spans="1:7" ht="16.5" hidden="1" customHeight="1">
      <c r="A8" s="198" t="s">
        <v>308</v>
      </c>
      <c r="B8" s="21"/>
      <c r="C8" s="244">
        <f>'TB-本期'!AC129</f>
        <v>0</v>
      </c>
      <c r="D8" s="230">
        <f>'TB-上期'!AC129</f>
        <v>0</v>
      </c>
    </row>
    <row r="9" spans="1:7" ht="16.5" hidden="1" customHeight="1">
      <c r="A9" s="198" t="s">
        <v>309</v>
      </c>
      <c r="B9" s="21"/>
      <c r="C9" s="244">
        <f>'TB-本期'!AC130</f>
        <v>0</v>
      </c>
      <c r="D9" s="230">
        <f>'TB-上期'!AC130</f>
        <v>0</v>
      </c>
    </row>
    <row r="10" spans="1:7" ht="16.5" customHeight="1">
      <c r="A10" s="197" t="s">
        <v>310</v>
      </c>
      <c r="B10" s="21"/>
      <c r="C10" s="243">
        <f>SUM(C11:C25)-SUM(C24:C25)</f>
        <v>0</v>
      </c>
      <c r="D10" s="229">
        <f>SUM(D11:D25)-SUM(D24:D25)</f>
        <v>20000</v>
      </c>
    </row>
    <row r="11" spans="1:7" ht="16.5" customHeight="1">
      <c r="A11" s="198" t="s">
        <v>311</v>
      </c>
      <c r="B11" s="21"/>
      <c r="C11" s="244">
        <f>'TB-本期'!AC132</f>
        <v>0</v>
      </c>
      <c r="D11" s="230">
        <f>'TB-上期'!AC132</f>
        <v>0</v>
      </c>
      <c r="E11" s="86">
        <v>0</v>
      </c>
    </row>
    <row r="12" spans="1:7" ht="16.5" hidden="1" customHeight="1">
      <c r="A12" s="198" t="s">
        <v>312</v>
      </c>
      <c r="B12" s="21"/>
      <c r="C12" s="244">
        <f>'TB-本期'!AC133</f>
        <v>0</v>
      </c>
      <c r="D12" s="230">
        <f>'TB-上期'!AC133</f>
        <v>0</v>
      </c>
    </row>
    <row r="13" spans="1:7" ht="16.5" hidden="1" customHeight="1">
      <c r="A13" s="198" t="s">
        <v>313</v>
      </c>
      <c r="B13" s="21"/>
      <c r="C13" s="244">
        <f>'TB-本期'!AC134</f>
        <v>0</v>
      </c>
      <c r="D13" s="230">
        <f>'TB-上期'!AC134</f>
        <v>0</v>
      </c>
    </row>
    <row r="14" spans="1:7" ht="16.5" hidden="1" customHeight="1">
      <c r="A14" s="198" t="s">
        <v>314</v>
      </c>
      <c r="B14" s="21"/>
      <c r="C14" s="244">
        <f>'TB-本期'!AC135</f>
        <v>0</v>
      </c>
      <c r="D14" s="230">
        <f>'TB-上期'!AC135</f>
        <v>0</v>
      </c>
    </row>
    <row r="15" spans="1:7" ht="16.5" hidden="1" customHeight="1">
      <c r="A15" s="198" t="s">
        <v>315</v>
      </c>
      <c r="B15" s="21"/>
      <c r="C15" s="244">
        <f>'TB-本期'!AC136</f>
        <v>0</v>
      </c>
      <c r="D15" s="230">
        <f>'TB-上期'!AC136</f>
        <v>0</v>
      </c>
    </row>
    <row r="16" spans="1:7" ht="16.5" hidden="1" customHeight="1">
      <c r="A16" s="198" t="s">
        <v>316</v>
      </c>
      <c r="B16" s="21"/>
      <c r="C16" s="244">
        <f>'TB-本期'!AC137</f>
        <v>0</v>
      </c>
      <c r="D16" s="230">
        <f>'TB-上期'!AC137</f>
        <v>0</v>
      </c>
    </row>
    <row r="17" spans="1:6" ht="16.5" hidden="1" customHeight="1">
      <c r="A17" s="198" t="s">
        <v>317</v>
      </c>
      <c r="B17" s="21"/>
      <c r="C17" s="244">
        <f>'TB-本期'!AC138</f>
        <v>0</v>
      </c>
      <c r="D17" s="230">
        <f>'TB-上期'!AC138</f>
        <v>0</v>
      </c>
    </row>
    <row r="18" spans="1:6" ht="16.5" hidden="1" customHeight="1">
      <c r="A18" s="198" t="s">
        <v>318</v>
      </c>
      <c r="B18" s="21"/>
      <c r="C18" s="244">
        <f>'TB-本期'!AC139</f>
        <v>0</v>
      </c>
      <c r="D18" s="230">
        <f>'TB-上期'!AC139</f>
        <v>0</v>
      </c>
    </row>
    <row r="19" spans="1:6" ht="16.5" customHeight="1">
      <c r="A19" s="198" t="s">
        <v>319</v>
      </c>
      <c r="B19" s="21"/>
      <c r="C19" s="244">
        <f>'TB-本期'!AC140</f>
        <v>0</v>
      </c>
      <c r="D19" s="230">
        <f>'TB-上期'!AC140</f>
        <v>0</v>
      </c>
      <c r="E19" s="86">
        <v>0</v>
      </c>
    </row>
    <row r="20" spans="1:6" ht="16.5" customHeight="1">
      <c r="A20" s="198" t="s">
        <v>320</v>
      </c>
      <c r="B20" s="21"/>
      <c r="C20" s="244">
        <f>'TB-本期'!AC141</f>
        <v>0</v>
      </c>
      <c r="D20" s="230">
        <f>'TB-上期'!AC141</f>
        <v>20000</v>
      </c>
      <c r="E20" s="86">
        <v>0</v>
      </c>
      <c r="F20" s="85">
        <v>0</v>
      </c>
    </row>
    <row r="21" spans="1:6" ht="16.5" customHeight="1">
      <c r="A21" s="198" t="s">
        <v>321</v>
      </c>
      <c r="B21" s="21"/>
      <c r="C21" s="244">
        <f>'TB-本期'!AC142</f>
        <v>0</v>
      </c>
      <c r="D21" s="230">
        <f>'TB-上期'!AC142</f>
        <v>0</v>
      </c>
      <c r="E21" s="86">
        <v>0</v>
      </c>
    </row>
    <row r="22" spans="1:6" ht="16.5" customHeight="1">
      <c r="A22" s="198" t="s">
        <v>322</v>
      </c>
      <c r="B22" s="21"/>
      <c r="C22" s="244">
        <f>'TB-本期'!AC143</f>
        <v>0</v>
      </c>
      <c r="D22" s="230">
        <f>'TB-上期'!AC143</f>
        <v>0</v>
      </c>
      <c r="E22" s="86">
        <v>0</v>
      </c>
    </row>
    <row r="23" spans="1:6" ht="16.5" customHeight="1">
      <c r="A23" s="198" t="s">
        <v>323</v>
      </c>
      <c r="B23" s="21"/>
      <c r="C23" s="244">
        <f>'TB-本期'!AC144</f>
        <v>0</v>
      </c>
      <c r="D23" s="230">
        <f>'TB-上期'!AC144</f>
        <v>0</v>
      </c>
      <c r="E23" s="86">
        <v>0</v>
      </c>
    </row>
    <row r="24" spans="1:6" ht="16.5" customHeight="1">
      <c r="A24" s="198" t="s">
        <v>324</v>
      </c>
      <c r="B24" s="21"/>
      <c r="C24" s="244">
        <f>'TB-本期'!AC145</f>
        <v>0</v>
      </c>
      <c r="D24" s="230">
        <f>'TB-上期'!AC145</f>
        <v>0</v>
      </c>
    </row>
    <row r="25" spans="1:6" ht="16.5" customHeight="1">
      <c r="A25" s="198" t="s">
        <v>325</v>
      </c>
      <c r="B25" s="21"/>
      <c r="C25" s="244">
        <f>'TB-本期'!AC146</f>
        <v>0</v>
      </c>
      <c r="D25" s="230">
        <f>'TB-上期'!AC146</f>
        <v>0</v>
      </c>
      <c r="F25" s="222"/>
    </row>
    <row r="26" spans="1:6" ht="16.5" customHeight="1">
      <c r="A26" s="198" t="s">
        <v>326</v>
      </c>
      <c r="B26" s="21"/>
      <c r="C26" s="244">
        <f>'TB-本期'!AC147</f>
        <v>0</v>
      </c>
      <c r="D26" s="230">
        <f>'TB-上期'!AC147</f>
        <v>0</v>
      </c>
      <c r="E26" s="86">
        <v>0</v>
      </c>
    </row>
    <row r="27" spans="1:6" ht="16.5" customHeight="1">
      <c r="A27" s="198" t="s">
        <v>327</v>
      </c>
      <c r="B27" s="21"/>
      <c r="C27" s="244">
        <f>'TB-本期'!AC148</f>
        <v>0</v>
      </c>
      <c r="D27" s="230">
        <f>'TB-上期'!AC148</f>
        <v>0</v>
      </c>
    </row>
    <row r="28" spans="1:6" ht="16.5" customHeight="1">
      <c r="A28" s="198" t="s">
        <v>328</v>
      </c>
      <c r="B28" s="21"/>
      <c r="C28" s="244">
        <f>'TB-本期'!AC149</f>
        <v>0</v>
      </c>
      <c r="D28" s="230">
        <f>'TB-上期'!AC149</f>
        <v>0</v>
      </c>
    </row>
    <row r="29" spans="1:6" ht="16.5" customHeight="1">
      <c r="A29" s="198" t="s">
        <v>329</v>
      </c>
      <c r="B29" s="21"/>
      <c r="C29" s="244">
        <f>'TB-本期'!AC150</f>
        <v>0</v>
      </c>
      <c r="D29" s="230">
        <f>'TB-上期'!AC150</f>
        <v>0</v>
      </c>
    </row>
    <row r="30" spans="1:6" ht="16.5" customHeight="1">
      <c r="A30" s="198" t="s">
        <v>633</v>
      </c>
      <c r="B30" s="21"/>
      <c r="C30" s="244">
        <f>'TB-本期'!AC151</f>
        <v>0</v>
      </c>
      <c r="D30" s="230">
        <f>'TB-上期'!AC151</f>
        <v>0</v>
      </c>
    </row>
    <row r="31" spans="1:6" ht="16.5" customHeight="1">
      <c r="A31" s="198" t="s">
        <v>330</v>
      </c>
      <c r="B31" s="21"/>
      <c r="C31" s="244">
        <f>'TB-本期'!AC152</f>
        <v>0</v>
      </c>
      <c r="D31" s="230">
        <f>'TB-上期'!AC152</f>
        <v>0</v>
      </c>
    </row>
    <row r="32" spans="1:6" ht="16.5" customHeight="1">
      <c r="A32" s="198" t="s">
        <v>634</v>
      </c>
      <c r="B32" s="21"/>
      <c r="C32" s="244">
        <f>'TB-本期'!AC153</f>
        <v>0</v>
      </c>
      <c r="D32" s="230">
        <f>'TB-上期'!AC153</f>
        <v>0</v>
      </c>
    </row>
    <row r="33" spans="1:5" ht="16.5" customHeight="1">
      <c r="A33" s="198" t="s">
        <v>635</v>
      </c>
      <c r="B33" s="21"/>
      <c r="C33" s="244">
        <f>'TB-本期'!AC154</f>
        <v>0</v>
      </c>
      <c r="D33" s="230">
        <f>'TB-上期'!AC154</f>
        <v>0</v>
      </c>
      <c r="E33" s="86">
        <v>0</v>
      </c>
    </row>
    <row r="34" spans="1:5" ht="16.5" customHeight="1">
      <c r="A34" s="198" t="s">
        <v>331</v>
      </c>
      <c r="B34" s="21"/>
      <c r="C34" s="244">
        <f>'TB-本期'!AC155</f>
        <v>0</v>
      </c>
      <c r="D34" s="230">
        <f>'TB-上期'!AC155</f>
        <v>0</v>
      </c>
    </row>
    <row r="35" spans="1:5" ht="16.5" customHeight="1">
      <c r="A35" s="197" t="s">
        <v>332</v>
      </c>
      <c r="B35" s="21"/>
      <c r="C35" s="243">
        <f>C5-C10+SUM(C26:C34)-C28</f>
        <v>0</v>
      </c>
      <c r="D35" s="229">
        <f>D5-D10+SUM(D26:D34)-D28</f>
        <v>-20000</v>
      </c>
    </row>
    <row r="36" spans="1:5" ht="16.5" customHeight="1">
      <c r="A36" s="198" t="s">
        <v>333</v>
      </c>
      <c r="B36" s="21"/>
      <c r="C36" s="244">
        <f>'TB-本期'!AC157</f>
        <v>0</v>
      </c>
      <c r="D36" s="230">
        <f>'TB-上期'!AC157</f>
        <v>0</v>
      </c>
    </row>
    <row r="37" spans="1:5" ht="16.5" customHeight="1">
      <c r="A37" s="198" t="s">
        <v>334</v>
      </c>
      <c r="B37" s="21"/>
      <c r="C37" s="244">
        <f>'TB-本期'!AC158</f>
        <v>0</v>
      </c>
      <c r="D37" s="230">
        <f>'TB-上期'!AC158</f>
        <v>0</v>
      </c>
    </row>
    <row r="38" spans="1:5" ht="16.5" customHeight="1">
      <c r="A38" s="197" t="s">
        <v>335</v>
      </c>
      <c r="B38" s="21"/>
      <c r="C38" s="243">
        <f>C35+C36-C37</f>
        <v>0</v>
      </c>
      <c r="D38" s="229">
        <f>D35+D36-D37</f>
        <v>-20000</v>
      </c>
    </row>
    <row r="39" spans="1:5" ht="16.5" customHeight="1">
      <c r="A39" s="198" t="s">
        <v>336</v>
      </c>
      <c r="B39" s="21"/>
      <c r="C39" s="244">
        <f>'TB-本期'!AC160</f>
        <v>0</v>
      </c>
      <c r="D39" s="230">
        <f>'TB-上期'!AC160</f>
        <v>0</v>
      </c>
    </row>
    <row r="40" spans="1:5" ht="16.5" customHeight="1">
      <c r="A40" s="197" t="s">
        <v>337</v>
      </c>
      <c r="B40" s="21"/>
      <c r="C40" s="243">
        <f>C38-C39</f>
        <v>0</v>
      </c>
      <c r="D40" s="229">
        <f>D38-D39</f>
        <v>-20000</v>
      </c>
      <c r="E40" s="86">
        <v>0</v>
      </c>
    </row>
    <row r="41" spans="1:5" ht="16.5" customHeight="1">
      <c r="A41" s="198" t="s">
        <v>338</v>
      </c>
      <c r="B41" s="21"/>
      <c r="C41" s="41"/>
      <c r="D41" s="231"/>
    </row>
    <row r="42" spans="1:5" ht="16.5" customHeight="1">
      <c r="A42" s="198" t="s">
        <v>339</v>
      </c>
      <c r="B42" s="21"/>
      <c r="C42" s="41">
        <f>C40-C43</f>
        <v>0</v>
      </c>
      <c r="D42" s="231">
        <f>D40-D43</f>
        <v>-20000</v>
      </c>
    </row>
    <row r="43" spans="1:5" ht="16.5" customHeight="1">
      <c r="A43" s="198" t="s">
        <v>340</v>
      </c>
      <c r="B43" s="21"/>
      <c r="C43" s="41"/>
      <c r="D43" s="231"/>
    </row>
    <row r="44" spans="1:5" ht="16.5" hidden="1" customHeight="1">
      <c r="A44" s="198" t="s">
        <v>341</v>
      </c>
      <c r="B44" s="21"/>
      <c r="C44" s="41"/>
      <c r="D44" s="231"/>
    </row>
    <row r="45" spans="1:5" ht="16.5" hidden="1" customHeight="1">
      <c r="A45" s="198" t="s">
        <v>342</v>
      </c>
      <c r="B45" s="21"/>
      <c r="C45" s="42">
        <f>'TB-本期'!AC167</f>
        <v>0</v>
      </c>
      <c r="D45" s="232">
        <f>'TB-上期'!AC167</f>
        <v>0</v>
      </c>
    </row>
    <row r="46" spans="1:5" ht="16.5" hidden="1" customHeight="1">
      <c r="A46" s="198" t="s">
        <v>343</v>
      </c>
      <c r="B46" s="21"/>
      <c r="C46" s="41">
        <f>C40-C45</f>
        <v>0</v>
      </c>
      <c r="D46" s="231">
        <f>D40-D45</f>
        <v>-20000</v>
      </c>
    </row>
    <row r="47" spans="1:5" ht="16.5" customHeight="1">
      <c r="A47" s="197" t="s">
        <v>344</v>
      </c>
      <c r="B47" s="21"/>
      <c r="C47" s="41">
        <f>C48+C59</f>
        <v>0</v>
      </c>
      <c r="D47" s="231">
        <f>D48+D59</f>
        <v>0</v>
      </c>
    </row>
    <row r="48" spans="1:5" ht="16.5" hidden="1" customHeight="1">
      <c r="A48" s="198" t="s">
        <v>345</v>
      </c>
      <c r="B48" s="21"/>
      <c r="C48" s="41">
        <f>C49+C52</f>
        <v>0</v>
      </c>
      <c r="D48" s="231">
        <f>D49+D52</f>
        <v>0</v>
      </c>
    </row>
    <row r="49" spans="1:4" ht="16.5" hidden="1" customHeight="1">
      <c r="A49" s="199" t="s">
        <v>346</v>
      </c>
      <c r="B49" s="21"/>
      <c r="C49" s="41">
        <f>C50+C51</f>
        <v>0</v>
      </c>
      <c r="D49" s="231">
        <f>D50+D51</f>
        <v>0</v>
      </c>
    </row>
    <row r="50" spans="1:4" ht="16.5" hidden="1" customHeight="1">
      <c r="A50" s="198" t="s">
        <v>347</v>
      </c>
      <c r="B50" s="21"/>
      <c r="C50" s="41"/>
      <c r="D50" s="231"/>
    </row>
    <row r="51" spans="1:4" ht="16.5" hidden="1" customHeight="1">
      <c r="A51" s="198" t="s">
        <v>348</v>
      </c>
      <c r="B51" s="21"/>
      <c r="C51" s="41"/>
      <c r="D51" s="231"/>
    </row>
    <row r="52" spans="1:4" ht="16.5" hidden="1" customHeight="1">
      <c r="A52" s="199" t="s">
        <v>349</v>
      </c>
      <c r="B52" s="21"/>
      <c r="C52" s="41">
        <f>SUM(C53:C58)</f>
        <v>0</v>
      </c>
      <c r="D52" s="231">
        <f>SUM(D53:D58)</f>
        <v>0</v>
      </c>
    </row>
    <row r="53" spans="1:4" ht="16.5" hidden="1" customHeight="1">
      <c r="A53" s="198" t="s">
        <v>350</v>
      </c>
      <c r="B53" s="21"/>
      <c r="C53" s="41"/>
      <c r="D53" s="231"/>
    </row>
    <row r="54" spans="1:4" ht="16.5" hidden="1" customHeight="1">
      <c r="A54" s="198" t="s">
        <v>351</v>
      </c>
      <c r="B54" s="21"/>
      <c r="C54" s="41"/>
      <c r="D54" s="231"/>
    </row>
    <row r="55" spans="1:4" ht="16.5" hidden="1" customHeight="1">
      <c r="A55" s="198" t="s">
        <v>352</v>
      </c>
      <c r="B55" s="21"/>
      <c r="C55" s="41"/>
      <c r="D55" s="231"/>
    </row>
    <row r="56" spans="1:4" ht="16.5" hidden="1" customHeight="1">
      <c r="A56" s="198" t="s">
        <v>353</v>
      </c>
      <c r="B56" s="21"/>
      <c r="C56" s="41"/>
      <c r="D56" s="231"/>
    </row>
    <row r="57" spans="1:4" ht="16.5" hidden="1" customHeight="1">
      <c r="A57" s="198" t="s">
        <v>354</v>
      </c>
      <c r="B57" s="21"/>
      <c r="C57" s="41"/>
      <c r="D57" s="231"/>
    </row>
    <row r="58" spans="1:4" ht="16.5" hidden="1" customHeight="1">
      <c r="A58" s="198" t="s">
        <v>355</v>
      </c>
      <c r="B58" s="21"/>
      <c r="C58" s="41"/>
      <c r="D58" s="231"/>
    </row>
    <row r="59" spans="1:4" ht="16.5" hidden="1" customHeight="1">
      <c r="A59" s="198" t="s">
        <v>356</v>
      </c>
      <c r="B59" s="21"/>
      <c r="C59" s="41"/>
      <c r="D59" s="231"/>
    </row>
    <row r="60" spans="1:4" ht="16.5" customHeight="1" thickBot="1">
      <c r="A60" s="207" t="s">
        <v>357</v>
      </c>
      <c r="B60" s="208"/>
      <c r="C60" s="246">
        <f>C40+C47</f>
        <v>0</v>
      </c>
      <c r="D60" s="233">
        <f>D40+D47</f>
        <v>-20000</v>
      </c>
    </row>
    <row r="61" spans="1:4" ht="16.5" hidden="1" customHeight="1">
      <c r="A61" s="202" t="s">
        <v>358</v>
      </c>
      <c r="B61" s="203"/>
      <c r="C61" s="204">
        <f>C46+C48</f>
        <v>0</v>
      </c>
      <c r="D61" s="204">
        <f>D46+D48</f>
        <v>-20000</v>
      </c>
    </row>
    <row r="62" spans="1:4" ht="16.5" hidden="1" customHeight="1">
      <c r="A62" s="19" t="s">
        <v>359</v>
      </c>
      <c r="B62" s="21"/>
      <c r="C62" s="41">
        <f>C45+C59</f>
        <v>0</v>
      </c>
      <c r="D62" s="41">
        <f>D45+D59</f>
        <v>0</v>
      </c>
    </row>
    <row r="63" spans="1:4" ht="16.5" hidden="1" customHeight="1">
      <c r="A63" s="18" t="s">
        <v>360</v>
      </c>
      <c r="B63" s="21"/>
      <c r="C63" s="41"/>
      <c r="D63" s="41"/>
    </row>
    <row r="64" spans="1:4" ht="16.5" hidden="1" customHeight="1">
      <c r="A64" s="19" t="s">
        <v>361</v>
      </c>
      <c r="B64" s="21"/>
      <c r="C64" s="42"/>
      <c r="D64" s="42"/>
    </row>
    <row r="65" spans="1:7" ht="16.5" hidden="1" customHeight="1">
      <c r="A65" s="19" t="s">
        <v>362</v>
      </c>
      <c r="B65" s="21"/>
      <c r="C65" s="42"/>
      <c r="D65" s="42"/>
    </row>
    <row r="66" spans="1:7" ht="16.5" hidden="1" customHeight="1">
      <c r="A66" s="266" t="s">
        <v>363</v>
      </c>
      <c r="B66" s="267"/>
      <c r="C66" s="267"/>
      <c r="D66" s="267"/>
    </row>
    <row r="67" spans="1:7" ht="16.5" hidden="1" customHeight="1">
      <c r="A67" s="266" t="s">
        <v>364</v>
      </c>
      <c r="B67" s="266"/>
      <c r="C67" s="266"/>
      <c r="D67" s="266"/>
    </row>
    <row r="68" spans="1:7" s="11" customFormat="1" ht="22.5" customHeight="1">
      <c r="A68" s="268" t="s">
        <v>365</v>
      </c>
      <c r="B68" s="268"/>
      <c r="C68" s="268"/>
      <c r="D68" s="268"/>
      <c r="E68" s="86"/>
      <c r="F68" s="84"/>
      <c r="G68" s="84"/>
    </row>
    <row r="69" spans="1:7" ht="17.25" customHeight="1">
      <c r="A69" s="22" t="s">
        <v>366</v>
      </c>
      <c r="B69" s="23"/>
      <c r="C69" s="23"/>
      <c r="D69" s="24"/>
    </row>
    <row r="70" spans="1:7" ht="32.25" customHeight="1">
      <c r="A70" s="263" t="s">
        <v>367</v>
      </c>
      <c r="B70" s="263"/>
      <c r="C70" s="263"/>
      <c r="D70" s="263"/>
    </row>
    <row r="71" spans="1:7" ht="33" customHeight="1">
      <c r="A71" s="263" t="s">
        <v>368</v>
      </c>
      <c r="B71" s="263"/>
      <c r="C71" s="263"/>
      <c r="D71" s="263"/>
    </row>
    <row r="72" spans="1:7">
      <c r="D72" s="15"/>
    </row>
    <row r="73" spans="1:7">
      <c r="D73" s="15"/>
    </row>
    <row r="74" spans="1:7">
      <c r="D74" s="15"/>
    </row>
    <row r="75" spans="1:7">
      <c r="D75" s="15"/>
    </row>
    <row r="76" spans="1:7">
      <c r="D76" s="15"/>
    </row>
    <row r="77" spans="1:7">
      <c r="D77" s="15"/>
    </row>
    <row r="78" spans="1:7">
      <c r="D78" s="15"/>
    </row>
    <row r="79" spans="1:7">
      <c r="D79" s="15"/>
    </row>
    <row r="81" spans="4:4">
      <c r="D81" s="15"/>
    </row>
  </sheetData>
  <sheetProtection formatColumns="0" formatRows="0"/>
  <mergeCells count="8">
    <mergeCell ref="A71:D71"/>
    <mergeCell ref="A1:D1"/>
    <mergeCell ref="A2:D2"/>
    <mergeCell ref="A66:D66"/>
    <mergeCell ref="A67:D67"/>
    <mergeCell ref="A68:D68"/>
    <mergeCell ref="A70:D70"/>
    <mergeCell ref="B3:C3"/>
  </mergeCells>
  <phoneticPr fontId="1" type="noConversion"/>
  <printOptions horizontalCentered="1"/>
  <pageMargins left="0.7" right="0.7" top="0.75" bottom="0.75" header="0.3" footer="0.3"/>
  <pageSetup paperSize="9" scale="98" firstPageNumber="5" orientation="portrait" useFirstPageNumber="1" r:id="rId1"/>
  <headerFooter>
    <oddFooter>&amp;C5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67"/>
  <sheetViews>
    <sheetView view="pageBreakPreview" zoomScaleNormal="100" zoomScaleSheetLayoutView="100" workbookViewId="0">
      <selection activeCell="F29" sqref="F29"/>
    </sheetView>
  </sheetViews>
  <sheetFormatPr defaultRowHeight="15.95" customHeight="1"/>
  <cols>
    <col min="1" max="1" width="50" style="27" customWidth="1"/>
    <col min="2" max="2" width="8.75" style="36" hidden="1" customWidth="1"/>
    <col min="3" max="3" width="17.875" style="36" customWidth="1"/>
    <col min="4" max="4" width="17.875" style="27" customWidth="1"/>
    <col min="5" max="5" width="19.375" style="27" customWidth="1"/>
    <col min="6" max="16384" width="9" style="27"/>
  </cols>
  <sheetData>
    <row r="1" spans="1:5" ht="19.5" customHeight="1">
      <c r="A1" s="271" t="s">
        <v>646</v>
      </c>
      <c r="B1" s="272"/>
      <c r="C1" s="272"/>
      <c r="D1" s="272"/>
      <c r="E1" s="26"/>
    </row>
    <row r="2" spans="1:5" ht="15" customHeight="1">
      <c r="A2" s="260" t="str">
        <f>利润表!A2</f>
        <v>2020年度</v>
      </c>
      <c r="B2" s="260"/>
      <c r="C2" s="260"/>
      <c r="D2" s="260"/>
      <c r="E2" s="26"/>
    </row>
    <row r="3" spans="1:5" s="26" customFormat="1" ht="15" customHeight="1" thickBot="1">
      <c r="A3" s="28" t="str">
        <f>资产负债表!A3</f>
        <v>编制单位：</v>
      </c>
      <c r="B3" s="273"/>
      <c r="C3" s="273"/>
      <c r="D3" s="29" t="s">
        <v>254</v>
      </c>
    </row>
    <row r="4" spans="1:5" ht="15" customHeight="1">
      <c r="A4" s="209" t="s">
        <v>369</v>
      </c>
      <c r="B4" s="210" t="s">
        <v>128</v>
      </c>
      <c r="C4" s="245" t="s">
        <v>303</v>
      </c>
      <c r="D4" s="228" t="s">
        <v>304</v>
      </c>
      <c r="E4" s="26"/>
    </row>
    <row r="5" spans="1:5" ht="15" customHeight="1">
      <c r="A5" s="211" t="s">
        <v>370</v>
      </c>
      <c r="B5" s="30"/>
      <c r="C5" s="247"/>
      <c r="D5" s="234"/>
      <c r="E5" s="26"/>
    </row>
    <row r="6" spans="1:5" ht="15" customHeight="1">
      <c r="A6" s="212" t="s">
        <v>371</v>
      </c>
      <c r="B6" s="30"/>
      <c r="C6" s="248" t="e">
        <f>#REF!</f>
        <v>#REF!</v>
      </c>
      <c r="D6" s="235" t="e">
        <f>#REF!</f>
        <v>#REF!</v>
      </c>
      <c r="E6" s="26"/>
    </row>
    <row r="7" spans="1:5" s="33" customFormat="1" ht="15" hidden="1" customHeight="1">
      <c r="A7" s="213" t="s">
        <v>372</v>
      </c>
      <c r="B7" s="31"/>
      <c r="C7" s="249"/>
      <c r="D7" s="235"/>
      <c r="E7" s="32"/>
    </row>
    <row r="8" spans="1:5" s="33" customFormat="1" ht="15" hidden="1" customHeight="1">
      <c r="A8" s="213" t="s">
        <v>373</v>
      </c>
      <c r="B8" s="31"/>
      <c r="C8" s="249"/>
      <c r="D8" s="235"/>
      <c r="E8" s="32"/>
    </row>
    <row r="9" spans="1:5" s="33" customFormat="1" ht="15" hidden="1" customHeight="1">
      <c r="A9" s="213" t="s">
        <v>374</v>
      </c>
      <c r="B9" s="31"/>
      <c r="C9" s="249"/>
      <c r="D9" s="235"/>
      <c r="E9" s="32"/>
    </row>
    <row r="10" spans="1:5" s="33" customFormat="1" ht="15" hidden="1" customHeight="1">
      <c r="A10" s="213" t="s">
        <v>375</v>
      </c>
      <c r="B10" s="31"/>
      <c r="C10" s="249"/>
      <c r="D10" s="235"/>
      <c r="E10" s="32"/>
    </row>
    <row r="11" spans="1:5" s="33" customFormat="1" ht="15" hidden="1" customHeight="1">
      <c r="A11" s="213" t="s">
        <v>376</v>
      </c>
      <c r="B11" s="31"/>
      <c r="C11" s="249"/>
      <c r="D11" s="235"/>
      <c r="E11" s="32"/>
    </row>
    <row r="12" spans="1:5" s="33" customFormat="1" ht="15" hidden="1" customHeight="1">
      <c r="A12" s="213" t="s">
        <v>377</v>
      </c>
      <c r="B12" s="31"/>
      <c r="C12" s="249"/>
      <c r="D12" s="235"/>
      <c r="E12" s="32"/>
    </row>
    <row r="13" spans="1:5" s="33" customFormat="1" ht="15" hidden="1" customHeight="1">
      <c r="A13" s="213" t="s">
        <v>378</v>
      </c>
      <c r="B13" s="31"/>
      <c r="C13" s="249"/>
      <c r="D13" s="235"/>
      <c r="E13" s="32"/>
    </row>
    <row r="14" spans="1:5" s="33" customFormat="1" ht="15" hidden="1" customHeight="1">
      <c r="A14" s="213" t="s">
        <v>379</v>
      </c>
      <c r="B14" s="31"/>
      <c r="C14" s="249"/>
      <c r="D14" s="235"/>
      <c r="E14" s="32"/>
    </row>
    <row r="15" spans="1:5" s="33" customFormat="1" ht="15" hidden="1" customHeight="1">
      <c r="A15" s="213" t="s">
        <v>380</v>
      </c>
      <c r="B15" s="31"/>
      <c r="C15" s="249"/>
      <c r="D15" s="235"/>
      <c r="E15" s="32"/>
    </row>
    <row r="16" spans="1:5" s="33" customFormat="1" ht="15" hidden="1" customHeight="1">
      <c r="A16" s="213" t="s">
        <v>381</v>
      </c>
      <c r="B16" s="31"/>
      <c r="C16" s="249"/>
      <c r="D16" s="235"/>
      <c r="E16" s="32"/>
    </row>
    <row r="17" spans="1:5" ht="15" customHeight="1">
      <c r="A17" s="212" t="s">
        <v>382</v>
      </c>
      <c r="B17" s="30"/>
      <c r="C17" s="248" t="e">
        <f>#REF!</f>
        <v>#REF!</v>
      </c>
      <c r="D17" s="235">
        <v>0</v>
      </c>
      <c r="E17" s="26"/>
    </row>
    <row r="18" spans="1:5" ht="15" customHeight="1">
      <c r="A18" s="212" t="s">
        <v>383</v>
      </c>
      <c r="B18" s="30"/>
      <c r="C18" s="248" t="e">
        <f>#REF!</f>
        <v>#REF!</v>
      </c>
      <c r="D18" s="235" t="e">
        <f>#REF!</f>
        <v>#REF!</v>
      </c>
      <c r="E18" s="26"/>
    </row>
    <row r="19" spans="1:5" ht="15" customHeight="1">
      <c r="A19" s="214" t="s">
        <v>384</v>
      </c>
      <c r="B19" s="30"/>
      <c r="C19" s="250" t="e">
        <f>SUM(C6:C18)</f>
        <v>#REF!</v>
      </c>
      <c r="D19" s="236" t="e">
        <f>SUM(D6:D18)</f>
        <v>#REF!</v>
      </c>
      <c r="E19" s="26"/>
    </row>
    <row r="20" spans="1:5" ht="15" customHeight="1">
      <c r="A20" s="212" t="s">
        <v>385</v>
      </c>
      <c r="B20" s="30"/>
      <c r="C20" s="248" t="e">
        <f>-#REF!</f>
        <v>#REF!</v>
      </c>
      <c r="D20" s="235" t="e">
        <f>-#REF!</f>
        <v>#REF!</v>
      </c>
      <c r="E20" s="26"/>
    </row>
    <row r="21" spans="1:5" s="33" customFormat="1" ht="15" hidden="1" customHeight="1">
      <c r="A21" s="213" t="s">
        <v>386</v>
      </c>
      <c r="B21" s="31"/>
      <c r="C21" s="249"/>
      <c r="D21" s="235"/>
      <c r="E21" s="26"/>
    </row>
    <row r="22" spans="1:5" s="33" customFormat="1" ht="15" hidden="1" customHeight="1">
      <c r="A22" s="213" t="s">
        <v>387</v>
      </c>
      <c r="B22" s="31"/>
      <c r="C22" s="249"/>
      <c r="D22" s="235"/>
      <c r="E22" s="26"/>
    </row>
    <row r="23" spans="1:5" s="33" customFormat="1" ht="15" hidden="1" customHeight="1">
      <c r="A23" s="213" t="s">
        <v>388</v>
      </c>
      <c r="B23" s="31"/>
      <c r="C23" s="249"/>
      <c r="D23" s="235"/>
      <c r="E23" s="26"/>
    </row>
    <row r="24" spans="1:5" s="33" customFormat="1" ht="15" hidden="1" customHeight="1">
      <c r="A24" s="213" t="s">
        <v>389</v>
      </c>
      <c r="B24" s="31"/>
      <c r="C24" s="249"/>
      <c r="D24" s="235"/>
      <c r="E24" s="26"/>
    </row>
    <row r="25" spans="1:5" s="33" customFormat="1" ht="15" hidden="1" customHeight="1">
      <c r="A25" s="213" t="s">
        <v>390</v>
      </c>
      <c r="B25" s="31"/>
      <c r="C25" s="249"/>
      <c r="D25" s="235"/>
      <c r="E25" s="26"/>
    </row>
    <row r="26" spans="1:5" ht="15" customHeight="1">
      <c r="A26" s="212" t="s">
        <v>391</v>
      </c>
      <c r="B26" s="30"/>
      <c r="C26" s="248" t="e">
        <f>-#REF!</f>
        <v>#REF!</v>
      </c>
      <c r="D26" s="235" t="e">
        <f>-#REF!</f>
        <v>#REF!</v>
      </c>
      <c r="E26" s="26"/>
    </row>
    <row r="27" spans="1:5" ht="15" customHeight="1">
      <c r="A27" s="212" t="s">
        <v>392</v>
      </c>
      <c r="B27" s="30"/>
      <c r="C27" s="248" t="e">
        <f>-#REF!</f>
        <v>#REF!</v>
      </c>
      <c r="D27" s="235" t="e">
        <f>-#REF!</f>
        <v>#REF!</v>
      </c>
      <c r="E27" s="26"/>
    </row>
    <row r="28" spans="1:5" ht="15" customHeight="1">
      <c r="A28" s="212" t="s">
        <v>393</v>
      </c>
      <c r="B28" s="30"/>
      <c r="C28" s="248" t="e">
        <f>-#REF!</f>
        <v>#REF!</v>
      </c>
      <c r="D28" s="235" t="e">
        <f>-#REF!</f>
        <v>#REF!</v>
      </c>
      <c r="E28" s="26"/>
    </row>
    <row r="29" spans="1:5" ht="15" customHeight="1">
      <c r="A29" s="214" t="s">
        <v>394</v>
      </c>
      <c r="B29" s="30"/>
      <c r="C29" s="250" t="e">
        <f>SUM(C20:C28)</f>
        <v>#REF!</v>
      </c>
      <c r="D29" s="236" t="e">
        <f>SUM(D20:D28)</f>
        <v>#REF!</v>
      </c>
      <c r="E29" s="26"/>
    </row>
    <row r="30" spans="1:5" ht="15" customHeight="1">
      <c r="A30" s="214" t="s">
        <v>395</v>
      </c>
      <c r="B30" s="30"/>
      <c r="C30" s="250" t="e">
        <f>C19-C29</f>
        <v>#REF!</v>
      </c>
      <c r="D30" s="236" t="e">
        <f>D19-D29</f>
        <v>#REF!</v>
      </c>
      <c r="E30" s="26"/>
    </row>
    <row r="31" spans="1:5" ht="15" customHeight="1">
      <c r="A31" s="211" t="s">
        <v>396</v>
      </c>
      <c r="B31" s="30"/>
      <c r="C31" s="247"/>
      <c r="D31" s="237"/>
      <c r="E31" s="26"/>
    </row>
    <row r="32" spans="1:5" ht="15" customHeight="1">
      <c r="A32" s="212" t="s">
        <v>397</v>
      </c>
      <c r="B32" s="30"/>
      <c r="C32" s="248" t="e">
        <f>#REF!</f>
        <v>#REF!</v>
      </c>
      <c r="D32" s="235"/>
      <c r="E32" s="26"/>
    </row>
    <row r="33" spans="1:5" ht="15" customHeight="1">
      <c r="A33" s="212" t="s">
        <v>398</v>
      </c>
      <c r="B33" s="30"/>
      <c r="C33" s="248" t="e">
        <f>#REF!</f>
        <v>#REF!</v>
      </c>
      <c r="D33" s="235"/>
      <c r="E33" s="26"/>
    </row>
    <row r="34" spans="1:5" ht="15" customHeight="1">
      <c r="A34" s="212" t="s">
        <v>399</v>
      </c>
      <c r="B34" s="30"/>
      <c r="C34" s="248" t="e">
        <f>#REF!</f>
        <v>#REF!</v>
      </c>
      <c r="D34" s="235"/>
      <c r="E34" s="26"/>
    </row>
    <row r="35" spans="1:5" ht="15" customHeight="1">
      <c r="A35" s="212" t="s">
        <v>400</v>
      </c>
      <c r="B35" s="30"/>
      <c r="C35" s="248" t="e">
        <f>#REF!</f>
        <v>#REF!</v>
      </c>
      <c r="D35" s="235"/>
      <c r="E35" s="26"/>
    </row>
    <row r="36" spans="1:5" ht="15" customHeight="1">
      <c r="A36" s="212" t="s">
        <v>401</v>
      </c>
      <c r="B36" s="30"/>
      <c r="C36" s="248" t="e">
        <f>#REF!</f>
        <v>#REF!</v>
      </c>
      <c r="D36" s="235"/>
      <c r="E36" s="26"/>
    </row>
    <row r="37" spans="1:5" ht="15" customHeight="1">
      <c r="A37" s="214" t="s">
        <v>402</v>
      </c>
      <c r="B37" s="30"/>
      <c r="C37" s="250" t="e">
        <f>SUM(C32:C36)</f>
        <v>#REF!</v>
      </c>
      <c r="D37" s="236">
        <f>SUM(D32:D36)</f>
        <v>0</v>
      </c>
      <c r="E37" s="26"/>
    </row>
    <row r="38" spans="1:5" ht="15" customHeight="1">
      <c r="A38" s="212" t="s">
        <v>403</v>
      </c>
      <c r="B38" s="30"/>
      <c r="C38" s="248" t="e">
        <f>-#REF!</f>
        <v>#REF!</v>
      </c>
      <c r="D38" s="235" t="e">
        <f>-#REF!</f>
        <v>#REF!</v>
      </c>
      <c r="E38" s="26"/>
    </row>
    <row r="39" spans="1:5" ht="15" customHeight="1">
      <c r="A39" s="212" t="s">
        <v>404</v>
      </c>
      <c r="B39" s="30"/>
      <c r="C39" s="248" t="e">
        <f>-#REF!</f>
        <v>#REF!</v>
      </c>
      <c r="D39" s="235"/>
      <c r="E39" s="26"/>
    </row>
    <row r="40" spans="1:5" s="33" customFormat="1" ht="15" hidden="1" customHeight="1">
      <c r="A40" s="213" t="s">
        <v>405</v>
      </c>
      <c r="B40" s="31"/>
      <c r="C40" s="249"/>
      <c r="D40" s="235"/>
      <c r="E40" s="32"/>
    </row>
    <row r="41" spans="1:5" ht="15" customHeight="1">
      <c r="A41" s="212" t="s">
        <v>406</v>
      </c>
      <c r="B41" s="30"/>
      <c r="C41" s="248" t="e">
        <f>-#REF!</f>
        <v>#REF!</v>
      </c>
      <c r="D41" s="235"/>
      <c r="E41" s="26"/>
    </row>
    <row r="42" spans="1:5" ht="15" customHeight="1">
      <c r="A42" s="212" t="s">
        <v>407</v>
      </c>
      <c r="B42" s="30"/>
      <c r="C42" s="248" t="e">
        <f>-#REF!</f>
        <v>#REF!</v>
      </c>
      <c r="D42" s="235"/>
      <c r="E42" s="26"/>
    </row>
    <row r="43" spans="1:5" ht="15" customHeight="1">
      <c r="A43" s="214" t="s">
        <v>408</v>
      </c>
      <c r="B43" s="30"/>
      <c r="C43" s="250" t="e">
        <f>SUM(C38:C42)</f>
        <v>#REF!</v>
      </c>
      <c r="D43" s="236" t="e">
        <f>SUM(D38:D42)</f>
        <v>#REF!</v>
      </c>
      <c r="E43" s="26"/>
    </row>
    <row r="44" spans="1:5" ht="15" customHeight="1">
      <c r="A44" s="214" t="s">
        <v>409</v>
      </c>
      <c r="B44" s="30"/>
      <c r="C44" s="250" t="e">
        <f>C37-C43</f>
        <v>#REF!</v>
      </c>
      <c r="D44" s="236" t="e">
        <f>D37-D43</f>
        <v>#REF!</v>
      </c>
      <c r="E44" s="26"/>
    </row>
    <row r="45" spans="1:5" ht="15" customHeight="1">
      <c r="A45" s="211" t="s">
        <v>410</v>
      </c>
      <c r="B45" s="30"/>
      <c r="C45" s="247"/>
      <c r="D45" s="237"/>
      <c r="E45" s="26"/>
    </row>
    <row r="46" spans="1:5" ht="15" customHeight="1">
      <c r="A46" s="215" t="s">
        <v>411</v>
      </c>
      <c r="B46" s="30"/>
      <c r="C46" s="248" t="e">
        <f>#REF!</f>
        <v>#REF!</v>
      </c>
      <c r="D46" s="235"/>
      <c r="E46" s="26"/>
    </row>
    <row r="47" spans="1:5" ht="15" customHeight="1">
      <c r="A47" s="215" t="s">
        <v>412</v>
      </c>
      <c r="B47" s="30"/>
      <c r="C47" s="248"/>
      <c r="D47" s="235"/>
      <c r="E47" s="26"/>
    </row>
    <row r="48" spans="1:5" ht="15" customHeight="1">
      <c r="A48" s="215" t="s">
        <v>413</v>
      </c>
      <c r="B48" s="30"/>
      <c r="C48" s="248" t="e">
        <f>#REF!</f>
        <v>#REF!</v>
      </c>
      <c r="D48" s="235"/>
      <c r="E48" s="26"/>
    </row>
    <row r="49" spans="1:5" ht="15" customHeight="1">
      <c r="A49" s="215" t="s">
        <v>414</v>
      </c>
      <c r="B49" s="30"/>
      <c r="C49" s="248"/>
      <c r="D49" s="235"/>
      <c r="E49" s="26"/>
    </row>
    <row r="50" spans="1:5" ht="15" customHeight="1">
      <c r="A50" s="215" t="s">
        <v>415</v>
      </c>
      <c r="B50" s="30"/>
      <c r="C50" s="248" t="e">
        <f>#REF!</f>
        <v>#REF!</v>
      </c>
      <c r="D50" s="235"/>
      <c r="E50" s="26"/>
    </row>
    <row r="51" spans="1:5" ht="15" customHeight="1">
      <c r="A51" s="214" t="s">
        <v>416</v>
      </c>
      <c r="B51" s="30"/>
      <c r="C51" s="250" t="e">
        <f>SUM(C46,C48:C50)</f>
        <v>#REF!</v>
      </c>
      <c r="D51" s="236">
        <f>SUM(D46,D48:D50)</f>
        <v>0</v>
      </c>
      <c r="E51" s="26"/>
    </row>
    <row r="52" spans="1:5" ht="15" customHeight="1">
      <c r="A52" s="215" t="s">
        <v>417</v>
      </c>
      <c r="B52" s="30"/>
      <c r="C52" s="248" t="e">
        <f>-#REF!</f>
        <v>#REF!</v>
      </c>
      <c r="D52" s="235"/>
      <c r="E52" s="26"/>
    </row>
    <row r="53" spans="1:5" ht="15" customHeight="1">
      <c r="A53" s="215" t="s">
        <v>418</v>
      </c>
      <c r="B53" s="30"/>
      <c r="C53" s="248" t="e">
        <f>-#REF!</f>
        <v>#REF!</v>
      </c>
      <c r="D53" s="235">
        <v>0</v>
      </c>
      <c r="E53" s="26"/>
    </row>
    <row r="54" spans="1:5" ht="15" customHeight="1">
      <c r="A54" s="215" t="s">
        <v>419</v>
      </c>
      <c r="B54" s="30"/>
      <c r="C54" s="248"/>
      <c r="D54" s="235"/>
      <c r="E54" s="26"/>
    </row>
    <row r="55" spans="1:5" ht="15" customHeight="1">
      <c r="A55" s="215" t="s">
        <v>420</v>
      </c>
      <c r="B55" s="30"/>
      <c r="C55" s="248" t="e">
        <f>-#REF!</f>
        <v>#REF!</v>
      </c>
      <c r="D55" s="235"/>
      <c r="E55" s="26"/>
    </row>
    <row r="56" spans="1:5" ht="15" customHeight="1">
      <c r="A56" s="214" t="s">
        <v>421</v>
      </c>
      <c r="B56" s="30"/>
      <c r="C56" s="250" t="e">
        <f>SUM(C52:C53,C55)</f>
        <v>#REF!</v>
      </c>
      <c r="D56" s="236">
        <f>SUM(D52:D53,D55)</f>
        <v>0</v>
      </c>
      <c r="E56" s="26"/>
    </row>
    <row r="57" spans="1:5" ht="15" customHeight="1">
      <c r="A57" s="214" t="s">
        <v>422</v>
      </c>
      <c r="B57" s="30"/>
      <c r="C57" s="250" t="e">
        <f>C51-C56</f>
        <v>#REF!</v>
      </c>
      <c r="D57" s="236">
        <f>D51-D56</f>
        <v>0</v>
      </c>
      <c r="E57" s="26"/>
    </row>
    <row r="58" spans="1:5" ht="15" customHeight="1">
      <c r="A58" s="211" t="s">
        <v>423</v>
      </c>
      <c r="B58" s="30"/>
      <c r="C58" s="248" t="e">
        <f>-#REF!</f>
        <v>#REF!</v>
      </c>
      <c r="D58" s="235">
        <v>0</v>
      </c>
      <c r="E58" s="26"/>
    </row>
    <row r="59" spans="1:5" ht="15" customHeight="1">
      <c r="A59" s="211" t="s">
        <v>424</v>
      </c>
      <c r="B59" s="34"/>
      <c r="C59" s="248" t="e">
        <f>C30+C44+C57+C58</f>
        <v>#REF!</v>
      </c>
      <c r="D59" s="235" t="e">
        <f>D30+D44+D57+D58</f>
        <v>#REF!</v>
      </c>
    </row>
    <row r="60" spans="1:5" ht="15" customHeight="1">
      <c r="A60" s="215" t="s">
        <v>425</v>
      </c>
      <c r="B60" s="35"/>
      <c r="C60" s="248">
        <f>资产负债表!D6</f>
        <v>1000000</v>
      </c>
      <c r="D60" s="235" t="e">
        <f>#REF!</f>
        <v>#REF!</v>
      </c>
    </row>
    <row r="61" spans="1:5" ht="15" customHeight="1" thickBot="1">
      <c r="A61" s="216" t="s">
        <v>426</v>
      </c>
      <c r="B61" s="217"/>
      <c r="C61" s="251" t="e">
        <f>C59+C60</f>
        <v>#REF!</v>
      </c>
      <c r="D61" s="238" t="e">
        <f>D59+D60</f>
        <v>#REF!</v>
      </c>
    </row>
    <row r="62" spans="1:5" s="11" customFormat="1" ht="15" customHeight="1">
      <c r="A62" s="268" t="s">
        <v>365</v>
      </c>
      <c r="B62" s="268"/>
      <c r="C62" s="268"/>
      <c r="D62" s="268"/>
    </row>
    <row r="63" spans="1:5" ht="15.95" customHeight="1">
      <c r="C63" s="82"/>
      <c r="D63" s="85"/>
    </row>
    <row r="64" spans="1:5" ht="15.95" customHeight="1">
      <c r="C64" s="82" t="e">
        <f>C61-资产负债表!C6</f>
        <v>#REF!</v>
      </c>
      <c r="D64" s="82" t="e">
        <f>D61-资产负债表!D6</f>
        <v>#REF!</v>
      </c>
    </row>
    <row r="65" spans="3:4" ht="15.95" customHeight="1">
      <c r="C65" s="82"/>
      <c r="D65" s="85"/>
    </row>
    <row r="66" spans="3:4" ht="15.95" customHeight="1">
      <c r="C66" s="82"/>
      <c r="D66" s="85"/>
    </row>
    <row r="67" spans="3:4" ht="15.95" customHeight="1">
      <c r="C67" s="82"/>
      <c r="D67" s="85"/>
    </row>
  </sheetData>
  <sheetProtection formatColumns="0" formatRows="0"/>
  <mergeCells count="4">
    <mergeCell ref="A1:D1"/>
    <mergeCell ref="A2:D2"/>
    <mergeCell ref="A62:D62"/>
    <mergeCell ref="B3:C3"/>
  </mergeCells>
  <phoneticPr fontId="1" type="noConversion"/>
  <printOptions horizontalCentered="1"/>
  <pageMargins left="0.35433070866141736" right="0.31496062992125984" top="0.51181102362204722" bottom="0.43307086614173229" header="0.31496062992125984" footer="0.23622047244094491"/>
  <pageSetup paperSize="9" firstPageNumber="6" orientation="portrait" useFirstPageNumber="1" r:id="rId1"/>
  <headerFooter>
    <oddFooter>&amp;C6</oddFooter>
  </headerFooter>
  <colBreaks count="1" manualBreakCount="1">
    <brk id="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X41"/>
  <sheetViews>
    <sheetView view="pageBreakPreview" zoomScaleNormal="100" zoomScaleSheetLayoutView="100" workbookViewId="0">
      <pane xSplit="1" ySplit="6" topLeftCell="B27" activePane="bottomRight" state="frozen"/>
      <selection activeCell="A3" sqref="A3"/>
      <selection pane="topRight" activeCell="A3" sqref="A3"/>
      <selection pane="bottomLeft" activeCell="A3" sqref="A3"/>
      <selection pane="bottomRight" activeCell="M30" sqref="M30"/>
    </sheetView>
  </sheetViews>
  <sheetFormatPr defaultRowHeight="15"/>
  <cols>
    <col min="1" max="1" width="29.125" style="141" customWidth="1"/>
    <col min="2" max="2" width="13.875" style="141" customWidth="1"/>
    <col min="3" max="5" width="6.25" style="141" hidden="1" customWidth="1"/>
    <col min="6" max="6" width="13.75" style="141" customWidth="1"/>
    <col min="7" max="8" width="7.5" style="141" hidden="1" customWidth="1"/>
    <col min="9" max="9" width="9.5" style="141" hidden="1" customWidth="1"/>
    <col min="10" max="10" width="12.625" style="141" customWidth="1"/>
    <col min="11" max="11" width="13.875" style="141" customWidth="1"/>
    <col min="12" max="12" width="8.25" style="141" hidden="1" customWidth="1"/>
    <col min="13" max="14" width="13.875" style="141" customWidth="1"/>
    <col min="15" max="17" width="6.25" style="141" hidden="1" customWidth="1"/>
    <col min="18" max="18" width="13.5" style="141" customWidth="1"/>
    <col min="19" max="20" width="7.5" style="141" hidden="1" customWidth="1"/>
    <col min="21" max="21" width="9.5" style="141" hidden="1" customWidth="1"/>
    <col min="22" max="22" width="14.625" style="141" customWidth="1"/>
    <col min="23" max="23" width="16.125" style="141" customWidth="1"/>
    <col min="24" max="24" width="16.875" style="141" customWidth="1"/>
    <col min="25" max="16384" width="9" style="141"/>
  </cols>
  <sheetData>
    <row r="1" spans="1:24" ht="36.75" customHeight="1">
      <c r="A1" s="274" t="s">
        <v>647</v>
      </c>
      <c r="B1" s="275"/>
      <c r="C1" s="275"/>
      <c r="D1" s="275"/>
      <c r="E1" s="275"/>
      <c r="F1" s="275"/>
      <c r="G1" s="275"/>
      <c r="H1" s="275"/>
      <c r="I1" s="275"/>
      <c r="J1" s="275"/>
      <c r="K1" s="275"/>
      <c r="L1" s="275"/>
      <c r="M1" s="275"/>
      <c r="N1" s="275"/>
      <c r="O1" s="275"/>
      <c r="P1" s="275"/>
      <c r="Q1" s="275"/>
      <c r="R1" s="275"/>
      <c r="S1" s="275"/>
      <c r="T1" s="275"/>
      <c r="U1" s="275"/>
      <c r="V1" s="275"/>
      <c r="W1" s="275"/>
      <c r="X1" s="275"/>
    </row>
    <row r="2" spans="1:24" ht="23.25" customHeight="1">
      <c r="A2" s="276" t="str">
        <f>利润表!A2</f>
        <v>2020年度</v>
      </c>
      <c r="B2" s="276"/>
      <c r="C2" s="276"/>
      <c r="D2" s="276"/>
      <c r="E2" s="276"/>
      <c r="F2" s="276"/>
      <c r="G2" s="276"/>
      <c r="H2" s="276"/>
      <c r="I2" s="276"/>
      <c r="J2" s="276"/>
      <c r="K2" s="276"/>
      <c r="L2" s="276"/>
      <c r="M2" s="276"/>
      <c r="N2" s="276"/>
      <c r="O2" s="276"/>
      <c r="P2" s="276"/>
      <c r="Q2" s="276"/>
      <c r="R2" s="276"/>
      <c r="S2" s="276"/>
      <c r="T2" s="276"/>
      <c r="U2" s="276"/>
      <c r="V2" s="276"/>
      <c r="W2" s="276"/>
      <c r="X2" s="276"/>
    </row>
    <row r="3" spans="1:24" s="143" customFormat="1" ht="16.5" customHeight="1" thickBot="1">
      <c r="A3" s="142" t="str">
        <f>资产负债表!A3</f>
        <v>编制单位：</v>
      </c>
      <c r="X3" s="255"/>
    </row>
    <row r="4" spans="1:24" s="143" customFormat="1" ht="22.5" customHeight="1">
      <c r="A4" s="277" t="s">
        <v>516</v>
      </c>
      <c r="B4" s="279" t="s">
        <v>515</v>
      </c>
      <c r="C4" s="279"/>
      <c r="D4" s="279"/>
      <c r="E4" s="279"/>
      <c r="F4" s="279"/>
      <c r="G4" s="279"/>
      <c r="H4" s="279"/>
      <c r="I4" s="279"/>
      <c r="J4" s="279"/>
      <c r="K4" s="279"/>
      <c r="L4" s="279"/>
      <c r="M4" s="279"/>
      <c r="N4" s="280" t="s">
        <v>443</v>
      </c>
      <c r="O4" s="280"/>
      <c r="P4" s="280"/>
      <c r="Q4" s="280"/>
      <c r="R4" s="279"/>
      <c r="S4" s="279"/>
      <c r="T4" s="279"/>
      <c r="U4" s="279"/>
      <c r="V4" s="279"/>
      <c r="W4" s="281"/>
      <c r="X4" s="282"/>
    </row>
    <row r="5" spans="1:24" s="143" customFormat="1" ht="22.5" customHeight="1">
      <c r="A5" s="278"/>
      <c r="B5" s="283" t="s">
        <v>539</v>
      </c>
      <c r="C5" s="283" t="s">
        <v>517</v>
      </c>
      <c r="D5" s="283"/>
      <c r="E5" s="283"/>
      <c r="F5" s="283" t="s">
        <v>427</v>
      </c>
      <c r="G5" s="283" t="s">
        <v>428</v>
      </c>
      <c r="H5" s="283" t="s">
        <v>518</v>
      </c>
      <c r="I5" s="283" t="s">
        <v>519</v>
      </c>
      <c r="J5" s="283" t="s">
        <v>429</v>
      </c>
      <c r="K5" s="283" t="s">
        <v>511</v>
      </c>
      <c r="L5" s="283" t="s">
        <v>520</v>
      </c>
      <c r="M5" s="292" t="s">
        <v>540</v>
      </c>
      <c r="N5" s="294" t="s">
        <v>539</v>
      </c>
      <c r="O5" s="283" t="s">
        <v>517</v>
      </c>
      <c r="P5" s="283"/>
      <c r="Q5" s="283"/>
      <c r="R5" s="285" t="s">
        <v>427</v>
      </c>
      <c r="S5" s="285" t="s">
        <v>428</v>
      </c>
      <c r="T5" s="285" t="s">
        <v>518</v>
      </c>
      <c r="U5" s="285" t="s">
        <v>519</v>
      </c>
      <c r="V5" s="285" t="s">
        <v>429</v>
      </c>
      <c r="W5" s="285" t="s">
        <v>511</v>
      </c>
      <c r="X5" s="287" t="s">
        <v>540</v>
      </c>
    </row>
    <row r="6" spans="1:24" s="144" customFormat="1" ht="24.75" customHeight="1">
      <c r="A6" s="278"/>
      <c r="B6" s="284"/>
      <c r="C6" s="242" t="s">
        <v>521</v>
      </c>
      <c r="D6" s="242" t="s">
        <v>522</v>
      </c>
      <c r="E6" s="242" t="s">
        <v>520</v>
      </c>
      <c r="F6" s="284"/>
      <c r="G6" s="284"/>
      <c r="H6" s="284"/>
      <c r="I6" s="284"/>
      <c r="J6" s="284"/>
      <c r="K6" s="283"/>
      <c r="L6" s="283"/>
      <c r="M6" s="293"/>
      <c r="N6" s="295"/>
      <c r="O6" s="242" t="s">
        <v>521</v>
      </c>
      <c r="P6" s="242" t="s">
        <v>522</v>
      </c>
      <c r="Q6" s="242" t="s">
        <v>520</v>
      </c>
      <c r="R6" s="291"/>
      <c r="S6" s="291"/>
      <c r="T6" s="291"/>
      <c r="U6" s="291"/>
      <c r="V6" s="291"/>
      <c r="W6" s="286"/>
      <c r="X6" s="288"/>
    </row>
    <row r="7" spans="1:24" s="143" customFormat="1" ht="22.5" customHeight="1">
      <c r="A7" s="145" t="s">
        <v>430</v>
      </c>
      <c r="B7" s="146">
        <f>N34</f>
        <v>1000000</v>
      </c>
      <c r="C7" s="146">
        <f t="shared" ref="C7:I7" si="0">O34</f>
        <v>0</v>
      </c>
      <c r="D7" s="146">
        <f t="shared" si="0"/>
        <v>0</v>
      </c>
      <c r="E7" s="146">
        <f t="shared" si="0"/>
        <v>0</v>
      </c>
      <c r="F7" s="146">
        <f>R34</f>
        <v>0</v>
      </c>
      <c r="G7" s="146">
        <f t="shared" si="0"/>
        <v>0</v>
      </c>
      <c r="H7" s="146">
        <f t="shared" si="0"/>
        <v>0</v>
      </c>
      <c r="I7" s="146">
        <f t="shared" si="0"/>
        <v>0</v>
      </c>
      <c r="J7" s="146">
        <f>V34</f>
        <v>0</v>
      </c>
      <c r="K7" s="146">
        <f>W34</f>
        <v>-20000</v>
      </c>
      <c r="L7" s="147"/>
      <c r="M7" s="252">
        <f>SUM(B7:F7,-G7,H7:L7)</f>
        <v>980000</v>
      </c>
      <c r="N7" s="149">
        <f>'TB-上期'!D110</f>
        <v>1000000</v>
      </c>
      <c r="O7" s="149"/>
      <c r="P7" s="149"/>
      <c r="Q7" s="149"/>
      <c r="R7" s="147"/>
      <c r="S7" s="147"/>
      <c r="T7" s="147"/>
      <c r="U7" s="147"/>
      <c r="V7" s="147"/>
      <c r="W7" s="148"/>
      <c r="X7" s="150">
        <f t="shared" ref="X7:X34" si="1">SUM(N7:R7,-S7,T7:W7)</f>
        <v>1000000</v>
      </c>
    </row>
    <row r="8" spans="1:24" s="143" customFormat="1" ht="22.5" customHeight="1">
      <c r="A8" s="151" t="s">
        <v>431</v>
      </c>
      <c r="B8" s="146"/>
      <c r="C8" s="146"/>
      <c r="D8" s="146"/>
      <c r="E8" s="146"/>
      <c r="F8" s="146"/>
      <c r="G8" s="147"/>
      <c r="H8" s="147"/>
      <c r="I8" s="147"/>
      <c r="J8" s="147"/>
      <c r="K8" s="147"/>
      <c r="L8" s="147"/>
      <c r="M8" s="252">
        <f t="shared" ref="M8:M34" si="2">SUM(B8:F8,-G8,H8:L8)</f>
        <v>0</v>
      </c>
      <c r="N8" s="149"/>
      <c r="O8" s="149"/>
      <c r="P8" s="149"/>
      <c r="Q8" s="149"/>
      <c r="R8" s="147"/>
      <c r="S8" s="147"/>
      <c r="T8" s="147"/>
      <c r="U8" s="147"/>
      <c r="V8" s="147"/>
      <c r="W8" s="148"/>
      <c r="X8" s="150">
        <f t="shared" si="1"/>
        <v>0</v>
      </c>
    </row>
    <row r="9" spans="1:24" s="143" customFormat="1" ht="22.5" customHeight="1">
      <c r="A9" s="151" t="s">
        <v>523</v>
      </c>
      <c r="B9" s="146"/>
      <c r="C9" s="146"/>
      <c r="D9" s="146"/>
      <c r="E9" s="146"/>
      <c r="F9" s="146"/>
      <c r="G9" s="147"/>
      <c r="H9" s="147"/>
      <c r="I9" s="147"/>
      <c r="J9" s="147"/>
      <c r="K9" s="147"/>
      <c r="L9" s="147"/>
      <c r="M9" s="252">
        <f t="shared" si="2"/>
        <v>0</v>
      </c>
      <c r="N9" s="149"/>
      <c r="O9" s="149"/>
      <c r="P9" s="149"/>
      <c r="Q9" s="149"/>
      <c r="R9" s="147"/>
      <c r="S9" s="147"/>
      <c r="T9" s="147"/>
      <c r="U9" s="147"/>
      <c r="V9" s="147"/>
      <c r="W9" s="148"/>
      <c r="X9" s="150">
        <f t="shared" si="1"/>
        <v>0</v>
      </c>
    </row>
    <row r="10" spans="1:24" s="143" customFormat="1" ht="22.5" customHeight="1">
      <c r="A10" s="151" t="s">
        <v>524</v>
      </c>
      <c r="B10" s="146"/>
      <c r="C10" s="146"/>
      <c r="D10" s="146"/>
      <c r="E10" s="146"/>
      <c r="F10" s="146"/>
      <c r="G10" s="147"/>
      <c r="H10" s="147"/>
      <c r="I10" s="147"/>
      <c r="J10" s="147"/>
      <c r="K10" s="147"/>
      <c r="L10" s="147"/>
      <c r="M10" s="252">
        <f t="shared" si="2"/>
        <v>0</v>
      </c>
      <c r="N10" s="149"/>
      <c r="O10" s="149"/>
      <c r="P10" s="149"/>
      <c r="Q10" s="149"/>
      <c r="R10" s="147"/>
      <c r="S10" s="147"/>
      <c r="T10" s="147"/>
      <c r="U10" s="147"/>
      <c r="V10" s="147"/>
      <c r="W10" s="148">
        <f>'TB-上期'!AC169</f>
        <v>0</v>
      </c>
      <c r="X10" s="150">
        <f t="shared" si="1"/>
        <v>0</v>
      </c>
    </row>
    <row r="11" spans="1:24" s="143" customFormat="1" ht="22.5" customHeight="1">
      <c r="A11" s="145" t="s">
        <v>432</v>
      </c>
      <c r="B11" s="146">
        <f t="shared" ref="B11:K11" si="3">SUM(B7:B10)</f>
        <v>1000000</v>
      </c>
      <c r="C11" s="146">
        <f t="shared" si="3"/>
        <v>0</v>
      </c>
      <c r="D11" s="146">
        <f t="shared" si="3"/>
        <v>0</v>
      </c>
      <c r="E11" s="146">
        <f t="shared" si="3"/>
        <v>0</v>
      </c>
      <c r="F11" s="146">
        <f t="shared" si="3"/>
        <v>0</v>
      </c>
      <c r="G11" s="147">
        <f t="shared" si="3"/>
        <v>0</v>
      </c>
      <c r="H11" s="147">
        <f t="shared" si="3"/>
        <v>0</v>
      </c>
      <c r="I11" s="147">
        <f t="shared" si="3"/>
        <v>0</v>
      </c>
      <c r="J11" s="147">
        <f t="shared" si="3"/>
        <v>0</v>
      </c>
      <c r="K11" s="147">
        <f t="shared" si="3"/>
        <v>-20000</v>
      </c>
      <c r="L11" s="147"/>
      <c r="M11" s="252">
        <f t="shared" si="2"/>
        <v>980000</v>
      </c>
      <c r="N11" s="149">
        <f t="shared" ref="N11:W11" si="4">SUM(N7:N10)</f>
        <v>1000000</v>
      </c>
      <c r="O11" s="149">
        <f t="shared" si="4"/>
        <v>0</v>
      </c>
      <c r="P11" s="149">
        <f t="shared" si="4"/>
        <v>0</v>
      </c>
      <c r="Q11" s="149">
        <f t="shared" si="4"/>
        <v>0</v>
      </c>
      <c r="R11" s="147">
        <f t="shared" si="4"/>
        <v>0</v>
      </c>
      <c r="S11" s="147">
        <f>SUM(S7:S10)</f>
        <v>0</v>
      </c>
      <c r="T11" s="147">
        <f t="shared" si="4"/>
        <v>0</v>
      </c>
      <c r="U11" s="147">
        <f t="shared" si="4"/>
        <v>0</v>
      </c>
      <c r="V11" s="147">
        <f t="shared" si="4"/>
        <v>0</v>
      </c>
      <c r="W11" s="147">
        <f t="shared" si="4"/>
        <v>0</v>
      </c>
      <c r="X11" s="150">
        <f t="shared" si="1"/>
        <v>1000000</v>
      </c>
    </row>
    <row r="12" spans="1:24" s="143" customFormat="1" ht="25.5" customHeight="1">
      <c r="A12" s="145" t="s">
        <v>525</v>
      </c>
      <c r="B12" s="146">
        <f t="shared" ref="B12:K12" si="5">B13+B14+B19+B23+B30+B33</f>
        <v>0</v>
      </c>
      <c r="C12" s="146">
        <f t="shared" si="5"/>
        <v>0</v>
      </c>
      <c r="D12" s="146">
        <f t="shared" si="5"/>
        <v>0</v>
      </c>
      <c r="E12" s="146">
        <f t="shared" si="5"/>
        <v>0</v>
      </c>
      <c r="F12" s="146">
        <f t="shared" si="5"/>
        <v>0</v>
      </c>
      <c r="G12" s="146">
        <f t="shared" si="5"/>
        <v>0</v>
      </c>
      <c r="H12" s="146">
        <f t="shared" si="5"/>
        <v>0</v>
      </c>
      <c r="I12" s="146">
        <f t="shared" si="5"/>
        <v>0</v>
      </c>
      <c r="J12" s="146">
        <f t="shared" si="5"/>
        <v>0</v>
      </c>
      <c r="K12" s="146">
        <f t="shared" si="5"/>
        <v>0</v>
      </c>
      <c r="L12" s="146"/>
      <c r="M12" s="252">
        <f t="shared" si="2"/>
        <v>0</v>
      </c>
      <c r="N12" s="149">
        <f t="shared" ref="N12:V12" si="6">N13+N14+N19+N23+N30+N33</f>
        <v>0</v>
      </c>
      <c r="O12" s="149">
        <f t="shared" si="6"/>
        <v>0</v>
      </c>
      <c r="P12" s="149">
        <f t="shared" si="6"/>
        <v>0</v>
      </c>
      <c r="Q12" s="149">
        <f t="shared" si="6"/>
        <v>0</v>
      </c>
      <c r="R12" s="149">
        <f t="shared" si="6"/>
        <v>0</v>
      </c>
      <c r="S12" s="149">
        <f t="shared" si="6"/>
        <v>0</v>
      </c>
      <c r="T12" s="149">
        <f t="shared" si="6"/>
        <v>0</v>
      </c>
      <c r="U12" s="149">
        <f t="shared" si="6"/>
        <v>0</v>
      </c>
      <c r="V12" s="149">
        <f t="shared" si="6"/>
        <v>0</v>
      </c>
      <c r="W12" s="149">
        <f>W13+W14+W19+W23+W30+W33</f>
        <v>-20000</v>
      </c>
      <c r="X12" s="150">
        <f t="shared" si="1"/>
        <v>-20000</v>
      </c>
    </row>
    <row r="13" spans="1:24" s="143" customFormat="1" ht="22.5" customHeight="1">
      <c r="A13" s="152" t="s">
        <v>526</v>
      </c>
      <c r="B13" s="146"/>
      <c r="C13" s="146"/>
      <c r="D13" s="146"/>
      <c r="E13" s="146"/>
      <c r="F13" s="146"/>
      <c r="G13" s="147"/>
      <c r="H13" s="147">
        <v>0</v>
      </c>
      <c r="I13" s="147"/>
      <c r="J13" s="147"/>
      <c r="K13" s="147">
        <f>利润表!C40</f>
        <v>0</v>
      </c>
      <c r="L13" s="147"/>
      <c r="M13" s="252">
        <f t="shared" si="2"/>
        <v>0</v>
      </c>
      <c r="N13" s="149"/>
      <c r="O13" s="149"/>
      <c r="P13" s="149"/>
      <c r="Q13" s="149"/>
      <c r="R13" s="147"/>
      <c r="S13" s="147"/>
      <c r="T13" s="147">
        <v>0</v>
      </c>
      <c r="U13" s="147"/>
      <c r="V13" s="147"/>
      <c r="W13" s="148">
        <f>'TB-上期'!AC166</f>
        <v>-20000</v>
      </c>
      <c r="X13" s="150">
        <f t="shared" si="1"/>
        <v>-20000</v>
      </c>
    </row>
    <row r="14" spans="1:24" s="143" customFormat="1" ht="22.5" customHeight="1">
      <c r="A14" s="152" t="s">
        <v>433</v>
      </c>
      <c r="B14" s="253">
        <f t="shared" ref="B14:K14" si="7">SUM(B15:B18)</f>
        <v>0</v>
      </c>
      <c r="C14" s="146">
        <f t="shared" si="7"/>
        <v>0</v>
      </c>
      <c r="D14" s="146">
        <f t="shared" si="7"/>
        <v>0</v>
      </c>
      <c r="E14" s="146">
        <f t="shared" si="7"/>
        <v>0</v>
      </c>
      <c r="F14" s="146">
        <f t="shared" si="7"/>
        <v>0</v>
      </c>
      <c r="G14" s="147">
        <f t="shared" si="7"/>
        <v>0</v>
      </c>
      <c r="H14" s="147">
        <f t="shared" si="7"/>
        <v>0</v>
      </c>
      <c r="I14" s="147">
        <f t="shared" si="7"/>
        <v>0</v>
      </c>
      <c r="J14" s="147">
        <f t="shared" si="7"/>
        <v>0</v>
      </c>
      <c r="K14" s="147">
        <f t="shared" si="7"/>
        <v>0</v>
      </c>
      <c r="L14" s="147"/>
      <c r="M14" s="252">
        <f t="shared" si="2"/>
        <v>0</v>
      </c>
      <c r="N14" s="149">
        <f t="shared" ref="N14:W14" si="8">SUM(N15:N18)</f>
        <v>0</v>
      </c>
      <c r="O14" s="149">
        <f t="shared" si="8"/>
        <v>0</v>
      </c>
      <c r="P14" s="149">
        <f t="shared" si="8"/>
        <v>0</v>
      </c>
      <c r="Q14" s="149">
        <f t="shared" si="8"/>
        <v>0</v>
      </c>
      <c r="R14" s="147">
        <f t="shared" si="8"/>
        <v>0</v>
      </c>
      <c r="S14" s="147">
        <f t="shared" si="8"/>
        <v>0</v>
      </c>
      <c r="T14" s="147">
        <f t="shared" si="8"/>
        <v>0</v>
      </c>
      <c r="U14" s="147">
        <f t="shared" si="8"/>
        <v>0</v>
      </c>
      <c r="V14" s="147">
        <f t="shared" si="8"/>
        <v>0</v>
      </c>
      <c r="W14" s="147">
        <f t="shared" si="8"/>
        <v>0</v>
      </c>
      <c r="X14" s="150">
        <f t="shared" si="1"/>
        <v>0</v>
      </c>
    </row>
    <row r="15" spans="1:24" s="143" customFormat="1" ht="22.5" customHeight="1">
      <c r="A15" s="151" t="s">
        <v>527</v>
      </c>
      <c r="B15" s="254"/>
      <c r="C15" s="146"/>
      <c r="D15" s="146"/>
      <c r="E15" s="146"/>
      <c r="F15" s="146"/>
      <c r="G15" s="147"/>
      <c r="H15" s="147"/>
      <c r="I15" s="147"/>
      <c r="J15" s="147"/>
      <c r="K15" s="147"/>
      <c r="L15" s="147"/>
      <c r="M15" s="252">
        <f t="shared" si="2"/>
        <v>0</v>
      </c>
      <c r="N15" s="149"/>
      <c r="O15" s="149"/>
      <c r="P15" s="149"/>
      <c r="Q15" s="149"/>
      <c r="R15" s="147"/>
      <c r="S15" s="147"/>
      <c r="T15" s="147"/>
      <c r="U15" s="147"/>
      <c r="V15" s="147"/>
      <c r="W15" s="148"/>
      <c r="X15" s="150">
        <f t="shared" si="1"/>
        <v>0</v>
      </c>
    </row>
    <row r="16" spans="1:24" s="143" customFormat="1" ht="22.5" customHeight="1">
      <c r="A16" s="151" t="s">
        <v>434</v>
      </c>
      <c r="B16" s="146"/>
      <c r="C16" s="146"/>
      <c r="D16" s="146"/>
      <c r="E16" s="146"/>
      <c r="F16" s="146"/>
      <c r="G16" s="147"/>
      <c r="H16" s="147"/>
      <c r="I16" s="147"/>
      <c r="J16" s="147"/>
      <c r="K16" s="147"/>
      <c r="L16" s="147"/>
      <c r="M16" s="252">
        <f t="shared" si="2"/>
        <v>0</v>
      </c>
      <c r="N16" s="149"/>
      <c r="O16" s="149"/>
      <c r="P16" s="149"/>
      <c r="Q16" s="149"/>
      <c r="R16" s="147"/>
      <c r="S16" s="147"/>
      <c r="T16" s="147"/>
      <c r="U16" s="147"/>
      <c r="V16" s="147"/>
      <c r="W16" s="148"/>
      <c r="X16" s="150">
        <f t="shared" si="1"/>
        <v>0</v>
      </c>
    </row>
    <row r="17" spans="1:24" s="143" customFormat="1" ht="22.5" customHeight="1">
      <c r="A17" s="151" t="s">
        <v>435</v>
      </c>
      <c r="B17" s="146"/>
      <c r="C17" s="146"/>
      <c r="D17" s="146"/>
      <c r="E17" s="146"/>
      <c r="F17" s="146"/>
      <c r="G17" s="147"/>
      <c r="H17" s="147"/>
      <c r="I17" s="147"/>
      <c r="J17" s="147"/>
      <c r="K17" s="147"/>
      <c r="L17" s="147"/>
      <c r="M17" s="252">
        <f t="shared" si="2"/>
        <v>0</v>
      </c>
      <c r="N17" s="149"/>
      <c r="O17" s="149"/>
      <c r="P17" s="149"/>
      <c r="Q17" s="149"/>
      <c r="R17" s="147"/>
      <c r="S17" s="147"/>
      <c r="T17" s="147"/>
      <c r="U17" s="147"/>
      <c r="V17" s="147"/>
      <c r="W17" s="148"/>
      <c r="X17" s="150">
        <f t="shared" si="1"/>
        <v>0</v>
      </c>
    </row>
    <row r="18" spans="1:24" s="143" customFormat="1" ht="22.5" customHeight="1">
      <c r="A18" s="151" t="s">
        <v>436</v>
      </c>
      <c r="B18" s="146"/>
      <c r="C18" s="146"/>
      <c r="D18" s="146"/>
      <c r="E18" s="146"/>
      <c r="F18" s="146"/>
      <c r="G18" s="147"/>
      <c r="H18" s="147"/>
      <c r="I18" s="147"/>
      <c r="J18" s="147"/>
      <c r="K18" s="147"/>
      <c r="L18" s="147"/>
      <c r="M18" s="252">
        <f t="shared" si="2"/>
        <v>0</v>
      </c>
      <c r="N18" s="149"/>
      <c r="O18" s="149"/>
      <c r="P18" s="149"/>
      <c r="Q18" s="149"/>
      <c r="R18" s="147"/>
      <c r="S18" s="147"/>
      <c r="T18" s="147"/>
      <c r="U18" s="147"/>
      <c r="V18" s="147"/>
      <c r="W18" s="148"/>
      <c r="X18" s="150">
        <f t="shared" si="1"/>
        <v>0</v>
      </c>
    </row>
    <row r="19" spans="1:24" s="143" customFormat="1" ht="22.5" customHeight="1">
      <c r="A19" s="152" t="s">
        <v>528</v>
      </c>
      <c r="B19" s="146">
        <f t="shared" ref="B19:K19" si="9">SUM(B20:B22)</f>
        <v>0</v>
      </c>
      <c r="C19" s="146">
        <f t="shared" si="9"/>
        <v>0</v>
      </c>
      <c r="D19" s="146">
        <f t="shared" si="9"/>
        <v>0</v>
      </c>
      <c r="E19" s="146">
        <f t="shared" si="9"/>
        <v>0</v>
      </c>
      <c r="F19" s="146">
        <f t="shared" si="9"/>
        <v>0</v>
      </c>
      <c r="G19" s="147">
        <f t="shared" si="9"/>
        <v>0</v>
      </c>
      <c r="H19" s="147">
        <f t="shared" si="9"/>
        <v>0</v>
      </c>
      <c r="I19" s="147">
        <f t="shared" si="9"/>
        <v>0</v>
      </c>
      <c r="J19" s="147">
        <f t="shared" si="9"/>
        <v>0</v>
      </c>
      <c r="K19" s="147">
        <f t="shared" si="9"/>
        <v>0</v>
      </c>
      <c r="L19" s="147"/>
      <c r="M19" s="252">
        <f t="shared" si="2"/>
        <v>0</v>
      </c>
      <c r="N19" s="149">
        <f t="shared" ref="N19:W19" si="10">SUM(N20:N22)</f>
        <v>0</v>
      </c>
      <c r="O19" s="149">
        <f t="shared" si="10"/>
        <v>0</v>
      </c>
      <c r="P19" s="149">
        <f t="shared" si="10"/>
        <v>0</v>
      </c>
      <c r="Q19" s="149">
        <f t="shared" si="10"/>
        <v>0</v>
      </c>
      <c r="R19" s="147">
        <f t="shared" si="10"/>
        <v>0</v>
      </c>
      <c r="S19" s="147">
        <f t="shared" si="10"/>
        <v>0</v>
      </c>
      <c r="T19" s="147">
        <f t="shared" si="10"/>
        <v>0</v>
      </c>
      <c r="U19" s="147">
        <f t="shared" si="10"/>
        <v>0</v>
      </c>
      <c r="V19" s="147">
        <f t="shared" si="10"/>
        <v>0</v>
      </c>
      <c r="W19" s="147">
        <f t="shared" si="10"/>
        <v>0</v>
      </c>
      <c r="X19" s="150">
        <f t="shared" si="1"/>
        <v>0</v>
      </c>
    </row>
    <row r="20" spans="1:24" s="143" customFormat="1" ht="22.5" customHeight="1">
      <c r="A20" s="151" t="s">
        <v>437</v>
      </c>
      <c r="B20" s="146"/>
      <c r="C20" s="146"/>
      <c r="D20" s="146"/>
      <c r="E20" s="146"/>
      <c r="F20" s="146"/>
      <c r="G20" s="147"/>
      <c r="H20" s="147"/>
      <c r="I20" s="147"/>
      <c r="J20" s="147">
        <f>'TB-本期'!AC172</f>
        <v>0</v>
      </c>
      <c r="K20" s="147">
        <f>-J20</f>
        <v>0</v>
      </c>
      <c r="L20" s="147"/>
      <c r="M20" s="252">
        <f t="shared" si="2"/>
        <v>0</v>
      </c>
      <c r="N20" s="149"/>
      <c r="O20" s="149"/>
      <c r="P20" s="149"/>
      <c r="Q20" s="149"/>
      <c r="R20" s="147"/>
      <c r="S20" s="147"/>
      <c r="T20" s="147"/>
      <c r="U20" s="147"/>
      <c r="V20" s="147">
        <f>'TB-上期'!AC172</f>
        <v>0</v>
      </c>
      <c r="W20" s="148">
        <f>-V20</f>
        <v>0</v>
      </c>
      <c r="X20" s="150">
        <f t="shared" si="1"/>
        <v>0</v>
      </c>
    </row>
    <row r="21" spans="1:24" s="143" customFormat="1" ht="22.5" customHeight="1">
      <c r="A21" s="151" t="s">
        <v>529</v>
      </c>
      <c r="B21" s="146"/>
      <c r="C21" s="146"/>
      <c r="D21" s="146"/>
      <c r="E21" s="146"/>
      <c r="F21" s="146"/>
      <c r="G21" s="147"/>
      <c r="H21" s="147"/>
      <c r="I21" s="147"/>
      <c r="J21" s="147"/>
      <c r="K21" s="147">
        <f>-'TB-本期'!D182</f>
        <v>0</v>
      </c>
      <c r="L21" s="147"/>
      <c r="M21" s="252">
        <f t="shared" si="2"/>
        <v>0</v>
      </c>
      <c r="N21" s="149"/>
      <c r="O21" s="149"/>
      <c r="P21" s="149"/>
      <c r="Q21" s="149"/>
      <c r="R21" s="147"/>
      <c r="S21" s="147"/>
      <c r="T21" s="147"/>
      <c r="U21" s="147"/>
      <c r="V21" s="147"/>
      <c r="W21" s="148"/>
      <c r="X21" s="150">
        <f t="shared" si="1"/>
        <v>0</v>
      </c>
    </row>
    <row r="22" spans="1:24" s="143" customFormat="1" ht="22.5" customHeight="1">
      <c r="A22" s="151" t="s">
        <v>530</v>
      </c>
      <c r="B22" s="146"/>
      <c r="C22" s="146"/>
      <c r="D22" s="146"/>
      <c r="E22" s="146"/>
      <c r="F22" s="146"/>
      <c r="G22" s="147"/>
      <c r="H22" s="147"/>
      <c r="I22" s="147"/>
      <c r="J22" s="147"/>
      <c r="K22" s="147"/>
      <c r="L22" s="147"/>
      <c r="M22" s="252">
        <f t="shared" si="2"/>
        <v>0</v>
      </c>
      <c r="N22" s="149"/>
      <c r="O22" s="149"/>
      <c r="P22" s="149"/>
      <c r="Q22" s="149"/>
      <c r="R22" s="147"/>
      <c r="S22" s="147"/>
      <c r="T22" s="147"/>
      <c r="U22" s="147"/>
      <c r="V22" s="147"/>
      <c r="W22" s="148"/>
      <c r="X22" s="150">
        <f t="shared" si="1"/>
        <v>0</v>
      </c>
    </row>
    <row r="23" spans="1:24" s="143" customFormat="1" ht="22.5" customHeight="1">
      <c r="A23" s="152" t="s">
        <v>438</v>
      </c>
      <c r="B23" s="146">
        <f t="shared" ref="B23:K23" si="11">SUM(B24:B29)</f>
        <v>0</v>
      </c>
      <c r="C23" s="146">
        <f t="shared" si="11"/>
        <v>0</v>
      </c>
      <c r="D23" s="146">
        <f t="shared" si="11"/>
        <v>0</v>
      </c>
      <c r="E23" s="146">
        <f t="shared" si="11"/>
        <v>0</v>
      </c>
      <c r="F23" s="146">
        <f t="shared" si="11"/>
        <v>0</v>
      </c>
      <c r="G23" s="147">
        <f t="shared" si="11"/>
        <v>0</v>
      </c>
      <c r="H23" s="147">
        <f t="shared" si="11"/>
        <v>0</v>
      </c>
      <c r="I23" s="147">
        <f t="shared" si="11"/>
        <v>0</v>
      </c>
      <c r="J23" s="147">
        <f t="shared" si="11"/>
        <v>0</v>
      </c>
      <c r="K23" s="147">
        <f t="shared" si="11"/>
        <v>0</v>
      </c>
      <c r="L23" s="147"/>
      <c r="M23" s="252">
        <f t="shared" si="2"/>
        <v>0</v>
      </c>
      <c r="N23" s="149">
        <f t="shared" ref="N23:W23" si="12">SUM(N24:N29)</f>
        <v>0</v>
      </c>
      <c r="O23" s="149">
        <f t="shared" si="12"/>
        <v>0</v>
      </c>
      <c r="P23" s="149">
        <f t="shared" si="12"/>
        <v>0</v>
      </c>
      <c r="Q23" s="149">
        <f t="shared" si="12"/>
        <v>0</v>
      </c>
      <c r="R23" s="147">
        <f t="shared" si="12"/>
        <v>0</v>
      </c>
      <c r="S23" s="147">
        <f t="shared" si="12"/>
        <v>0</v>
      </c>
      <c r="T23" s="147">
        <f t="shared" si="12"/>
        <v>0</v>
      </c>
      <c r="U23" s="147">
        <f t="shared" si="12"/>
        <v>0</v>
      </c>
      <c r="V23" s="147">
        <f t="shared" si="12"/>
        <v>0</v>
      </c>
      <c r="W23" s="147">
        <f t="shared" si="12"/>
        <v>0</v>
      </c>
      <c r="X23" s="150">
        <f t="shared" si="1"/>
        <v>0</v>
      </c>
    </row>
    <row r="24" spans="1:24" s="143" customFormat="1" ht="22.5" customHeight="1">
      <c r="A24" s="151" t="s">
        <v>531</v>
      </c>
      <c r="B24" s="146"/>
      <c r="C24" s="146"/>
      <c r="D24" s="146"/>
      <c r="E24" s="146"/>
      <c r="F24" s="146"/>
      <c r="G24" s="147"/>
      <c r="H24" s="147"/>
      <c r="I24" s="147"/>
      <c r="J24" s="147"/>
      <c r="K24" s="147"/>
      <c r="L24" s="147"/>
      <c r="M24" s="252">
        <f t="shared" si="2"/>
        <v>0</v>
      </c>
      <c r="N24" s="149"/>
      <c r="O24" s="149"/>
      <c r="P24" s="149"/>
      <c r="Q24" s="149"/>
      <c r="R24" s="147"/>
      <c r="S24" s="147"/>
      <c r="T24" s="147"/>
      <c r="U24" s="147"/>
      <c r="V24" s="147"/>
      <c r="W24" s="148"/>
      <c r="X24" s="150">
        <f t="shared" si="1"/>
        <v>0</v>
      </c>
    </row>
    <row r="25" spans="1:24" s="143" customFormat="1" ht="22.5" customHeight="1">
      <c r="A25" s="151" t="s">
        <v>532</v>
      </c>
      <c r="B25" s="146"/>
      <c r="C25" s="146"/>
      <c r="D25" s="146"/>
      <c r="E25" s="146"/>
      <c r="F25" s="146"/>
      <c r="G25" s="147"/>
      <c r="H25" s="147"/>
      <c r="I25" s="147"/>
      <c r="J25" s="147"/>
      <c r="K25" s="147"/>
      <c r="L25" s="147"/>
      <c r="M25" s="252">
        <f t="shared" si="2"/>
        <v>0</v>
      </c>
      <c r="N25" s="149"/>
      <c r="O25" s="149"/>
      <c r="P25" s="149"/>
      <c r="Q25" s="149"/>
      <c r="R25" s="147"/>
      <c r="S25" s="147"/>
      <c r="T25" s="147"/>
      <c r="U25" s="147"/>
      <c r="V25" s="147"/>
      <c r="W25" s="148"/>
      <c r="X25" s="150">
        <f t="shared" si="1"/>
        <v>0</v>
      </c>
    </row>
    <row r="26" spans="1:24" s="143" customFormat="1" ht="22.5" customHeight="1">
      <c r="A26" s="151" t="s">
        <v>439</v>
      </c>
      <c r="B26" s="147"/>
      <c r="C26" s="147"/>
      <c r="D26" s="147"/>
      <c r="E26" s="147"/>
      <c r="F26" s="147"/>
      <c r="G26" s="147"/>
      <c r="H26" s="147"/>
      <c r="I26" s="147"/>
      <c r="J26" s="147"/>
      <c r="K26" s="147"/>
      <c r="L26" s="147"/>
      <c r="M26" s="252">
        <f t="shared" si="2"/>
        <v>0</v>
      </c>
      <c r="N26" s="149"/>
      <c r="O26" s="149"/>
      <c r="P26" s="149"/>
      <c r="Q26" s="149"/>
      <c r="R26" s="147"/>
      <c r="S26" s="147"/>
      <c r="T26" s="147"/>
      <c r="U26" s="147"/>
      <c r="V26" s="147"/>
      <c r="W26" s="148"/>
      <c r="X26" s="150">
        <f t="shared" si="1"/>
        <v>0</v>
      </c>
    </row>
    <row r="27" spans="1:24" s="143" customFormat="1" ht="22.5" customHeight="1">
      <c r="A27" s="151" t="s">
        <v>440</v>
      </c>
      <c r="B27" s="147"/>
      <c r="C27" s="147"/>
      <c r="D27" s="147"/>
      <c r="E27" s="147"/>
      <c r="F27" s="147"/>
      <c r="G27" s="147"/>
      <c r="H27" s="147"/>
      <c r="I27" s="147"/>
      <c r="J27" s="147"/>
      <c r="K27" s="147"/>
      <c r="L27" s="147"/>
      <c r="M27" s="252">
        <f t="shared" si="2"/>
        <v>0</v>
      </c>
      <c r="N27" s="149"/>
      <c r="O27" s="149"/>
      <c r="P27" s="149"/>
      <c r="Q27" s="149"/>
      <c r="R27" s="147"/>
      <c r="S27" s="147"/>
      <c r="T27" s="147"/>
      <c r="U27" s="147"/>
      <c r="V27" s="147"/>
      <c r="W27" s="148"/>
      <c r="X27" s="150">
        <f t="shared" si="1"/>
        <v>0</v>
      </c>
    </row>
    <row r="28" spans="1:24" s="143" customFormat="1" ht="22.5" customHeight="1">
      <c r="A28" s="151" t="s">
        <v>533</v>
      </c>
      <c r="B28" s="147"/>
      <c r="C28" s="147"/>
      <c r="D28" s="147"/>
      <c r="E28" s="147"/>
      <c r="F28" s="147"/>
      <c r="G28" s="147"/>
      <c r="H28" s="147"/>
      <c r="I28" s="147"/>
      <c r="J28" s="147"/>
      <c r="K28" s="147"/>
      <c r="L28" s="147"/>
      <c r="M28" s="252">
        <f t="shared" si="2"/>
        <v>0</v>
      </c>
      <c r="N28" s="149"/>
      <c r="O28" s="149"/>
      <c r="P28" s="149"/>
      <c r="Q28" s="149"/>
      <c r="R28" s="147"/>
      <c r="S28" s="147"/>
      <c r="T28" s="147"/>
      <c r="U28" s="147"/>
      <c r="V28" s="147"/>
      <c r="W28" s="148"/>
      <c r="X28" s="150">
        <f t="shared" si="1"/>
        <v>0</v>
      </c>
    </row>
    <row r="29" spans="1:24" s="143" customFormat="1" ht="22.5" customHeight="1">
      <c r="A29" s="153" t="s">
        <v>534</v>
      </c>
      <c r="B29" s="147"/>
      <c r="C29" s="147"/>
      <c r="D29" s="147"/>
      <c r="E29" s="147"/>
      <c r="F29" s="147"/>
      <c r="G29" s="147"/>
      <c r="H29" s="147"/>
      <c r="I29" s="147"/>
      <c r="J29" s="147"/>
      <c r="K29" s="147"/>
      <c r="L29" s="147"/>
      <c r="M29" s="252">
        <f t="shared" si="2"/>
        <v>0</v>
      </c>
      <c r="N29" s="149"/>
      <c r="O29" s="149"/>
      <c r="P29" s="149"/>
      <c r="Q29" s="149"/>
      <c r="R29" s="147"/>
      <c r="S29" s="147"/>
      <c r="T29" s="147"/>
      <c r="U29" s="147"/>
      <c r="V29" s="147"/>
      <c r="W29" s="148"/>
      <c r="X29" s="150">
        <f t="shared" si="1"/>
        <v>0</v>
      </c>
    </row>
    <row r="30" spans="1:24" s="143" customFormat="1" ht="22.5" customHeight="1">
      <c r="A30" s="152" t="s">
        <v>535</v>
      </c>
      <c r="B30" s="147">
        <f t="shared" ref="B30:K30" si="13">B31-B32</f>
        <v>0</v>
      </c>
      <c r="C30" s="147">
        <f t="shared" si="13"/>
        <v>0</v>
      </c>
      <c r="D30" s="147">
        <f t="shared" si="13"/>
        <v>0</v>
      </c>
      <c r="E30" s="147">
        <f t="shared" si="13"/>
        <v>0</v>
      </c>
      <c r="F30" s="147">
        <f t="shared" si="13"/>
        <v>0</v>
      </c>
      <c r="G30" s="147">
        <f t="shared" si="13"/>
        <v>0</v>
      </c>
      <c r="H30" s="147">
        <f t="shared" si="13"/>
        <v>0</v>
      </c>
      <c r="I30" s="147">
        <f t="shared" si="13"/>
        <v>0</v>
      </c>
      <c r="J30" s="147">
        <f t="shared" si="13"/>
        <v>0</v>
      </c>
      <c r="K30" s="147">
        <f t="shared" si="13"/>
        <v>0</v>
      </c>
      <c r="L30" s="147"/>
      <c r="M30" s="252">
        <f t="shared" si="2"/>
        <v>0</v>
      </c>
      <c r="N30" s="149">
        <f t="shared" ref="N30:W30" si="14">N31-N32</f>
        <v>0</v>
      </c>
      <c r="O30" s="149">
        <f t="shared" si="14"/>
        <v>0</v>
      </c>
      <c r="P30" s="149">
        <f t="shared" si="14"/>
        <v>0</v>
      </c>
      <c r="Q30" s="149">
        <f t="shared" si="14"/>
        <v>0</v>
      </c>
      <c r="R30" s="147">
        <f t="shared" si="14"/>
        <v>0</v>
      </c>
      <c r="S30" s="147">
        <f t="shared" si="14"/>
        <v>0</v>
      </c>
      <c r="T30" s="147">
        <f t="shared" si="14"/>
        <v>0</v>
      </c>
      <c r="U30" s="147">
        <f t="shared" si="14"/>
        <v>0</v>
      </c>
      <c r="V30" s="147">
        <f t="shared" si="14"/>
        <v>0</v>
      </c>
      <c r="W30" s="147">
        <f t="shared" si="14"/>
        <v>0</v>
      </c>
      <c r="X30" s="150">
        <f t="shared" si="1"/>
        <v>0</v>
      </c>
    </row>
    <row r="31" spans="1:24" s="143" customFormat="1" ht="22.5" customHeight="1">
      <c r="A31" s="151" t="s">
        <v>441</v>
      </c>
      <c r="B31" s="147"/>
      <c r="C31" s="147"/>
      <c r="D31" s="147"/>
      <c r="E31" s="147"/>
      <c r="F31" s="147"/>
      <c r="G31" s="147"/>
      <c r="H31" s="147"/>
      <c r="I31" s="147"/>
      <c r="J31" s="147"/>
      <c r="K31" s="147"/>
      <c r="L31" s="147"/>
      <c r="M31" s="252">
        <f t="shared" si="2"/>
        <v>0</v>
      </c>
      <c r="N31" s="149"/>
      <c r="O31" s="149"/>
      <c r="P31" s="149"/>
      <c r="Q31" s="149"/>
      <c r="R31" s="147"/>
      <c r="S31" s="147"/>
      <c r="T31" s="147"/>
      <c r="U31" s="147"/>
      <c r="V31" s="147"/>
      <c r="W31" s="148"/>
      <c r="X31" s="150">
        <f t="shared" si="1"/>
        <v>0</v>
      </c>
    </row>
    <row r="32" spans="1:24" s="143" customFormat="1" ht="22.5" customHeight="1">
      <c r="A32" s="151" t="s">
        <v>442</v>
      </c>
      <c r="B32" s="147"/>
      <c r="C32" s="147"/>
      <c r="D32" s="147"/>
      <c r="E32" s="147"/>
      <c r="F32" s="147"/>
      <c r="G32" s="147"/>
      <c r="H32" s="147"/>
      <c r="I32" s="147"/>
      <c r="J32" s="147"/>
      <c r="K32" s="147"/>
      <c r="L32" s="147"/>
      <c r="M32" s="252">
        <f t="shared" si="2"/>
        <v>0</v>
      </c>
      <c r="N32" s="149"/>
      <c r="O32" s="149"/>
      <c r="P32" s="149"/>
      <c r="Q32" s="149"/>
      <c r="R32" s="147"/>
      <c r="S32" s="147"/>
      <c r="T32" s="147"/>
      <c r="U32" s="147"/>
      <c r="V32" s="147"/>
      <c r="W32" s="148"/>
      <c r="X32" s="150">
        <f t="shared" si="1"/>
        <v>0</v>
      </c>
    </row>
    <row r="33" spans="1:24" s="143" customFormat="1" ht="22.5" customHeight="1">
      <c r="A33" s="152" t="s">
        <v>536</v>
      </c>
      <c r="B33" s="147"/>
      <c r="C33" s="147"/>
      <c r="D33" s="147"/>
      <c r="E33" s="147"/>
      <c r="F33" s="147"/>
      <c r="G33" s="147"/>
      <c r="H33" s="147"/>
      <c r="I33" s="147"/>
      <c r="J33" s="147"/>
      <c r="K33" s="147"/>
      <c r="L33" s="147"/>
      <c r="M33" s="252">
        <f t="shared" si="2"/>
        <v>0</v>
      </c>
      <c r="N33" s="156"/>
      <c r="O33" s="156"/>
      <c r="P33" s="156"/>
      <c r="Q33" s="156"/>
      <c r="R33" s="154"/>
      <c r="S33" s="154"/>
      <c r="T33" s="154"/>
      <c r="U33" s="154"/>
      <c r="V33" s="154"/>
      <c r="W33" s="155"/>
      <c r="X33" s="150">
        <f t="shared" si="1"/>
        <v>0</v>
      </c>
    </row>
    <row r="34" spans="1:24" s="143" customFormat="1" ht="22.5" customHeight="1" thickBot="1">
      <c r="A34" s="157" t="s">
        <v>537</v>
      </c>
      <c r="B34" s="158">
        <f t="shared" ref="B34:K34" si="15">B11+B12</f>
        <v>1000000</v>
      </c>
      <c r="C34" s="158">
        <f t="shared" si="15"/>
        <v>0</v>
      </c>
      <c r="D34" s="158">
        <f t="shared" si="15"/>
        <v>0</v>
      </c>
      <c r="E34" s="158">
        <f t="shared" si="15"/>
        <v>0</v>
      </c>
      <c r="F34" s="158">
        <f t="shared" si="15"/>
        <v>0</v>
      </c>
      <c r="G34" s="158">
        <f t="shared" si="15"/>
        <v>0</v>
      </c>
      <c r="H34" s="158">
        <f t="shared" si="15"/>
        <v>0</v>
      </c>
      <c r="I34" s="158">
        <f t="shared" si="15"/>
        <v>0</v>
      </c>
      <c r="J34" s="158">
        <f t="shared" si="15"/>
        <v>0</v>
      </c>
      <c r="K34" s="158">
        <f t="shared" si="15"/>
        <v>-20000</v>
      </c>
      <c r="L34" s="158"/>
      <c r="M34" s="256">
        <f t="shared" si="2"/>
        <v>980000</v>
      </c>
      <c r="N34" s="159">
        <f t="shared" ref="N34:V34" si="16">N11+N12</f>
        <v>1000000</v>
      </c>
      <c r="O34" s="159">
        <f t="shared" si="16"/>
        <v>0</v>
      </c>
      <c r="P34" s="159">
        <f t="shared" si="16"/>
        <v>0</v>
      </c>
      <c r="Q34" s="159">
        <f t="shared" si="16"/>
        <v>0</v>
      </c>
      <c r="R34" s="158">
        <f t="shared" si="16"/>
        <v>0</v>
      </c>
      <c r="S34" s="158">
        <f t="shared" si="16"/>
        <v>0</v>
      </c>
      <c r="T34" s="158">
        <f t="shared" si="16"/>
        <v>0</v>
      </c>
      <c r="U34" s="158">
        <f t="shared" si="16"/>
        <v>0</v>
      </c>
      <c r="V34" s="158">
        <f t="shared" si="16"/>
        <v>0</v>
      </c>
      <c r="W34" s="158">
        <f>W11+W12</f>
        <v>-20000</v>
      </c>
      <c r="X34" s="160">
        <f t="shared" si="1"/>
        <v>980000</v>
      </c>
    </row>
    <row r="35" spans="1:24" s="143" customFormat="1" ht="22.5" customHeight="1">
      <c r="A35" s="289" t="s">
        <v>648</v>
      </c>
      <c r="B35" s="290"/>
      <c r="C35" s="290"/>
      <c r="D35" s="290"/>
      <c r="E35" s="290"/>
      <c r="F35" s="290"/>
      <c r="G35" s="290"/>
      <c r="H35" s="290"/>
      <c r="I35" s="290"/>
      <c r="J35" s="290"/>
      <c r="K35" s="290"/>
      <c r="L35" s="290"/>
      <c r="M35" s="290"/>
      <c r="N35" s="290"/>
      <c r="O35" s="290"/>
      <c r="P35" s="290"/>
      <c r="Q35" s="290"/>
      <c r="R35" s="290"/>
      <c r="S35" s="290"/>
      <c r="T35" s="290"/>
      <c r="U35" s="290"/>
      <c r="V35" s="290"/>
      <c r="W35" s="290"/>
      <c r="X35" s="290"/>
    </row>
    <row r="36" spans="1:24">
      <c r="A36" s="161"/>
      <c r="W36" s="165"/>
      <c r="X36" s="165"/>
    </row>
    <row r="37" spans="1:24">
      <c r="A37" s="179" t="s">
        <v>538</v>
      </c>
      <c r="B37" s="165">
        <f>B34-'资产负债表（续）'!C43</f>
        <v>0</v>
      </c>
      <c r="C37" s="165"/>
      <c r="D37" s="165"/>
      <c r="E37" s="165"/>
      <c r="F37" s="165">
        <f>F34-'资产负债表（续）'!C47</f>
        <v>0</v>
      </c>
      <c r="G37" s="165"/>
      <c r="H37" s="165"/>
      <c r="I37" s="165"/>
      <c r="J37" s="165">
        <f>J34-'资产负债表（续）'!C51</f>
        <v>0</v>
      </c>
      <c r="K37" s="165">
        <f>K34-'资产负债表（续）'!C53</f>
        <v>0</v>
      </c>
      <c r="L37" s="165"/>
      <c r="M37" s="165">
        <f>M34-'资产负债表（续）'!C56</f>
        <v>0</v>
      </c>
      <c r="N37" s="165">
        <f>N34-'资产负债表（续）'!D43</f>
        <v>0</v>
      </c>
      <c r="O37" s="165"/>
      <c r="P37" s="165"/>
      <c r="Q37" s="165"/>
      <c r="R37" s="165">
        <f>R34-'资产负债表（续）'!D47</f>
        <v>0</v>
      </c>
      <c r="S37" s="165"/>
      <c r="T37" s="165"/>
      <c r="U37" s="165"/>
      <c r="V37" s="165">
        <f>V34-'资产负债表（续）'!D51</f>
        <v>0</v>
      </c>
      <c r="W37" s="165">
        <f>W34-'资产负债表（续）'!D53</f>
        <v>0</v>
      </c>
      <c r="X37" s="166">
        <f>X34-'资产负债表（续）'!D56</f>
        <v>0</v>
      </c>
    </row>
    <row r="38" spans="1:24">
      <c r="A38" s="162"/>
      <c r="B38" s="143"/>
      <c r="C38" s="143"/>
      <c r="D38" s="143"/>
      <c r="E38" s="143"/>
      <c r="F38" s="143"/>
      <c r="G38" s="143"/>
      <c r="H38" s="143"/>
      <c r="I38" s="143"/>
      <c r="J38" s="143"/>
      <c r="K38" s="143"/>
      <c r="L38" s="143"/>
      <c r="W38" s="165"/>
      <c r="X38" s="165"/>
    </row>
    <row r="39" spans="1:24">
      <c r="A39" s="162"/>
      <c r="B39" s="163"/>
      <c r="C39" s="163"/>
      <c r="D39" s="163"/>
      <c r="E39" s="163"/>
      <c r="F39" s="163"/>
      <c r="G39" s="163"/>
      <c r="H39" s="163"/>
      <c r="I39" s="163"/>
      <c r="J39" s="163"/>
      <c r="K39" s="163"/>
      <c r="L39" s="163"/>
      <c r="M39" s="163"/>
      <c r="W39" s="165"/>
      <c r="X39" s="165"/>
    </row>
    <row r="40" spans="1:24">
      <c r="A40" s="162"/>
      <c r="B40" s="163"/>
      <c r="C40" s="163"/>
      <c r="D40" s="163"/>
      <c r="E40" s="163"/>
      <c r="F40" s="163"/>
      <c r="G40" s="163"/>
      <c r="H40" s="163"/>
      <c r="I40" s="163"/>
      <c r="J40" s="163"/>
      <c r="K40" s="163"/>
      <c r="L40" s="163"/>
      <c r="M40" s="163"/>
    </row>
    <row r="41" spans="1:24">
      <c r="A41" s="162"/>
      <c r="B41" s="164"/>
      <c r="C41" s="164"/>
      <c r="D41" s="164"/>
      <c r="E41" s="164"/>
      <c r="F41" s="164"/>
      <c r="G41" s="164"/>
      <c r="H41" s="164"/>
      <c r="I41" s="164"/>
      <c r="J41" s="164"/>
      <c r="K41" s="164"/>
      <c r="L41" s="164"/>
      <c r="M41" s="164"/>
    </row>
  </sheetData>
  <mergeCells count="25">
    <mergeCell ref="A35:X35"/>
    <mergeCell ref="O5:Q5"/>
    <mergeCell ref="R5:R6"/>
    <mergeCell ref="S5:S6"/>
    <mergeCell ref="T5:T6"/>
    <mergeCell ref="U5:U6"/>
    <mergeCell ref="V5:V6"/>
    <mergeCell ref="I5:I6"/>
    <mergeCell ref="J5:J6"/>
    <mergeCell ref="K5:K6"/>
    <mergeCell ref="L5:L6"/>
    <mergeCell ref="M5:M6"/>
    <mergeCell ref="N5:N6"/>
    <mergeCell ref="A1:X1"/>
    <mergeCell ref="A2:X2"/>
    <mergeCell ref="A4:A6"/>
    <mergeCell ref="B4:M4"/>
    <mergeCell ref="N4:X4"/>
    <mergeCell ref="B5:B6"/>
    <mergeCell ref="C5:E5"/>
    <mergeCell ref="F5:F6"/>
    <mergeCell ref="G5:G6"/>
    <mergeCell ref="H5:H6"/>
    <mergeCell ref="W5:W6"/>
    <mergeCell ref="X5:X6"/>
  </mergeCells>
  <phoneticPr fontId="1" type="noConversion"/>
  <printOptions horizontalCentered="1"/>
  <pageMargins left="0.27559055118110237" right="0.23622047244094491" top="0.35433070866141736" bottom="0.15748031496062992" header="0.15748031496062992" footer="0.23622047244094491"/>
  <pageSetup paperSize="9" scale="56" orientation="portrait" r:id="rId1"/>
  <headerFooter alignWithMargins="0">
    <oddFooter>&amp;C&amp;"Times New Roman,常规"&amp;11 &amp;10 7</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302"/>
  <sheetViews>
    <sheetView topLeftCell="B136" zoomScaleNormal="100" zoomScaleSheetLayoutView="100" workbookViewId="0">
      <selection activeCell="G139" sqref="G139"/>
    </sheetView>
  </sheetViews>
  <sheetFormatPr defaultRowHeight="14.25"/>
  <cols>
    <col min="1" max="1" width="13" style="89" hidden="1" customWidth="1"/>
    <col min="2" max="2" width="13.25" style="89" customWidth="1"/>
    <col min="3" max="3" width="21" style="89" customWidth="1"/>
    <col min="4" max="4" width="18" style="89" customWidth="1"/>
    <col min="5" max="5" width="17.25" style="89" customWidth="1"/>
    <col min="6" max="6" width="16.25" style="89" customWidth="1"/>
    <col min="7" max="7" width="16.625" style="89" customWidth="1"/>
    <col min="8" max="8" width="15.25" style="89" customWidth="1"/>
    <col min="9" max="9" width="21" style="89" customWidth="1"/>
    <col min="10" max="10" width="16" style="89" customWidth="1"/>
    <col min="11" max="11" width="13.125" style="89" customWidth="1"/>
    <col min="12" max="12" width="17.375" style="89" customWidth="1"/>
    <col min="13" max="13" width="14.875" style="89" customWidth="1"/>
    <col min="14" max="14" width="15.625" style="89" customWidth="1"/>
    <col min="15" max="15" width="19.375" style="89" customWidth="1"/>
    <col min="16" max="21" width="11.625" style="89" customWidth="1"/>
    <col min="22" max="23" width="15.125" style="89" customWidth="1"/>
    <col min="24" max="25" width="11.625" style="89" customWidth="1"/>
    <col min="26" max="16384" width="9" style="89"/>
  </cols>
  <sheetData>
    <row r="1" spans="1:6" customFormat="1" hidden="1">
      <c r="A1" s="1" t="s">
        <v>134</v>
      </c>
      <c r="F1" s="5"/>
    </row>
    <row r="2" spans="1:6" customFormat="1" hidden="1">
      <c r="A2" s="1" t="s">
        <v>444</v>
      </c>
      <c r="F2" s="5"/>
    </row>
    <row r="3" spans="1:6" customFormat="1" hidden="1">
      <c r="A3" s="1" t="s">
        <v>462</v>
      </c>
      <c r="F3" s="5"/>
    </row>
    <row r="4" spans="1:6" customFormat="1" hidden="1">
      <c r="A4" s="1" t="s">
        <v>566</v>
      </c>
      <c r="F4" s="5"/>
    </row>
    <row r="5" spans="1:6" customFormat="1" hidden="1">
      <c r="A5" s="1" t="s">
        <v>135</v>
      </c>
      <c r="F5" s="5"/>
    </row>
    <row r="6" spans="1:6" customFormat="1" hidden="1">
      <c r="A6" s="1" t="s">
        <v>541</v>
      </c>
      <c r="F6" s="5"/>
    </row>
    <row r="7" spans="1:6" customFormat="1" hidden="1">
      <c r="A7" s="1" t="s">
        <v>542</v>
      </c>
      <c r="F7" s="5"/>
    </row>
    <row r="8" spans="1:6" customFormat="1" hidden="1">
      <c r="A8" s="1" t="s">
        <v>618</v>
      </c>
      <c r="F8" s="5"/>
    </row>
    <row r="9" spans="1:6" customFormat="1" hidden="1">
      <c r="A9" s="1" t="s">
        <v>567</v>
      </c>
      <c r="F9" s="5"/>
    </row>
    <row r="10" spans="1:6" customFormat="1" hidden="1">
      <c r="A10" s="1" t="s">
        <v>136</v>
      </c>
      <c r="F10" s="5"/>
    </row>
    <row r="11" spans="1:6" customFormat="1" hidden="1">
      <c r="A11" s="1" t="s">
        <v>463</v>
      </c>
      <c r="F11" s="5"/>
    </row>
    <row r="12" spans="1:6" customFormat="1" hidden="1">
      <c r="A12" s="1" t="s">
        <v>464</v>
      </c>
      <c r="F12" s="5"/>
    </row>
    <row r="13" spans="1:6" customFormat="1" hidden="1">
      <c r="A13" s="1" t="s">
        <v>465</v>
      </c>
      <c r="F13" s="5"/>
    </row>
    <row r="14" spans="1:6" customFormat="1" hidden="1">
      <c r="A14" s="1" t="s">
        <v>137</v>
      </c>
      <c r="F14" s="5"/>
    </row>
    <row r="15" spans="1:6" customFormat="1" hidden="1">
      <c r="A15" s="1" t="s">
        <v>616</v>
      </c>
      <c r="F15" s="5"/>
    </row>
    <row r="16" spans="1:6" customFormat="1" hidden="1">
      <c r="A16" s="1" t="s">
        <v>466</v>
      </c>
      <c r="F16" s="5"/>
    </row>
    <row r="17" spans="1:6" customFormat="1" hidden="1">
      <c r="A17" s="1" t="s">
        <v>138</v>
      </c>
      <c r="F17" s="5"/>
    </row>
    <row r="18" spans="1:6" customFormat="1" hidden="1">
      <c r="A18" s="1" t="s">
        <v>614</v>
      </c>
      <c r="F18" s="5"/>
    </row>
    <row r="19" spans="1:6" customFormat="1" hidden="1">
      <c r="A19" s="1" t="s">
        <v>568</v>
      </c>
      <c r="F19" s="5"/>
    </row>
    <row r="20" spans="1:6" customFormat="1" hidden="1">
      <c r="A20" s="1" t="s">
        <v>467</v>
      </c>
      <c r="F20" s="5"/>
    </row>
    <row r="21" spans="1:6" customFormat="1" hidden="1">
      <c r="A21" s="1" t="s">
        <v>139</v>
      </c>
      <c r="F21" s="5"/>
    </row>
    <row r="22" spans="1:6" customFormat="1" hidden="1">
      <c r="A22" s="1" t="s">
        <v>140</v>
      </c>
      <c r="F22" s="5"/>
    </row>
    <row r="23" spans="1:6" customFormat="1" hidden="1">
      <c r="A23" s="1" t="s">
        <v>486</v>
      </c>
      <c r="F23" s="5"/>
    </row>
    <row r="24" spans="1:6" customFormat="1" hidden="1">
      <c r="A24" s="1" t="s">
        <v>569</v>
      </c>
      <c r="F24" s="5"/>
    </row>
    <row r="25" spans="1:6" customFormat="1" hidden="1">
      <c r="A25" s="1" t="s">
        <v>570</v>
      </c>
      <c r="F25" s="5"/>
    </row>
    <row r="26" spans="1:6" customFormat="1" hidden="1">
      <c r="A26" s="1" t="s">
        <v>141</v>
      </c>
      <c r="F26" s="5"/>
    </row>
    <row r="27" spans="1:6" customFormat="1" hidden="1">
      <c r="A27" s="1" t="s">
        <v>142</v>
      </c>
      <c r="F27" s="5"/>
    </row>
    <row r="28" spans="1:6" customFormat="1" hidden="1">
      <c r="A28" s="1" t="s">
        <v>612</v>
      </c>
      <c r="F28" s="5"/>
    </row>
    <row r="29" spans="1:6" customFormat="1" hidden="1">
      <c r="A29" s="1" t="s">
        <v>571</v>
      </c>
      <c r="F29" s="5"/>
    </row>
    <row r="30" spans="1:6" customFormat="1" hidden="1">
      <c r="A30" s="1" t="s">
        <v>572</v>
      </c>
      <c r="F30" s="5"/>
    </row>
    <row r="31" spans="1:6" customFormat="1" hidden="1">
      <c r="A31" s="1" t="s">
        <v>143</v>
      </c>
      <c r="F31" s="5"/>
    </row>
    <row r="32" spans="1:6" customFormat="1" hidden="1">
      <c r="A32" s="1" t="s">
        <v>610</v>
      </c>
      <c r="F32" s="5"/>
    </row>
    <row r="33" spans="1:6" customFormat="1" hidden="1">
      <c r="A33" s="1" t="s">
        <v>608</v>
      </c>
      <c r="F33" s="5"/>
    </row>
    <row r="34" spans="1:6" customFormat="1" hidden="1">
      <c r="A34" s="1" t="s">
        <v>144</v>
      </c>
      <c r="F34" s="5"/>
    </row>
    <row r="35" spans="1:6" customFormat="1" hidden="1">
      <c r="A35" s="1" t="s">
        <v>606</v>
      </c>
      <c r="F35" s="5"/>
    </row>
    <row r="36" spans="1:6" customFormat="1" hidden="1">
      <c r="A36" s="1" t="s">
        <v>604</v>
      </c>
      <c r="F36" s="5"/>
    </row>
    <row r="37" spans="1:6" customFormat="1" hidden="1">
      <c r="A37" s="1" t="s">
        <v>145</v>
      </c>
      <c r="F37" s="5"/>
    </row>
    <row r="38" spans="1:6" customFormat="1" hidden="1">
      <c r="A38" s="1" t="s">
        <v>602</v>
      </c>
      <c r="F38" s="5"/>
    </row>
    <row r="39" spans="1:6" customFormat="1" hidden="1">
      <c r="A39" s="1" t="s">
        <v>146</v>
      </c>
      <c r="F39" s="5"/>
    </row>
    <row r="40" spans="1:6" customFormat="1" hidden="1">
      <c r="A40" s="1" t="s">
        <v>147</v>
      </c>
      <c r="F40" s="5"/>
    </row>
    <row r="41" spans="1:6" customFormat="1" hidden="1">
      <c r="A41" s="1" t="s">
        <v>552</v>
      </c>
      <c r="F41" s="5"/>
    </row>
    <row r="42" spans="1:6" customFormat="1" hidden="1">
      <c r="A42" s="1" t="s">
        <v>148</v>
      </c>
      <c r="F42" s="5"/>
    </row>
    <row r="43" spans="1:6" customFormat="1" hidden="1">
      <c r="A43" s="1" t="s">
        <v>600</v>
      </c>
      <c r="F43" s="5"/>
    </row>
    <row r="44" spans="1:6" customFormat="1" hidden="1">
      <c r="A44" s="1" t="s">
        <v>598</v>
      </c>
      <c r="F44" s="5"/>
    </row>
    <row r="45" spans="1:6" customFormat="1" hidden="1">
      <c r="A45" s="1" t="s">
        <v>149</v>
      </c>
      <c r="F45" s="5"/>
    </row>
    <row r="46" spans="1:6" customFormat="1" hidden="1">
      <c r="A46" s="1" t="s">
        <v>150</v>
      </c>
      <c r="F46" s="5"/>
    </row>
    <row r="47" spans="1:6" customFormat="1" hidden="1">
      <c r="A47" s="1" t="s">
        <v>596</v>
      </c>
      <c r="F47" s="5"/>
    </row>
    <row r="48" spans="1:6" customFormat="1" hidden="1">
      <c r="A48" s="1" t="s">
        <v>151</v>
      </c>
      <c r="F48" s="5"/>
    </row>
    <row r="49" spans="1:6" customFormat="1" hidden="1">
      <c r="A49" s="1" t="s">
        <v>152</v>
      </c>
      <c r="F49" s="5"/>
    </row>
    <row r="50" spans="1:6" customFormat="1" hidden="1">
      <c r="A50" s="1" t="s">
        <v>153</v>
      </c>
      <c r="F50" s="5"/>
    </row>
    <row r="51" spans="1:6" customFormat="1" hidden="1">
      <c r="A51" s="1" t="s">
        <v>154</v>
      </c>
      <c r="F51" s="5"/>
    </row>
    <row r="52" spans="1:6" customFormat="1" hidden="1">
      <c r="A52" s="1" t="s">
        <v>468</v>
      </c>
      <c r="F52" s="5"/>
    </row>
    <row r="53" spans="1:6" customFormat="1" hidden="1">
      <c r="A53" s="1" t="s">
        <v>470</v>
      </c>
      <c r="F53" s="5"/>
    </row>
    <row r="54" spans="1:6" customFormat="1" hidden="1">
      <c r="A54" s="1" t="s">
        <v>573</v>
      </c>
      <c r="F54" s="5"/>
    </row>
    <row r="55" spans="1:6" customFormat="1" hidden="1">
      <c r="A55" s="1" t="s">
        <v>471</v>
      </c>
      <c r="F55" s="5"/>
    </row>
    <row r="56" spans="1:6" customFormat="1" hidden="1">
      <c r="A56" s="1" t="s">
        <v>543</v>
      </c>
      <c r="F56" s="5"/>
    </row>
    <row r="57" spans="1:6" customFormat="1" hidden="1">
      <c r="A57" s="1" t="s">
        <v>544</v>
      </c>
      <c r="F57" s="5"/>
    </row>
    <row r="58" spans="1:6" customFormat="1" hidden="1">
      <c r="A58" s="1" t="s">
        <v>155</v>
      </c>
      <c r="F58" s="5"/>
    </row>
    <row r="59" spans="1:6" customFormat="1" hidden="1">
      <c r="A59" s="1" t="s">
        <v>574</v>
      </c>
      <c r="F59" s="5"/>
    </row>
    <row r="60" spans="1:6" customFormat="1" hidden="1">
      <c r="A60" s="1" t="s">
        <v>472</v>
      </c>
      <c r="F60" s="5"/>
    </row>
    <row r="61" spans="1:6" customFormat="1" hidden="1">
      <c r="A61" s="1" t="s">
        <v>469</v>
      </c>
      <c r="F61" s="5"/>
    </row>
    <row r="62" spans="1:6" customFormat="1" hidden="1">
      <c r="A62" s="1" t="s">
        <v>476</v>
      </c>
      <c r="F62" s="5"/>
    </row>
    <row r="63" spans="1:6" customFormat="1" hidden="1">
      <c r="A63" s="1" t="s">
        <v>477</v>
      </c>
      <c r="F63" s="5"/>
    </row>
    <row r="64" spans="1:6" customFormat="1" hidden="1">
      <c r="A64" s="1" t="s">
        <v>156</v>
      </c>
      <c r="F64" s="5"/>
    </row>
    <row r="65" spans="1:6" customFormat="1" hidden="1">
      <c r="A65" s="1" t="s">
        <v>157</v>
      </c>
      <c r="F65" s="5"/>
    </row>
    <row r="66" spans="1:6" customFormat="1" hidden="1">
      <c r="A66" s="1" t="s">
        <v>158</v>
      </c>
      <c r="F66" s="5"/>
    </row>
    <row r="67" spans="1:6" customFormat="1" hidden="1">
      <c r="A67" s="1" t="s">
        <v>473</v>
      </c>
      <c r="F67" s="5"/>
    </row>
    <row r="68" spans="1:6" customFormat="1" hidden="1">
      <c r="A68" s="1" t="s">
        <v>474</v>
      </c>
      <c r="F68" s="5"/>
    </row>
    <row r="69" spans="1:6" customFormat="1" hidden="1">
      <c r="A69" s="1" t="s">
        <v>478</v>
      </c>
      <c r="F69" s="5"/>
    </row>
    <row r="70" spans="1:6" customFormat="1" hidden="1">
      <c r="A70" s="1" t="s">
        <v>159</v>
      </c>
      <c r="F70" s="5"/>
    </row>
    <row r="71" spans="1:6" customFormat="1" hidden="1">
      <c r="A71" s="1" t="s">
        <v>160</v>
      </c>
      <c r="F71" s="5"/>
    </row>
    <row r="72" spans="1:6" customFormat="1" hidden="1">
      <c r="A72" s="1" t="s">
        <v>475</v>
      </c>
      <c r="F72" s="5"/>
    </row>
    <row r="73" spans="1:6" customFormat="1" hidden="1">
      <c r="A73" s="1" t="s">
        <v>161</v>
      </c>
      <c r="F73" s="5"/>
    </row>
    <row r="74" spans="1:6" customFormat="1" hidden="1">
      <c r="A74" s="1" t="s">
        <v>162</v>
      </c>
      <c r="F74" s="5"/>
    </row>
    <row r="75" spans="1:6" customFormat="1" hidden="1">
      <c r="A75" s="1" t="s">
        <v>575</v>
      </c>
      <c r="F75" s="5"/>
    </row>
    <row r="76" spans="1:6" customFormat="1" hidden="1">
      <c r="A76" s="1" t="s">
        <v>163</v>
      </c>
      <c r="F76" s="5"/>
    </row>
    <row r="77" spans="1:6" customFormat="1" hidden="1">
      <c r="A77" s="1" t="s">
        <v>164</v>
      </c>
      <c r="F77" s="5"/>
    </row>
    <row r="78" spans="1:6" customFormat="1" hidden="1">
      <c r="A78" s="1" t="s">
        <v>165</v>
      </c>
      <c r="F78" s="5"/>
    </row>
    <row r="79" spans="1:6" customFormat="1" hidden="1">
      <c r="A79" s="1" t="s">
        <v>166</v>
      </c>
      <c r="F79" s="5"/>
    </row>
    <row r="80" spans="1:6" customFormat="1" hidden="1">
      <c r="A80" s="1" t="s">
        <v>167</v>
      </c>
      <c r="F80" s="5"/>
    </row>
    <row r="81" spans="1:6" customFormat="1" hidden="1">
      <c r="A81" s="1" t="s">
        <v>594</v>
      </c>
      <c r="F81" s="5"/>
    </row>
    <row r="82" spans="1:6" customFormat="1" hidden="1">
      <c r="A82" s="1" t="s">
        <v>168</v>
      </c>
      <c r="F82" s="5"/>
    </row>
    <row r="83" spans="1:6" customFormat="1" hidden="1">
      <c r="A83" s="1" t="s">
        <v>169</v>
      </c>
      <c r="F83" s="5"/>
    </row>
    <row r="84" spans="1:6" customFormat="1" hidden="1">
      <c r="A84" s="1" t="s">
        <v>593</v>
      </c>
      <c r="F84" s="5"/>
    </row>
    <row r="85" spans="1:6" customFormat="1" hidden="1">
      <c r="A85" s="1" t="s">
        <v>170</v>
      </c>
      <c r="F85" s="5"/>
    </row>
    <row r="86" spans="1:6" customFormat="1" hidden="1">
      <c r="A86" s="1" t="s">
        <v>171</v>
      </c>
      <c r="F86" s="5"/>
    </row>
    <row r="87" spans="1:6" customFormat="1" hidden="1">
      <c r="A87" s="1" t="s">
        <v>172</v>
      </c>
      <c r="F87" s="5"/>
    </row>
    <row r="88" spans="1:6" customFormat="1" hidden="1">
      <c r="A88" s="1" t="s">
        <v>173</v>
      </c>
      <c r="F88" s="5"/>
    </row>
    <row r="89" spans="1:6" customFormat="1" hidden="1">
      <c r="A89" s="1" t="s">
        <v>174</v>
      </c>
      <c r="F89" s="5"/>
    </row>
    <row r="90" spans="1:6" customFormat="1" hidden="1">
      <c r="A90" s="1" t="s">
        <v>175</v>
      </c>
      <c r="F90" s="5"/>
    </row>
    <row r="91" spans="1:6" customFormat="1" hidden="1">
      <c r="A91" s="1" t="s">
        <v>482</v>
      </c>
      <c r="F91" s="5"/>
    </row>
    <row r="92" spans="1:6" customFormat="1" hidden="1">
      <c r="A92" s="1" t="s">
        <v>176</v>
      </c>
      <c r="F92" s="5"/>
    </row>
    <row r="93" spans="1:6" customFormat="1" hidden="1">
      <c r="A93" s="1" t="s">
        <v>177</v>
      </c>
      <c r="F93" s="5"/>
    </row>
    <row r="94" spans="1:6" customFormat="1" hidden="1">
      <c r="A94" s="1" t="s">
        <v>178</v>
      </c>
      <c r="F94" s="5"/>
    </row>
    <row r="95" spans="1:6" customFormat="1" hidden="1">
      <c r="A95" s="1" t="s">
        <v>483</v>
      </c>
      <c r="F95" s="5"/>
    </row>
    <row r="96" spans="1:6" customFormat="1" hidden="1">
      <c r="A96" s="1" t="s">
        <v>179</v>
      </c>
      <c r="F96" s="5"/>
    </row>
    <row r="97" spans="1:6" customFormat="1" hidden="1">
      <c r="A97" s="1" t="s">
        <v>180</v>
      </c>
      <c r="F97" s="5"/>
    </row>
    <row r="98" spans="1:6" customFormat="1" hidden="1">
      <c r="A98" s="1" t="s">
        <v>181</v>
      </c>
      <c r="F98" s="5"/>
    </row>
    <row r="99" spans="1:6" customFormat="1" hidden="1">
      <c r="A99" s="1" t="s">
        <v>182</v>
      </c>
      <c r="F99" s="5"/>
    </row>
    <row r="100" spans="1:6" customFormat="1" hidden="1">
      <c r="A100" s="1" t="s">
        <v>183</v>
      </c>
      <c r="F100" s="5"/>
    </row>
    <row r="101" spans="1:6" customFormat="1" hidden="1">
      <c r="A101" s="1" t="s">
        <v>184</v>
      </c>
      <c r="F101" s="5"/>
    </row>
    <row r="102" spans="1:6" customFormat="1" hidden="1">
      <c r="A102" s="1" t="s">
        <v>185</v>
      </c>
      <c r="F102" s="5"/>
    </row>
    <row r="103" spans="1:6" customFormat="1" hidden="1">
      <c r="A103" s="1" t="s">
        <v>186</v>
      </c>
      <c r="F103" s="5"/>
    </row>
    <row r="104" spans="1:6" customFormat="1" hidden="1">
      <c r="A104" s="1" t="s">
        <v>187</v>
      </c>
      <c r="F104" s="5"/>
    </row>
    <row r="105" spans="1:6" customFormat="1" hidden="1">
      <c r="A105" s="1" t="s">
        <v>188</v>
      </c>
      <c r="F105" s="5"/>
    </row>
    <row r="106" spans="1:6" customFormat="1" hidden="1">
      <c r="A106" s="1" t="s">
        <v>189</v>
      </c>
      <c r="F106" s="5"/>
    </row>
    <row r="107" spans="1:6" customFormat="1" hidden="1">
      <c r="A107" s="1" t="s">
        <v>190</v>
      </c>
      <c r="F107" s="5"/>
    </row>
    <row r="108" spans="1:6" customFormat="1" hidden="1">
      <c r="A108" s="1" t="s">
        <v>640</v>
      </c>
      <c r="F108" s="5"/>
    </row>
    <row r="109" spans="1:6" customFormat="1" hidden="1">
      <c r="A109" s="1" t="s">
        <v>641</v>
      </c>
      <c r="F109" s="5"/>
    </row>
    <row r="110" spans="1:6" customFormat="1" hidden="1">
      <c r="A110" s="1" t="s">
        <v>591</v>
      </c>
      <c r="F110" s="5"/>
    </row>
    <row r="111" spans="1:6" customFormat="1" hidden="1">
      <c r="A111" s="1" t="s">
        <v>130</v>
      </c>
      <c r="F111" s="5"/>
    </row>
    <row r="112" spans="1:6" customFormat="1" hidden="1">
      <c r="A112" s="1" t="s">
        <v>194</v>
      </c>
      <c r="F112" s="5"/>
    </row>
    <row r="113" spans="1:6" customFormat="1" hidden="1">
      <c r="A113" s="1" t="s">
        <v>587</v>
      </c>
      <c r="F113" s="5"/>
    </row>
    <row r="114" spans="1:6" customFormat="1" hidden="1">
      <c r="A114" s="1" t="s">
        <v>192</v>
      </c>
      <c r="F114" s="5"/>
    </row>
    <row r="115" spans="1:6" customFormat="1" hidden="1">
      <c r="A115" s="1" t="s">
        <v>588</v>
      </c>
      <c r="F115" s="5"/>
    </row>
    <row r="116" spans="1:6" customFormat="1" hidden="1">
      <c r="A116" s="1" t="s">
        <v>191</v>
      </c>
      <c r="F116" s="5"/>
    </row>
    <row r="117" spans="1:6" customFormat="1" hidden="1">
      <c r="A117" s="1" t="s">
        <v>193</v>
      </c>
      <c r="F117" s="5"/>
    </row>
    <row r="118" spans="1:6" customFormat="1" hidden="1">
      <c r="A118" s="1" t="s">
        <v>484</v>
      </c>
      <c r="F118" s="5"/>
    </row>
    <row r="119" spans="1:6" customFormat="1" hidden="1">
      <c r="A119" s="1" t="s">
        <v>485</v>
      </c>
      <c r="F119" s="5"/>
    </row>
    <row r="120" spans="1:6" customFormat="1" hidden="1">
      <c r="A120" s="1" t="s">
        <v>585</v>
      </c>
      <c r="F120" s="5"/>
    </row>
    <row r="121" spans="1:6" customFormat="1" hidden="1">
      <c r="A121" s="1" t="s">
        <v>488</v>
      </c>
      <c r="F121" s="5"/>
    </row>
    <row r="122" spans="1:6" customFormat="1" hidden="1">
      <c r="A122" s="1" t="s">
        <v>490</v>
      </c>
      <c r="F122" s="5"/>
    </row>
    <row r="123" spans="1:6" customFormat="1" hidden="1">
      <c r="A123" s="1" t="s">
        <v>195</v>
      </c>
      <c r="F123" s="5"/>
    </row>
    <row r="124" spans="1:6" customFormat="1" hidden="1">
      <c r="A124" s="1" t="s">
        <v>579</v>
      </c>
      <c r="F124" s="5"/>
    </row>
    <row r="125" spans="1:6" customFormat="1" hidden="1">
      <c r="A125" s="1" t="s">
        <v>196</v>
      </c>
      <c r="F125" s="5"/>
    </row>
    <row r="126" spans="1:6" customFormat="1" hidden="1">
      <c r="A126" s="1" t="s">
        <v>197</v>
      </c>
      <c r="F126" s="5"/>
    </row>
    <row r="127" spans="1:6" customFormat="1" hidden="1">
      <c r="A127" s="1" t="s">
        <v>198</v>
      </c>
      <c r="F127" s="5"/>
    </row>
    <row r="128" spans="1:6" customFormat="1" hidden="1">
      <c r="A128" s="1" t="s">
        <v>199</v>
      </c>
      <c r="F128" s="5"/>
    </row>
    <row r="129" spans="1:15" customFormat="1" hidden="1">
      <c r="A129" s="1" t="s">
        <v>200</v>
      </c>
      <c r="F129" s="5"/>
    </row>
    <row r="130" spans="1:15" customFormat="1" hidden="1">
      <c r="A130" s="1" t="s">
        <v>577</v>
      </c>
      <c r="F130" s="5"/>
    </row>
    <row r="131" spans="1:15" customFormat="1" hidden="1">
      <c r="A131" s="1" t="s">
        <v>201</v>
      </c>
      <c r="F131" s="5"/>
    </row>
    <row r="132" spans="1:15" customFormat="1" hidden="1">
      <c r="A132" s="1" t="s">
        <v>202</v>
      </c>
      <c r="F132" s="5"/>
    </row>
    <row r="133" spans="1:15" customFormat="1" hidden="1">
      <c r="A133" s="1" t="s">
        <v>203</v>
      </c>
      <c r="F133" s="5"/>
    </row>
    <row r="134" spans="1:15" customFormat="1" hidden="1">
      <c r="A134" s="1" t="s">
        <v>204</v>
      </c>
      <c r="F134" s="5"/>
    </row>
    <row r="135" spans="1:15" customFormat="1" hidden="1">
      <c r="A135" s="1" t="s">
        <v>205</v>
      </c>
      <c r="F135" s="5"/>
    </row>
    <row r="136" spans="1:15" customFormat="1" ht="29.25" customHeight="1">
      <c r="A136" s="3"/>
      <c r="B136" s="4" t="s">
        <v>206</v>
      </c>
      <c r="C136" s="4" t="s">
        <v>207</v>
      </c>
      <c r="D136" s="4" t="s">
        <v>208</v>
      </c>
      <c r="E136" s="4" t="s">
        <v>209</v>
      </c>
      <c r="F136" s="223" t="s">
        <v>210</v>
      </c>
      <c r="G136" s="4" t="s">
        <v>211</v>
      </c>
      <c r="J136" s="100" t="s">
        <v>496</v>
      </c>
      <c r="K136" s="100" t="s">
        <v>497</v>
      </c>
      <c r="L136" s="100" t="s">
        <v>498</v>
      </c>
      <c r="M136" s="100" t="s">
        <v>499</v>
      </c>
      <c r="N136" s="100" t="s">
        <v>500</v>
      </c>
      <c r="O136" s="100" t="s">
        <v>501</v>
      </c>
    </row>
    <row r="137" spans="1:15" s="5" customFormat="1" ht="15">
      <c r="A137" s="76"/>
      <c r="B137" s="90"/>
      <c r="C137" s="45"/>
      <c r="D137" s="45"/>
      <c r="E137" s="45"/>
      <c r="F137" s="81"/>
      <c r="G137" s="81"/>
      <c r="J137" s="102"/>
      <c r="K137" s="101"/>
    </row>
    <row r="138" spans="1:15" s="5" customFormat="1" ht="15">
      <c r="A138" s="76"/>
      <c r="B138" s="90"/>
      <c r="C138" s="45"/>
      <c r="D138" s="45" t="s">
        <v>654</v>
      </c>
      <c r="E138" s="45"/>
      <c r="F138" s="81">
        <v>20000</v>
      </c>
      <c r="G138" s="81"/>
      <c r="H138" s="96"/>
      <c r="I138" s="96"/>
      <c r="J138" s="109"/>
      <c r="K138" s="101"/>
    </row>
    <row r="139" spans="1:15" s="5" customFormat="1" ht="15">
      <c r="A139" s="76"/>
      <c r="B139" s="90"/>
      <c r="C139" s="45"/>
      <c r="D139" s="45" t="s">
        <v>652</v>
      </c>
      <c r="E139" s="45"/>
      <c r="F139" s="81"/>
      <c r="G139" s="81">
        <v>20000</v>
      </c>
      <c r="H139" s="96"/>
      <c r="I139" s="96"/>
      <c r="J139" s="109"/>
      <c r="K139" s="101"/>
    </row>
    <row r="140" spans="1:15" s="5" customFormat="1" ht="15">
      <c r="A140" s="76"/>
      <c r="B140" s="90"/>
      <c r="C140" s="45"/>
      <c r="D140" s="45"/>
      <c r="E140" s="45"/>
      <c r="F140" s="81"/>
      <c r="G140" s="81"/>
      <c r="H140" s="96"/>
      <c r="I140" s="96"/>
      <c r="J140" s="109"/>
      <c r="K140" s="101"/>
    </row>
    <row r="141" spans="1:15" s="5" customFormat="1" ht="15">
      <c r="A141" s="76"/>
      <c r="B141" s="90"/>
      <c r="C141" s="45"/>
      <c r="D141" s="45"/>
      <c r="E141" s="45"/>
      <c r="F141" s="81"/>
      <c r="G141" s="81"/>
      <c r="H141" s="96"/>
      <c r="I141" s="96"/>
      <c r="J141" s="109"/>
      <c r="K141" s="101"/>
    </row>
    <row r="142" spans="1:15" s="5" customFormat="1" ht="15">
      <c r="A142" s="76"/>
      <c r="B142" s="90"/>
      <c r="C142" s="45"/>
      <c r="D142" s="45"/>
      <c r="E142" s="45"/>
      <c r="F142" s="81"/>
      <c r="G142" s="81"/>
      <c r="H142" s="96"/>
      <c r="I142" s="96"/>
      <c r="J142" s="109"/>
      <c r="K142" s="101"/>
    </row>
    <row r="143" spans="1:15" s="5" customFormat="1" ht="15">
      <c r="A143" s="76"/>
      <c r="B143" s="90"/>
      <c r="C143" s="45"/>
      <c r="D143" s="45"/>
      <c r="E143" s="45"/>
      <c r="F143" s="81"/>
      <c r="G143" s="81"/>
      <c r="H143" s="96"/>
      <c r="I143" s="96"/>
      <c r="J143" s="109"/>
      <c r="K143" s="101"/>
    </row>
    <row r="144" spans="1:15" s="5" customFormat="1" ht="15">
      <c r="A144" s="76"/>
      <c r="B144" s="90"/>
      <c r="C144" s="45"/>
      <c r="D144" s="45"/>
      <c r="E144" s="45"/>
      <c r="F144" s="81"/>
      <c r="G144" s="81"/>
      <c r="H144" s="96"/>
      <c r="I144" s="96"/>
      <c r="J144" s="96"/>
      <c r="K144" s="101"/>
    </row>
    <row r="145" spans="1:11" s="5" customFormat="1" ht="15">
      <c r="A145" s="76"/>
      <c r="B145" s="90"/>
      <c r="C145" s="45"/>
      <c r="D145" s="45"/>
      <c r="E145" s="45"/>
      <c r="F145" s="81"/>
      <c r="G145" s="81"/>
      <c r="H145" s="96"/>
      <c r="I145" s="96"/>
      <c r="J145" s="96"/>
      <c r="K145" s="101"/>
    </row>
    <row r="146" spans="1:11" s="5" customFormat="1" ht="15">
      <c r="A146" s="76"/>
      <c r="B146" s="90"/>
      <c r="C146" s="45"/>
      <c r="D146" s="45"/>
      <c r="E146" s="45"/>
      <c r="F146" s="81"/>
      <c r="G146" s="81"/>
      <c r="H146" s="96"/>
      <c r="I146" s="96"/>
      <c r="J146" s="96"/>
      <c r="K146" s="101"/>
    </row>
    <row r="147" spans="1:11" s="5" customFormat="1" ht="15">
      <c r="A147" s="76"/>
      <c r="B147" s="90"/>
      <c r="C147" s="45"/>
      <c r="D147" s="45"/>
      <c r="E147" s="45"/>
      <c r="F147" s="81"/>
      <c r="G147" s="81"/>
      <c r="H147" s="96"/>
      <c r="I147" s="96"/>
      <c r="J147" s="96"/>
      <c r="K147" s="101"/>
    </row>
    <row r="148" spans="1:11" s="5" customFormat="1" ht="15">
      <c r="A148" s="76"/>
      <c r="B148" s="90"/>
      <c r="C148" s="45"/>
      <c r="D148" s="45"/>
      <c r="E148" s="45"/>
      <c r="F148" s="81"/>
      <c r="G148" s="81"/>
      <c r="H148" s="96"/>
      <c r="I148" s="96"/>
      <c r="J148" s="96"/>
      <c r="K148" s="101"/>
    </row>
    <row r="149" spans="1:11" s="5" customFormat="1" ht="15">
      <c r="A149" s="76"/>
      <c r="B149" s="90"/>
      <c r="C149" s="45"/>
      <c r="D149" s="45"/>
      <c r="E149" s="45"/>
      <c r="F149" s="81"/>
      <c r="G149" s="81"/>
      <c r="H149" s="96"/>
      <c r="I149" s="96"/>
      <c r="J149" s="96"/>
      <c r="K149" s="101"/>
    </row>
    <row r="150" spans="1:11" s="5" customFormat="1" ht="15">
      <c r="A150" s="76"/>
      <c r="B150" s="90"/>
      <c r="C150" s="45"/>
      <c r="D150" s="45"/>
      <c r="E150" s="45"/>
      <c r="F150" s="81"/>
      <c r="G150" s="81"/>
      <c r="H150" s="96"/>
      <c r="I150" s="96"/>
      <c r="J150" s="96"/>
      <c r="K150" s="101"/>
    </row>
    <row r="151" spans="1:11" s="5" customFormat="1" ht="15">
      <c r="A151" s="76"/>
      <c r="B151" s="90"/>
      <c r="C151" s="45"/>
      <c r="D151" s="45"/>
      <c r="E151" s="45"/>
      <c r="F151" s="81"/>
      <c r="G151" s="81"/>
      <c r="H151" s="96"/>
      <c r="I151" s="96"/>
      <c r="J151" s="96"/>
      <c r="K151" s="101"/>
    </row>
    <row r="152" spans="1:11" s="5" customFormat="1" ht="15">
      <c r="A152" s="76"/>
      <c r="B152" s="90"/>
      <c r="C152" s="45"/>
      <c r="D152" s="45"/>
      <c r="E152" s="45"/>
      <c r="F152" s="81"/>
      <c r="G152" s="81"/>
      <c r="H152" s="96"/>
      <c r="I152" s="96"/>
      <c r="J152" s="96"/>
      <c r="K152" s="101"/>
    </row>
    <row r="153" spans="1:11" s="5" customFormat="1" ht="15">
      <c r="A153" s="76"/>
      <c r="B153" s="90"/>
      <c r="C153" s="45"/>
      <c r="D153" s="45"/>
      <c r="E153" s="45"/>
      <c r="F153" s="81"/>
      <c r="G153" s="81"/>
      <c r="H153" s="96"/>
      <c r="I153" s="96"/>
      <c r="J153" s="96"/>
      <c r="K153" s="101"/>
    </row>
    <row r="154" spans="1:11" s="5" customFormat="1" ht="15">
      <c r="A154" s="76"/>
      <c r="B154" s="90"/>
      <c r="C154" s="45"/>
      <c r="D154" s="45"/>
      <c r="E154" s="45"/>
      <c r="F154" s="81"/>
      <c r="G154" s="81"/>
      <c r="H154" s="96"/>
      <c r="I154" s="96"/>
      <c r="J154" s="96"/>
      <c r="K154" s="101"/>
    </row>
    <row r="155" spans="1:11" s="5" customFormat="1" ht="15">
      <c r="A155" s="76"/>
      <c r="B155" s="90"/>
      <c r="C155" s="45"/>
      <c r="D155" s="45"/>
      <c r="E155" s="45"/>
      <c r="F155" s="81"/>
      <c r="G155" s="81"/>
      <c r="H155" s="96"/>
      <c r="I155" s="96"/>
      <c r="J155" s="96"/>
      <c r="K155" s="101"/>
    </row>
    <row r="156" spans="1:11" s="5" customFormat="1" ht="15">
      <c r="A156" s="76"/>
      <c r="B156" s="90"/>
      <c r="C156" s="45"/>
      <c r="D156" s="45"/>
      <c r="E156" s="45"/>
      <c r="F156" s="81"/>
      <c r="G156" s="81"/>
      <c r="H156" s="96"/>
      <c r="I156" s="96"/>
      <c r="J156" s="96"/>
      <c r="K156" s="101"/>
    </row>
    <row r="157" spans="1:11" s="5" customFormat="1" ht="15">
      <c r="A157" s="76"/>
      <c r="B157" s="90"/>
      <c r="C157" s="45"/>
      <c r="D157" s="45"/>
      <c r="E157" s="45"/>
      <c r="F157" s="81"/>
      <c r="G157" s="81"/>
      <c r="H157" s="96"/>
      <c r="I157" s="96"/>
      <c r="J157" s="96"/>
      <c r="K157" s="101"/>
    </row>
    <row r="158" spans="1:11" s="5" customFormat="1" ht="15">
      <c r="A158" s="76"/>
      <c r="B158" s="90"/>
      <c r="C158" s="45"/>
      <c r="D158" s="45"/>
      <c r="E158" s="45"/>
      <c r="F158" s="81"/>
      <c r="G158" s="81"/>
      <c r="H158" s="96"/>
      <c r="I158" s="96"/>
      <c r="J158" s="96"/>
      <c r="K158" s="101"/>
    </row>
    <row r="159" spans="1:11" s="5" customFormat="1" ht="15">
      <c r="A159" s="76"/>
      <c r="B159" s="90"/>
      <c r="C159" s="45"/>
      <c r="D159" s="45"/>
      <c r="E159" s="45"/>
      <c r="F159" s="81"/>
      <c r="G159" s="81"/>
      <c r="H159" s="96"/>
      <c r="I159" s="96"/>
      <c r="J159" s="96"/>
      <c r="K159" s="101"/>
    </row>
    <row r="160" spans="1:11" s="5" customFormat="1" ht="15">
      <c r="A160" s="76"/>
      <c r="B160" s="90"/>
      <c r="C160" s="45"/>
      <c r="D160" s="45"/>
      <c r="E160" s="45"/>
      <c r="F160" s="81"/>
      <c r="G160" s="81"/>
      <c r="H160" s="96"/>
      <c r="I160" s="96"/>
      <c r="J160" s="96"/>
      <c r="K160" s="101"/>
    </row>
    <row r="161" spans="1:11" s="5" customFormat="1" ht="15">
      <c r="A161" s="76"/>
      <c r="B161" s="90"/>
      <c r="C161" s="45"/>
      <c r="D161" s="45"/>
      <c r="E161" s="45"/>
      <c r="F161" s="81"/>
      <c r="G161" s="81"/>
      <c r="H161" s="96"/>
      <c r="I161" s="96"/>
      <c r="J161" s="96"/>
      <c r="K161" s="101"/>
    </row>
    <row r="162" spans="1:11" s="5" customFormat="1" ht="15">
      <c r="A162" s="76"/>
      <c r="B162" s="90"/>
      <c r="C162" s="45"/>
      <c r="D162" s="45"/>
      <c r="E162" s="45"/>
      <c r="F162" s="81"/>
      <c r="G162" s="81"/>
      <c r="H162" s="96"/>
      <c r="I162" s="96"/>
      <c r="J162" s="96"/>
      <c r="K162" s="101"/>
    </row>
    <row r="163" spans="1:11" s="5" customFormat="1" ht="15">
      <c r="A163" s="76"/>
      <c r="B163" s="90"/>
      <c r="C163" s="45"/>
      <c r="D163" s="45"/>
      <c r="E163" s="45"/>
      <c r="F163" s="81"/>
      <c r="G163" s="81"/>
      <c r="H163" s="96"/>
      <c r="I163" s="96"/>
      <c r="J163" s="96"/>
      <c r="K163" s="101"/>
    </row>
    <row r="164" spans="1:11" s="5" customFormat="1" ht="15">
      <c r="A164" s="76"/>
      <c r="B164" s="90"/>
      <c r="C164" s="45"/>
      <c r="D164" s="45"/>
      <c r="E164" s="45"/>
      <c r="F164" s="81"/>
      <c r="G164" s="81"/>
      <c r="H164" s="96"/>
      <c r="I164" s="96"/>
      <c r="J164" s="96"/>
      <c r="K164" s="101"/>
    </row>
    <row r="165" spans="1:11" s="5" customFormat="1" ht="15">
      <c r="A165" s="76"/>
      <c r="B165" s="90"/>
      <c r="C165" s="45"/>
      <c r="D165" s="45"/>
      <c r="E165" s="45"/>
      <c r="F165" s="81"/>
      <c r="G165" s="81"/>
      <c r="H165" s="96"/>
      <c r="I165" s="96"/>
      <c r="J165" s="96"/>
      <c r="K165" s="101"/>
    </row>
    <row r="166" spans="1:11" s="5" customFormat="1" ht="15">
      <c r="A166" s="76"/>
      <c r="B166" s="90"/>
      <c r="C166" s="45"/>
      <c r="D166" s="45"/>
      <c r="E166" s="45"/>
      <c r="F166" s="81"/>
      <c r="G166" s="81"/>
      <c r="H166" s="96"/>
      <c r="I166" s="96"/>
      <c r="J166" s="96"/>
      <c r="K166" s="101"/>
    </row>
    <row r="167" spans="1:11" s="5" customFormat="1" ht="15">
      <c r="A167" s="76"/>
      <c r="B167" s="90"/>
      <c r="C167" s="45"/>
      <c r="D167" s="45"/>
      <c r="E167" s="45"/>
      <c r="F167" s="81"/>
      <c r="G167" s="81"/>
      <c r="H167" s="96"/>
      <c r="I167" s="96"/>
      <c r="J167" s="96"/>
      <c r="K167" s="101"/>
    </row>
    <row r="168" spans="1:11" s="5" customFormat="1" ht="15">
      <c r="A168" s="76"/>
      <c r="B168" s="90"/>
      <c r="C168" s="45"/>
      <c r="D168" s="45"/>
      <c r="E168" s="45"/>
      <c r="F168" s="81"/>
      <c r="G168" s="81"/>
      <c r="H168" s="96"/>
      <c r="I168" s="96"/>
      <c r="J168" s="96"/>
      <c r="K168" s="101"/>
    </row>
    <row r="169" spans="1:11" s="5" customFormat="1" ht="15">
      <c r="A169" s="76"/>
      <c r="B169" s="90"/>
      <c r="C169" s="45"/>
      <c r="D169" s="45"/>
      <c r="E169" s="45"/>
      <c r="F169" s="81"/>
      <c r="G169" s="81"/>
      <c r="H169" s="96"/>
      <c r="I169" s="96"/>
      <c r="J169" s="96"/>
      <c r="K169" s="101"/>
    </row>
    <row r="170" spans="1:11" s="5" customFormat="1" ht="15">
      <c r="A170" s="76"/>
      <c r="B170" s="90"/>
      <c r="C170" s="45"/>
      <c r="D170" s="45"/>
      <c r="E170" s="45"/>
      <c r="F170" s="81"/>
      <c r="G170" s="81"/>
      <c r="H170" s="96"/>
      <c r="I170" s="96"/>
      <c r="J170" s="96"/>
      <c r="K170" s="101"/>
    </row>
    <row r="171" spans="1:11" s="5" customFormat="1" ht="15">
      <c r="A171" s="76"/>
      <c r="B171" s="90"/>
      <c r="C171" s="45"/>
      <c r="D171" s="45"/>
      <c r="E171" s="45"/>
      <c r="F171" s="81"/>
      <c r="G171" s="81"/>
      <c r="H171" s="96"/>
      <c r="I171" s="96"/>
      <c r="J171" s="96"/>
      <c r="K171" s="101"/>
    </row>
    <row r="172" spans="1:11" s="5" customFormat="1" ht="15">
      <c r="A172" s="76"/>
      <c r="B172" s="90"/>
      <c r="C172" s="45"/>
      <c r="D172" s="45"/>
      <c r="E172" s="45"/>
      <c r="F172" s="81"/>
      <c r="G172" s="81"/>
      <c r="H172" s="96"/>
      <c r="I172" s="96"/>
      <c r="J172" s="96"/>
      <c r="K172" s="101"/>
    </row>
    <row r="173" spans="1:11" s="5" customFormat="1" ht="15">
      <c r="A173" s="76"/>
      <c r="B173" s="90"/>
      <c r="C173" s="45"/>
      <c r="D173" s="45"/>
      <c r="E173" s="45"/>
      <c r="F173" s="81"/>
      <c r="G173" s="81"/>
      <c r="H173" s="96"/>
      <c r="I173" s="96"/>
      <c r="J173" s="96"/>
      <c r="K173" s="101"/>
    </row>
    <row r="174" spans="1:11" s="5" customFormat="1" ht="15">
      <c r="A174" s="76"/>
      <c r="B174" s="90"/>
      <c r="C174" s="45"/>
      <c r="D174" s="45"/>
      <c r="E174" s="45"/>
      <c r="F174" s="81"/>
      <c r="G174" s="81"/>
      <c r="H174" s="96"/>
      <c r="I174" s="96"/>
      <c r="J174" s="96"/>
      <c r="K174" s="101"/>
    </row>
    <row r="175" spans="1:11" s="5" customFormat="1" ht="15">
      <c r="A175" s="76"/>
      <c r="B175" s="90"/>
      <c r="C175" s="45"/>
      <c r="D175" s="45"/>
      <c r="E175" s="45"/>
      <c r="F175" s="81"/>
      <c r="G175" s="81"/>
      <c r="H175" s="96"/>
      <c r="I175" s="96"/>
      <c r="J175" s="96"/>
      <c r="K175" s="101"/>
    </row>
    <row r="176" spans="1:11" s="5" customFormat="1" ht="15">
      <c r="A176" s="76"/>
      <c r="B176" s="90"/>
      <c r="C176" s="45"/>
      <c r="D176" s="45"/>
      <c r="E176" s="45"/>
      <c r="F176" s="81"/>
      <c r="G176" s="81"/>
      <c r="H176" s="96"/>
      <c r="I176" s="96"/>
      <c r="J176" s="96"/>
      <c r="K176" s="101"/>
    </row>
    <row r="177" spans="1:11" s="5" customFormat="1" ht="15">
      <c r="A177" s="76"/>
      <c r="B177" s="90"/>
      <c r="C177" s="45"/>
      <c r="D177" s="45"/>
      <c r="E177" s="45"/>
      <c r="F177" s="81"/>
      <c r="G177" s="81"/>
      <c r="H177" s="96"/>
      <c r="I177" s="96"/>
      <c r="J177" s="96"/>
      <c r="K177" s="101"/>
    </row>
    <row r="178" spans="1:11" s="5" customFormat="1" ht="15">
      <c r="A178" s="76"/>
      <c r="B178" s="90"/>
      <c r="C178" s="45"/>
      <c r="D178" s="45"/>
      <c r="E178" s="45"/>
      <c r="F178" s="81"/>
      <c r="G178" s="81"/>
      <c r="H178" s="96"/>
      <c r="I178" s="96"/>
      <c r="J178" s="96"/>
      <c r="K178" s="101"/>
    </row>
    <row r="179" spans="1:11" s="5" customFormat="1" ht="15">
      <c r="A179" s="76"/>
      <c r="B179" s="90"/>
      <c r="C179" s="45"/>
      <c r="D179" s="45"/>
      <c r="E179" s="45"/>
      <c r="F179" s="81"/>
      <c r="G179" s="81"/>
      <c r="H179" s="96"/>
      <c r="I179" s="96"/>
      <c r="J179" s="96"/>
      <c r="K179" s="101"/>
    </row>
    <row r="180" spans="1:11" s="5" customFormat="1" ht="15">
      <c r="A180" s="76"/>
      <c r="B180" s="90"/>
      <c r="C180" s="45"/>
      <c r="D180" s="45"/>
      <c r="E180" s="45"/>
      <c r="F180" s="81"/>
      <c r="G180" s="81"/>
      <c r="H180" s="96"/>
      <c r="I180" s="96"/>
      <c r="J180" s="96"/>
      <c r="K180" s="101"/>
    </row>
    <row r="181" spans="1:11" s="5" customFormat="1" ht="15">
      <c r="A181" s="76"/>
      <c r="B181" s="90"/>
      <c r="C181" s="45"/>
      <c r="D181" s="45"/>
      <c r="E181" s="45"/>
      <c r="F181" s="81"/>
      <c r="G181" s="81"/>
      <c r="H181" s="96"/>
      <c r="I181" s="96"/>
      <c r="J181" s="96"/>
      <c r="K181" s="101"/>
    </row>
    <row r="182" spans="1:11" s="5" customFormat="1" ht="15">
      <c r="A182" s="76"/>
      <c r="B182" s="90"/>
      <c r="C182" s="45"/>
      <c r="D182" s="45"/>
      <c r="E182" s="45"/>
      <c r="F182" s="81"/>
      <c r="G182" s="81"/>
      <c r="H182" s="96"/>
      <c r="I182" s="96"/>
      <c r="J182" s="96"/>
      <c r="K182" s="101"/>
    </row>
    <row r="183" spans="1:11" s="5" customFormat="1" ht="15">
      <c r="A183" s="76"/>
      <c r="B183" s="90"/>
      <c r="C183" s="45"/>
      <c r="D183" s="45"/>
      <c r="E183" s="45"/>
      <c r="F183" s="81"/>
      <c r="G183" s="81"/>
      <c r="H183" s="96"/>
      <c r="I183" s="96"/>
      <c r="J183" s="96"/>
      <c r="K183" s="101"/>
    </row>
    <row r="184" spans="1:11" s="5" customFormat="1" ht="15">
      <c r="A184" s="76"/>
      <c r="B184" s="90"/>
      <c r="C184" s="45"/>
      <c r="D184" s="45"/>
      <c r="E184" s="45"/>
      <c r="F184" s="81"/>
      <c r="G184" s="81"/>
      <c r="H184" s="96"/>
      <c r="I184" s="96"/>
      <c r="J184" s="96"/>
      <c r="K184" s="101"/>
    </row>
    <row r="185" spans="1:11" s="5" customFormat="1" ht="15">
      <c r="A185" s="76"/>
      <c r="B185" s="90"/>
      <c r="C185" s="45"/>
      <c r="D185" s="45"/>
      <c r="E185" s="45"/>
      <c r="F185" s="81"/>
      <c r="G185" s="81"/>
      <c r="H185" s="96"/>
      <c r="I185" s="96"/>
      <c r="J185" s="96"/>
      <c r="K185" s="101"/>
    </row>
    <row r="186" spans="1:11" s="5" customFormat="1" ht="15">
      <c r="A186" s="76"/>
      <c r="B186" s="90"/>
      <c r="C186" s="45"/>
      <c r="D186" s="45"/>
      <c r="E186" s="45"/>
      <c r="F186" s="81"/>
      <c r="G186" s="81"/>
      <c r="H186" s="96"/>
      <c r="I186" s="96"/>
      <c r="J186" s="96"/>
      <c r="K186" s="101"/>
    </row>
    <row r="187" spans="1:11" s="5" customFormat="1" ht="15">
      <c r="A187" s="76"/>
      <c r="B187" s="90"/>
      <c r="C187" s="45"/>
      <c r="D187" s="45"/>
      <c r="E187" s="45"/>
      <c r="F187" s="81"/>
      <c r="G187" s="81"/>
      <c r="H187" s="96"/>
      <c r="I187" s="96"/>
      <c r="J187" s="96"/>
      <c r="K187" s="101"/>
    </row>
    <row r="188" spans="1:11" s="5" customFormat="1" ht="15">
      <c r="A188" s="76"/>
      <c r="B188" s="90"/>
      <c r="C188" s="45"/>
      <c r="D188" s="45"/>
      <c r="E188" s="45"/>
      <c r="F188" s="81"/>
      <c r="G188" s="81"/>
      <c r="H188" s="96"/>
      <c r="I188" s="96"/>
      <c r="J188" s="96"/>
      <c r="K188" s="101"/>
    </row>
    <row r="189" spans="1:11" s="5" customFormat="1" ht="15">
      <c r="A189" s="76"/>
      <c r="B189" s="90"/>
      <c r="C189" s="45"/>
      <c r="D189" s="45"/>
      <c r="E189" s="45"/>
      <c r="F189" s="81"/>
      <c r="G189" s="81"/>
      <c r="H189" s="96"/>
      <c r="I189" s="96"/>
      <c r="J189" s="96"/>
      <c r="K189" s="101"/>
    </row>
    <row r="190" spans="1:11" s="5" customFormat="1" ht="15">
      <c r="A190" s="76"/>
      <c r="B190" s="90"/>
      <c r="C190" s="45"/>
      <c r="D190" s="45"/>
      <c r="E190" s="45"/>
      <c r="F190" s="81"/>
      <c r="G190" s="81"/>
      <c r="H190" s="96"/>
      <c r="I190" s="96"/>
      <c r="J190" s="96"/>
      <c r="K190" s="101"/>
    </row>
    <row r="191" spans="1:11" s="5" customFormat="1" ht="15">
      <c r="A191" s="76"/>
      <c r="B191" s="90"/>
      <c r="C191" s="45"/>
      <c r="D191" s="45"/>
      <c r="E191" s="45"/>
      <c r="F191" s="81"/>
      <c r="G191" s="81"/>
      <c r="H191" s="96"/>
      <c r="I191" s="96"/>
      <c r="J191" s="96"/>
      <c r="K191" s="101"/>
    </row>
    <row r="192" spans="1:11" s="5" customFormat="1" ht="15">
      <c r="A192" s="76"/>
      <c r="B192" s="90"/>
      <c r="C192" s="45"/>
      <c r="D192" s="45"/>
      <c r="E192" s="45"/>
      <c r="F192" s="81"/>
      <c r="G192" s="81"/>
      <c r="H192" s="96"/>
      <c r="I192" s="96"/>
      <c r="J192" s="96"/>
      <c r="K192" s="101"/>
    </row>
    <row r="193" spans="1:11" s="5" customFormat="1" ht="15">
      <c r="A193" s="76"/>
      <c r="B193" s="90"/>
      <c r="C193" s="45"/>
      <c r="D193" s="45"/>
      <c r="E193" s="45"/>
      <c r="F193" s="81"/>
      <c r="G193" s="81"/>
      <c r="H193" s="96"/>
      <c r="I193" s="96"/>
      <c r="J193" s="96"/>
      <c r="K193" s="101"/>
    </row>
    <row r="194" spans="1:11" s="5" customFormat="1" ht="15">
      <c r="A194" s="76"/>
      <c r="B194" s="90"/>
      <c r="C194" s="45"/>
      <c r="D194" s="45"/>
      <c r="E194" s="45"/>
      <c r="F194" s="81"/>
      <c r="G194" s="81"/>
      <c r="H194" s="96"/>
      <c r="I194" s="96"/>
      <c r="J194" s="96"/>
      <c r="K194" s="101"/>
    </row>
    <row r="195" spans="1:11" s="5" customFormat="1" ht="15">
      <c r="A195" s="76"/>
      <c r="B195" s="90"/>
      <c r="C195" s="45"/>
      <c r="D195" s="45"/>
      <c r="E195" s="45"/>
      <c r="F195" s="81"/>
      <c r="G195" s="81"/>
      <c r="H195" s="96"/>
      <c r="I195" s="96"/>
      <c r="J195" s="96"/>
      <c r="K195" s="101"/>
    </row>
    <row r="196" spans="1:11" s="5" customFormat="1" ht="15">
      <c r="A196" s="76"/>
      <c r="B196" s="90"/>
      <c r="C196" s="45"/>
      <c r="D196" s="45"/>
      <c r="E196" s="45"/>
      <c r="F196" s="81"/>
      <c r="G196" s="81"/>
      <c r="H196" s="96"/>
      <c r="I196" s="96"/>
      <c r="J196" s="96"/>
      <c r="K196" s="101"/>
    </row>
    <row r="197" spans="1:11" s="5" customFormat="1" ht="15">
      <c r="A197" s="76"/>
      <c r="B197" s="90"/>
      <c r="C197" s="45"/>
      <c r="D197" s="45"/>
      <c r="E197" s="45"/>
      <c r="F197" s="81"/>
      <c r="G197" s="81"/>
      <c r="H197" s="96"/>
      <c r="I197" s="96"/>
      <c r="J197" s="96"/>
      <c r="K197" s="101"/>
    </row>
    <row r="198" spans="1:11" s="5" customFormat="1" ht="15">
      <c r="A198" s="76"/>
      <c r="B198" s="90"/>
      <c r="C198" s="45"/>
      <c r="D198" s="45"/>
      <c r="E198" s="45"/>
      <c r="F198" s="81"/>
      <c r="G198" s="81"/>
      <c r="H198" s="96"/>
      <c r="I198" s="96"/>
      <c r="J198" s="96"/>
      <c r="K198" s="101"/>
    </row>
    <row r="199" spans="1:11" s="5" customFormat="1" ht="15">
      <c r="A199" s="76"/>
      <c r="B199" s="90"/>
      <c r="C199" s="45"/>
      <c r="D199" s="45"/>
      <c r="E199" s="45"/>
      <c r="F199" s="81"/>
      <c r="G199" s="81"/>
      <c r="H199" s="96"/>
      <c r="I199" s="96"/>
      <c r="J199" s="96"/>
      <c r="K199" s="101"/>
    </row>
    <row r="200" spans="1:11" s="5" customFormat="1" ht="15">
      <c r="A200" s="76"/>
      <c r="B200" s="90"/>
      <c r="C200" s="45"/>
      <c r="D200" s="45"/>
      <c r="E200" s="45"/>
      <c r="F200" s="81"/>
      <c r="G200" s="81"/>
      <c r="H200" s="96"/>
      <c r="I200" s="96"/>
      <c r="J200" s="96"/>
      <c r="K200" s="101"/>
    </row>
    <row r="201" spans="1:11" s="5" customFormat="1" ht="15">
      <c r="A201" s="76"/>
      <c r="B201" s="90"/>
      <c r="C201" s="45"/>
      <c r="D201" s="45"/>
      <c r="E201" s="45"/>
      <c r="F201" s="81"/>
      <c r="G201" s="81"/>
      <c r="H201" s="96"/>
      <c r="I201" s="96"/>
      <c r="J201" s="96"/>
      <c r="K201" s="101"/>
    </row>
    <row r="202" spans="1:11" s="5" customFormat="1" ht="15">
      <c r="A202" s="76"/>
      <c r="B202" s="90"/>
      <c r="C202" s="45"/>
      <c r="D202" s="45"/>
      <c r="E202" s="45"/>
      <c r="F202" s="81"/>
      <c r="G202" s="81"/>
      <c r="H202" s="96"/>
      <c r="I202" s="96"/>
      <c r="J202" s="96"/>
      <c r="K202" s="101"/>
    </row>
    <row r="203" spans="1:11" s="5" customFormat="1" ht="15">
      <c r="A203" s="76"/>
      <c r="B203" s="90"/>
      <c r="C203" s="45"/>
      <c r="D203" s="45"/>
      <c r="E203" s="45"/>
      <c r="F203" s="81"/>
      <c r="G203" s="81"/>
      <c r="H203" s="96"/>
      <c r="I203" s="96"/>
      <c r="J203" s="96"/>
      <c r="K203" s="101"/>
    </row>
    <row r="204" spans="1:11" s="5" customFormat="1" ht="15">
      <c r="A204" s="76"/>
      <c r="B204" s="90"/>
      <c r="C204" s="45"/>
      <c r="D204" s="45"/>
      <c r="E204" s="45"/>
      <c r="F204" s="81"/>
      <c r="G204" s="81"/>
      <c r="H204" s="96"/>
      <c r="I204" s="96"/>
      <c r="J204" s="96"/>
      <c r="K204" s="101"/>
    </row>
    <row r="205" spans="1:11" s="5" customFormat="1" ht="15">
      <c r="A205" s="76"/>
      <c r="B205" s="90"/>
      <c r="C205" s="45"/>
      <c r="D205" s="45"/>
      <c r="E205" s="45"/>
      <c r="F205" s="81"/>
      <c r="G205" s="81"/>
      <c r="H205" s="96"/>
      <c r="I205" s="96"/>
      <c r="J205" s="96"/>
      <c r="K205" s="101"/>
    </row>
    <row r="206" spans="1:11" s="5" customFormat="1" ht="15">
      <c r="A206" s="76"/>
      <c r="B206" s="90"/>
      <c r="C206" s="45"/>
      <c r="D206" s="45"/>
      <c r="E206" s="45"/>
      <c r="F206" s="81"/>
      <c r="G206" s="81"/>
      <c r="H206" s="96"/>
      <c r="I206" s="96"/>
      <c r="J206" s="96"/>
      <c r="K206" s="101"/>
    </row>
    <row r="207" spans="1:11" s="5" customFormat="1" ht="15">
      <c r="A207" s="76"/>
      <c r="B207" s="90"/>
      <c r="C207" s="45"/>
      <c r="D207" s="45"/>
      <c r="E207" s="45"/>
      <c r="F207" s="81"/>
      <c r="G207" s="81"/>
      <c r="H207" s="96"/>
      <c r="I207" s="96"/>
      <c r="J207" s="96"/>
      <c r="K207" s="101"/>
    </row>
    <row r="208" spans="1:11" s="5" customFormat="1" ht="15">
      <c r="A208" s="76"/>
      <c r="B208" s="90"/>
      <c r="C208" s="45"/>
      <c r="D208" s="45"/>
      <c r="E208" s="45"/>
      <c r="F208" s="81"/>
      <c r="G208" s="81"/>
      <c r="H208" s="96"/>
      <c r="I208" s="96"/>
      <c r="J208" s="96"/>
      <c r="K208" s="101"/>
    </row>
    <row r="209" spans="1:11" s="5" customFormat="1" ht="15">
      <c r="A209" s="76"/>
      <c r="B209" s="90"/>
      <c r="C209" s="45"/>
      <c r="D209" s="45"/>
      <c r="E209" s="45"/>
      <c r="F209" s="81"/>
      <c r="G209" s="81"/>
      <c r="H209" s="96"/>
      <c r="I209" s="96"/>
      <c r="J209" s="96"/>
      <c r="K209" s="101"/>
    </row>
    <row r="210" spans="1:11" s="5" customFormat="1" ht="15">
      <c r="A210" s="76"/>
      <c r="B210" s="90"/>
      <c r="C210" s="45"/>
      <c r="D210" s="45"/>
      <c r="E210" s="45"/>
      <c r="F210" s="81"/>
      <c r="G210" s="81"/>
      <c r="H210" s="96"/>
      <c r="I210" s="96"/>
      <c r="J210" s="96"/>
      <c r="K210" s="101"/>
    </row>
    <row r="211" spans="1:11" s="5" customFormat="1" ht="15">
      <c r="A211" s="76"/>
      <c r="B211" s="90"/>
      <c r="C211" s="45"/>
      <c r="D211" s="45"/>
      <c r="E211" s="45"/>
      <c r="F211" s="81"/>
      <c r="G211" s="81"/>
      <c r="H211" s="96"/>
      <c r="I211" s="96"/>
      <c r="J211" s="96"/>
      <c r="K211" s="101"/>
    </row>
    <row r="212" spans="1:11" s="5" customFormat="1" ht="15">
      <c r="A212" s="76"/>
      <c r="B212" s="90"/>
      <c r="C212" s="45"/>
      <c r="D212" s="45"/>
      <c r="E212" s="45"/>
      <c r="F212" s="81"/>
      <c r="G212" s="81"/>
      <c r="H212" s="96"/>
      <c r="I212" s="96"/>
      <c r="J212" s="96"/>
      <c r="K212" s="101"/>
    </row>
    <row r="213" spans="1:11" s="5" customFormat="1" ht="15">
      <c r="A213" s="76"/>
      <c r="B213" s="90"/>
      <c r="C213" s="45"/>
      <c r="D213" s="45"/>
      <c r="E213" s="45"/>
      <c r="F213" s="81"/>
      <c r="G213" s="81"/>
      <c r="H213" s="96"/>
      <c r="I213" s="96"/>
      <c r="J213" s="96"/>
      <c r="K213" s="101"/>
    </row>
    <row r="214" spans="1:11" s="5" customFormat="1" ht="15">
      <c r="A214" s="76"/>
      <c r="B214" s="90"/>
      <c r="C214" s="45"/>
      <c r="D214" s="45"/>
      <c r="E214" s="45"/>
      <c r="F214" s="81"/>
      <c r="G214" s="81"/>
      <c r="H214" s="96"/>
      <c r="I214" s="96"/>
      <c r="J214" s="96"/>
      <c r="K214" s="101"/>
    </row>
    <row r="215" spans="1:11" s="5" customFormat="1" ht="15">
      <c r="A215" s="76"/>
      <c r="B215" s="90"/>
      <c r="C215" s="45"/>
      <c r="D215" s="45"/>
      <c r="E215" s="45"/>
      <c r="F215" s="81"/>
      <c r="G215" s="81"/>
      <c r="H215" s="96"/>
      <c r="I215" s="96"/>
      <c r="J215" s="96"/>
      <c r="K215" s="101"/>
    </row>
    <row r="216" spans="1:11" s="5" customFormat="1" ht="15">
      <c r="A216" s="76"/>
      <c r="B216" s="90"/>
      <c r="C216" s="45"/>
      <c r="D216" s="45"/>
      <c r="E216" s="45"/>
      <c r="F216" s="81"/>
      <c r="G216" s="81"/>
      <c r="H216" s="96"/>
      <c r="I216" s="96"/>
      <c r="J216" s="96"/>
      <c r="K216" s="101"/>
    </row>
    <row r="217" spans="1:11" s="5" customFormat="1" ht="15">
      <c r="A217" s="76"/>
      <c r="B217" s="90"/>
      <c r="C217" s="45"/>
      <c r="D217" s="45"/>
      <c r="E217" s="45"/>
      <c r="F217" s="81"/>
      <c r="G217" s="81"/>
      <c r="H217" s="96"/>
      <c r="I217" s="96"/>
      <c r="J217" s="96"/>
      <c r="K217" s="101"/>
    </row>
    <row r="218" spans="1:11" s="5" customFormat="1" ht="15">
      <c r="A218" s="76"/>
      <c r="B218" s="90"/>
      <c r="C218" s="45"/>
      <c r="D218" s="45"/>
      <c r="E218" s="45"/>
      <c r="F218" s="81"/>
      <c r="G218" s="81"/>
      <c r="H218" s="96"/>
      <c r="I218" s="96"/>
      <c r="J218" s="96"/>
      <c r="K218" s="101"/>
    </row>
    <row r="219" spans="1:11" s="5" customFormat="1" ht="15">
      <c r="A219" s="76"/>
      <c r="B219" s="90"/>
      <c r="C219" s="45"/>
      <c r="D219" s="45"/>
      <c r="E219" s="45"/>
      <c r="F219" s="81"/>
      <c r="G219" s="81"/>
      <c r="H219" s="96"/>
      <c r="I219" s="96"/>
      <c r="J219" s="96"/>
      <c r="K219" s="101"/>
    </row>
    <row r="220" spans="1:11" s="5" customFormat="1" ht="15">
      <c r="A220" s="76"/>
      <c r="B220" s="90"/>
      <c r="C220" s="45"/>
      <c r="D220" s="45"/>
      <c r="E220" s="45"/>
      <c r="F220" s="81"/>
      <c r="G220" s="81"/>
      <c r="H220" s="96"/>
      <c r="I220" s="96"/>
      <c r="J220" s="96"/>
      <c r="K220" s="101"/>
    </row>
    <row r="221" spans="1:11" s="5" customFormat="1" ht="15">
      <c r="A221" s="76"/>
      <c r="B221" s="90"/>
      <c r="C221" s="45"/>
      <c r="D221" s="45"/>
      <c r="E221" s="45"/>
      <c r="F221" s="81"/>
      <c r="G221" s="81"/>
      <c r="H221" s="96"/>
      <c r="I221" s="96"/>
      <c r="J221" s="96"/>
      <c r="K221" s="101"/>
    </row>
    <row r="222" spans="1:11" s="5" customFormat="1" ht="15">
      <c r="A222" s="76"/>
      <c r="B222" s="90"/>
      <c r="C222" s="45"/>
      <c r="D222" s="45"/>
      <c r="E222" s="45"/>
      <c r="F222" s="81"/>
      <c r="G222" s="81"/>
      <c r="H222" s="96"/>
      <c r="I222" s="96"/>
      <c r="J222" s="96"/>
      <c r="K222" s="101"/>
    </row>
    <row r="223" spans="1:11" s="5" customFormat="1" ht="15">
      <c r="A223" s="76"/>
      <c r="B223" s="90"/>
      <c r="C223" s="45"/>
      <c r="D223" s="45"/>
      <c r="E223" s="45"/>
      <c r="F223" s="81"/>
      <c r="G223" s="81"/>
      <c r="H223" s="96"/>
      <c r="I223" s="96"/>
      <c r="J223" s="96"/>
      <c r="K223" s="101"/>
    </row>
    <row r="224" spans="1:11" s="5" customFormat="1" ht="15">
      <c r="A224" s="76"/>
      <c r="B224" s="90"/>
      <c r="C224" s="45"/>
      <c r="D224" s="45"/>
      <c r="E224" s="45"/>
      <c r="F224" s="81"/>
      <c r="G224" s="81"/>
      <c r="H224" s="96"/>
      <c r="I224" s="96"/>
      <c r="J224" s="96"/>
      <c r="K224" s="101"/>
    </row>
    <row r="225" spans="1:12" s="5" customFormat="1" ht="15">
      <c r="A225" s="76"/>
      <c r="B225" s="90"/>
      <c r="C225" s="45"/>
      <c r="D225" s="45"/>
      <c r="E225" s="45"/>
      <c r="F225" s="81"/>
      <c r="G225" s="81"/>
      <c r="H225" s="96"/>
      <c r="I225" s="110"/>
      <c r="J225" s="110"/>
      <c r="K225" s="168"/>
    </row>
    <row r="226" spans="1:12" s="5" customFormat="1" ht="15">
      <c r="A226" s="76"/>
      <c r="B226" s="90"/>
      <c r="C226" s="45"/>
      <c r="D226" s="45"/>
      <c r="E226" s="45"/>
      <c r="F226" s="81"/>
      <c r="G226" s="81"/>
      <c r="H226" s="96"/>
      <c r="I226" s="110"/>
      <c r="J226" s="110"/>
      <c r="K226" s="168"/>
    </row>
    <row r="227" spans="1:12" s="5" customFormat="1" ht="15">
      <c r="A227" s="76"/>
      <c r="B227" s="90"/>
      <c r="C227" s="45"/>
      <c r="D227" s="45"/>
      <c r="E227" s="45"/>
      <c r="F227" s="81"/>
      <c r="G227" s="81"/>
      <c r="H227" s="96"/>
      <c r="I227" s="110"/>
      <c r="J227" s="110"/>
      <c r="K227" s="168"/>
    </row>
    <row r="228" spans="1:12" s="5" customFormat="1" ht="15">
      <c r="A228" s="76"/>
      <c r="B228" s="90"/>
      <c r="C228" s="45"/>
      <c r="D228" s="45"/>
      <c r="E228" s="45"/>
      <c r="F228" s="81"/>
      <c r="G228" s="81"/>
      <c r="H228" s="96"/>
      <c r="I228" s="110"/>
      <c r="J228" s="110"/>
      <c r="K228" s="168"/>
    </row>
    <row r="229" spans="1:12" s="5" customFormat="1" ht="15">
      <c r="A229" s="76"/>
      <c r="B229" s="90"/>
      <c r="C229" s="45"/>
      <c r="D229" s="45"/>
      <c r="E229" s="45"/>
      <c r="F229" s="81"/>
      <c r="G229" s="81"/>
      <c r="H229" s="96"/>
      <c r="I229" s="110"/>
      <c r="J229" s="110"/>
      <c r="K229" s="168"/>
    </row>
    <row r="230" spans="1:12" s="5" customFormat="1" ht="15">
      <c r="A230" s="76"/>
      <c r="B230" s="90"/>
      <c r="C230" s="45"/>
      <c r="D230" s="45"/>
      <c r="E230" s="45"/>
      <c r="F230" s="81"/>
      <c r="G230" s="81"/>
      <c r="H230" s="96"/>
      <c r="I230" s="110"/>
      <c r="J230" s="167"/>
      <c r="K230" s="168"/>
    </row>
    <row r="231" spans="1:12" s="5" customFormat="1" ht="15">
      <c r="A231" s="76"/>
      <c r="B231" s="90"/>
      <c r="C231" s="45"/>
      <c r="D231" s="45"/>
      <c r="E231" s="45"/>
      <c r="F231" s="81"/>
      <c r="G231" s="81"/>
      <c r="H231" s="96"/>
      <c r="I231" s="169"/>
      <c r="J231" s="170"/>
      <c r="K231" s="169"/>
    </row>
    <row r="232" spans="1:12" s="5" customFormat="1" ht="15">
      <c r="A232" s="76"/>
      <c r="B232" s="90"/>
      <c r="C232" s="45"/>
      <c r="D232" s="45"/>
      <c r="E232" s="45"/>
      <c r="F232" s="81"/>
      <c r="G232" s="81"/>
      <c r="H232" s="96"/>
      <c r="I232" s="171"/>
      <c r="J232" s="172"/>
      <c r="K232" s="173"/>
    </row>
    <row r="233" spans="1:12" s="5" customFormat="1" ht="15">
      <c r="A233" s="76"/>
      <c r="B233" s="90"/>
      <c r="C233" s="45"/>
      <c r="D233" s="45"/>
      <c r="E233" s="45"/>
      <c r="F233" s="81"/>
      <c r="G233" s="81"/>
      <c r="H233" s="96"/>
      <c r="I233" s="171"/>
      <c r="J233" s="172"/>
      <c r="K233" s="173"/>
      <c r="L233" s="112"/>
    </row>
    <row r="234" spans="1:12" s="5" customFormat="1" ht="15">
      <c r="A234" s="76"/>
      <c r="B234" s="90"/>
      <c r="C234" s="45"/>
      <c r="D234" s="45"/>
      <c r="E234" s="45"/>
      <c r="F234" s="81"/>
      <c r="G234" s="81"/>
      <c r="H234" s="96"/>
      <c r="I234" s="171"/>
      <c r="J234" s="172"/>
      <c r="K234" s="174"/>
      <c r="L234" s="112"/>
    </row>
    <row r="235" spans="1:12" s="5" customFormat="1" ht="15.75">
      <c r="A235" s="76"/>
      <c r="B235" s="90"/>
      <c r="C235" s="45"/>
      <c r="D235" s="45"/>
      <c r="E235" s="45"/>
      <c r="F235" s="81"/>
      <c r="G235" s="81"/>
      <c r="H235" s="96"/>
      <c r="I235" s="169"/>
      <c r="J235" s="175"/>
      <c r="K235" s="176"/>
      <c r="L235" s="112"/>
    </row>
    <row r="236" spans="1:12" s="5" customFormat="1" ht="15">
      <c r="A236" s="76"/>
      <c r="B236" s="90"/>
      <c r="C236" s="45"/>
      <c r="D236" s="45"/>
      <c r="E236" s="45"/>
      <c r="F236" s="81"/>
      <c r="G236" s="81"/>
      <c r="H236" s="96"/>
      <c r="I236" s="177"/>
      <c r="J236" s="110"/>
      <c r="K236" s="110"/>
      <c r="L236" s="112"/>
    </row>
    <row r="237" spans="1:12" s="5" customFormat="1" ht="15">
      <c r="A237" s="76"/>
      <c r="B237" s="90"/>
      <c r="C237" s="45"/>
      <c r="D237" s="45"/>
      <c r="E237" s="45"/>
      <c r="F237" s="81"/>
      <c r="G237" s="81"/>
      <c r="H237" s="96"/>
      <c r="I237" s="110"/>
      <c r="J237" s="167"/>
      <c r="K237" s="178"/>
      <c r="L237" s="112"/>
    </row>
    <row r="238" spans="1:12" s="5" customFormat="1" ht="15">
      <c r="A238" s="76"/>
      <c r="B238" s="90"/>
      <c r="C238" s="45"/>
      <c r="D238" s="45"/>
      <c r="E238" s="45"/>
      <c r="F238" s="81"/>
      <c r="G238" s="81"/>
      <c r="H238" s="96"/>
      <c r="I238" s="110"/>
      <c r="J238" s="167"/>
      <c r="K238" s="178"/>
      <c r="L238" s="112"/>
    </row>
    <row r="239" spans="1:12" s="5" customFormat="1" ht="15">
      <c r="A239" s="76"/>
      <c r="B239" s="90"/>
      <c r="C239" s="45"/>
      <c r="D239" s="45"/>
      <c r="E239" s="45"/>
      <c r="F239" s="81"/>
      <c r="G239" s="81"/>
      <c r="H239" s="96"/>
      <c r="I239" s="110"/>
      <c r="J239" s="167"/>
      <c r="K239" s="178"/>
      <c r="L239" s="112"/>
    </row>
    <row r="240" spans="1:12" s="5" customFormat="1" ht="15">
      <c r="A240" s="76"/>
      <c r="B240" s="90"/>
      <c r="C240" s="45"/>
      <c r="D240" s="45"/>
      <c r="E240" s="45"/>
      <c r="F240" s="81"/>
      <c r="G240" s="81"/>
      <c r="H240" s="96"/>
      <c r="I240" s="96"/>
      <c r="J240" s="109"/>
      <c r="K240" s="112"/>
      <c r="L240" s="112"/>
    </row>
    <row r="241" spans="1:12" s="5" customFormat="1" ht="15">
      <c r="A241" s="76"/>
      <c r="B241" s="90"/>
      <c r="C241" s="45"/>
      <c r="D241" s="45"/>
      <c r="E241" s="45"/>
      <c r="F241" s="81"/>
      <c r="G241" s="81"/>
      <c r="H241" s="96"/>
      <c r="I241" s="96"/>
      <c r="J241" s="96"/>
      <c r="K241" s="112"/>
      <c r="L241" s="112"/>
    </row>
    <row r="242" spans="1:12" s="5" customFormat="1" ht="15">
      <c r="A242" s="76"/>
      <c r="B242" s="90"/>
      <c r="C242" s="45"/>
      <c r="D242" s="45"/>
      <c r="E242" s="45"/>
      <c r="F242" s="81"/>
      <c r="G242" s="81"/>
      <c r="H242" s="96"/>
      <c r="I242" s="96"/>
      <c r="J242" s="96"/>
      <c r="K242" s="112"/>
      <c r="L242" s="112"/>
    </row>
    <row r="243" spans="1:12" s="5" customFormat="1" ht="15">
      <c r="A243" s="76"/>
      <c r="B243" s="90"/>
      <c r="C243" s="45"/>
      <c r="D243" s="45"/>
      <c r="E243" s="45"/>
      <c r="F243" s="81"/>
      <c r="G243" s="81"/>
      <c r="H243" s="96"/>
      <c r="I243" s="96"/>
      <c r="J243" s="96"/>
      <c r="K243" s="111"/>
      <c r="L243" s="111"/>
    </row>
    <row r="244" spans="1:12" s="5" customFormat="1" ht="15">
      <c r="A244" s="76"/>
      <c r="B244" s="90"/>
      <c r="C244" s="45"/>
      <c r="D244" s="45"/>
      <c r="E244" s="45"/>
      <c r="F244" s="81"/>
      <c r="G244" s="81"/>
      <c r="H244" s="96"/>
      <c r="I244" s="96"/>
      <c r="J244" s="96"/>
      <c r="K244" s="113"/>
      <c r="L244" s="112"/>
    </row>
    <row r="245" spans="1:12" s="5" customFormat="1" ht="15">
      <c r="A245" s="76"/>
      <c r="B245" s="90"/>
      <c r="C245" s="45"/>
      <c r="D245" s="45"/>
      <c r="E245" s="45"/>
      <c r="F245" s="81"/>
      <c r="G245" s="81"/>
      <c r="H245" s="96"/>
      <c r="I245" s="96"/>
      <c r="J245" s="96"/>
      <c r="K245" s="111"/>
      <c r="L245" s="112"/>
    </row>
    <row r="246" spans="1:12" s="5" customFormat="1" ht="15">
      <c r="A246" s="76"/>
      <c r="B246" s="90"/>
      <c r="C246" s="45"/>
      <c r="D246" s="45"/>
      <c r="E246" s="45"/>
      <c r="F246" s="81"/>
      <c r="G246" s="81"/>
      <c r="H246" s="96"/>
      <c r="I246" s="96"/>
      <c r="J246" s="96"/>
      <c r="K246" s="112"/>
      <c r="L246" s="112"/>
    </row>
    <row r="247" spans="1:12" s="5" customFormat="1" ht="15">
      <c r="A247" s="76"/>
      <c r="B247" s="90"/>
      <c r="C247" s="45"/>
      <c r="D247" s="45"/>
      <c r="E247" s="45"/>
      <c r="F247" s="81"/>
      <c r="G247" s="81"/>
      <c r="H247" s="96"/>
      <c r="I247" s="96"/>
      <c r="J247" s="96"/>
    </row>
    <row r="248" spans="1:12" s="5" customFormat="1" ht="15">
      <c r="A248" s="76"/>
      <c r="B248" s="90"/>
      <c r="C248" s="45"/>
      <c r="D248" s="45"/>
      <c r="E248" s="45"/>
      <c r="F248" s="81"/>
      <c r="G248" s="81"/>
      <c r="H248" s="96"/>
      <c r="I248" s="96"/>
      <c r="J248" s="96"/>
    </row>
    <row r="249" spans="1:12" s="5" customFormat="1" ht="15">
      <c r="A249" s="76"/>
      <c r="B249" s="90"/>
      <c r="C249" s="45"/>
      <c r="D249" s="45"/>
      <c r="E249" s="45"/>
      <c r="F249" s="81"/>
      <c r="G249" s="81"/>
      <c r="H249" s="96"/>
      <c r="I249" s="96"/>
      <c r="J249" s="96"/>
    </row>
    <row r="250" spans="1:12" s="5" customFormat="1" ht="15">
      <c r="A250" s="76"/>
      <c r="B250" s="90"/>
      <c r="C250" s="45"/>
      <c r="D250" s="45"/>
      <c r="E250" s="45"/>
      <c r="F250" s="81"/>
      <c r="G250" s="81"/>
      <c r="H250" s="96"/>
      <c r="I250" s="96"/>
      <c r="J250" s="96"/>
    </row>
    <row r="251" spans="1:12" s="5" customFormat="1" ht="15">
      <c r="A251" s="76"/>
      <c r="B251" s="90"/>
      <c r="C251" s="45"/>
      <c r="D251" s="45"/>
      <c r="E251" s="45"/>
      <c r="F251" s="81"/>
      <c r="G251" s="81"/>
      <c r="H251" s="96"/>
      <c r="I251" s="96"/>
      <c r="J251" s="96"/>
    </row>
    <row r="252" spans="1:12" s="5" customFormat="1" ht="15">
      <c r="A252" s="76"/>
      <c r="B252" s="90"/>
      <c r="C252" s="45"/>
      <c r="D252" s="45"/>
      <c r="E252" s="45"/>
      <c r="F252" s="81"/>
      <c r="G252" s="81"/>
      <c r="H252" s="96"/>
      <c r="I252" s="96"/>
      <c r="J252" s="96"/>
    </row>
    <row r="253" spans="1:12" s="5" customFormat="1" ht="15">
      <c r="A253" s="76"/>
      <c r="B253" s="90"/>
      <c r="C253" s="45"/>
      <c r="D253" s="45"/>
      <c r="E253" s="45"/>
      <c r="F253" s="107"/>
      <c r="G253" s="81"/>
      <c r="H253" s="96"/>
      <c r="I253" s="96"/>
      <c r="J253" s="96"/>
    </row>
    <row r="254" spans="1:12" s="5" customFormat="1" ht="15">
      <c r="A254" s="76"/>
      <c r="B254" s="90"/>
      <c r="C254" s="45"/>
      <c r="D254" s="45"/>
      <c r="E254" s="45"/>
      <c r="F254" s="107"/>
      <c r="G254" s="81"/>
      <c r="H254" s="96"/>
      <c r="I254" s="96"/>
      <c r="J254" s="96"/>
    </row>
    <row r="255" spans="1:12" s="5" customFormat="1" ht="15">
      <c r="A255" s="76"/>
      <c r="B255" s="90"/>
      <c r="C255" s="45"/>
      <c r="D255" s="45"/>
      <c r="E255" s="45"/>
      <c r="F255" s="81"/>
      <c r="G255" s="81"/>
      <c r="H255" s="96"/>
      <c r="I255" s="96"/>
      <c r="J255" s="96"/>
    </row>
    <row r="256" spans="1:12" s="5" customFormat="1" ht="15">
      <c r="A256" s="76"/>
      <c r="B256" s="90"/>
      <c r="C256" s="45"/>
      <c r="D256" s="45"/>
      <c r="E256" s="45"/>
      <c r="F256" s="81"/>
      <c r="G256" s="81"/>
      <c r="H256" s="96"/>
      <c r="I256" s="96"/>
      <c r="J256" s="96"/>
    </row>
    <row r="257" spans="1:10" s="5" customFormat="1" ht="15">
      <c r="A257" s="76"/>
      <c r="B257" s="90"/>
      <c r="C257" s="45"/>
      <c r="D257" s="45"/>
      <c r="E257" s="45"/>
      <c r="F257" s="81"/>
      <c r="G257" s="107"/>
      <c r="H257" s="96"/>
      <c r="I257" s="96"/>
      <c r="J257" s="96"/>
    </row>
    <row r="258" spans="1:10" s="5" customFormat="1" ht="15">
      <c r="A258" s="76"/>
      <c r="B258" s="90"/>
      <c r="C258" s="45"/>
      <c r="D258" s="45"/>
      <c r="E258" s="45"/>
      <c r="F258" s="81"/>
      <c r="G258" s="107"/>
      <c r="H258" s="96"/>
      <c r="I258" s="96"/>
      <c r="J258" s="96"/>
    </row>
    <row r="259" spans="1:10" s="5" customFormat="1" ht="15">
      <c r="A259" s="76"/>
      <c r="B259" s="90"/>
      <c r="C259" s="45"/>
      <c r="D259" s="45"/>
      <c r="E259" s="45"/>
      <c r="F259" s="81"/>
      <c r="G259" s="107"/>
      <c r="H259" s="96"/>
      <c r="I259" s="96"/>
      <c r="J259" s="96"/>
    </row>
    <row r="260" spans="1:10" s="5" customFormat="1" ht="15">
      <c r="A260" s="76"/>
      <c r="B260" s="90"/>
      <c r="C260" s="45"/>
      <c r="D260" s="45"/>
      <c r="E260" s="45"/>
      <c r="F260" s="81"/>
      <c r="G260" s="81"/>
      <c r="H260" s="96"/>
      <c r="I260" s="96"/>
      <c r="J260" s="96"/>
    </row>
    <row r="261" spans="1:10" s="5" customFormat="1" ht="15">
      <c r="A261" s="76"/>
      <c r="B261" s="90"/>
      <c r="C261" s="45"/>
      <c r="D261" s="45"/>
      <c r="E261" s="45"/>
      <c r="F261" s="81"/>
      <c r="G261" s="81"/>
      <c r="H261" s="96"/>
      <c r="I261" s="96"/>
      <c r="J261" s="96"/>
    </row>
    <row r="262" spans="1:10" s="5" customFormat="1" ht="15">
      <c r="A262" s="76"/>
      <c r="B262" s="90"/>
      <c r="C262" s="45"/>
      <c r="D262" s="45"/>
      <c r="E262" s="45"/>
      <c r="F262" s="81"/>
      <c r="G262" s="81"/>
      <c r="H262" s="96"/>
      <c r="I262" s="96"/>
      <c r="J262" s="96"/>
    </row>
    <row r="263" spans="1:10" s="5" customFormat="1" ht="15">
      <c r="A263" s="76"/>
      <c r="B263" s="90"/>
      <c r="C263" s="45"/>
      <c r="D263" s="45"/>
      <c r="E263" s="45"/>
      <c r="F263" s="81"/>
      <c r="G263" s="81"/>
      <c r="H263" s="96"/>
      <c r="I263" s="96"/>
      <c r="J263" s="96"/>
    </row>
    <row r="264" spans="1:10" s="5" customFormat="1" ht="15">
      <c r="A264" s="76"/>
      <c r="B264" s="90"/>
      <c r="C264" s="45"/>
      <c r="D264" s="45"/>
      <c r="E264" s="45"/>
      <c r="F264" s="81"/>
      <c r="G264" s="81"/>
      <c r="H264" s="96"/>
      <c r="I264" s="96"/>
      <c r="J264" s="96"/>
    </row>
    <row r="265" spans="1:10" s="5" customFormat="1" ht="15">
      <c r="A265" s="76"/>
      <c r="B265" s="90"/>
      <c r="C265" s="45"/>
      <c r="D265" s="45"/>
      <c r="E265" s="45"/>
      <c r="F265" s="81"/>
      <c r="G265" s="81"/>
      <c r="H265" s="96"/>
      <c r="I265" s="96"/>
      <c r="J265" s="96"/>
    </row>
    <row r="266" spans="1:10" s="5" customFormat="1" ht="15">
      <c r="A266" s="76"/>
      <c r="B266" s="90"/>
      <c r="C266" s="45"/>
      <c r="D266" s="45"/>
      <c r="E266" s="45"/>
      <c r="F266" s="81"/>
      <c r="G266" s="81"/>
      <c r="H266" s="96"/>
      <c r="I266" s="96"/>
      <c r="J266" s="96"/>
    </row>
    <row r="267" spans="1:10" s="5" customFormat="1" ht="15">
      <c r="A267" s="76"/>
      <c r="B267" s="90"/>
      <c r="C267" s="45"/>
      <c r="D267" s="45"/>
      <c r="E267" s="45"/>
      <c r="F267" s="81"/>
      <c r="G267" s="81"/>
      <c r="H267" s="96"/>
      <c r="I267" s="96"/>
      <c r="J267" s="96"/>
    </row>
    <row r="268" spans="1:10" s="5" customFormat="1" ht="15">
      <c r="A268" s="76"/>
      <c r="B268" s="90"/>
      <c r="C268" s="45"/>
      <c r="D268" s="45"/>
      <c r="E268" s="45"/>
      <c r="F268" s="81"/>
      <c r="G268" s="81"/>
      <c r="H268" s="96"/>
      <c r="I268" s="96"/>
      <c r="J268" s="96"/>
    </row>
    <row r="269" spans="1:10" s="5" customFormat="1" ht="15">
      <c r="A269" s="76"/>
      <c r="B269" s="90"/>
      <c r="C269" s="45"/>
      <c r="D269" s="45"/>
      <c r="E269" s="45"/>
      <c r="F269" s="81"/>
      <c r="G269" s="81"/>
      <c r="H269" s="96"/>
      <c r="I269" s="96"/>
      <c r="J269" s="96"/>
    </row>
    <row r="270" spans="1:10" s="5" customFormat="1" ht="15">
      <c r="A270" s="76"/>
      <c r="B270" s="90"/>
      <c r="C270" s="45"/>
      <c r="D270" s="45"/>
      <c r="E270" s="45"/>
      <c r="F270" s="81"/>
      <c r="G270" s="81"/>
      <c r="H270" s="96"/>
      <c r="I270" s="96"/>
      <c r="J270" s="96"/>
    </row>
    <row r="271" spans="1:10" s="5" customFormat="1" ht="15">
      <c r="A271" s="76"/>
      <c r="B271" s="90"/>
      <c r="C271" s="45"/>
      <c r="D271" s="45"/>
      <c r="E271" s="45"/>
      <c r="F271" s="81"/>
      <c r="G271" s="81"/>
      <c r="H271" s="96"/>
      <c r="I271" s="96"/>
      <c r="J271" s="96"/>
    </row>
    <row r="272" spans="1:10" s="5" customFormat="1" ht="15">
      <c r="A272" s="76"/>
      <c r="B272" s="90"/>
      <c r="C272" s="45"/>
      <c r="D272" s="45"/>
      <c r="E272" s="45"/>
      <c r="F272" s="81"/>
      <c r="G272" s="81"/>
      <c r="H272" s="96"/>
      <c r="I272" s="96"/>
      <c r="J272" s="96"/>
    </row>
    <row r="273" spans="1:10" s="5" customFormat="1" ht="15">
      <c r="A273" s="76"/>
      <c r="B273" s="90"/>
      <c r="C273" s="45"/>
      <c r="D273" s="45"/>
      <c r="E273" s="45"/>
      <c r="F273" s="81"/>
      <c r="G273" s="81"/>
      <c r="H273" s="96"/>
      <c r="I273" s="96"/>
      <c r="J273" s="96"/>
    </row>
    <row r="274" spans="1:10" s="5" customFormat="1" ht="15">
      <c r="A274" s="76"/>
      <c r="B274" s="90"/>
      <c r="C274" s="45"/>
      <c r="D274" s="45"/>
      <c r="E274" s="45"/>
      <c r="F274" s="81"/>
      <c r="G274" s="81"/>
      <c r="H274" s="96"/>
      <c r="I274" s="96"/>
      <c r="J274" s="96"/>
    </row>
    <row r="275" spans="1:10" s="5" customFormat="1" ht="15">
      <c r="A275" s="76"/>
      <c r="B275" s="90"/>
      <c r="C275" s="45"/>
      <c r="D275" s="45"/>
      <c r="E275" s="45"/>
      <c r="F275" s="81"/>
      <c r="G275" s="81"/>
      <c r="H275" s="96"/>
      <c r="I275" s="96"/>
      <c r="J275" s="96"/>
    </row>
    <row r="276" spans="1:10" s="5" customFormat="1" ht="15">
      <c r="A276" s="76"/>
      <c r="B276" s="90"/>
      <c r="C276" s="45"/>
      <c r="D276" s="45"/>
      <c r="E276" s="45"/>
      <c r="F276" s="81"/>
      <c r="G276" s="81"/>
      <c r="H276" s="96"/>
      <c r="I276" s="96"/>
      <c r="J276" s="96"/>
    </row>
    <row r="277" spans="1:10" s="5" customFormat="1" ht="15">
      <c r="A277" s="76"/>
      <c r="B277" s="90"/>
      <c r="C277" s="45"/>
      <c r="D277" s="45"/>
      <c r="E277" s="45"/>
      <c r="F277" s="81"/>
      <c r="G277" s="81"/>
      <c r="H277" s="96"/>
      <c r="I277" s="96"/>
      <c r="J277" s="96"/>
    </row>
    <row r="278" spans="1:10" s="5" customFormat="1" ht="15">
      <c r="A278" s="76"/>
      <c r="B278" s="90"/>
      <c r="C278" s="45"/>
      <c r="D278" s="45"/>
      <c r="E278" s="45"/>
      <c r="F278" s="81"/>
      <c r="G278" s="81"/>
      <c r="H278" s="96"/>
      <c r="I278" s="96"/>
      <c r="J278" s="96"/>
    </row>
    <row r="279" spans="1:10" s="5" customFormat="1" ht="15">
      <c r="A279" s="76"/>
      <c r="B279" s="90"/>
      <c r="C279" s="45"/>
      <c r="D279" s="45"/>
      <c r="E279" s="45"/>
      <c r="F279" s="81"/>
      <c r="G279" s="81"/>
      <c r="H279" s="96"/>
      <c r="I279" s="96"/>
      <c r="J279" s="96"/>
    </row>
    <row r="280" spans="1:10" s="5" customFormat="1" ht="15">
      <c r="A280" s="76"/>
      <c r="B280" s="90"/>
      <c r="C280" s="45"/>
      <c r="D280" s="45"/>
      <c r="E280" s="45"/>
      <c r="F280" s="81"/>
      <c r="G280" s="81"/>
      <c r="H280" s="96"/>
      <c r="I280" s="96"/>
      <c r="J280" s="96"/>
    </row>
    <row r="281" spans="1:10" ht="15">
      <c r="B281" s="90"/>
      <c r="C281" s="45"/>
      <c r="D281" s="45"/>
      <c r="E281" s="45"/>
      <c r="F281" s="81"/>
      <c r="G281" s="81"/>
      <c r="H281" s="110"/>
      <c r="I281" s="110"/>
      <c r="J281" s="110"/>
    </row>
    <row r="282" spans="1:10" ht="15">
      <c r="B282" s="90"/>
      <c r="C282" s="45"/>
      <c r="D282" s="45"/>
      <c r="E282" s="45"/>
      <c r="F282" s="81"/>
      <c r="G282" s="81"/>
      <c r="H282" s="110"/>
      <c r="I282" s="110"/>
      <c r="J282" s="110"/>
    </row>
    <row r="283" spans="1:10" ht="15">
      <c r="B283" s="90"/>
      <c r="C283" s="45"/>
      <c r="D283" s="45"/>
      <c r="E283" s="45"/>
      <c r="F283" s="81"/>
      <c r="G283" s="81"/>
      <c r="H283" s="110"/>
      <c r="I283" s="110"/>
      <c r="J283" s="110"/>
    </row>
    <row r="284" spans="1:10" ht="15">
      <c r="B284" s="90"/>
      <c r="C284" s="45"/>
      <c r="D284" s="45"/>
      <c r="E284" s="45"/>
      <c r="F284" s="81"/>
      <c r="G284" s="81"/>
      <c r="H284" s="110"/>
      <c r="I284" s="110"/>
      <c r="J284" s="110"/>
    </row>
    <row r="285" spans="1:10" ht="15">
      <c r="B285" s="90"/>
      <c r="C285" s="45"/>
      <c r="D285" s="45"/>
      <c r="E285" s="45"/>
      <c r="F285" s="81"/>
      <c r="G285" s="81"/>
      <c r="H285" s="110"/>
      <c r="I285" s="110"/>
      <c r="J285" s="110"/>
    </row>
    <row r="286" spans="1:10" ht="15">
      <c r="B286" s="90"/>
      <c r="C286" s="45"/>
      <c r="D286" s="45"/>
      <c r="E286" s="45"/>
      <c r="F286" s="81"/>
      <c r="G286" s="81"/>
      <c r="H286" s="110"/>
      <c r="I286" s="110"/>
      <c r="J286" s="110"/>
    </row>
    <row r="287" spans="1:10" ht="15">
      <c r="B287" s="90"/>
      <c r="C287" s="45"/>
      <c r="D287" s="45"/>
      <c r="E287" s="45"/>
      <c r="F287" s="81"/>
      <c r="G287" s="81"/>
      <c r="H287" s="110"/>
      <c r="I287" s="110"/>
      <c r="J287" s="110"/>
    </row>
    <row r="288" spans="1:10" ht="15">
      <c r="B288" s="90"/>
      <c r="C288" s="45"/>
      <c r="D288" s="45"/>
      <c r="E288" s="45"/>
      <c r="F288" s="81"/>
      <c r="G288" s="81"/>
      <c r="H288" s="110"/>
      <c r="I288" s="110"/>
      <c r="J288" s="110"/>
    </row>
    <row r="289" spans="2:10" ht="15">
      <c r="B289" s="90"/>
      <c r="C289" s="45"/>
      <c r="D289" s="45"/>
      <c r="E289" s="45"/>
      <c r="F289" s="81"/>
      <c r="G289" s="81"/>
      <c r="H289" s="110"/>
      <c r="I289" s="110"/>
      <c r="J289" s="110"/>
    </row>
    <row r="290" spans="2:10" ht="15">
      <c r="B290" s="90"/>
      <c r="C290" s="45"/>
      <c r="D290" s="45"/>
      <c r="E290" s="45"/>
      <c r="F290" s="81"/>
      <c r="G290" s="81"/>
      <c r="H290" s="110"/>
      <c r="I290" s="110"/>
      <c r="J290" s="110"/>
    </row>
    <row r="291" spans="2:10" ht="15">
      <c r="B291" s="90"/>
      <c r="C291" s="45"/>
      <c r="D291" s="45"/>
      <c r="E291" s="45"/>
      <c r="F291" s="81"/>
      <c r="G291" s="81"/>
      <c r="H291" s="110"/>
      <c r="I291" s="110"/>
      <c r="J291" s="110"/>
    </row>
    <row r="292" spans="2:10" ht="15">
      <c r="B292" s="90"/>
      <c r="C292" s="45"/>
      <c r="D292" s="45"/>
      <c r="E292" s="45"/>
      <c r="F292" s="81"/>
      <c r="G292" s="81"/>
      <c r="H292" s="110"/>
      <c r="I292" s="110"/>
      <c r="J292" s="110"/>
    </row>
    <row r="293" spans="2:10" ht="15">
      <c r="B293" s="90"/>
      <c r="C293" s="45"/>
      <c r="D293" s="45"/>
      <c r="E293" s="45"/>
      <c r="F293" s="81"/>
      <c r="G293" s="81"/>
      <c r="H293" s="110"/>
      <c r="I293" s="110"/>
      <c r="J293" s="110"/>
    </row>
    <row r="294" spans="2:10" ht="15">
      <c r="B294" s="90"/>
      <c r="C294" s="45"/>
      <c r="D294" s="45"/>
      <c r="E294" s="45"/>
      <c r="F294" s="81"/>
      <c r="G294" s="81"/>
      <c r="H294" s="110"/>
      <c r="I294" s="110"/>
      <c r="J294" s="110"/>
    </row>
    <row r="295" spans="2:10" ht="15">
      <c r="B295" s="90"/>
      <c r="C295" s="45"/>
      <c r="D295" s="45"/>
      <c r="E295" s="45"/>
      <c r="F295" s="81"/>
      <c r="G295" s="81"/>
      <c r="H295" s="110"/>
      <c r="I295" s="110"/>
      <c r="J295" s="110"/>
    </row>
    <row r="296" spans="2:10" ht="15">
      <c r="B296" s="90"/>
      <c r="C296" s="45"/>
      <c r="D296" s="45"/>
      <c r="E296" s="45"/>
      <c r="F296" s="81"/>
      <c r="G296" s="81"/>
      <c r="H296" s="110"/>
      <c r="I296" s="110"/>
      <c r="J296" s="110"/>
    </row>
    <row r="297" spans="2:10" ht="15">
      <c r="B297" s="90"/>
      <c r="C297" s="45"/>
      <c r="D297" s="45"/>
      <c r="E297" s="45"/>
      <c r="F297" s="81"/>
      <c r="G297" s="81"/>
      <c r="H297" s="110"/>
      <c r="I297" s="110"/>
      <c r="J297" s="110"/>
    </row>
    <row r="298" spans="2:10" ht="15">
      <c r="B298" s="90"/>
      <c r="C298" s="45"/>
      <c r="D298" s="45"/>
      <c r="E298" s="45"/>
      <c r="F298" s="81"/>
      <c r="G298" s="81"/>
      <c r="H298" s="110"/>
      <c r="I298" s="110"/>
      <c r="J298" s="110"/>
    </row>
    <row r="299" spans="2:10" ht="15">
      <c r="B299" s="90"/>
      <c r="C299" s="45"/>
      <c r="D299" s="45"/>
      <c r="E299" s="45"/>
      <c r="F299" s="81"/>
      <c r="G299" s="81"/>
      <c r="H299" s="110"/>
      <c r="I299" s="110"/>
      <c r="J299" s="110"/>
    </row>
    <row r="300" spans="2:10" ht="15">
      <c r="B300" s="90"/>
      <c r="C300" s="45"/>
      <c r="D300" s="45"/>
      <c r="E300" s="45"/>
      <c r="F300" s="81"/>
      <c r="G300" s="81"/>
      <c r="H300" s="110"/>
      <c r="I300" s="110"/>
      <c r="J300" s="110"/>
    </row>
    <row r="301" spans="2:10" ht="15">
      <c r="B301" s="90"/>
      <c r="C301" s="45"/>
      <c r="D301" s="45"/>
      <c r="E301" s="45"/>
      <c r="F301" s="81"/>
      <c r="G301" s="81"/>
      <c r="H301" s="110"/>
      <c r="I301" s="110"/>
      <c r="J301" s="110"/>
    </row>
    <row r="302" spans="2:10" ht="15">
      <c r="B302" s="90"/>
      <c r="C302" s="45"/>
      <c r="D302" s="45"/>
      <c r="E302" s="45"/>
      <c r="F302" s="81"/>
      <c r="G302" s="81"/>
      <c r="H302" s="110"/>
      <c r="I302" s="110"/>
      <c r="J302" s="110"/>
    </row>
  </sheetData>
  <phoneticPr fontId="1" type="noConversion"/>
  <conditionalFormatting sqref="A1:A135">
    <cfRule type="duplicateValues" dxfId="1" priority="15"/>
  </conditionalFormatting>
  <dataValidations count="1">
    <dataValidation type="list" allowBlank="1" showInputMessage="1" showErrorMessage="1" sqref="D137:D302" xr:uid="{00000000-0002-0000-0500-000000000000}">
      <formula1>$A$1:$A$135</formula1>
    </dataValidation>
  </dataValidations>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第 &amp;P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190"/>
  <sheetViews>
    <sheetView workbookViewId="0">
      <pane xSplit="4" ySplit="5" topLeftCell="E76" activePane="bottomRight" state="frozen"/>
      <selection activeCell="G146" sqref="G146"/>
      <selection pane="topRight" activeCell="G146" sqref="G146"/>
      <selection pane="bottomLeft" activeCell="G146" sqref="G146"/>
      <selection pane="bottomRight" activeCell="AC1" sqref="AC1:AC1048576"/>
    </sheetView>
  </sheetViews>
  <sheetFormatPr defaultRowHeight="13.5"/>
  <cols>
    <col min="1" max="1" width="34.125" style="116" hidden="1" customWidth="1"/>
    <col min="2" max="2" width="36.5" style="116" customWidth="1"/>
    <col min="3" max="3" width="9" style="116"/>
    <col min="4" max="4" width="13.75" style="116" customWidth="1"/>
    <col min="5" max="25" width="13.75" style="116" hidden="1" customWidth="1"/>
    <col min="26" max="26" width="16.375" style="116" customWidth="1"/>
    <col min="27" max="28" width="14" style="116" customWidth="1"/>
    <col min="29" max="29" width="15.625" style="116" customWidth="1"/>
    <col min="30" max="30" width="16.375" style="116" customWidth="1"/>
    <col min="31" max="31" width="15.25" style="116" customWidth="1"/>
    <col min="32" max="16384" width="9" style="116"/>
  </cols>
  <sheetData>
    <row r="1" spans="1:31">
      <c r="E1" s="117"/>
      <c r="G1" s="117"/>
      <c r="AE1" s="116" t="s">
        <v>214</v>
      </c>
    </row>
    <row r="2" spans="1:31">
      <c r="E2" s="117"/>
      <c r="R2" s="117"/>
      <c r="S2" s="117"/>
      <c r="T2" s="117"/>
      <c r="U2" s="117"/>
      <c r="V2" s="117"/>
      <c r="W2" s="117"/>
      <c r="X2" s="117"/>
      <c r="Y2" s="117"/>
      <c r="AD2" s="118" t="s">
        <v>491</v>
      </c>
      <c r="AE2" s="119">
        <f>AC69-AC124</f>
        <v>0</v>
      </c>
    </row>
    <row r="3" spans="1:31" ht="14.25" thickBot="1">
      <c r="D3" s="120">
        <v>1</v>
      </c>
      <c r="E3" s="120"/>
      <c r="F3" s="120"/>
      <c r="G3" s="120"/>
      <c r="H3" s="120"/>
      <c r="I3" s="120"/>
      <c r="J3" s="120"/>
      <c r="K3" s="120"/>
      <c r="L3" s="120"/>
      <c r="M3" s="120"/>
      <c r="N3" s="120"/>
      <c r="O3" s="120"/>
      <c r="P3" s="120"/>
      <c r="Q3" s="120"/>
      <c r="R3" s="120"/>
      <c r="S3" s="120"/>
      <c r="T3" s="120"/>
      <c r="U3" s="120"/>
      <c r="V3" s="120"/>
      <c r="W3" s="120"/>
      <c r="X3" s="120"/>
      <c r="Y3" s="120"/>
      <c r="AD3" s="118" t="s">
        <v>492</v>
      </c>
      <c r="AE3" s="119">
        <f>AC120-AC187</f>
        <v>0</v>
      </c>
    </row>
    <row r="4" spans="1:31">
      <c r="B4" s="296" t="s">
        <v>637</v>
      </c>
      <c r="C4" s="298" t="s">
        <v>126</v>
      </c>
      <c r="D4" s="79"/>
      <c r="E4" s="79"/>
      <c r="F4" s="79"/>
      <c r="G4" s="79"/>
      <c r="H4" s="79"/>
      <c r="I4" s="79"/>
      <c r="J4" s="79"/>
      <c r="K4" s="79"/>
      <c r="L4" s="79"/>
      <c r="M4" s="79"/>
      <c r="N4" s="79"/>
      <c r="O4" s="79"/>
      <c r="P4" s="79"/>
      <c r="Q4" s="79"/>
      <c r="R4" s="79"/>
      <c r="S4" s="79"/>
      <c r="T4" s="79"/>
      <c r="U4" s="79"/>
      <c r="V4" s="79"/>
      <c r="W4" s="79"/>
      <c r="X4" s="79"/>
      <c r="Y4" s="79"/>
      <c r="Z4" s="300" t="s">
        <v>494</v>
      </c>
      <c r="AA4" s="300" t="s">
        <v>131</v>
      </c>
      <c r="AB4" s="300"/>
      <c r="AC4" s="302" t="s">
        <v>495</v>
      </c>
    </row>
    <row r="5" spans="1:31">
      <c r="B5" s="297"/>
      <c r="C5" s="299"/>
      <c r="D5" s="78"/>
      <c r="E5" s="78"/>
      <c r="F5" s="78"/>
      <c r="G5" s="78"/>
      <c r="H5" s="78"/>
      <c r="I5" s="78"/>
      <c r="J5" s="78"/>
      <c r="K5" s="78"/>
      <c r="L5" s="78"/>
      <c r="M5" s="78"/>
      <c r="N5" s="78"/>
      <c r="O5" s="78"/>
      <c r="P5" s="78"/>
      <c r="Q5" s="78"/>
      <c r="R5" s="78"/>
      <c r="S5" s="78"/>
      <c r="T5" s="78"/>
      <c r="U5" s="78"/>
      <c r="V5" s="78"/>
      <c r="W5" s="78"/>
      <c r="X5" s="78"/>
      <c r="Y5" s="78"/>
      <c r="Z5" s="301"/>
      <c r="AA5" s="114" t="s">
        <v>132</v>
      </c>
      <c r="AB5" s="114" t="s">
        <v>133</v>
      </c>
      <c r="AC5" s="303"/>
    </row>
    <row r="6" spans="1:31" ht="15" customHeight="1">
      <c r="A6" s="116" t="s">
        <v>642</v>
      </c>
      <c r="B6" s="47" t="s">
        <v>0</v>
      </c>
      <c r="C6" s="48"/>
      <c r="D6" s="49"/>
      <c r="E6" s="49"/>
      <c r="F6" s="49"/>
      <c r="G6" s="49"/>
      <c r="H6" s="49"/>
      <c r="I6" s="49"/>
      <c r="J6" s="49"/>
      <c r="K6" s="49"/>
      <c r="L6" s="49"/>
      <c r="M6" s="49"/>
      <c r="N6" s="49"/>
      <c r="O6" s="49"/>
      <c r="P6" s="49"/>
      <c r="Q6" s="49"/>
      <c r="R6" s="49"/>
      <c r="S6" s="49"/>
      <c r="T6" s="49"/>
      <c r="U6" s="49"/>
      <c r="V6" s="49"/>
      <c r="W6" s="49"/>
      <c r="X6" s="49"/>
      <c r="Y6" s="49"/>
      <c r="Z6" s="49"/>
      <c r="AA6" s="49"/>
      <c r="AB6" s="49"/>
      <c r="AC6" s="50"/>
    </row>
    <row r="7" spans="1:31" ht="15" customHeight="1">
      <c r="A7" s="121" t="s">
        <v>134</v>
      </c>
      <c r="B7" s="47" t="s">
        <v>2</v>
      </c>
      <c r="C7" s="51"/>
      <c r="D7" s="52">
        <v>1000000</v>
      </c>
      <c r="E7" s="52"/>
      <c r="F7" s="52"/>
      <c r="G7" s="52"/>
      <c r="H7" s="52"/>
      <c r="I7" s="52"/>
      <c r="J7" s="52"/>
      <c r="K7" s="52"/>
      <c r="L7" s="52"/>
      <c r="M7" s="52"/>
      <c r="N7" s="52"/>
      <c r="O7" s="52"/>
      <c r="P7" s="52"/>
      <c r="Q7" s="52"/>
      <c r="R7" s="52"/>
      <c r="S7" s="52"/>
      <c r="T7" s="52"/>
      <c r="U7" s="52"/>
      <c r="V7" s="52"/>
      <c r="W7" s="52"/>
      <c r="X7" s="52"/>
      <c r="Y7" s="52"/>
      <c r="Z7" s="52">
        <f t="shared" ref="Z7:Z42" si="0">SUM(D7:Y7)</f>
        <v>1000000</v>
      </c>
      <c r="AA7" s="53">
        <f>SUMIF('调整分录-上期'!$D:$D,$A7,'调整分录-上期'!F:F)</f>
        <v>0</v>
      </c>
      <c r="AB7" s="53">
        <f>SUMIF('调整分录-上期'!$D:$D,$A7,'调整分录-上期'!G:G)</f>
        <v>0</v>
      </c>
      <c r="AC7" s="54">
        <f>Z7+AA7-AB7</f>
        <v>1000000</v>
      </c>
    </row>
    <row r="8" spans="1:31" ht="15" customHeight="1">
      <c r="A8" s="121" t="s">
        <v>444</v>
      </c>
      <c r="B8" s="47" t="s">
        <v>445</v>
      </c>
      <c r="C8" s="51"/>
      <c r="D8" s="52"/>
      <c r="E8" s="52"/>
      <c r="F8" s="52"/>
      <c r="G8" s="52"/>
      <c r="H8" s="52"/>
      <c r="I8" s="52"/>
      <c r="J8" s="52"/>
      <c r="K8" s="52"/>
      <c r="L8" s="52"/>
      <c r="M8" s="52"/>
      <c r="N8" s="52"/>
      <c r="O8" s="52"/>
      <c r="P8" s="52"/>
      <c r="Q8" s="52"/>
      <c r="R8" s="52"/>
      <c r="S8" s="52"/>
      <c r="T8" s="52"/>
      <c r="U8" s="52"/>
      <c r="V8" s="52"/>
      <c r="W8" s="52"/>
      <c r="X8" s="52"/>
      <c r="Y8" s="52"/>
      <c r="Z8" s="52">
        <f t="shared" si="0"/>
        <v>0</v>
      </c>
      <c r="AA8" s="53">
        <f>SUMIF('调整分录-上期'!$D:$D,$A8,'调整分录-上期'!F:F)</f>
        <v>0</v>
      </c>
      <c r="AB8" s="53">
        <f>SUMIF('调整分录-上期'!$D:$D,$A8,'调整分录-上期'!G:G)</f>
        <v>0</v>
      </c>
      <c r="AC8" s="54">
        <f t="shared" ref="AC8:AC13" si="1">Z8+AA8-AB8</f>
        <v>0</v>
      </c>
    </row>
    <row r="9" spans="1:31" ht="15" customHeight="1">
      <c r="A9" s="121" t="s">
        <v>462</v>
      </c>
      <c r="B9" s="47" t="s">
        <v>446</v>
      </c>
      <c r="C9" s="51"/>
      <c r="D9" s="52"/>
      <c r="E9" s="52"/>
      <c r="F9" s="52"/>
      <c r="G9" s="52"/>
      <c r="H9" s="52"/>
      <c r="I9" s="52"/>
      <c r="J9" s="52"/>
      <c r="K9" s="52"/>
      <c r="L9" s="52"/>
      <c r="M9" s="52"/>
      <c r="N9" s="52"/>
      <c r="O9" s="52"/>
      <c r="P9" s="52"/>
      <c r="Q9" s="52"/>
      <c r="R9" s="52"/>
      <c r="S9" s="52"/>
      <c r="T9" s="52"/>
      <c r="U9" s="52"/>
      <c r="V9" s="52"/>
      <c r="W9" s="52"/>
      <c r="X9" s="52"/>
      <c r="Y9" s="52"/>
      <c r="Z9" s="52">
        <f t="shared" si="0"/>
        <v>0</v>
      </c>
      <c r="AA9" s="53">
        <f>SUMIF('调整分录-上期'!$D:$D,$A9,'调整分录-上期'!F:F)</f>
        <v>0</v>
      </c>
      <c r="AB9" s="53">
        <f>SUMIF('调整分录-上期'!$D:$D,$A9,'调整分录-上期'!G:G)</f>
        <v>0</v>
      </c>
      <c r="AC9" s="54">
        <f t="shared" si="1"/>
        <v>0</v>
      </c>
    </row>
    <row r="10" spans="1:31" ht="15" customHeight="1">
      <c r="A10" s="121" t="s">
        <v>566</v>
      </c>
      <c r="B10" s="47" t="s">
        <v>545</v>
      </c>
      <c r="C10" s="51"/>
      <c r="D10" s="52"/>
      <c r="E10" s="52"/>
      <c r="F10" s="52"/>
      <c r="G10" s="52"/>
      <c r="H10" s="52"/>
      <c r="I10" s="52"/>
      <c r="J10" s="52"/>
      <c r="K10" s="52"/>
      <c r="L10" s="52"/>
      <c r="M10" s="52"/>
      <c r="N10" s="52"/>
      <c r="O10" s="52"/>
      <c r="P10" s="52"/>
      <c r="Q10" s="52"/>
      <c r="R10" s="52"/>
      <c r="S10" s="52"/>
      <c r="T10" s="52"/>
      <c r="U10" s="52"/>
      <c r="V10" s="52"/>
      <c r="W10" s="52"/>
      <c r="X10" s="52"/>
      <c r="Y10" s="52"/>
      <c r="Z10" s="52">
        <f t="shared" si="0"/>
        <v>0</v>
      </c>
      <c r="AA10" s="53">
        <f>SUMIF('调整分录-上期'!$D:$D,$A10,'调整分录-上期'!F:F)</f>
        <v>0</v>
      </c>
      <c r="AB10" s="53">
        <f>SUMIF('调整分录-上期'!$D:$D,$A10,'调整分录-上期'!G:G)</f>
        <v>0</v>
      </c>
      <c r="AC10" s="54">
        <f t="shared" si="1"/>
        <v>0</v>
      </c>
    </row>
    <row r="11" spans="1:31" ht="15" customHeight="1">
      <c r="A11" s="121" t="s">
        <v>135</v>
      </c>
      <c r="B11" s="47" t="s">
        <v>447</v>
      </c>
      <c r="C11" s="51"/>
      <c r="D11" s="52"/>
      <c r="E11" s="52"/>
      <c r="F11" s="52"/>
      <c r="G11" s="52"/>
      <c r="H11" s="52"/>
      <c r="I11" s="52"/>
      <c r="J11" s="52"/>
      <c r="K11" s="52"/>
      <c r="L11" s="52"/>
      <c r="M11" s="52"/>
      <c r="N11" s="52"/>
      <c r="O11" s="52"/>
      <c r="P11" s="52"/>
      <c r="Q11" s="52"/>
      <c r="R11" s="52"/>
      <c r="S11" s="52"/>
      <c r="T11" s="52"/>
      <c r="U11" s="52"/>
      <c r="V11" s="52"/>
      <c r="W11" s="52"/>
      <c r="X11" s="52"/>
      <c r="Y11" s="52"/>
      <c r="Z11" s="52">
        <f t="shared" si="0"/>
        <v>0</v>
      </c>
      <c r="AA11" s="53">
        <f>SUMIF('调整分录-上期'!$D:$D,$A11,'调整分录-上期'!F:F)</f>
        <v>0</v>
      </c>
      <c r="AB11" s="53">
        <f>SUMIF('调整分录-上期'!$D:$D,$A11,'调整分录-上期'!G:G)</f>
        <v>0</v>
      </c>
      <c r="AC11" s="54">
        <f t="shared" si="1"/>
        <v>0</v>
      </c>
    </row>
    <row r="12" spans="1:31" ht="15" customHeight="1">
      <c r="A12" s="121" t="s">
        <v>541</v>
      </c>
      <c r="B12" s="47" t="s">
        <v>506</v>
      </c>
      <c r="C12" s="51"/>
      <c r="D12" s="52"/>
      <c r="E12" s="52"/>
      <c r="F12" s="52"/>
      <c r="G12" s="52"/>
      <c r="H12" s="52"/>
      <c r="I12" s="52"/>
      <c r="J12" s="52"/>
      <c r="K12" s="52"/>
      <c r="L12" s="52"/>
      <c r="M12" s="52"/>
      <c r="N12" s="52"/>
      <c r="O12" s="52"/>
      <c r="P12" s="52"/>
      <c r="Q12" s="52"/>
      <c r="R12" s="52"/>
      <c r="S12" s="52"/>
      <c r="T12" s="52"/>
      <c r="U12" s="52"/>
      <c r="V12" s="52"/>
      <c r="W12" s="52"/>
      <c r="X12" s="52"/>
      <c r="Y12" s="52"/>
      <c r="Z12" s="52">
        <f t="shared" si="0"/>
        <v>0</v>
      </c>
      <c r="AA12" s="53">
        <f>SUMIF('调整分录-上期'!$D:$D,$A12,'调整分录-上期'!F:F)</f>
        <v>0</v>
      </c>
      <c r="AB12" s="53">
        <f>SUMIF('调整分录-上期'!$D:$D,$A12,'调整分录-上期'!G:G)</f>
        <v>0</v>
      </c>
      <c r="AC12" s="54">
        <f t="shared" si="1"/>
        <v>0</v>
      </c>
    </row>
    <row r="13" spans="1:31" ht="15" customHeight="1">
      <c r="A13" s="121" t="s">
        <v>542</v>
      </c>
      <c r="B13" s="47" t="s">
        <v>507</v>
      </c>
      <c r="C13" s="51"/>
      <c r="D13" s="52"/>
      <c r="E13" s="52"/>
      <c r="F13" s="52"/>
      <c r="G13" s="52"/>
      <c r="H13" s="52"/>
      <c r="I13" s="52"/>
      <c r="J13" s="52"/>
      <c r="K13" s="52"/>
      <c r="L13" s="52"/>
      <c r="M13" s="52"/>
      <c r="N13" s="52"/>
      <c r="O13" s="52"/>
      <c r="P13" s="52"/>
      <c r="Q13" s="52"/>
      <c r="R13" s="52"/>
      <c r="S13" s="52"/>
      <c r="T13" s="52"/>
      <c r="U13" s="52"/>
      <c r="V13" s="52"/>
      <c r="W13" s="52"/>
      <c r="X13" s="52"/>
      <c r="Y13" s="52"/>
      <c r="Z13" s="52">
        <f t="shared" si="0"/>
        <v>0</v>
      </c>
      <c r="AA13" s="53">
        <f>SUMIF('调整分录-上期'!$D:$D,$A13,'调整分录-上期'!F:F)</f>
        <v>0</v>
      </c>
      <c r="AB13" s="53">
        <f>SUMIF('调整分录-上期'!$D:$D,$A13,'调整分录-上期'!G:G)</f>
        <v>0</v>
      </c>
      <c r="AC13" s="54">
        <f t="shared" si="1"/>
        <v>0</v>
      </c>
    </row>
    <row r="14" spans="1:31" ht="15" customHeight="1">
      <c r="A14" s="121" t="s">
        <v>619</v>
      </c>
      <c r="B14" s="47" t="s">
        <v>508</v>
      </c>
      <c r="C14" s="51"/>
      <c r="D14" s="52"/>
      <c r="E14" s="52"/>
      <c r="F14" s="52"/>
      <c r="G14" s="52"/>
      <c r="H14" s="52"/>
      <c r="I14" s="52"/>
      <c r="J14" s="52"/>
      <c r="K14" s="52"/>
      <c r="L14" s="52"/>
      <c r="M14" s="52"/>
      <c r="N14" s="52"/>
      <c r="O14" s="52"/>
      <c r="P14" s="52"/>
      <c r="Q14" s="52"/>
      <c r="R14" s="52"/>
      <c r="S14" s="52"/>
      <c r="T14" s="52"/>
      <c r="U14" s="52"/>
      <c r="V14" s="52"/>
      <c r="W14" s="52"/>
      <c r="X14" s="52"/>
      <c r="Y14" s="52"/>
      <c r="Z14" s="52">
        <f t="shared" si="0"/>
        <v>0</v>
      </c>
      <c r="AA14" s="53">
        <f>SUMIF('调整分录-上期'!$D:$D,$A14,'调整分录-上期'!F:F)</f>
        <v>0</v>
      </c>
      <c r="AB14" s="53">
        <f>SUMIF('调整分录-上期'!$D:$D,$A14,'调整分录-上期'!G:G)</f>
        <v>0</v>
      </c>
      <c r="AC14" s="54">
        <f>Z14+AB14-AA14</f>
        <v>0</v>
      </c>
    </row>
    <row r="15" spans="1:31" ht="15" customHeight="1">
      <c r="A15" s="121" t="s">
        <v>642</v>
      </c>
      <c r="B15" s="55" t="s">
        <v>512</v>
      </c>
      <c r="C15" s="55"/>
      <c r="D15" s="56">
        <f>D13-D14</f>
        <v>0</v>
      </c>
      <c r="E15" s="56"/>
      <c r="F15" s="56"/>
      <c r="G15" s="56"/>
      <c r="H15" s="56"/>
      <c r="I15" s="56"/>
      <c r="J15" s="56"/>
      <c r="K15" s="56"/>
      <c r="L15" s="56"/>
      <c r="M15" s="56"/>
      <c r="N15" s="56"/>
      <c r="O15" s="56"/>
      <c r="P15" s="56"/>
      <c r="Q15" s="56"/>
      <c r="R15" s="56"/>
      <c r="S15" s="56"/>
      <c r="T15" s="56"/>
      <c r="U15" s="56"/>
      <c r="V15" s="56"/>
      <c r="W15" s="56"/>
      <c r="X15" s="56"/>
      <c r="Y15" s="56"/>
      <c r="Z15" s="56">
        <f t="shared" si="0"/>
        <v>0</v>
      </c>
      <c r="AA15" s="57"/>
      <c r="AB15" s="57"/>
      <c r="AC15" s="58">
        <f>AC13-AC14</f>
        <v>0</v>
      </c>
    </row>
    <row r="16" spans="1:31" s="123" customFormat="1" ht="15" customHeight="1">
      <c r="A16" s="126" t="s">
        <v>567</v>
      </c>
      <c r="B16" s="105" t="s">
        <v>546</v>
      </c>
      <c r="C16" s="218"/>
      <c r="D16" s="219"/>
      <c r="E16" s="219"/>
      <c r="F16" s="219"/>
      <c r="G16" s="219"/>
      <c r="H16" s="219"/>
      <c r="I16" s="219"/>
      <c r="J16" s="219"/>
      <c r="K16" s="219"/>
      <c r="L16" s="219"/>
      <c r="M16" s="219"/>
      <c r="N16" s="219"/>
      <c r="O16" s="219"/>
      <c r="P16" s="219"/>
      <c r="Q16" s="219"/>
      <c r="R16" s="219"/>
      <c r="S16" s="219"/>
      <c r="T16" s="219"/>
      <c r="U16" s="219"/>
      <c r="V16" s="219"/>
      <c r="W16" s="219"/>
      <c r="X16" s="219"/>
      <c r="Y16" s="219"/>
      <c r="Z16" s="52">
        <f t="shared" si="0"/>
        <v>0</v>
      </c>
      <c r="AA16" s="53">
        <f>SUMIF('调整分录-上期'!$D:$D,$A16,'调整分录-上期'!F:F)</f>
        <v>0</v>
      </c>
      <c r="AB16" s="53">
        <f>SUMIF('调整分录-上期'!$D:$D,$A16,'调整分录-上期'!G:G)</f>
        <v>0</v>
      </c>
      <c r="AC16" s="54">
        <f>Z16+AA16-AB16</f>
        <v>0</v>
      </c>
    </row>
    <row r="17" spans="1:31" ht="15" customHeight="1">
      <c r="A17" s="121" t="s">
        <v>136</v>
      </c>
      <c r="B17" s="47" t="s">
        <v>5</v>
      </c>
      <c r="C17" s="51"/>
      <c r="D17" s="52"/>
      <c r="E17" s="52"/>
      <c r="F17" s="52"/>
      <c r="G17" s="52"/>
      <c r="H17" s="52"/>
      <c r="I17" s="52"/>
      <c r="J17" s="52"/>
      <c r="K17" s="52"/>
      <c r="L17" s="52"/>
      <c r="M17" s="52"/>
      <c r="N17" s="52"/>
      <c r="O17" s="52"/>
      <c r="P17" s="52"/>
      <c r="Q17" s="52"/>
      <c r="R17" s="52"/>
      <c r="S17" s="52"/>
      <c r="T17" s="52"/>
      <c r="U17" s="52"/>
      <c r="V17" s="52"/>
      <c r="W17" s="52"/>
      <c r="X17" s="52"/>
      <c r="Y17" s="52"/>
      <c r="Z17" s="52">
        <f t="shared" si="0"/>
        <v>0</v>
      </c>
      <c r="AA17" s="53">
        <f>SUMIF('调整分录-上期'!$D:$D,$A17,'调整分录-上期'!F:F)</f>
        <v>0</v>
      </c>
      <c r="AB17" s="53">
        <f>SUMIF('调整分录-上期'!$D:$D,$A17,'调整分录-上期'!G:G)</f>
        <v>0</v>
      </c>
      <c r="AC17" s="54">
        <f t="shared" ref="AC17:AC67" si="2">Z17+AA17-AB17</f>
        <v>0</v>
      </c>
    </row>
    <row r="18" spans="1:31" ht="15" customHeight="1">
      <c r="A18" s="121" t="s">
        <v>463</v>
      </c>
      <c r="B18" s="47" t="s">
        <v>448</v>
      </c>
      <c r="C18" s="51"/>
      <c r="D18" s="52"/>
      <c r="E18" s="52"/>
      <c r="F18" s="52"/>
      <c r="G18" s="52"/>
      <c r="H18" s="52"/>
      <c r="I18" s="52"/>
      <c r="J18" s="52"/>
      <c r="K18" s="52"/>
      <c r="L18" s="52"/>
      <c r="M18" s="52"/>
      <c r="N18" s="52"/>
      <c r="O18" s="52"/>
      <c r="P18" s="52"/>
      <c r="Q18" s="52"/>
      <c r="R18" s="52"/>
      <c r="S18" s="52"/>
      <c r="T18" s="52"/>
      <c r="U18" s="52"/>
      <c r="V18" s="52"/>
      <c r="W18" s="52"/>
      <c r="X18" s="52"/>
      <c r="Y18" s="52"/>
      <c r="Z18" s="52">
        <f t="shared" si="0"/>
        <v>0</v>
      </c>
      <c r="AA18" s="53">
        <f>SUMIF('调整分录-上期'!$D:$D,$A18,'调整分录-上期'!F:F)</f>
        <v>0</v>
      </c>
      <c r="AB18" s="53">
        <f>SUMIF('调整分录-上期'!$D:$D,$A18,'调整分录-上期'!G:G)</f>
        <v>0</v>
      </c>
      <c r="AC18" s="54">
        <f t="shared" si="2"/>
        <v>0</v>
      </c>
    </row>
    <row r="19" spans="1:31" ht="15" customHeight="1">
      <c r="A19" s="121" t="s">
        <v>464</v>
      </c>
      <c r="B19" s="47" t="s">
        <v>449</v>
      </c>
      <c r="C19" s="51"/>
      <c r="D19" s="52"/>
      <c r="E19" s="52"/>
      <c r="F19" s="52"/>
      <c r="G19" s="52"/>
      <c r="H19" s="52"/>
      <c r="I19" s="52"/>
      <c r="J19" s="52"/>
      <c r="K19" s="52"/>
      <c r="L19" s="52"/>
      <c r="M19" s="52"/>
      <c r="N19" s="52"/>
      <c r="O19" s="52"/>
      <c r="P19" s="52"/>
      <c r="Q19" s="52"/>
      <c r="R19" s="52"/>
      <c r="S19" s="52"/>
      <c r="T19" s="52"/>
      <c r="U19" s="52"/>
      <c r="V19" s="52"/>
      <c r="W19" s="52"/>
      <c r="X19" s="52"/>
      <c r="Y19" s="52"/>
      <c r="Z19" s="52">
        <f t="shared" si="0"/>
        <v>0</v>
      </c>
      <c r="AA19" s="53">
        <f>SUMIF('调整分录-上期'!$D:$D,$A19,'调整分录-上期'!F:F)</f>
        <v>0</v>
      </c>
      <c r="AB19" s="53">
        <f>SUMIF('调整分录-上期'!$D:$D,$A19,'调整分录-上期'!G:G)</f>
        <v>0</v>
      </c>
      <c r="AC19" s="54">
        <f t="shared" si="2"/>
        <v>0</v>
      </c>
    </row>
    <row r="20" spans="1:31" ht="15" customHeight="1">
      <c r="A20" s="121" t="s">
        <v>465</v>
      </c>
      <c r="B20" s="47" t="s">
        <v>450</v>
      </c>
      <c r="C20" s="51"/>
      <c r="D20" s="52"/>
      <c r="E20" s="52"/>
      <c r="F20" s="52"/>
      <c r="G20" s="52"/>
      <c r="H20" s="52"/>
      <c r="I20" s="52"/>
      <c r="J20" s="52"/>
      <c r="K20" s="52"/>
      <c r="L20" s="52"/>
      <c r="M20" s="52"/>
      <c r="N20" s="52"/>
      <c r="O20" s="52"/>
      <c r="P20" s="52"/>
      <c r="Q20" s="52"/>
      <c r="R20" s="52"/>
      <c r="S20" s="52"/>
      <c r="T20" s="52"/>
      <c r="U20" s="52"/>
      <c r="V20" s="52"/>
      <c r="W20" s="52"/>
      <c r="X20" s="52"/>
      <c r="Y20" s="52"/>
      <c r="Z20" s="52">
        <f t="shared" si="0"/>
        <v>0</v>
      </c>
      <c r="AA20" s="53">
        <f>SUMIF('调整分录-上期'!$D:$D,$A20,'调整分录-上期'!F:F)</f>
        <v>0</v>
      </c>
      <c r="AB20" s="53">
        <f>SUMIF('调整分录-上期'!$D:$D,$A20,'调整分录-上期'!G:G)</f>
        <v>0</v>
      </c>
      <c r="AC20" s="54">
        <f t="shared" si="2"/>
        <v>0</v>
      </c>
    </row>
    <row r="21" spans="1:31" ht="15" customHeight="1">
      <c r="A21" s="121" t="s">
        <v>137</v>
      </c>
      <c r="B21" s="47" t="s">
        <v>7</v>
      </c>
      <c r="C21" s="51"/>
      <c r="D21" s="52"/>
      <c r="E21" s="52"/>
      <c r="F21" s="52"/>
      <c r="G21" s="52"/>
      <c r="H21" s="52"/>
      <c r="I21" s="52"/>
      <c r="J21" s="52"/>
      <c r="K21" s="52"/>
      <c r="L21" s="52"/>
      <c r="M21" s="52"/>
      <c r="N21" s="52"/>
      <c r="O21" s="52"/>
      <c r="P21" s="52"/>
      <c r="Q21" s="52"/>
      <c r="R21" s="52"/>
      <c r="S21" s="52"/>
      <c r="T21" s="52"/>
      <c r="U21" s="52"/>
      <c r="V21" s="52"/>
      <c r="W21" s="52"/>
      <c r="X21" s="52"/>
      <c r="Y21" s="52"/>
      <c r="Z21" s="52">
        <f t="shared" si="0"/>
        <v>0</v>
      </c>
      <c r="AA21" s="53">
        <f>SUMIF('调整分录-上期'!$D:$D,$A21,'调整分录-上期'!F:F)</f>
        <v>0</v>
      </c>
      <c r="AB21" s="53">
        <f>SUMIF('调整分录-上期'!$D:$D,$A21,'调整分录-上期'!G:G)</f>
        <v>0</v>
      </c>
      <c r="AC21" s="54">
        <f t="shared" si="2"/>
        <v>0</v>
      </c>
    </row>
    <row r="22" spans="1:31" ht="15" customHeight="1">
      <c r="A22" s="121" t="s">
        <v>617</v>
      </c>
      <c r="B22" s="47" t="s">
        <v>9</v>
      </c>
      <c r="C22" s="51"/>
      <c r="D22" s="52"/>
      <c r="E22" s="52"/>
      <c r="F22" s="52"/>
      <c r="G22" s="52"/>
      <c r="H22" s="52"/>
      <c r="I22" s="52"/>
      <c r="J22" s="52"/>
      <c r="K22" s="52"/>
      <c r="L22" s="52"/>
      <c r="M22" s="52"/>
      <c r="N22" s="52"/>
      <c r="O22" s="52"/>
      <c r="P22" s="52"/>
      <c r="Q22" s="52"/>
      <c r="R22" s="52"/>
      <c r="S22" s="52"/>
      <c r="T22" s="52"/>
      <c r="U22" s="52"/>
      <c r="V22" s="52"/>
      <c r="W22" s="52"/>
      <c r="X22" s="52"/>
      <c r="Y22" s="52"/>
      <c r="Z22" s="52">
        <f t="shared" si="0"/>
        <v>0</v>
      </c>
      <c r="AA22" s="53">
        <f>SUMIF('调整分录-上期'!$D:$D,$A22,'调整分录-上期'!F:F)</f>
        <v>0</v>
      </c>
      <c r="AB22" s="53">
        <f>SUMIF('调整分录-上期'!$D:$D,$A22,'调整分录-上期'!G:G)</f>
        <v>0</v>
      </c>
      <c r="AC22" s="54">
        <f>Z22+AB22-AA22</f>
        <v>0</v>
      </c>
    </row>
    <row r="23" spans="1:31" ht="15" customHeight="1">
      <c r="A23" s="121" t="s">
        <v>642</v>
      </c>
      <c r="B23" s="55" t="s">
        <v>11</v>
      </c>
      <c r="C23" s="59"/>
      <c r="D23" s="60">
        <f>D21-D22</f>
        <v>0</v>
      </c>
      <c r="E23" s="60"/>
      <c r="F23" s="60"/>
      <c r="G23" s="60"/>
      <c r="H23" s="60"/>
      <c r="I23" s="60"/>
      <c r="J23" s="60"/>
      <c r="K23" s="60"/>
      <c r="L23" s="60"/>
      <c r="M23" s="60"/>
      <c r="N23" s="60"/>
      <c r="O23" s="60"/>
      <c r="P23" s="60"/>
      <c r="Q23" s="60"/>
      <c r="R23" s="60"/>
      <c r="S23" s="60"/>
      <c r="T23" s="60"/>
      <c r="U23" s="60"/>
      <c r="V23" s="60"/>
      <c r="W23" s="60"/>
      <c r="X23" s="60"/>
      <c r="Y23" s="60"/>
      <c r="Z23" s="56">
        <f t="shared" si="0"/>
        <v>0</v>
      </c>
      <c r="AA23" s="60"/>
      <c r="AB23" s="60"/>
      <c r="AC23" s="61">
        <f>AC21-AC22</f>
        <v>0</v>
      </c>
    </row>
    <row r="24" spans="1:31" ht="15" customHeight="1">
      <c r="A24" s="121" t="s">
        <v>466</v>
      </c>
      <c r="B24" s="47" t="s">
        <v>451</v>
      </c>
      <c r="C24" s="51"/>
      <c r="D24" s="52"/>
      <c r="E24" s="52"/>
      <c r="F24" s="52"/>
      <c r="G24" s="52"/>
      <c r="H24" s="52"/>
      <c r="I24" s="52"/>
      <c r="J24" s="52"/>
      <c r="K24" s="52"/>
      <c r="L24" s="52"/>
      <c r="M24" s="52"/>
      <c r="N24" s="52"/>
      <c r="O24" s="52"/>
      <c r="P24" s="52"/>
      <c r="Q24" s="52"/>
      <c r="R24" s="52"/>
      <c r="S24" s="52"/>
      <c r="T24" s="52"/>
      <c r="U24" s="52"/>
      <c r="V24" s="52"/>
      <c r="W24" s="52"/>
      <c r="X24" s="52"/>
      <c r="Y24" s="52"/>
      <c r="Z24" s="52">
        <f t="shared" si="0"/>
        <v>0</v>
      </c>
      <c r="AA24" s="53">
        <f>SUMIF('调整分录-上期'!$D:$D,$A24,'调整分录-上期'!F:F)</f>
        <v>0</v>
      </c>
      <c r="AB24" s="53">
        <f>SUMIF('调整分录-上期'!$D:$D,$A24,'调整分录-上期'!G:G)</f>
        <v>0</v>
      </c>
      <c r="AC24" s="54">
        <f t="shared" si="2"/>
        <v>0</v>
      </c>
    </row>
    <row r="25" spans="1:31" ht="15" customHeight="1">
      <c r="A25" s="121" t="s">
        <v>138</v>
      </c>
      <c r="B25" s="47" t="s">
        <v>12</v>
      </c>
      <c r="C25" s="51"/>
      <c r="D25" s="52"/>
      <c r="E25" s="52"/>
      <c r="F25" s="52"/>
      <c r="G25" s="52"/>
      <c r="H25" s="52"/>
      <c r="I25" s="52"/>
      <c r="J25" s="52"/>
      <c r="K25" s="52"/>
      <c r="L25" s="52"/>
      <c r="M25" s="52"/>
      <c r="N25" s="52"/>
      <c r="O25" s="52"/>
      <c r="P25" s="52"/>
      <c r="Q25" s="52"/>
      <c r="R25" s="52"/>
      <c r="S25" s="52"/>
      <c r="T25" s="52"/>
      <c r="U25" s="52"/>
      <c r="V25" s="52"/>
      <c r="W25" s="52"/>
      <c r="X25" s="52"/>
      <c r="Y25" s="52"/>
      <c r="Z25" s="52">
        <f t="shared" si="0"/>
        <v>0</v>
      </c>
      <c r="AA25" s="53">
        <f>SUMIF('调整分录-上期'!$D:$D,$A25,'调整分录-上期'!F:F)</f>
        <v>0</v>
      </c>
      <c r="AB25" s="53">
        <f>SUMIF('调整分录-上期'!$D:$D,$A25,'调整分录-上期'!G:G)</f>
        <v>0</v>
      </c>
      <c r="AC25" s="54">
        <f t="shared" si="2"/>
        <v>0</v>
      </c>
      <c r="AD25" s="119"/>
      <c r="AE25" s="117"/>
    </row>
    <row r="26" spans="1:31" ht="15" customHeight="1">
      <c r="A26" s="121" t="s">
        <v>615</v>
      </c>
      <c r="B26" s="47" t="s">
        <v>13</v>
      </c>
      <c r="C26" s="51"/>
      <c r="D26" s="52"/>
      <c r="E26" s="52"/>
      <c r="F26" s="52"/>
      <c r="G26" s="52"/>
      <c r="H26" s="52"/>
      <c r="I26" s="52"/>
      <c r="J26" s="52"/>
      <c r="K26" s="52"/>
      <c r="L26" s="52"/>
      <c r="M26" s="52"/>
      <c r="N26" s="52"/>
      <c r="O26" s="52"/>
      <c r="P26" s="52"/>
      <c r="Q26" s="52"/>
      <c r="R26" s="52"/>
      <c r="S26" s="52"/>
      <c r="T26" s="52"/>
      <c r="U26" s="52"/>
      <c r="V26" s="52"/>
      <c r="W26" s="52"/>
      <c r="X26" s="52"/>
      <c r="Y26" s="52"/>
      <c r="Z26" s="52">
        <f t="shared" si="0"/>
        <v>0</v>
      </c>
      <c r="AA26" s="53">
        <f>SUMIF('调整分录-上期'!$D:$D,$A26,'调整分录-上期'!F:F)</f>
        <v>0</v>
      </c>
      <c r="AB26" s="53">
        <f>SUMIF('调整分录-上期'!$D:$D,$A26,'调整分录-上期'!G:G)</f>
        <v>0</v>
      </c>
      <c r="AC26" s="54">
        <f>Z26+AB26-AA26</f>
        <v>0</v>
      </c>
    </row>
    <row r="27" spans="1:31" ht="15" customHeight="1">
      <c r="A27" s="121" t="s">
        <v>642</v>
      </c>
      <c r="B27" s="55" t="s">
        <v>14</v>
      </c>
      <c r="C27" s="59"/>
      <c r="D27" s="60">
        <f>D25-D26</f>
        <v>0</v>
      </c>
      <c r="E27" s="60"/>
      <c r="F27" s="60"/>
      <c r="G27" s="60"/>
      <c r="H27" s="60"/>
      <c r="I27" s="60"/>
      <c r="J27" s="60"/>
      <c r="K27" s="60"/>
      <c r="L27" s="60"/>
      <c r="M27" s="60"/>
      <c r="N27" s="60"/>
      <c r="O27" s="60"/>
      <c r="P27" s="60"/>
      <c r="Q27" s="60"/>
      <c r="R27" s="60"/>
      <c r="S27" s="60"/>
      <c r="T27" s="60"/>
      <c r="U27" s="60"/>
      <c r="V27" s="60"/>
      <c r="W27" s="60"/>
      <c r="X27" s="60"/>
      <c r="Y27" s="60"/>
      <c r="Z27" s="56">
        <f t="shared" si="0"/>
        <v>0</v>
      </c>
      <c r="AA27" s="60"/>
      <c r="AB27" s="60"/>
      <c r="AC27" s="61">
        <f>AC25-AC26</f>
        <v>0</v>
      </c>
    </row>
    <row r="28" spans="1:31" s="123" customFormat="1" ht="15" customHeight="1">
      <c r="A28" s="126" t="s">
        <v>568</v>
      </c>
      <c r="B28" s="47" t="s">
        <v>547</v>
      </c>
      <c r="C28" s="92"/>
      <c r="D28" s="220"/>
      <c r="E28" s="220"/>
      <c r="F28" s="220"/>
      <c r="G28" s="220"/>
      <c r="H28" s="220"/>
      <c r="I28" s="220"/>
      <c r="J28" s="220"/>
      <c r="K28" s="220"/>
      <c r="L28" s="220"/>
      <c r="M28" s="220"/>
      <c r="N28" s="220"/>
      <c r="O28" s="220"/>
      <c r="P28" s="220"/>
      <c r="Q28" s="220"/>
      <c r="R28" s="220"/>
      <c r="S28" s="220"/>
      <c r="T28" s="220"/>
      <c r="U28" s="220"/>
      <c r="V28" s="220"/>
      <c r="W28" s="220"/>
      <c r="X28" s="220"/>
      <c r="Y28" s="220"/>
      <c r="Z28" s="52">
        <f t="shared" si="0"/>
        <v>0</v>
      </c>
      <c r="AA28" s="53">
        <f>SUMIF('调整分录-上期'!$D:$D,$A28,'调整分录-上期'!F:F)</f>
        <v>0</v>
      </c>
      <c r="AB28" s="53">
        <f>SUMIF('调整分录-上期'!$D:$D,$A28,'调整分录-上期'!G:G)</f>
        <v>0</v>
      </c>
      <c r="AC28" s="54">
        <f t="shared" si="2"/>
        <v>0</v>
      </c>
    </row>
    <row r="29" spans="1:31" ht="15" customHeight="1">
      <c r="A29" s="121" t="s">
        <v>467</v>
      </c>
      <c r="B29" s="47" t="s">
        <v>452</v>
      </c>
      <c r="C29" s="51"/>
      <c r="D29" s="52"/>
      <c r="E29" s="52"/>
      <c r="F29" s="52"/>
      <c r="G29" s="52"/>
      <c r="H29" s="52"/>
      <c r="I29" s="52"/>
      <c r="J29" s="52"/>
      <c r="K29" s="52"/>
      <c r="L29" s="52"/>
      <c r="M29" s="52"/>
      <c r="N29" s="52"/>
      <c r="O29" s="52"/>
      <c r="P29" s="52"/>
      <c r="Q29" s="52"/>
      <c r="R29" s="52"/>
      <c r="S29" s="52"/>
      <c r="T29" s="52"/>
      <c r="U29" s="52"/>
      <c r="V29" s="52"/>
      <c r="W29" s="52"/>
      <c r="X29" s="52"/>
      <c r="Y29" s="52"/>
      <c r="Z29" s="52">
        <f t="shared" si="0"/>
        <v>0</v>
      </c>
      <c r="AA29" s="53">
        <f>SUMIF('调整分录-上期'!$D:$D,$A29,'调整分录-上期'!F:F)</f>
        <v>0</v>
      </c>
      <c r="AB29" s="53">
        <f>SUMIF('调整分录-上期'!$D:$D,$A29,'调整分录-上期'!G:G)</f>
        <v>0</v>
      </c>
      <c r="AC29" s="54">
        <f t="shared" si="2"/>
        <v>0</v>
      </c>
    </row>
    <row r="30" spans="1:31" ht="15" customHeight="1">
      <c r="A30" s="121" t="s">
        <v>139</v>
      </c>
      <c r="B30" s="47" t="s">
        <v>16</v>
      </c>
      <c r="C30" s="51"/>
      <c r="D30" s="52"/>
      <c r="E30" s="52"/>
      <c r="F30" s="52"/>
      <c r="G30" s="52"/>
      <c r="H30" s="52"/>
      <c r="I30" s="52"/>
      <c r="J30" s="52"/>
      <c r="K30" s="52"/>
      <c r="L30" s="52"/>
      <c r="M30" s="52"/>
      <c r="N30" s="52"/>
      <c r="O30" s="52"/>
      <c r="P30" s="52"/>
      <c r="Q30" s="52"/>
      <c r="R30" s="52"/>
      <c r="S30" s="52"/>
      <c r="T30" s="52"/>
      <c r="U30" s="52"/>
      <c r="V30" s="52"/>
      <c r="W30" s="52"/>
      <c r="X30" s="52"/>
      <c r="Y30" s="52"/>
      <c r="Z30" s="52">
        <f t="shared" si="0"/>
        <v>0</v>
      </c>
      <c r="AA30" s="53">
        <f>SUMIF('调整分录-上期'!$D:$D,$A30,'调整分录-上期'!F:F)</f>
        <v>0</v>
      </c>
      <c r="AB30" s="53">
        <f>SUMIF('调整分录-上期'!$D:$D,$A30,'调整分录-上期'!G:G)</f>
        <v>0</v>
      </c>
      <c r="AC30" s="54">
        <f t="shared" si="2"/>
        <v>0</v>
      </c>
    </row>
    <row r="31" spans="1:31" ht="15" customHeight="1">
      <c r="A31" s="121" t="s">
        <v>140</v>
      </c>
      <c r="B31" s="47" t="s">
        <v>18</v>
      </c>
      <c r="C31" s="51"/>
      <c r="D31" s="52"/>
      <c r="E31" s="52"/>
      <c r="F31" s="52"/>
      <c r="G31" s="52"/>
      <c r="H31" s="52"/>
      <c r="I31" s="52"/>
      <c r="J31" s="52"/>
      <c r="K31" s="52"/>
      <c r="L31" s="52"/>
      <c r="M31" s="52"/>
      <c r="N31" s="52"/>
      <c r="O31" s="52"/>
      <c r="P31" s="52"/>
      <c r="Q31" s="52"/>
      <c r="R31" s="52"/>
      <c r="S31" s="52"/>
      <c r="T31" s="52"/>
      <c r="U31" s="52"/>
      <c r="V31" s="52"/>
      <c r="W31" s="52"/>
      <c r="X31" s="52"/>
      <c r="Y31" s="52"/>
      <c r="Z31" s="52">
        <f t="shared" si="0"/>
        <v>0</v>
      </c>
      <c r="AA31" s="53">
        <f>SUMIF('调整分录-上期'!$D:$D,$A31,'调整分录-上期'!F:F)</f>
        <v>0</v>
      </c>
      <c r="AB31" s="53">
        <f>SUMIF('调整分录-上期'!$D:$D,$A31,'调整分录-上期'!G:G)</f>
        <v>0</v>
      </c>
      <c r="AC31" s="54">
        <f t="shared" si="2"/>
        <v>0</v>
      </c>
    </row>
    <row r="32" spans="1:31" ht="15" customHeight="1">
      <c r="A32" s="121" t="s">
        <v>642</v>
      </c>
      <c r="B32" s="55" t="s">
        <v>19</v>
      </c>
      <c r="C32" s="59"/>
      <c r="D32" s="60">
        <f>SUM(D7:D31)-SUM(D13:D14)-SUM(D21:D22)-SUM(D25:D26)</f>
        <v>1000000</v>
      </c>
      <c r="E32" s="60"/>
      <c r="F32" s="60"/>
      <c r="G32" s="60"/>
      <c r="H32" s="60"/>
      <c r="I32" s="60"/>
      <c r="J32" s="60"/>
      <c r="K32" s="60"/>
      <c r="L32" s="60"/>
      <c r="M32" s="60"/>
      <c r="N32" s="60"/>
      <c r="O32" s="60"/>
      <c r="P32" s="60"/>
      <c r="Q32" s="60"/>
      <c r="R32" s="60"/>
      <c r="S32" s="60"/>
      <c r="T32" s="60"/>
      <c r="U32" s="60"/>
      <c r="V32" s="60"/>
      <c r="W32" s="60"/>
      <c r="X32" s="60"/>
      <c r="Y32" s="60"/>
      <c r="Z32" s="56">
        <f t="shared" si="0"/>
        <v>1000000</v>
      </c>
      <c r="AA32" s="60">
        <f>SUM(AA7:AA31)</f>
        <v>0</v>
      </c>
      <c r="AB32" s="60">
        <f>SUM(AB7:AB31)</f>
        <v>0</v>
      </c>
      <c r="AC32" s="61">
        <f>SUM(AC7:AC31)-SUM(AC13:AC14)-SUM(AC21:AC22)-SUM(AC25:AC26)</f>
        <v>1000000</v>
      </c>
    </row>
    <row r="33" spans="1:30" ht="15" customHeight="1">
      <c r="A33" s="121" t="s">
        <v>642</v>
      </c>
      <c r="B33" s="47" t="s">
        <v>21</v>
      </c>
      <c r="C33" s="51"/>
      <c r="D33" s="52"/>
      <c r="E33" s="52"/>
      <c r="F33" s="52"/>
      <c r="G33" s="52"/>
      <c r="H33" s="52"/>
      <c r="I33" s="52"/>
      <c r="J33" s="52"/>
      <c r="K33" s="52"/>
      <c r="L33" s="52"/>
      <c r="M33" s="52"/>
      <c r="N33" s="52"/>
      <c r="O33" s="52"/>
      <c r="P33" s="52"/>
      <c r="Q33" s="52"/>
      <c r="R33" s="52"/>
      <c r="S33" s="52"/>
      <c r="T33" s="52"/>
      <c r="U33" s="52"/>
      <c r="V33" s="52"/>
      <c r="W33" s="52"/>
      <c r="X33" s="52"/>
      <c r="Y33" s="52"/>
      <c r="Z33" s="52">
        <f t="shared" si="0"/>
        <v>0</v>
      </c>
      <c r="AA33" s="53">
        <f>SUMIF('调整分录-上期'!$D:$D,$A33,'调整分录-上期'!F:F)</f>
        <v>0</v>
      </c>
      <c r="AB33" s="53">
        <f>SUMIF('调整分录-上期'!$D:$D,$A33,'调整分录-上期'!G:G)</f>
        <v>0</v>
      </c>
      <c r="AC33" s="54">
        <f t="shared" si="2"/>
        <v>0</v>
      </c>
    </row>
    <row r="34" spans="1:30" ht="15" customHeight="1">
      <c r="A34" s="121" t="s">
        <v>486</v>
      </c>
      <c r="B34" s="47" t="s">
        <v>489</v>
      </c>
      <c r="C34" s="51"/>
      <c r="D34" s="52"/>
      <c r="E34" s="52"/>
      <c r="F34" s="52"/>
      <c r="G34" s="52"/>
      <c r="H34" s="52"/>
      <c r="I34" s="52"/>
      <c r="J34" s="52"/>
      <c r="K34" s="52"/>
      <c r="L34" s="52"/>
      <c r="M34" s="52"/>
      <c r="N34" s="52"/>
      <c r="O34" s="52"/>
      <c r="P34" s="52"/>
      <c r="Q34" s="52"/>
      <c r="R34" s="52"/>
      <c r="S34" s="52"/>
      <c r="T34" s="52"/>
      <c r="U34" s="52"/>
      <c r="V34" s="52"/>
      <c r="W34" s="52"/>
      <c r="X34" s="52"/>
      <c r="Y34" s="52"/>
      <c r="Z34" s="52">
        <f t="shared" si="0"/>
        <v>0</v>
      </c>
      <c r="AA34" s="53">
        <f>SUMIF('调整分录-上期'!$D:$D,$A34,'调整分录-上期'!F:F)</f>
        <v>0</v>
      </c>
      <c r="AB34" s="53">
        <f>SUMIF('调整分录-上期'!$D:$D,$A34,'调整分录-上期'!G:G)</f>
        <v>0</v>
      </c>
      <c r="AC34" s="54">
        <f t="shared" si="2"/>
        <v>0</v>
      </c>
    </row>
    <row r="35" spans="1:30" ht="15" customHeight="1">
      <c r="A35" s="121" t="s">
        <v>569</v>
      </c>
      <c r="B35" s="47" t="s">
        <v>548</v>
      </c>
      <c r="C35" s="51"/>
      <c r="D35" s="52"/>
      <c r="E35" s="52"/>
      <c r="F35" s="52"/>
      <c r="G35" s="52"/>
      <c r="H35" s="52"/>
      <c r="I35" s="52"/>
      <c r="J35" s="52"/>
      <c r="K35" s="52"/>
      <c r="L35" s="52"/>
      <c r="M35" s="52"/>
      <c r="N35" s="52"/>
      <c r="O35" s="52"/>
      <c r="P35" s="52"/>
      <c r="Q35" s="52"/>
      <c r="R35" s="52"/>
      <c r="S35" s="52"/>
      <c r="T35" s="52"/>
      <c r="U35" s="52"/>
      <c r="V35" s="52"/>
      <c r="W35" s="52"/>
      <c r="X35" s="52"/>
      <c r="Y35" s="52"/>
      <c r="Z35" s="52">
        <f t="shared" si="0"/>
        <v>0</v>
      </c>
      <c r="AA35" s="53">
        <f>SUMIF('调整分录-上期'!$D:$D,$A35,'调整分录-上期'!F:F)</f>
        <v>0</v>
      </c>
      <c r="AB35" s="53">
        <f>SUMIF('调整分录-上期'!$D:$D,$A35,'调整分录-上期'!G:G)</f>
        <v>0</v>
      </c>
      <c r="AC35" s="54">
        <f t="shared" si="2"/>
        <v>0</v>
      </c>
    </row>
    <row r="36" spans="1:30" ht="15" customHeight="1">
      <c r="A36" s="121" t="s">
        <v>570</v>
      </c>
      <c r="B36" s="47" t="s">
        <v>549</v>
      </c>
      <c r="C36" s="51"/>
      <c r="D36" s="52"/>
      <c r="E36" s="52"/>
      <c r="F36" s="52"/>
      <c r="G36" s="52"/>
      <c r="H36" s="52"/>
      <c r="I36" s="52"/>
      <c r="J36" s="52"/>
      <c r="K36" s="52"/>
      <c r="L36" s="52"/>
      <c r="M36" s="52"/>
      <c r="N36" s="52"/>
      <c r="O36" s="52"/>
      <c r="P36" s="52"/>
      <c r="Q36" s="52"/>
      <c r="R36" s="52"/>
      <c r="S36" s="52"/>
      <c r="T36" s="52"/>
      <c r="U36" s="52"/>
      <c r="V36" s="52"/>
      <c r="W36" s="52"/>
      <c r="X36" s="52"/>
      <c r="Y36" s="52"/>
      <c r="Z36" s="52">
        <f t="shared" si="0"/>
        <v>0</v>
      </c>
      <c r="AA36" s="53">
        <f>SUMIF('调整分录-上期'!$D:$D,$A36,'调整分录-上期'!F:F)</f>
        <v>0</v>
      </c>
      <c r="AB36" s="53">
        <f>SUMIF('调整分录-上期'!$D:$D,$A36,'调整分录-上期'!G:G)</f>
        <v>0</v>
      </c>
      <c r="AC36" s="54">
        <f t="shared" si="2"/>
        <v>0</v>
      </c>
    </row>
    <row r="37" spans="1:30" ht="15" customHeight="1">
      <c r="A37" s="121" t="s">
        <v>141</v>
      </c>
      <c r="B37" s="47" t="s">
        <v>26</v>
      </c>
      <c r="C37" s="51"/>
      <c r="D37" s="52"/>
      <c r="E37" s="52"/>
      <c r="F37" s="52"/>
      <c r="G37" s="52"/>
      <c r="H37" s="52"/>
      <c r="I37" s="52"/>
      <c r="J37" s="52"/>
      <c r="K37" s="52"/>
      <c r="L37" s="52"/>
      <c r="M37" s="52"/>
      <c r="N37" s="52"/>
      <c r="O37" s="52"/>
      <c r="P37" s="52"/>
      <c r="Q37" s="52"/>
      <c r="R37" s="52"/>
      <c r="S37" s="52"/>
      <c r="T37" s="52"/>
      <c r="U37" s="52"/>
      <c r="V37" s="52"/>
      <c r="W37" s="52"/>
      <c r="X37" s="52"/>
      <c r="Y37" s="52"/>
      <c r="Z37" s="52">
        <f t="shared" si="0"/>
        <v>0</v>
      </c>
      <c r="AA37" s="53">
        <f>SUMIF('调整分录-上期'!$D:$D,$A37,'调整分录-上期'!F:F)</f>
        <v>0</v>
      </c>
      <c r="AB37" s="53">
        <f>SUMIF('调整分录-上期'!$D:$D,$A37,'调整分录-上期'!G:G)</f>
        <v>0</v>
      </c>
      <c r="AC37" s="54">
        <f t="shared" si="2"/>
        <v>0</v>
      </c>
    </row>
    <row r="38" spans="1:30" ht="15" customHeight="1">
      <c r="A38" s="121" t="s">
        <v>142</v>
      </c>
      <c r="B38" s="47" t="s">
        <v>28</v>
      </c>
      <c r="C38" s="51"/>
      <c r="D38" s="52"/>
      <c r="E38" s="52"/>
      <c r="F38" s="52"/>
      <c r="G38" s="52"/>
      <c r="H38" s="52"/>
      <c r="I38" s="52"/>
      <c r="J38" s="52"/>
      <c r="K38" s="52"/>
      <c r="L38" s="52"/>
      <c r="M38" s="52"/>
      <c r="N38" s="52"/>
      <c r="O38" s="52"/>
      <c r="P38" s="52"/>
      <c r="Q38" s="52"/>
      <c r="R38" s="52"/>
      <c r="S38" s="52"/>
      <c r="T38" s="52"/>
      <c r="U38" s="52"/>
      <c r="V38" s="52"/>
      <c r="W38" s="52"/>
      <c r="X38" s="52"/>
      <c r="Y38" s="52"/>
      <c r="Z38" s="52">
        <f t="shared" si="0"/>
        <v>0</v>
      </c>
      <c r="AA38" s="53">
        <f>SUMIF('调整分录-上期'!$D:$D,$A38,'调整分录-上期'!F:F)</f>
        <v>0</v>
      </c>
      <c r="AB38" s="53">
        <f>SUMIF('调整分录-上期'!$D:$D,$A38,'调整分录-上期'!G:G)</f>
        <v>0</v>
      </c>
      <c r="AC38" s="54">
        <f t="shared" si="2"/>
        <v>0</v>
      </c>
    </row>
    <row r="39" spans="1:30" ht="15" customHeight="1">
      <c r="A39" s="121" t="s">
        <v>613</v>
      </c>
      <c r="B39" s="47" t="s">
        <v>30</v>
      </c>
      <c r="C39" s="51"/>
      <c r="D39" s="52"/>
      <c r="E39" s="52"/>
      <c r="F39" s="52"/>
      <c r="G39" s="52"/>
      <c r="H39" s="52"/>
      <c r="I39" s="52"/>
      <c r="J39" s="52"/>
      <c r="K39" s="52"/>
      <c r="L39" s="52"/>
      <c r="M39" s="52"/>
      <c r="N39" s="52"/>
      <c r="O39" s="52"/>
      <c r="P39" s="52"/>
      <c r="Q39" s="52"/>
      <c r="R39" s="52"/>
      <c r="S39" s="52"/>
      <c r="T39" s="52"/>
      <c r="U39" s="52"/>
      <c r="V39" s="52"/>
      <c r="W39" s="52"/>
      <c r="X39" s="52"/>
      <c r="Y39" s="52"/>
      <c r="Z39" s="52">
        <f t="shared" si="0"/>
        <v>0</v>
      </c>
      <c r="AA39" s="53">
        <f>SUMIF('调整分录-上期'!$D:$D,$A39,'调整分录-上期'!F:F)</f>
        <v>0</v>
      </c>
      <c r="AB39" s="53">
        <f>SUMIF('调整分录-上期'!$D:$D,$A39,'调整分录-上期'!G:G)</f>
        <v>0</v>
      </c>
      <c r="AC39" s="54">
        <f>Z39+AB39-AA39</f>
        <v>0</v>
      </c>
    </row>
    <row r="40" spans="1:30" ht="15" customHeight="1">
      <c r="A40" s="121" t="s">
        <v>642</v>
      </c>
      <c r="B40" s="55" t="s">
        <v>31</v>
      </c>
      <c r="C40" s="59"/>
      <c r="D40" s="60">
        <f>D38-D39</f>
        <v>0</v>
      </c>
      <c r="E40" s="60"/>
      <c r="F40" s="60"/>
      <c r="G40" s="60"/>
      <c r="H40" s="60"/>
      <c r="I40" s="60"/>
      <c r="J40" s="60"/>
      <c r="K40" s="60"/>
      <c r="L40" s="60"/>
      <c r="M40" s="60"/>
      <c r="N40" s="60"/>
      <c r="O40" s="60"/>
      <c r="P40" s="60"/>
      <c r="Q40" s="60"/>
      <c r="R40" s="60"/>
      <c r="S40" s="60"/>
      <c r="T40" s="60"/>
      <c r="U40" s="60"/>
      <c r="V40" s="60"/>
      <c r="W40" s="60"/>
      <c r="X40" s="60"/>
      <c r="Y40" s="60"/>
      <c r="Z40" s="56">
        <f t="shared" si="0"/>
        <v>0</v>
      </c>
      <c r="AA40" s="60"/>
      <c r="AB40" s="60"/>
      <c r="AC40" s="61">
        <f>AC38-AC39</f>
        <v>0</v>
      </c>
    </row>
    <row r="41" spans="1:30" s="123" customFormat="1" ht="15" customHeight="1">
      <c r="A41" s="126" t="s">
        <v>571</v>
      </c>
      <c r="B41" s="105" t="s">
        <v>550</v>
      </c>
      <c r="C41" s="92"/>
      <c r="D41" s="220"/>
      <c r="E41" s="220"/>
      <c r="F41" s="220"/>
      <c r="G41" s="220"/>
      <c r="H41" s="220"/>
      <c r="I41" s="220"/>
      <c r="J41" s="220"/>
      <c r="K41" s="220"/>
      <c r="L41" s="220"/>
      <c r="M41" s="220"/>
      <c r="N41" s="220"/>
      <c r="O41" s="220"/>
      <c r="P41" s="220"/>
      <c r="Q41" s="220"/>
      <c r="R41" s="220"/>
      <c r="S41" s="220"/>
      <c r="T41" s="220"/>
      <c r="U41" s="220"/>
      <c r="V41" s="220"/>
      <c r="W41" s="220"/>
      <c r="X41" s="220"/>
      <c r="Y41" s="220"/>
      <c r="Z41" s="52">
        <f t="shared" si="0"/>
        <v>0</v>
      </c>
      <c r="AA41" s="53">
        <f>SUMIF('调整分录-上期'!$D:$D,$A41,'调整分录-上期'!F:F)</f>
        <v>0</v>
      </c>
      <c r="AB41" s="53">
        <f>SUMIF('调整分录-上期'!$D:$D,$A41,'调整分录-上期'!G:G)</f>
        <v>0</v>
      </c>
      <c r="AC41" s="54">
        <f t="shared" si="2"/>
        <v>0</v>
      </c>
    </row>
    <row r="42" spans="1:30" s="123" customFormat="1" ht="15" customHeight="1">
      <c r="A42" s="126" t="s">
        <v>572</v>
      </c>
      <c r="B42" s="105" t="s">
        <v>551</v>
      </c>
      <c r="C42" s="92"/>
      <c r="D42" s="220"/>
      <c r="E42" s="220"/>
      <c r="F42" s="220"/>
      <c r="G42" s="220"/>
      <c r="H42" s="220"/>
      <c r="I42" s="220"/>
      <c r="J42" s="220"/>
      <c r="K42" s="220"/>
      <c r="L42" s="220"/>
      <c r="M42" s="220"/>
      <c r="N42" s="220"/>
      <c r="O42" s="220"/>
      <c r="P42" s="220"/>
      <c r="Q42" s="220"/>
      <c r="R42" s="220"/>
      <c r="S42" s="220"/>
      <c r="T42" s="220"/>
      <c r="U42" s="220"/>
      <c r="V42" s="220"/>
      <c r="W42" s="220"/>
      <c r="X42" s="220"/>
      <c r="Y42" s="220"/>
      <c r="Z42" s="52">
        <f t="shared" si="0"/>
        <v>0</v>
      </c>
      <c r="AA42" s="53">
        <f>SUMIF('调整分录-上期'!$D:$D,$A42,'调整分录-上期'!F:F)</f>
        <v>0</v>
      </c>
      <c r="AB42" s="53">
        <f>SUMIF('调整分录-上期'!$D:$D,$A42,'调整分录-上期'!G:G)</f>
        <v>0</v>
      </c>
      <c r="AC42" s="54">
        <f t="shared" si="2"/>
        <v>0</v>
      </c>
    </row>
    <row r="43" spans="1:30" ht="15" customHeight="1">
      <c r="A43" s="121" t="s">
        <v>143</v>
      </c>
      <c r="B43" s="47" t="s">
        <v>35</v>
      </c>
      <c r="C43" s="51"/>
      <c r="D43" s="52"/>
      <c r="E43" s="52"/>
      <c r="F43" s="52"/>
      <c r="G43" s="52"/>
      <c r="H43" s="52"/>
      <c r="I43" s="52"/>
      <c r="J43" s="52"/>
      <c r="K43" s="52"/>
      <c r="L43" s="52"/>
      <c r="M43" s="52"/>
      <c r="N43" s="52"/>
      <c r="O43" s="52"/>
      <c r="P43" s="52"/>
      <c r="Q43" s="52"/>
      <c r="R43" s="52"/>
      <c r="S43" s="52"/>
      <c r="T43" s="52"/>
      <c r="U43" s="52"/>
      <c r="V43" s="52"/>
      <c r="W43" s="52"/>
      <c r="X43" s="52"/>
      <c r="Y43" s="52"/>
      <c r="Z43" s="52">
        <f t="shared" ref="Z43:Z74" si="3">SUM(D43:Y43)</f>
        <v>0</v>
      </c>
      <c r="AA43" s="53">
        <f>SUMIF('调整分录-上期'!$D:$D,$A43,'调整分录-上期'!F:F)</f>
        <v>0</v>
      </c>
      <c r="AB43" s="53">
        <f>SUMIF('调整分录-上期'!$D:$D,$A43,'调整分录-上期'!G:G)</f>
        <v>0</v>
      </c>
      <c r="AC43" s="54">
        <f t="shared" si="2"/>
        <v>0</v>
      </c>
    </row>
    <row r="44" spans="1:30" ht="15" customHeight="1">
      <c r="A44" s="121" t="s">
        <v>611</v>
      </c>
      <c r="B44" s="47" t="s">
        <v>36</v>
      </c>
      <c r="C44" s="51"/>
      <c r="D44" s="52"/>
      <c r="E44" s="52"/>
      <c r="F44" s="52"/>
      <c r="G44" s="52"/>
      <c r="H44" s="52"/>
      <c r="I44" s="52"/>
      <c r="J44" s="52"/>
      <c r="K44" s="52"/>
      <c r="L44" s="52"/>
      <c r="M44" s="52"/>
      <c r="N44" s="52"/>
      <c r="O44" s="52"/>
      <c r="P44" s="52"/>
      <c r="Q44" s="52"/>
      <c r="R44" s="52"/>
      <c r="S44" s="52"/>
      <c r="T44" s="52"/>
      <c r="U44" s="52"/>
      <c r="V44" s="52"/>
      <c r="W44" s="52"/>
      <c r="X44" s="52"/>
      <c r="Y44" s="52"/>
      <c r="Z44" s="52">
        <f t="shared" si="3"/>
        <v>0</v>
      </c>
      <c r="AA44" s="53">
        <f>SUMIF('调整分录-上期'!$D:$D,$A44,'调整分录-上期'!F:F)</f>
        <v>0</v>
      </c>
      <c r="AB44" s="53">
        <f>SUMIF('调整分录-上期'!$D:$D,$A44,'调整分录-上期'!G:G)</f>
        <v>0</v>
      </c>
      <c r="AC44" s="54">
        <f t="shared" ref="AC44:AC45" si="4">Z44+AB44-AA44</f>
        <v>0</v>
      </c>
      <c r="AD44" s="117"/>
    </row>
    <row r="45" spans="1:30" ht="15" customHeight="1">
      <c r="A45" s="121" t="s">
        <v>609</v>
      </c>
      <c r="B45" s="47" t="s">
        <v>38</v>
      </c>
      <c r="C45" s="51"/>
      <c r="D45" s="52"/>
      <c r="E45" s="52"/>
      <c r="F45" s="52"/>
      <c r="G45" s="52"/>
      <c r="H45" s="52"/>
      <c r="I45" s="52"/>
      <c r="J45" s="52"/>
      <c r="K45" s="52"/>
      <c r="L45" s="52"/>
      <c r="M45" s="52"/>
      <c r="N45" s="52"/>
      <c r="O45" s="52"/>
      <c r="P45" s="52"/>
      <c r="Q45" s="52"/>
      <c r="R45" s="52"/>
      <c r="S45" s="52"/>
      <c r="T45" s="52"/>
      <c r="U45" s="52"/>
      <c r="V45" s="52"/>
      <c r="W45" s="52"/>
      <c r="X45" s="52"/>
      <c r="Y45" s="52"/>
      <c r="Z45" s="52">
        <f t="shared" si="3"/>
        <v>0</v>
      </c>
      <c r="AA45" s="53">
        <f>SUMIF('调整分录-上期'!$D:$D,$A45,'调整分录-上期'!F:F)</f>
        <v>0</v>
      </c>
      <c r="AB45" s="53">
        <f>SUMIF('调整分录-上期'!$D:$D,$A45,'调整分录-上期'!G:G)</f>
        <v>0</v>
      </c>
      <c r="AC45" s="54">
        <f t="shared" si="4"/>
        <v>0</v>
      </c>
    </row>
    <row r="46" spans="1:30" ht="15" customHeight="1">
      <c r="A46" s="121" t="s">
        <v>642</v>
      </c>
      <c r="B46" s="55" t="s">
        <v>40</v>
      </c>
      <c r="C46" s="59"/>
      <c r="D46" s="60">
        <f>D43-D44-D45</f>
        <v>0</v>
      </c>
      <c r="E46" s="60"/>
      <c r="F46" s="60"/>
      <c r="G46" s="60"/>
      <c r="H46" s="60"/>
      <c r="I46" s="60"/>
      <c r="J46" s="60"/>
      <c r="K46" s="60"/>
      <c r="L46" s="60"/>
      <c r="M46" s="60"/>
      <c r="N46" s="60"/>
      <c r="O46" s="60"/>
      <c r="P46" s="60"/>
      <c r="Q46" s="60"/>
      <c r="R46" s="60"/>
      <c r="S46" s="60"/>
      <c r="T46" s="60"/>
      <c r="U46" s="60"/>
      <c r="V46" s="60"/>
      <c r="W46" s="60"/>
      <c r="X46" s="60"/>
      <c r="Y46" s="60"/>
      <c r="Z46" s="56">
        <f t="shared" si="3"/>
        <v>0</v>
      </c>
      <c r="AA46" s="60"/>
      <c r="AB46" s="60"/>
      <c r="AC46" s="61">
        <f>AC43-AC44-AC45</f>
        <v>0</v>
      </c>
    </row>
    <row r="47" spans="1:30" ht="15" customHeight="1">
      <c r="A47" s="121" t="s">
        <v>144</v>
      </c>
      <c r="B47" s="47" t="s">
        <v>41</v>
      </c>
      <c r="C47" s="51"/>
      <c r="D47" s="52"/>
      <c r="E47" s="52"/>
      <c r="F47" s="52"/>
      <c r="G47" s="52"/>
      <c r="H47" s="52"/>
      <c r="I47" s="52"/>
      <c r="J47" s="52"/>
      <c r="K47" s="52"/>
      <c r="L47" s="52"/>
      <c r="M47" s="52"/>
      <c r="N47" s="52"/>
      <c r="O47" s="52"/>
      <c r="P47" s="52"/>
      <c r="Q47" s="52"/>
      <c r="R47" s="52"/>
      <c r="S47" s="52"/>
      <c r="T47" s="52"/>
      <c r="U47" s="52"/>
      <c r="V47" s="52"/>
      <c r="W47" s="52"/>
      <c r="X47" s="52"/>
      <c r="Y47" s="52"/>
      <c r="Z47" s="52">
        <f t="shared" si="3"/>
        <v>0</v>
      </c>
      <c r="AA47" s="53">
        <f>SUMIF('调整分录-上期'!$D:$D,$A47,'调整分录-上期'!F:F)</f>
        <v>0</v>
      </c>
      <c r="AB47" s="53">
        <f>SUMIF('调整分录-上期'!$D:$D,$A47,'调整分录-上期'!G:G)</f>
        <v>0</v>
      </c>
      <c r="AC47" s="54">
        <f t="shared" si="2"/>
        <v>0</v>
      </c>
    </row>
    <row r="48" spans="1:30" ht="15" customHeight="1">
      <c r="A48" s="121" t="s">
        <v>607</v>
      </c>
      <c r="B48" s="47" t="s">
        <v>42</v>
      </c>
      <c r="C48" s="51"/>
      <c r="D48" s="52"/>
      <c r="E48" s="52"/>
      <c r="F48" s="52"/>
      <c r="G48" s="52"/>
      <c r="H48" s="52"/>
      <c r="I48" s="52"/>
      <c r="J48" s="52"/>
      <c r="K48" s="52"/>
      <c r="L48" s="52"/>
      <c r="M48" s="52"/>
      <c r="N48" s="52"/>
      <c r="O48" s="52"/>
      <c r="P48" s="52"/>
      <c r="Q48" s="52"/>
      <c r="R48" s="52"/>
      <c r="S48" s="52"/>
      <c r="T48" s="52"/>
      <c r="U48" s="52"/>
      <c r="V48" s="52"/>
      <c r="W48" s="52"/>
      <c r="X48" s="52"/>
      <c r="Y48" s="52"/>
      <c r="Z48" s="52">
        <f t="shared" si="3"/>
        <v>0</v>
      </c>
      <c r="AA48" s="53">
        <f>SUMIF('调整分录-上期'!$D:$D,$A48,'调整分录-上期'!F:F)</f>
        <v>0</v>
      </c>
      <c r="AB48" s="53">
        <f>SUMIF('调整分录-上期'!$D:$D,$A48,'调整分录-上期'!G:G)</f>
        <v>0</v>
      </c>
      <c r="AC48" s="54">
        <f>Z48+AB48-AA48</f>
        <v>0</v>
      </c>
    </row>
    <row r="49" spans="1:31" ht="15" customHeight="1">
      <c r="A49" s="121" t="s">
        <v>605</v>
      </c>
      <c r="B49" s="47" t="s">
        <v>43</v>
      </c>
      <c r="C49" s="51"/>
      <c r="D49" s="52"/>
      <c r="E49" s="52"/>
      <c r="F49" s="52"/>
      <c r="G49" s="52"/>
      <c r="H49" s="52"/>
      <c r="I49" s="52"/>
      <c r="J49" s="52"/>
      <c r="K49" s="52"/>
      <c r="L49" s="52"/>
      <c r="M49" s="52"/>
      <c r="N49" s="52"/>
      <c r="O49" s="52"/>
      <c r="P49" s="52"/>
      <c r="Q49" s="52"/>
      <c r="R49" s="52"/>
      <c r="S49" s="52"/>
      <c r="T49" s="52"/>
      <c r="U49" s="52"/>
      <c r="V49" s="52"/>
      <c r="W49" s="52"/>
      <c r="X49" s="52"/>
      <c r="Y49" s="52"/>
      <c r="Z49" s="52">
        <f t="shared" si="3"/>
        <v>0</v>
      </c>
      <c r="AA49" s="53">
        <f>SUMIF('调整分录-上期'!$D:$D,$A49,'调整分录-上期'!F:F)</f>
        <v>0</v>
      </c>
      <c r="AB49" s="53">
        <f>SUMIF('调整分录-上期'!$D:$D,$A49,'调整分录-上期'!G:G)</f>
        <v>0</v>
      </c>
      <c r="AC49" s="54">
        <f t="shared" ref="AC49" si="5">Z49+AB49-AA49</f>
        <v>0</v>
      </c>
    </row>
    <row r="50" spans="1:31" ht="15" customHeight="1">
      <c r="A50" s="121" t="s">
        <v>642</v>
      </c>
      <c r="B50" s="55" t="s">
        <v>44</v>
      </c>
      <c r="C50" s="59"/>
      <c r="D50" s="60">
        <f>D47-D48-D49</f>
        <v>0</v>
      </c>
      <c r="E50" s="60"/>
      <c r="F50" s="60"/>
      <c r="G50" s="60"/>
      <c r="H50" s="60"/>
      <c r="I50" s="60"/>
      <c r="J50" s="60"/>
      <c r="K50" s="60"/>
      <c r="L50" s="60"/>
      <c r="M50" s="60"/>
      <c r="N50" s="60"/>
      <c r="O50" s="60"/>
      <c r="P50" s="60"/>
      <c r="Q50" s="60"/>
      <c r="R50" s="60"/>
      <c r="S50" s="60"/>
      <c r="T50" s="60"/>
      <c r="U50" s="60"/>
      <c r="V50" s="60"/>
      <c r="W50" s="60"/>
      <c r="X50" s="60"/>
      <c r="Y50" s="60"/>
      <c r="Z50" s="56">
        <f t="shared" si="3"/>
        <v>0</v>
      </c>
      <c r="AA50" s="60"/>
      <c r="AB50" s="60"/>
      <c r="AC50" s="61">
        <f>AC47-AC48-AC49</f>
        <v>0</v>
      </c>
    </row>
    <row r="51" spans="1:31" ht="15" customHeight="1">
      <c r="A51" s="121" t="s">
        <v>145</v>
      </c>
      <c r="B51" s="47" t="s">
        <v>45</v>
      </c>
      <c r="C51" s="51"/>
      <c r="D51" s="52"/>
      <c r="E51" s="52"/>
      <c r="F51" s="52"/>
      <c r="G51" s="52"/>
      <c r="H51" s="52"/>
      <c r="I51" s="52"/>
      <c r="J51" s="52"/>
      <c r="K51" s="52"/>
      <c r="L51" s="52"/>
      <c r="M51" s="52"/>
      <c r="N51" s="52"/>
      <c r="O51" s="52"/>
      <c r="P51" s="52"/>
      <c r="Q51" s="52"/>
      <c r="R51" s="52"/>
      <c r="S51" s="52"/>
      <c r="T51" s="52"/>
      <c r="U51" s="52"/>
      <c r="V51" s="52"/>
      <c r="W51" s="52"/>
      <c r="X51" s="52"/>
      <c r="Y51" s="52"/>
      <c r="Z51" s="52">
        <f t="shared" si="3"/>
        <v>0</v>
      </c>
      <c r="AA51" s="53">
        <f>SUMIF('调整分录-上期'!$D:$D,$A51,'调整分录-上期'!F:F)</f>
        <v>0</v>
      </c>
      <c r="AB51" s="53">
        <f>SUMIF('调整分录-上期'!$D:$D,$A51,'调整分录-上期'!G:G)</f>
        <v>0</v>
      </c>
      <c r="AC51" s="54">
        <f t="shared" si="2"/>
        <v>0</v>
      </c>
    </row>
    <row r="52" spans="1:31" ht="15" customHeight="1">
      <c r="A52" s="121" t="s">
        <v>603</v>
      </c>
      <c r="B52" s="47" t="s">
        <v>46</v>
      </c>
      <c r="C52" s="51"/>
      <c r="D52" s="52"/>
      <c r="E52" s="52"/>
      <c r="F52" s="52"/>
      <c r="G52" s="52"/>
      <c r="H52" s="52"/>
      <c r="I52" s="52"/>
      <c r="J52" s="52"/>
      <c r="K52" s="52"/>
      <c r="L52" s="52"/>
      <c r="M52" s="52"/>
      <c r="N52" s="52"/>
      <c r="O52" s="52"/>
      <c r="P52" s="52"/>
      <c r="Q52" s="52"/>
      <c r="R52" s="52"/>
      <c r="S52" s="52"/>
      <c r="T52" s="52"/>
      <c r="U52" s="52"/>
      <c r="V52" s="52"/>
      <c r="W52" s="52"/>
      <c r="X52" s="52"/>
      <c r="Y52" s="52"/>
      <c r="Z52" s="52">
        <f t="shared" si="3"/>
        <v>0</v>
      </c>
      <c r="AA52" s="53">
        <f>SUMIF('调整分录-上期'!$D:$D,$A52,'调整分录-上期'!F:F)</f>
        <v>0</v>
      </c>
      <c r="AB52" s="53">
        <f>SUMIF('调整分录-上期'!$D:$D,$A52,'调整分录-上期'!G:G)</f>
        <v>0</v>
      </c>
      <c r="AC52" s="54">
        <f>Z52+AB52-AA52</f>
        <v>0</v>
      </c>
    </row>
    <row r="53" spans="1:31" ht="15" customHeight="1">
      <c r="A53" s="121" t="s">
        <v>642</v>
      </c>
      <c r="B53" s="55" t="s">
        <v>47</v>
      </c>
      <c r="C53" s="59"/>
      <c r="D53" s="60">
        <f>D51-D52</f>
        <v>0</v>
      </c>
      <c r="E53" s="60"/>
      <c r="F53" s="60"/>
      <c r="G53" s="60"/>
      <c r="H53" s="60"/>
      <c r="I53" s="60"/>
      <c r="J53" s="60"/>
      <c r="K53" s="60"/>
      <c r="L53" s="60"/>
      <c r="M53" s="60"/>
      <c r="N53" s="60"/>
      <c r="O53" s="60"/>
      <c r="P53" s="60"/>
      <c r="Q53" s="60"/>
      <c r="R53" s="60"/>
      <c r="S53" s="60"/>
      <c r="T53" s="60"/>
      <c r="U53" s="60"/>
      <c r="V53" s="60"/>
      <c r="W53" s="60"/>
      <c r="X53" s="60"/>
      <c r="Y53" s="60"/>
      <c r="Z53" s="56">
        <f t="shared" si="3"/>
        <v>0</v>
      </c>
      <c r="AA53" s="60"/>
      <c r="AB53" s="60"/>
      <c r="AC53" s="61">
        <f>AC51-AC52</f>
        <v>0</v>
      </c>
    </row>
    <row r="54" spans="1:31" ht="15" customHeight="1">
      <c r="A54" s="121" t="s">
        <v>146</v>
      </c>
      <c r="B54" s="47" t="s">
        <v>48</v>
      </c>
      <c r="C54" s="51"/>
      <c r="D54" s="52"/>
      <c r="E54" s="52"/>
      <c r="F54" s="52"/>
      <c r="G54" s="52"/>
      <c r="H54" s="52"/>
      <c r="I54" s="52"/>
      <c r="J54" s="52"/>
      <c r="K54" s="52"/>
      <c r="L54" s="52"/>
      <c r="M54" s="52"/>
      <c r="N54" s="52"/>
      <c r="O54" s="52"/>
      <c r="P54" s="52"/>
      <c r="Q54" s="52"/>
      <c r="R54" s="52"/>
      <c r="S54" s="52"/>
      <c r="T54" s="52"/>
      <c r="U54" s="52"/>
      <c r="V54" s="52"/>
      <c r="W54" s="52"/>
      <c r="X54" s="52"/>
      <c r="Y54" s="52"/>
      <c r="Z54" s="52">
        <f t="shared" si="3"/>
        <v>0</v>
      </c>
      <c r="AA54" s="53">
        <f>SUMIF('调整分录-上期'!$D:$D,$A54,'调整分录-上期'!F:F)</f>
        <v>0</v>
      </c>
      <c r="AB54" s="53">
        <f>SUMIF('调整分录-上期'!$D:$D,$A54,'调整分录-上期'!G:G)</f>
        <v>0</v>
      </c>
      <c r="AC54" s="54">
        <f t="shared" si="2"/>
        <v>0</v>
      </c>
      <c r="AD54" s="119"/>
      <c r="AE54" s="117"/>
    </row>
    <row r="55" spans="1:31" ht="15" customHeight="1">
      <c r="A55" s="121" t="s">
        <v>147</v>
      </c>
      <c r="B55" s="47" t="s">
        <v>50</v>
      </c>
      <c r="C55" s="51"/>
      <c r="D55" s="52"/>
      <c r="E55" s="52"/>
      <c r="F55" s="52"/>
      <c r="G55" s="52"/>
      <c r="H55" s="52"/>
      <c r="I55" s="52"/>
      <c r="J55" s="52"/>
      <c r="K55" s="52"/>
      <c r="L55" s="52"/>
      <c r="M55" s="52"/>
      <c r="N55" s="52"/>
      <c r="O55" s="52"/>
      <c r="P55" s="52"/>
      <c r="Q55" s="52"/>
      <c r="R55" s="52"/>
      <c r="S55" s="52"/>
      <c r="T55" s="52"/>
      <c r="U55" s="52"/>
      <c r="V55" s="52"/>
      <c r="W55" s="52"/>
      <c r="X55" s="52"/>
      <c r="Y55" s="52"/>
      <c r="Z55" s="52">
        <f t="shared" si="3"/>
        <v>0</v>
      </c>
      <c r="AA55" s="53">
        <f>SUMIF('调整分录-上期'!$D:$D,$A55,'调整分录-上期'!F:F)</f>
        <v>0</v>
      </c>
      <c r="AB55" s="53">
        <f>SUMIF('调整分录-上期'!$D:$D,$A55,'调整分录-上期'!G:G)</f>
        <v>0</v>
      </c>
      <c r="AC55" s="54">
        <f t="shared" si="2"/>
        <v>0</v>
      </c>
    </row>
    <row r="56" spans="1:31" ht="15" customHeight="1">
      <c r="A56" s="121" t="s">
        <v>552</v>
      </c>
      <c r="B56" s="47" t="s">
        <v>553</v>
      </c>
      <c r="C56" s="51"/>
      <c r="D56" s="52"/>
      <c r="E56" s="52"/>
      <c r="F56" s="52"/>
      <c r="G56" s="52"/>
      <c r="H56" s="52"/>
      <c r="I56" s="52"/>
      <c r="J56" s="52"/>
      <c r="K56" s="52"/>
      <c r="L56" s="52"/>
      <c r="M56" s="52"/>
      <c r="N56" s="52"/>
      <c r="O56" s="52"/>
      <c r="P56" s="52"/>
      <c r="Q56" s="52"/>
      <c r="R56" s="52"/>
      <c r="S56" s="52"/>
      <c r="T56" s="52"/>
      <c r="U56" s="52"/>
      <c r="V56" s="52"/>
      <c r="W56" s="52"/>
      <c r="X56" s="52"/>
      <c r="Y56" s="52"/>
      <c r="Z56" s="52">
        <f t="shared" ref="Z56" si="6">SUM(D56:Y56)</f>
        <v>0</v>
      </c>
      <c r="AA56" s="53">
        <f>SUMIF('调整分录-上期'!$D:$D,$A56,'调整分录-上期'!F:F)</f>
        <v>0</v>
      </c>
      <c r="AB56" s="53">
        <f>SUMIF('调整分录-上期'!$D:$D,$A56,'调整分录-上期'!G:G)</f>
        <v>0</v>
      </c>
      <c r="AC56" s="54">
        <f t="shared" ref="AC56" si="7">Z56+AA56-AB56</f>
        <v>0</v>
      </c>
    </row>
    <row r="57" spans="1:31" ht="15" customHeight="1">
      <c r="A57" s="121" t="s">
        <v>148</v>
      </c>
      <c r="B57" s="47" t="s">
        <v>52</v>
      </c>
      <c r="C57" s="51"/>
      <c r="D57" s="52"/>
      <c r="E57" s="52"/>
      <c r="F57" s="52"/>
      <c r="G57" s="52"/>
      <c r="H57" s="52"/>
      <c r="I57" s="52"/>
      <c r="J57" s="52"/>
      <c r="K57" s="52"/>
      <c r="L57" s="52"/>
      <c r="M57" s="52"/>
      <c r="N57" s="52"/>
      <c r="O57" s="52"/>
      <c r="P57" s="52"/>
      <c r="Q57" s="52"/>
      <c r="R57" s="52"/>
      <c r="S57" s="52"/>
      <c r="T57" s="52"/>
      <c r="U57" s="52"/>
      <c r="V57" s="52"/>
      <c r="W57" s="52"/>
      <c r="X57" s="52"/>
      <c r="Y57" s="52"/>
      <c r="Z57" s="52">
        <f t="shared" si="3"/>
        <v>0</v>
      </c>
      <c r="AA57" s="53">
        <f>SUMIF('调整分录-上期'!$D:$D,$A57,'调整分录-上期'!F:F)</f>
        <v>0</v>
      </c>
      <c r="AB57" s="53">
        <f>SUMIF('调整分录-上期'!$D:$D,$A57,'调整分录-上期'!G:G)</f>
        <v>0</v>
      </c>
      <c r="AC57" s="54">
        <f t="shared" si="2"/>
        <v>0</v>
      </c>
    </row>
    <row r="58" spans="1:31" ht="15" customHeight="1">
      <c r="A58" s="121" t="s">
        <v>601</v>
      </c>
      <c r="B58" s="47" t="s">
        <v>53</v>
      </c>
      <c r="C58" s="51"/>
      <c r="D58" s="52"/>
      <c r="E58" s="52"/>
      <c r="F58" s="52"/>
      <c r="G58" s="52"/>
      <c r="H58" s="52"/>
      <c r="I58" s="52"/>
      <c r="J58" s="52"/>
      <c r="K58" s="52"/>
      <c r="L58" s="52"/>
      <c r="M58" s="52"/>
      <c r="N58" s="52"/>
      <c r="O58" s="52"/>
      <c r="P58" s="52"/>
      <c r="Q58" s="52"/>
      <c r="R58" s="52"/>
      <c r="S58" s="52"/>
      <c r="T58" s="52"/>
      <c r="U58" s="52"/>
      <c r="V58" s="52"/>
      <c r="W58" s="52"/>
      <c r="X58" s="52"/>
      <c r="Y58" s="52"/>
      <c r="Z58" s="52">
        <f t="shared" si="3"/>
        <v>0</v>
      </c>
      <c r="AA58" s="53">
        <f>SUMIF('调整分录-上期'!$D:$D,$A58,'调整分录-上期'!F:F)</f>
        <v>0</v>
      </c>
      <c r="AB58" s="53">
        <f>SUMIF('调整分录-上期'!$D:$D,$A58,'调整分录-上期'!G:G)</f>
        <v>0</v>
      </c>
      <c r="AC58" s="54">
        <f t="shared" ref="AC58:AC59" si="8">Z58+AB58-AA58</f>
        <v>0</v>
      </c>
    </row>
    <row r="59" spans="1:31" ht="15" customHeight="1">
      <c r="A59" s="121" t="s">
        <v>599</v>
      </c>
      <c r="B59" s="47" t="s">
        <v>54</v>
      </c>
      <c r="C59" s="51"/>
      <c r="D59" s="52"/>
      <c r="E59" s="52"/>
      <c r="F59" s="52"/>
      <c r="G59" s="52"/>
      <c r="H59" s="52"/>
      <c r="I59" s="52"/>
      <c r="J59" s="52"/>
      <c r="K59" s="52"/>
      <c r="L59" s="52"/>
      <c r="M59" s="52"/>
      <c r="N59" s="52"/>
      <c r="O59" s="52"/>
      <c r="P59" s="52"/>
      <c r="Q59" s="52"/>
      <c r="R59" s="52"/>
      <c r="S59" s="52"/>
      <c r="T59" s="52"/>
      <c r="U59" s="52"/>
      <c r="V59" s="52"/>
      <c r="W59" s="52"/>
      <c r="X59" s="52"/>
      <c r="Y59" s="52"/>
      <c r="Z59" s="52">
        <f t="shared" si="3"/>
        <v>0</v>
      </c>
      <c r="AA59" s="53">
        <f>SUMIF('调整分录-上期'!$D:$D,$A59,'调整分录-上期'!F:F)</f>
        <v>0</v>
      </c>
      <c r="AB59" s="53">
        <f>SUMIF('调整分录-上期'!$D:$D,$A59,'调整分录-上期'!G:G)</f>
        <v>0</v>
      </c>
      <c r="AC59" s="54">
        <f t="shared" si="8"/>
        <v>0</v>
      </c>
    </row>
    <row r="60" spans="1:31" ht="15" customHeight="1">
      <c r="A60" s="121" t="s">
        <v>642</v>
      </c>
      <c r="B60" s="55" t="s">
        <v>56</v>
      </c>
      <c r="C60" s="59"/>
      <c r="D60" s="60">
        <f>D57-D58-D59</f>
        <v>0</v>
      </c>
      <c r="E60" s="60"/>
      <c r="F60" s="60"/>
      <c r="G60" s="60"/>
      <c r="H60" s="60"/>
      <c r="I60" s="60"/>
      <c r="J60" s="60"/>
      <c r="K60" s="60"/>
      <c r="L60" s="60"/>
      <c r="M60" s="60"/>
      <c r="N60" s="60"/>
      <c r="O60" s="60"/>
      <c r="P60" s="60"/>
      <c r="Q60" s="60"/>
      <c r="R60" s="60"/>
      <c r="S60" s="60"/>
      <c r="T60" s="60"/>
      <c r="U60" s="60"/>
      <c r="V60" s="60"/>
      <c r="W60" s="60"/>
      <c r="X60" s="60"/>
      <c r="Y60" s="60"/>
      <c r="Z60" s="56">
        <f t="shared" si="3"/>
        <v>0</v>
      </c>
      <c r="AA60" s="60"/>
      <c r="AB60" s="60"/>
      <c r="AC60" s="61">
        <f>AC57-AC58-AC59</f>
        <v>0</v>
      </c>
    </row>
    <row r="61" spans="1:31" ht="15" customHeight="1">
      <c r="A61" s="121" t="s">
        <v>149</v>
      </c>
      <c r="B61" s="47" t="s">
        <v>58</v>
      </c>
      <c r="C61" s="51"/>
      <c r="D61" s="52"/>
      <c r="E61" s="52"/>
      <c r="F61" s="52"/>
      <c r="G61" s="52"/>
      <c r="H61" s="52"/>
      <c r="I61" s="52"/>
      <c r="J61" s="52"/>
      <c r="K61" s="52"/>
      <c r="L61" s="52"/>
      <c r="M61" s="52"/>
      <c r="N61" s="52"/>
      <c r="O61" s="52"/>
      <c r="P61" s="52"/>
      <c r="Q61" s="52"/>
      <c r="R61" s="52"/>
      <c r="S61" s="52"/>
      <c r="T61" s="52"/>
      <c r="U61" s="52"/>
      <c r="V61" s="52"/>
      <c r="W61" s="52"/>
      <c r="X61" s="52"/>
      <c r="Y61" s="52"/>
      <c r="Z61" s="52">
        <f t="shared" si="3"/>
        <v>0</v>
      </c>
      <c r="AA61" s="53">
        <f>SUMIF('调整分录-上期'!$D:$D,$A61,'调整分录-上期'!F:F)</f>
        <v>0</v>
      </c>
      <c r="AB61" s="53">
        <f>SUMIF('调整分录-上期'!$D:$D,$A61,'调整分录-上期'!G:G)</f>
        <v>0</v>
      </c>
      <c r="AC61" s="54">
        <f t="shared" si="2"/>
        <v>0</v>
      </c>
    </row>
    <row r="62" spans="1:31" ht="15" customHeight="1">
      <c r="A62" s="121" t="s">
        <v>150</v>
      </c>
      <c r="B62" s="47" t="s">
        <v>60</v>
      </c>
      <c r="C62" s="51"/>
      <c r="D62" s="52"/>
      <c r="E62" s="52"/>
      <c r="F62" s="52"/>
      <c r="G62" s="52"/>
      <c r="H62" s="52"/>
      <c r="I62" s="52"/>
      <c r="J62" s="52"/>
      <c r="K62" s="52"/>
      <c r="L62" s="52"/>
      <c r="M62" s="52"/>
      <c r="N62" s="52"/>
      <c r="O62" s="52"/>
      <c r="P62" s="52"/>
      <c r="Q62" s="52"/>
      <c r="R62" s="52"/>
      <c r="S62" s="52"/>
      <c r="T62" s="52"/>
      <c r="U62" s="52"/>
      <c r="V62" s="52"/>
      <c r="W62" s="52"/>
      <c r="X62" s="52"/>
      <c r="Y62" s="52"/>
      <c r="Z62" s="52">
        <f t="shared" si="3"/>
        <v>0</v>
      </c>
      <c r="AA62" s="53">
        <f>SUMIF('调整分录-上期'!$D:$D,$A62,'调整分录-上期'!F:F)</f>
        <v>0</v>
      </c>
      <c r="AB62" s="53">
        <f>SUMIF('调整分录-上期'!$D:$D,$A62,'调整分录-上期'!G:G)</f>
        <v>0</v>
      </c>
      <c r="AC62" s="54">
        <f t="shared" si="2"/>
        <v>0</v>
      </c>
    </row>
    <row r="63" spans="1:31" ht="15" customHeight="1">
      <c r="A63" s="121" t="s">
        <v>597</v>
      </c>
      <c r="B63" s="47" t="s">
        <v>62</v>
      </c>
      <c r="C63" s="51"/>
      <c r="D63" s="52"/>
      <c r="E63" s="52"/>
      <c r="F63" s="52"/>
      <c r="G63" s="52"/>
      <c r="H63" s="52"/>
      <c r="I63" s="52"/>
      <c r="J63" s="52"/>
      <c r="K63" s="52"/>
      <c r="L63" s="52"/>
      <c r="M63" s="52"/>
      <c r="N63" s="52"/>
      <c r="O63" s="52"/>
      <c r="P63" s="52"/>
      <c r="Q63" s="52"/>
      <c r="R63" s="52"/>
      <c r="S63" s="52"/>
      <c r="T63" s="52"/>
      <c r="U63" s="52"/>
      <c r="V63" s="52"/>
      <c r="W63" s="52"/>
      <c r="X63" s="52"/>
      <c r="Y63" s="52"/>
      <c r="Z63" s="52">
        <f t="shared" si="3"/>
        <v>0</v>
      </c>
      <c r="AA63" s="53">
        <f>SUMIF('调整分录-上期'!$D:$D,$A63,'调整分录-上期'!F:F)</f>
        <v>0</v>
      </c>
      <c r="AB63" s="53">
        <f>SUMIF('调整分录-上期'!$D:$D,$A63,'调整分录-上期'!G:G)</f>
        <v>0</v>
      </c>
      <c r="AC63" s="54">
        <f>Z63+AB63-AA63</f>
        <v>0</v>
      </c>
    </row>
    <row r="64" spans="1:31" ht="15" customHeight="1">
      <c r="A64" s="121" t="s">
        <v>642</v>
      </c>
      <c r="B64" s="55" t="s">
        <v>64</v>
      </c>
      <c r="C64" s="59"/>
      <c r="D64" s="60">
        <f>D62-D63</f>
        <v>0</v>
      </c>
      <c r="E64" s="60"/>
      <c r="F64" s="60"/>
      <c r="G64" s="60"/>
      <c r="H64" s="60"/>
      <c r="I64" s="60"/>
      <c r="J64" s="60"/>
      <c r="K64" s="60"/>
      <c r="L64" s="60"/>
      <c r="M64" s="60"/>
      <c r="N64" s="60"/>
      <c r="O64" s="60"/>
      <c r="P64" s="60"/>
      <c r="Q64" s="60"/>
      <c r="R64" s="60"/>
      <c r="S64" s="60"/>
      <c r="T64" s="60"/>
      <c r="U64" s="60"/>
      <c r="V64" s="60"/>
      <c r="W64" s="60"/>
      <c r="X64" s="60"/>
      <c r="Y64" s="60"/>
      <c r="Z64" s="56">
        <f t="shared" si="3"/>
        <v>0</v>
      </c>
      <c r="AA64" s="60"/>
      <c r="AB64" s="60"/>
      <c r="AC64" s="61">
        <f>AC62-AC63</f>
        <v>0</v>
      </c>
    </row>
    <row r="65" spans="1:29" ht="15" customHeight="1">
      <c r="A65" s="121" t="s">
        <v>151</v>
      </c>
      <c r="B65" s="47" t="s">
        <v>66</v>
      </c>
      <c r="C65" s="51"/>
      <c r="D65" s="52"/>
      <c r="E65" s="52"/>
      <c r="F65" s="52"/>
      <c r="G65" s="52"/>
      <c r="H65" s="52"/>
      <c r="I65" s="52"/>
      <c r="J65" s="52"/>
      <c r="K65" s="52"/>
      <c r="L65" s="52"/>
      <c r="M65" s="52"/>
      <c r="N65" s="52"/>
      <c r="O65" s="52"/>
      <c r="P65" s="52"/>
      <c r="Q65" s="52"/>
      <c r="R65" s="52"/>
      <c r="S65" s="52"/>
      <c r="T65" s="52"/>
      <c r="U65" s="52"/>
      <c r="V65" s="52"/>
      <c r="W65" s="52"/>
      <c r="X65" s="52"/>
      <c r="Y65" s="52"/>
      <c r="Z65" s="52">
        <f t="shared" si="3"/>
        <v>0</v>
      </c>
      <c r="AA65" s="53">
        <f>SUMIF('调整分录-上期'!$D:$D,$A65,'调整分录-上期'!F:F)</f>
        <v>0</v>
      </c>
      <c r="AB65" s="53">
        <f>SUMIF('调整分录-上期'!$D:$D,$A65,'调整分录-上期'!G:G)</f>
        <v>0</v>
      </c>
      <c r="AC65" s="54">
        <f t="shared" si="2"/>
        <v>0</v>
      </c>
    </row>
    <row r="66" spans="1:29" ht="15" customHeight="1">
      <c r="A66" s="121" t="s">
        <v>152</v>
      </c>
      <c r="B66" s="47" t="s">
        <v>68</v>
      </c>
      <c r="C66" s="51"/>
      <c r="D66" s="52"/>
      <c r="E66" s="52"/>
      <c r="F66" s="52"/>
      <c r="G66" s="52"/>
      <c r="H66" s="52"/>
      <c r="I66" s="52"/>
      <c r="J66" s="52"/>
      <c r="K66" s="52"/>
      <c r="L66" s="52"/>
      <c r="M66" s="52"/>
      <c r="N66" s="52"/>
      <c r="O66" s="52"/>
      <c r="P66" s="52"/>
      <c r="Q66" s="52"/>
      <c r="R66" s="52"/>
      <c r="S66" s="52"/>
      <c r="T66" s="52"/>
      <c r="U66" s="52"/>
      <c r="V66" s="52"/>
      <c r="W66" s="52"/>
      <c r="X66" s="52"/>
      <c r="Y66" s="52"/>
      <c r="Z66" s="52">
        <f t="shared" si="3"/>
        <v>0</v>
      </c>
      <c r="AA66" s="53">
        <f>SUMIF('调整分录-上期'!$D:$D,$A66,'调整分录-上期'!F:F)</f>
        <v>0</v>
      </c>
      <c r="AB66" s="53">
        <f>SUMIF('调整分录-上期'!$D:$D,$A66,'调整分录-上期'!G:G)</f>
        <v>0</v>
      </c>
      <c r="AC66" s="54">
        <f t="shared" si="2"/>
        <v>0</v>
      </c>
    </row>
    <row r="67" spans="1:29" ht="15" customHeight="1">
      <c r="A67" s="121" t="s">
        <v>153</v>
      </c>
      <c r="B67" s="47" t="s">
        <v>70</v>
      </c>
      <c r="C67" s="51"/>
      <c r="D67" s="52"/>
      <c r="E67" s="52"/>
      <c r="F67" s="52"/>
      <c r="G67" s="52"/>
      <c r="H67" s="52"/>
      <c r="I67" s="52"/>
      <c r="J67" s="52"/>
      <c r="K67" s="52"/>
      <c r="L67" s="52"/>
      <c r="M67" s="52"/>
      <c r="N67" s="52"/>
      <c r="O67" s="52"/>
      <c r="P67" s="52"/>
      <c r="Q67" s="52"/>
      <c r="R67" s="52"/>
      <c r="S67" s="52"/>
      <c r="T67" s="52"/>
      <c r="U67" s="52"/>
      <c r="V67" s="52"/>
      <c r="W67" s="52"/>
      <c r="X67" s="52"/>
      <c r="Y67" s="52"/>
      <c r="Z67" s="52">
        <f t="shared" si="3"/>
        <v>0</v>
      </c>
      <c r="AA67" s="53">
        <f>SUMIF('调整分录-上期'!$D:$D,$A67,'调整分录-上期'!F:F)</f>
        <v>0</v>
      </c>
      <c r="AB67" s="53">
        <f>SUMIF('调整分录-上期'!$D:$D,$A67,'调整分录-上期'!G:G)</f>
        <v>0</v>
      </c>
      <c r="AC67" s="54">
        <f t="shared" si="2"/>
        <v>0</v>
      </c>
    </row>
    <row r="68" spans="1:29" ht="15" customHeight="1">
      <c r="A68" s="121" t="s">
        <v>642</v>
      </c>
      <c r="B68" s="55" t="s">
        <v>72</v>
      </c>
      <c r="C68" s="59"/>
      <c r="D68" s="60">
        <f>SUM(D34:D67)-SUM(D38:D39)-SUM(D43:D45)-SUM(D47:D49)-SUM(D51:D52)-SUM(D57:D59)-SUM(D62:D63)</f>
        <v>0</v>
      </c>
      <c r="E68" s="60"/>
      <c r="F68" s="60"/>
      <c r="G68" s="60"/>
      <c r="H68" s="60"/>
      <c r="I68" s="60"/>
      <c r="J68" s="60"/>
      <c r="K68" s="60"/>
      <c r="L68" s="60"/>
      <c r="M68" s="60"/>
      <c r="N68" s="60"/>
      <c r="O68" s="60"/>
      <c r="P68" s="60"/>
      <c r="Q68" s="60"/>
      <c r="R68" s="60"/>
      <c r="S68" s="60"/>
      <c r="T68" s="60"/>
      <c r="U68" s="60"/>
      <c r="V68" s="60"/>
      <c r="W68" s="60"/>
      <c r="X68" s="60"/>
      <c r="Y68" s="60"/>
      <c r="Z68" s="56">
        <f t="shared" si="3"/>
        <v>0</v>
      </c>
      <c r="AA68" s="60">
        <f>SUM(AA34:AA67)</f>
        <v>0</v>
      </c>
      <c r="AB68" s="60">
        <f>SUM(AB34:AB67)</f>
        <v>0</v>
      </c>
      <c r="AC68" s="61">
        <f>SUM(AC34:AC67)-SUM(AC38:AC39)-SUM(AC43:AC45)-SUM(AC47:AC49)-SUM(AC51:AC52)-SUM(AC57:AC59)-SUM(AC62:AC63)</f>
        <v>0</v>
      </c>
    </row>
    <row r="69" spans="1:29" ht="15" customHeight="1">
      <c r="A69" s="121" t="s">
        <v>642</v>
      </c>
      <c r="B69" s="55" t="s">
        <v>74</v>
      </c>
      <c r="C69" s="59"/>
      <c r="D69" s="60">
        <f>D32+D68</f>
        <v>1000000</v>
      </c>
      <c r="E69" s="60"/>
      <c r="F69" s="60"/>
      <c r="G69" s="60"/>
      <c r="H69" s="60"/>
      <c r="I69" s="60"/>
      <c r="J69" s="60"/>
      <c r="K69" s="60"/>
      <c r="L69" s="60"/>
      <c r="M69" s="60"/>
      <c r="N69" s="60"/>
      <c r="O69" s="60"/>
      <c r="P69" s="60"/>
      <c r="Q69" s="60"/>
      <c r="R69" s="60"/>
      <c r="S69" s="60"/>
      <c r="T69" s="60"/>
      <c r="U69" s="60"/>
      <c r="V69" s="60"/>
      <c r="W69" s="60"/>
      <c r="X69" s="60"/>
      <c r="Y69" s="60"/>
      <c r="Z69" s="56">
        <f t="shared" si="3"/>
        <v>1000000</v>
      </c>
      <c r="AA69" s="60">
        <f>AA32+AA68</f>
        <v>0</v>
      </c>
      <c r="AB69" s="60">
        <f>AB32+AB68</f>
        <v>0</v>
      </c>
      <c r="AC69" s="61">
        <f>AC32+AC68</f>
        <v>1000000</v>
      </c>
    </row>
    <row r="70" spans="1:29" ht="15" customHeight="1">
      <c r="A70" s="121" t="s">
        <v>642</v>
      </c>
      <c r="B70" s="47" t="s">
        <v>1</v>
      </c>
      <c r="C70" s="62"/>
      <c r="D70" s="52"/>
      <c r="E70" s="52"/>
      <c r="F70" s="52"/>
      <c r="G70" s="52"/>
      <c r="H70" s="52"/>
      <c r="I70" s="52"/>
      <c r="J70" s="52"/>
      <c r="K70" s="52"/>
      <c r="L70" s="52"/>
      <c r="M70" s="52"/>
      <c r="N70" s="52"/>
      <c r="O70" s="52"/>
      <c r="P70" s="52"/>
      <c r="Q70" s="52"/>
      <c r="R70" s="52"/>
      <c r="S70" s="52"/>
      <c r="T70" s="52"/>
      <c r="U70" s="52"/>
      <c r="V70" s="52"/>
      <c r="W70" s="52"/>
      <c r="X70" s="52"/>
      <c r="Y70" s="52"/>
      <c r="Z70" s="52">
        <f t="shared" si="3"/>
        <v>0</v>
      </c>
      <c r="AA70" s="53">
        <f>SUMIF('调整分录-上期'!$D:$D,$A70,'调整分录-上期'!F:F)</f>
        <v>0</v>
      </c>
      <c r="AB70" s="53">
        <f>SUMIF('调整分录-上期'!$D:$D,$A70,'调整分录-上期'!G:G)</f>
        <v>0</v>
      </c>
      <c r="AC70" s="54"/>
    </row>
    <row r="71" spans="1:29" ht="15" customHeight="1">
      <c r="A71" s="121" t="s">
        <v>154</v>
      </c>
      <c r="B71" s="47" t="s">
        <v>3</v>
      </c>
      <c r="C71" s="51"/>
      <c r="D71" s="52"/>
      <c r="E71" s="52"/>
      <c r="F71" s="52"/>
      <c r="G71" s="52"/>
      <c r="H71" s="52"/>
      <c r="I71" s="52"/>
      <c r="J71" s="52"/>
      <c r="K71" s="52"/>
      <c r="L71" s="52"/>
      <c r="M71" s="52"/>
      <c r="N71" s="52"/>
      <c r="O71" s="52"/>
      <c r="P71" s="52"/>
      <c r="Q71" s="52"/>
      <c r="R71" s="52"/>
      <c r="S71" s="52"/>
      <c r="T71" s="52"/>
      <c r="U71" s="52"/>
      <c r="V71" s="52"/>
      <c r="W71" s="52"/>
      <c r="X71" s="52"/>
      <c r="Y71" s="52"/>
      <c r="Z71" s="52">
        <f t="shared" si="3"/>
        <v>0</v>
      </c>
      <c r="AA71" s="53">
        <f>SUMIF('调整分录-上期'!$D:$D,$A71,'调整分录-上期'!F:F)</f>
        <v>0</v>
      </c>
      <c r="AB71" s="53">
        <f>SUMIF('调整分录-上期'!$D:$D,$A71,'调整分录-上期'!G:G)</f>
        <v>0</v>
      </c>
      <c r="AC71" s="54">
        <f t="shared" ref="AC71:AC120" si="9">Z71+AB71-AA71</f>
        <v>0</v>
      </c>
    </row>
    <row r="72" spans="1:29" ht="15" customHeight="1">
      <c r="A72" s="121" t="s">
        <v>468</v>
      </c>
      <c r="B72" s="47" t="s">
        <v>453</v>
      </c>
      <c r="C72" s="51"/>
      <c r="D72" s="52"/>
      <c r="E72" s="52"/>
      <c r="F72" s="52"/>
      <c r="G72" s="52"/>
      <c r="H72" s="52"/>
      <c r="I72" s="52"/>
      <c r="J72" s="52"/>
      <c r="K72" s="52"/>
      <c r="L72" s="52"/>
      <c r="M72" s="52"/>
      <c r="N72" s="52"/>
      <c r="O72" s="52"/>
      <c r="P72" s="52"/>
      <c r="Q72" s="52"/>
      <c r="R72" s="52"/>
      <c r="S72" s="52"/>
      <c r="T72" s="52"/>
      <c r="U72" s="52"/>
      <c r="V72" s="52"/>
      <c r="W72" s="52"/>
      <c r="X72" s="52"/>
      <c r="Y72" s="52"/>
      <c r="Z72" s="52">
        <f t="shared" si="3"/>
        <v>0</v>
      </c>
      <c r="AA72" s="53">
        <f>SUMIF('调整分录-上期'!$D:$D,$A72,'调整分录-上期'!F:F)</f>
        <v>0</v>
      </c>
      <c r="AB72" s="53">
        <f>SUMIF('调整分录-上期'!$D:$D,$A72,'调整分录-上期'!G:G)</f>
        <v>0</v>
      </c>
      <c r="AC72" s="54">
        <f t="shared" si="9"/>
        <v>0</v>
      </c>
    </row>
    <row r="73" spans="1:29" ht="15" customHeight="1">
      <c r="A73" s="121" t="s">
        <v>470</v>
      </c>
      <c r="B73" s="47" t="s">
        <v>455</v>
      </c>
      <c r="C73" s="51"/>
      <c r="D73" s="52"/>
      <c r="E73" s="52"/>
      <c r="F73" s="52"/>
      <c r="G73" s="52"/>
      <c r="H73" s="52"/>
      <c r="I73" s="52"/>
      <c r="J73" s="52"/>
      <c r="K73" s="52"/>
      <c r="L73" s="52"/>
      <c r="M73" s="52"/>
      <c r="N73" s="52"/>
      <c r="O73" s="52"/>
      <c r="P73" s="52"/>
      <c r="Q73" s="52"/>
      <c r="R73" s="52"/>
      <c r="S73" s="52"/>
      <c r="T73" s="52"/>
      <c r="U73" s="52"/>
      <c r="V73" s="52"/>
      <c r="W73" s="52"/>
      <c r="X73" s="52"/>
      <c r="Y73" s="52"/>
      <c r="Z73" s="52">
        <f t="shared" si="3"/>
        <v>0</v>
      </c>
      <c r="AA73" s="53">
        <f>SUMIF('调整分录-上期'!$D:$D,$A73,'调整分录-上期'!F:F)</f>
        <v>0</v>
      </c>
      <c r="AB73" s="53">
        <f>SUMIF('调整分录-上期'!$D:$D,$A73,'调整分录-上期'!G:G)</f>
        <v>0</v>
      </c>
      <c r="AC73" s="54">
        <f t="shared" si="9"/>
        <v>0</v>
      </c>
    </row>
    <row r="74" spans="1:29" ht="15" customHeight="1">
      <c r="A74" s="121" t="s">
        <v>573</v>
      </c>
      <c r="B74" s="47" t="s">
        <v>554</v>
      </c>
      <c r="C74" s="51"/>
      <c r="D74" s="52"/>
      <c r="E74" s="52"/>
      <c r="F74" s="52"/>
      <c r="G74" s="52"/>
      <c r="H74" s="52"/>
      <c r="I74" s="52"/>
      <c r="J74" s="52"/>
      <c r="K74" s="52"/>
      <c r="L74" s="52"/>
      <c r="M74" s="52"/>
      <c r="N74" s="52"/>
      <c r="O74" s="52"/>
      <c r="P74" s="52"/>
      <c r="Q74" s="52"/>
      <c r="R74" s="52"/>
      <c r="S74" s="52"/>
      <c r="T74" s="52"/>
      <c r="U74" s="52"/>
      <c r="V74" s="52"/>
      <c r="W74" s="52"/>
      <c r="X74" s="52"/>
      <c r="Y74" s="52"/>
      <c r="Z74" s="52">
        <f t="shared" si="3"/>
        <v>0</v>
      </c>
      <c r="AA74" s="53">
        <f>SUMIF('调整分录-上期'!$D:$D,$A74,'调整分录-上期'!F:F)</f>
        <v>0</v>
      </c>
      <c r="AB74" s="53">
        <f>SUMIF('调整分录-上期'!$D:$D,$A74,'调整分录-上期'!G:G)</f>
        <v>0</v>
      </c>
      <c r="AC74" s="54">
        <f t="shared" si="9"/>
        <v>0</v>
      </c>
    </row>
    <row r="75" spans="1:29" ht="15" customHeight="1">
      <c r="A75" s="121" t="s">
        <v>471</v>
      </c>
      <c r="B75" s="47" t="s">
        <v>456</v>
      </c>
      <c r="C75" s="51"/>
      <c r="D75" s="52"/>
      <c r="E75" s="52"/>
      <c r="F75" s="52"/>
      <c r="G75" s="52"/>
      <c r="H75" s="52"/>
      <c r="I75" s="52"/>
      <c r="J75" s="52"/>
      <c r="K75" s="52"/>
      <c r="L75" s="52"/>
      <c r="M75" s="52"/>
      <c r="N75" s="52"/>
      <c r="O75" s="52"/>
      <c r="P75" s="52"/>
      <c r="Q75" s="52"/>
      <c r="R75" s="52"/>
      <c r="S75" s="52"/>
      <c r="T75" s="52"/>
      <c r="U75" s="52"/>
      <c r="V75" s="52"/>
      <c r="W75" s="52"/>
      <c r="X75" s="52"/>
      <c r="Y75" s="52"/>
      <c r="Z75" s="52">
        <f t="shared" ref="Z75:Z108" si="10">SUM(D75:Y75)</f>
        <v>0</v>
      </c>
      <c r="AA75" s="53">
        <f>SUMIF('调整分录-上期'!$D:$D,$A75,'调整分录-上期'!F:F)</f>
        <v>0</v>
      </c>
      <c r="AB75" s="53">
        <f>SUMIF('调整分录-上期'!$D:$D,$A75,'调整分录-上期'!G:G)</f>
        <v>0</v>
      </c>
      <c r="AC75" s="54">
        <f t="shared" si="9"/>
        <v>0</v>
      </c>
    </row>
    <row r="76" spans="1:29" ht="15" customHeight="1">
      <c r="A76" s="121" t="s">
        <v>543</v>
      </c>
      <c r="B76" s="47" t="s">
        <v>509</v>
      </c>
      <c r="C76" s="51"/>
      <c r="D76" s="52"/>
      <c r="E76" s="52"/>
      <c r="F76" s="52"/>
      <c r="G76" s="52"/>
      <c r="H76" s="52"/>
      <c r="I76" s="52"/>
      <c r="J76" s="52"/>
      <c r="K76" s="52"/>
      <c r="L76" s="52"/>
      <c r="M76" s="52"/>
      <c r="N76" s="52"/>
      <c r="O76" s="52"/>
      <c r="P76" s="52"/>
      <c r="Q76" s="52"/>
      <c r="R76" s="52"/>
      <c r="S76" s="52"/>
      <c r="T76" s="52"/>
      <c r="U76" s="52"/>
      <c r="V76" s="52"/>
      <c r="W76" s="52"/>
      <c r="X76" s="52"/>
      <c r="Y76" s="52"/>
      <c r="Z76" s="52">
        <f t="shared" si="10"/>
        <v>0</v>
      </c>
      <c r="AA76" s="53">
        <f>SUMIF('调整分录-上期'!$D:$D,$A76,'调整分录-上期'!F:F)</f>
        <v>0</v>
      </c>
      <c r="AB76" s="53">
        <f>SUMIF('调整分录-上期'!$D:$D,$A76,'调整分录-上期'!G:G)</f>
        <v>0</v>
      </c>
      <c r="AC76" s="54">
        <f t="shared" si="9"/>
        <v>0</v>
      </c>
    </row>
    <row r="77" spans="1:29" ht="15" customHeight="1">
      <c r="A77" s="121" t="s">
        <v>544</v>
      </c>
      <c r="B77" s="47" t="s">
        <v>510</v>
      </c>
      <c r="C77" s="51"/>
      <c r="D77" s="52"/>
      <c r="E77" s="52"/>
      <c r="F77" s="52"/>
      <c r="G77" s="52"/>
      <c r="H77" s="52"/>
      <c r="I77" s="52"/>
      <c r="J77" s="52"/>
      <c r="K77" s="52"/>
      <c r="L77" s="52"/>
      <c r="M77" s="52"/>
      <c r="N77" s="52"/>
      <c r="O77" s="52"/>
      <c r="P77" s="52"/>
      <c r="Q77" s="52"/>
      <c r="R77" s="52"/>
      <c r="S77" s="52"/>
      <c r="T77" s="52"/>
      <c r="U77" s="52"/>
      <c r="V77" s="52"/>
      <c r="W77" s="52"/>
      <c r="X77" s="52"/>
      <c r="Y77" s="52"/>
      <c r="Z77" s="52">
        <f t="shared" si="10"/>
        <v>0</v>
      </c>
      <c r="AA77" s="53">
        <f>SUMIF('调整分录-上期'!$D:$D,$A77,'调整分录-上期'!F:F)</f>
        <v>0</v>
      </c>
      <c r="AB77" s="53">
        <f>SUMIF('调整分录-上期'!$D:$D,$A77,'调整分录-上期'!G:G)</f>
        <v>0</v>
      </c>
      <c r="AC77" s="54">
        <f t="shared" si="9"/>
        <v>0</v>
      </c>
    </row>
    <row r="78" spans="1:29" ht="15" customHeight="1">
      <c r="A78" s="121" t="s">
        <v>155</v>
      </c>
      <c r="B78" s="47" t="s">
        <v>4</v>
      </c>
      <c r="C78" s="51"/>
      <c r="D78" s="52"/>
      <c r="E78" s="52"/>
      <c r="F78" s="52"/>
      <c r="G78" s="52"/>
      <c r="H78" s="52"/>
      <c r="I78" s="52"/>
      <c r="J78" s="52"/>
      <c r="K78" s="52"/>
      <c r="L78" s="52"/>
      <c r="M78" s="52"/>
      <c r="N78" s="52"/>
      <c r="O78" s="52"/>
      <c r="P78" s="52"/>
      <c r="Q78" s="52"/>
      <c r="R78" s="52"/>
      <c r="S78" s="52"/>
      <c r="T78" s="52"/>
      <c r="U78" s="52"/>
      <c r="V78" s="52"/>
      <c r="W78" s="52"/>
      <c r="X78" s="52"/>
      <c r="Y78" s="52"/>
      <c r="Z78" s="52">
        <f>SUM(D78:Y78)</f>
        <v>0</v>
      </c>
      <c r="AA78" s="53">
        <f>SUMIF('调整分录-上期'!$D:$D,$A78,'调整分录-上期'!F:F)</f>
        <v>0</v>
      </c>
      <c r="AB78" s="53">
        <f>SUMIF('调整分录-上期'!$D:$D,$A78,'调整分录-上期'!G:G)</f>
        <v>0</v>
      </c>
      <c r="AC78" s="54">
        <f t="shared" si="9"/>
        <v>0</v>
      </c>
    </row>
    <row r="79" spans="1:29" ht="15" customHeight="1">
      <c r="A79" s="121" t="s">
        <v>574</v>
      </c>
      <c r="B79" s="47" t="s">
        <v>555</v>
      </c>
      <c r="C79" s="51"/>
      <c r="D79" s="52"/>
      <c r="E79" s="52"/>
      <c r="F79" s="52"/>
      <c r="G79" s="52"/>
      <c r="H79" s="52"/>
      <c r="I79" s="52"/>
      <c r="J79" s="52"/>
      <c r="K79" s="52"/>
      <c r="L79" s="52"/>
      <c r="M79" s="52"/>
      <c r="N79" s="52"/>
      <c r="O79" s="52"/>
      <c r="P79" s="52"/>
      <c r="Q79" s="52"/>
      <c r="R79" s="52"/>
      <c r="S79" s="52"/>
      <c r="T79" s="52"/>
      <c r="U79" s="52"/>
      <c r="V79" s="52"/>
      <c r="W79" s="52"/>
      <c r="X79" s="52"/>
      <c r="Y79" s="52"/>
      <c r="Z79" s="52">
        <f t="shared" ref="Z79" si="11">SUM(D79:Y79)</f>
        <v>0</v>
      </c>
      <c r="AA79" s="53">
        <f>SUMIF('调整分录-上期'!$D:$D,$A79,'调整分录-上期'!F:F)</f>
        <v>0</v>
      </c>
      <c r="AB79" s="53">
        <f>SUMIF('调整分录-上期'!$D:$D,$A79,'调整分录-上期'!G:G)</f>
        <v>0</v>
      </c>
      <c r="AC79" s="54">
        <f t="shared" si="9"/>
        <v>0</v>
      </c>
    </row>
    <row r="80" spans="1:29" ht="15" customHeight="1">
      <c r="A80" s="121" t="s">
        <v>472</v>
      </c>
      <c r="B80" s="47" t="s">
        <v>457</v>
      </c>
      <c r="C80" s="51"/>
      <c r="D80" s="52"/>
      <c r="E80" s="52"/>
      <c r="F80" s="52"/>
      <c r="G80" s="52"/>
      <c r="H80" s="52"/>
      <c r="I80" s="52"/>
      <c r="J80" s="52"/>
      <c r="K80" s="52"/>
      <c r="L80" s="52"/>
      <c r="M80" s="52"/>
      <c r="N80" s="52"/>
      <c r="O80" s="52"/>
      <c r="P80" s="52"/>
      <c r="Q80" s="52"/>
      <c r="R80" s="52"/>
      <c r="S80" s="52"/>
      <c r="T80" s="52"/>
      <c r="U80" s="52"/>
      <c r="V80" s="52"/>
      <c r="W80" s="52"/>
      <c r="X80" s="52"/>
      <c r="Y80" s="52"/>
      <c r="Z80" s="52">
        <f>SUM(D80:Y80)</f>
        <v>0</v>
      </c>
      <c r="AA80" s="53">
        <f>SUMIF('调整分录-上期'!$D:$D,$A80,'调整分录-上期'!F:F)</f>
        <v>0</v>
      </c>
      <c r="AB80" s="53">
        <f>SUMIF('调整分录-上期'!$D:$D,$A80,'调整分录-上期'!G:G)</f>
        <v>0</v>
      </c>
      <c r="AC80" s="54">
        <f t="shared" si="9"/>
        <v>0</v>
      </c>
    </row>
    <row r="81" spans="1:29" ht="15" customHeight="1">
      <c r="A81" s="121" t="s">
        <v>469</v>
      </c>
      <c r="B81" s="47" t="s">
        <v>454</v>
      </c>
      <c r="C81" s="51"/>
      <c r="D81" s="52"/>
      <c r="E81" s="52"/>
      <c r="F81" s="52"/>
      <c r="G81" s="52"/>
      <c r="H81" s="52"/>
      <c r="I81" s="52"/>
      <c r="J81" s="52"/>
      <c r="K81" s="52"/>
      <c r="L81" s="52"/>
      <c r="M81" s="52"/>
      <c r="N81" s="52"/>
      <c r="O81" s="52"/>
      <c r="P81" s="52"/>
      <c r="Q81" s="52"/>
      <c r="R81" s="52"/>
      <c r="S81" s="52"/>
      <c r="T81" s="52"/>
      <c r="U81" s="52"/>
      <c r="V81" s="52"/>
      <c r="W81" s="52"/>
      <c r="X81" s="52"/>
      <c r="Y81" s="52"/>
      <c r="Z81" s="52">
        <f>SUM(D81:Y81)</f>
        <v>0</v>
      </c>
      <c r="AA81" s="53">
        <f>SUMIF('调整分录-上期'!$D:$D,$A81,'调整分录-上期'!F:F)</f>
        <v>0</v>
      </c>
      <c r="AB81" s="53">
        <f>SUMIF('调整分录-上期'!$D:$D,$A81,'调整分录-上期'!G:G)</f>
        <v>0</v>
      </c>
      <c r="AC81" s="54">
        <f>Z81+AB81-AA81</f>
        <v>0</v>
      </c>
    </row>
    <row r="82" spans="1:29" ht="15" customHeight="1">
      <c r="A82" s="121" t="s">
        <v>476</v>
      </c>
      <c r="B82" s="47" t="s">
        <v>459</v>
      </c>
      <c r="C82" s="51"/>
      <c r="D82" s="52"/>
      <c r="E82" s="52"/>
      <c r="F82" s="52"/>
      <c r="G82" s="52"/>
      <c r="H82" s="52"/>
      <c r="I82" s="52"/>
      <c r="J82" s="52"/>
      <c r="K82" s="52"/>
      <c r="L82" s="52"/>
      <c r="M82" s="52"/>
      <c r="N82" s="52"/>
      <c r="O82" s="52"/>
      <c r="P82" s="52"/>
      <c r="Q82" s="52"/>
      <c r="R82" s="52"/>
      <c r="S82" s="52"/>
      <c r="T82" s="52"/>
      <c r="U82" s="52"/>
      <c r="V82" s="52"/>
      <c r="W82" s="52"/>
      <c r="X82" s="52"/>
      <c r="Y82" s="52"/>
      <c r="Z82" s="52">
        <f t="shared" si="10"/>
        <v>0</v>
      </c>
      <c r="AA82" s="53">
        <f>SUMIF('调整分录-上期'!$D:$D,$A82,'调整分录-上期'!F:F)</f>
        <v>0</v>
      </c>
      <c r="AB82" s="53">
        <f>SUMIF('调整分录-上期'!$D:$D,$A82,'调整分录-上期'!G:G)</f>
        <v>0</v>
      </c>
      <c r="AC82" s="54">
        <f t="shared" si="9"/>
        <v>0</v>
      </c>
    </row>
    <row r="83" spans="1:29" ht="15" customHeight="1">
      <c r="A83" s="121" t="s">
        <v>477</v>
      </c>
      <c r="B83" s="47" t="s">
        <v>460</v>
      </c>
      <c r="C83" s="51"/>
      <c r="D83" s="52"/>
      <c r="E83" s="52"/>
      <c r="F83" s="52"/>
      <c r="G83" s="52"/>
      <c r="H83" s="52"/>
      <c r="I83" s="52"/>
      <c r="J83" s="52"/>
      <c r="K83" s="52"/>
      <c r="L83" s="52"/>
      <c r="M83" s="52"/>
      <c r="N83" s="52"/>
      <c r="O83" s="52"/>
      <c r="P83" s="52"/>
      <c r="Q83" s="52"/>
      <c r="R83" s="52"/>
      <c r="S83" s="52"/>
      <c r="T83" s="52"/>
      <c r="U83" s="52"/>
      <c r="V83" s="52"/>
      <c r="W83" s="52"/>
      <c r="X83" s="52"/>
      <c r="Y83" s="52"/>
      <c r="Z83" s="52">
        <f>SUM(D83:Y83)</f>
        <v>0</v>
      </c>
      <c r="AA83" s="53">
        <f>SUMIF('调整分录-上期'!$D:$D,$A83,'调整分录-上期'!F:F)</f>
        <v>0</v>
      </c>
      <c r="AB83" s="53">
        <f>SUMIF('调整分录-上期'!$D:$D,$A83,'调整分录-上期'!G:G)</f>
        <v>0</v>
      </c>
      <c r="AC83" s="54">
        <f t="shared" si="9"/>
        <v>0</v>
      </c>
    </row>
    <row r="84" spans="1:29" ht="15" customHeight="1">
      <c r="A84" s="121" t="s">
        <v>156</v>
      </c>
      <c r="B84" s="47" t="s">
        <v>6</v>
      </c>
      <c r="C84" s="51"/>
      <c r="D84" s="52"/>
      <c r="E84" s="52"/>
      <c r="F84" s="52"/>
      <c r="G84" s="52"/>
      <c r="H84" s="52"/>
      <c r="I84" s="52"/>
      <c r="J84" s="52"/>
      <c r="K84" s="52"/>
      <c r="L84" s="52"/>
      <c r="M84" s="52"/>
      <c r="N84" s="52"/>
      <c r="O84" s="52"/>
      <c r="P84" s="52"/>
      <c r="Q84" s="52"/>
      <c r="R84" s="52"/>
      <c r="S84" s="52"/>
      <c r="T84" s="52"/>
      <c r="U84" s="52"/>
      <c r="V84" s="52"/>
      <c r="W84" s="52"/>
      <c r="X84" s="52"/>
      <c r="Y84" s="52"/>
      <c r="Z84" s="52">
        <f t="shared" si="10"/>
        <v>0</v>
      </c>
      <c r="AA84" s="53">
        <f>SUMIF('调整分录-上期'!$D:$D,$A84,'调整分录-上期'!F:F)</f>
        <v>0</v>
      </c>
      <c r="AB84" s="53">
        <f>SUMIF('调整分录-上期'!$D:$D,$A84,'调整分录-上期'!G:G)</f>
        <v>0</v>
      </c>
      <c r="AC84" s="54">
        <f t="shared" si="9"/>
        <v>0</v>
      </c>
    </row>
    <row r="85" spans="1:29" ht="15" customHeight="1">
      <c r="A85" s="121" t="s">
        <v>157</v>
      </c>
      <c r="B85" s="47" t="s">
        <v>8</v>
      </c>
      <c r="C85" s="51"/>
      <c r="D85" s="52"/>
      <c r="E85" s="52"/>
      <c r="F85" s="52"/>
      <c r="G85" s="52"/>
      <c r="H85" s="52"/>
      <c r="I85" s="52"/>
      <c r="J85" s="52"/>
      <c r="K85" s="52"/>
      <c r="L85" s="52"/>
      <c r="M85" s="52"/>
      <c r="N85" s="52"/>
      <c r="O85" s="52"/>
      <c r="P85" s="52"/>
      <c r="Q85" s="52"/>
      <c r="R85" s="52"/>
      <c r="S85" s="52"/>
      <c r="T85" s="52"/>
      <c r="U85" s="52"/>
      <c r="V85" s="52"/>
      <c r="W85" s="52"/>
      <c r="X85" s="52"/>
      <c r="Y85" s="52"/>
      <c r="Z85" s="52">
        <f t="shared" si="10"/>
        <v>0</v>
      </c>
      <c r="AA85" s="53">
        <f>SUMIF('调整分录-上期'!$D:$D,$A85,'调整分录-上期'!F:F)</f>
        <v>0</v>
      </c>
      <c r="AB85" s="53">
        <f>SUMIF('调整分录-上期'!$D:$D,$A85,'调整分录-上期'!G:G)</f>
        <v>0</v>
      </c>
      <c r="AC85" s="54">
        <f t="shared" si="9"/>
        <v>0</v>
      </c>
    </row>
    <row r="86" spans="1:29" ht="15" customHeight="1">
      <c r="A86" s="121" t="s">
        <v>158</v>
      </c>
      <c r="B86" s="47" t="s">
        <v>10</v>
      </c>
      <c r="C86" s="51"/>
      <c r="D86" s="52"/>
      <c r="E86" s="52"/>
      <c r="F86" s="52"/>
      <c r="G86" s="52"/>
      <c r="H86" s="52"/>
      <c r="I86" s="52"/>
      <c r="J86" s="52"/>
      <c r="K86" s="52"/>
      <c r="L86" s="52"/>
      <c r="M86" s="52"/>
      <c r="N86" s="52"/>
      <c r="O86" s="52"/>
      <c r="P86" s="52"/>
      <c r="Q86" s="52"/>
      <c r="R86" s="52"/>
      <c r="S86" s="52"/>
      <c r="T86" s="52"/>
      <c r="U86" s="52"/>
      <c r="V86" s="52"/>
      <c r="W86" s="52"/>
      <c r="X86" s="52"/>
      <c r="Y86" s="52"/>
      <c r="Z86" s="52">
        <f t="shared" si="10"/>
        <v>0</v>
      </c>
      <c r="AA86" s="53">
        <f>SUMIF('调整分录-上期'!$D:$D,$A86,'调整分录-上期'!F:F)</f>
        <v>0</v>
      </c>
      <c r="AB86" s="53">
        <f>SUMIF('调整分录-上期'!$D:$D,$A86,'调整分录-上期'!G:G)</f>
        <v>20000</v>
      </c>
      <c r="AC86" s="54">
        <f t="shared" si="9"/>
        <v>20000</v>
      </c>
    </row>
    <row r="87" spans="1:29" ht="15" customHeight="1">
      <c r="A87" s="121" t="s">
        <v>473</v>
      </c>
      <c r="B87" s="47" t="s">
        <v>556</v>
      </c>
      <c r="C87" s="51"/>
      <c r="D87" s="52"/>
      <c r="E87" s="52"/>
      <c r="F87" s="52"/>
      <c r="G87" s="52"/>
      <c r="H87" s="52"/>
      <c r="I87" s="52"/>
      <c r="J87" s="52"/>
      <c r="K87" s="52"/>
      <c r="L87" s="52"/>
      <c r="M87" s="52"/>
      <c r="N87" s="52"/>
      <c r="O87" s="52"/>
      <c r="P87" s="52"/>
      <c r="Q87" s="52"/>
      <c r="R87" s="52"/>
      <c r="S87" s="52"/>
      <c r="T87" s="52"/>
      <c r="U87" s="52"/>
      <c r="V87" s="52"/>
      <c r="W87" s="52"/>
      <c r="X87" s="52"/>
      <c r="Y87" s="52"/>
      <c r="Z87" s="52">
        <f t="shared" ref="Z87" si="12">SUM(D87:Y87)</f>
        <v>0</v>
      </c>
      <c r="AA87" s="53">
        <f>SUMIF('调整分录-上期'!$D:$D,$A87,'调整分录-上期'!F:F)</f>
        <v>0</v>
      </c>
      <c r="AB87" s="53">
        <f>SUMIF('调整分录-上期'!$D:$D,$A87,'调整分录-上期'!G:G)</f>
        <v>0</v>
      </c>
      <c r="AC87" s="54">
        <f t="shared" si="9"/>
        <v>0</v>
      </c>
    </row>
    <row r="88" spans="1:29" ht="15" customHeight="1">
      <c r="A88" s="121" t="s">
        <v>474</v>
      </c>
      <c r="B88" s="47" t="s">
        <v>458</v>
      </c>
      <c r="C88" s="51"/>
      <c r="D88" s="52"/>
      <c r="E88" s="52"/>
      <c r="F88" s="52"/>
      <c r="G88" s="52"/>
      <c r="H88" s="52"/>
      <c r="I88" s="52"/>
      <c r="J88" s="52"/>
      <c r="K88" s="52"/>
      <c r="L88" s="52"/>
      <c r="M88" s="52"/>
      <c r="N88" s="52"/>
      <c r="O88" s="52"/>
      <c r="P88" s="52"/>
      <c r="Q88" s="52"/>
      <c r="R88" s="52"/>
      <c r="S88" s="52"/>
      <c r="T88" s="52"/>
      <c r="U88" s="52"/>
      <c r="V88" s="52"/>
      <c r="W88" s="52"/>
      <c r="X88" s="52"/>
      <c r="Y88" s="52"/>
      <c r="Z88" s="52">
        <f t="shared" si="10"/>
        <v>0</v>
      </c>
      <c r="AA88" s="53">
        <f>SUMIF('调整分录-上期'!$D:$D,$A88,'调整分录-上期'!F:F)</f>
        <v>0</v>
      </c>
      <c r="AB88" s="53">
        <f>SUMIF('调整分录-上期'!$D:$D,$A88,'调整分录-上期'!G:G)</f>
        <v>0</v>
      </c>
      <c r="AC88" s="54">
        <f t="shared" si="9"/>
        <v>0</v>
      </c>
    </row>
    <row r="89" spans="1:29" ht="15" customHeight="1">
      <c r="A89" s="121" t="s">
        <v>478</v>
      </c>
      <c r="B89" s="47" t="s">
        <v>461</v>
      </c>
      <c r="C89" s="51"/>
      <c r="D89" s="52"/>
      <c r="E89" s="52"/>
      <c r="F89" s="52"/>
      <c r="G89" s="52"/>
      <c r="H89" s="52"/>
      <c r="I89" s="52"/>
      <c r="J89" s="52"/>
      <c r="K89" s="52"/>
      <c r="L89" s="52"/>
      <c r="M89" s="52"/>
      <c r="N89" s="52"/>
      <c r="O89" s="52"/>
      <c r="P89" s="52"/>
      <c r="Q89" s="52"/>
      <c r="R89" s="52"/>
      <c r="S89" s="52"/>
      <c r="T89" s="52"/>
      <c r="U89" s="52"/>
      <c r="V89" s="52"/>
      <c r="W89" s="52"/>
      <c r="X89" s="52"/>
      <c r="Y89" s="52"/>
      <c r="Z89" s="52">
        <f t="shared" si="10"/>
        <v>0</v>
      </c>
      <c r="AA89" s="53">
        <f>SUMIF('调整分录-上期'!$D:$D,$A89,'调整分录-上期'!F:F)</f>
        <v>0</v>
      </c>
      <c r="AB89" s="53">
        <f>SUMIF('调整分录-上期'!$D:$D,$A89,'调整分录-上期'!G:G)</f>
        <v>0</v>
      </c>
      <c r="AC89" s="54">
        <f t="shared" si="9"/>
        <v>0</v>
      </c>
    </row>
    <row r="90" spans="1:29" ht="15" customHeight="1">
      <c r="A90" s="121" t="s">
        <v>159</v>
      </c>
      <c r="B90" s="47" t="s">
        <v>15</v>
      </c>
      <c r="C90" s="51"/>
      <c r="D90" s="52"/>
      <c r="E90" s="52"/>
      <c r="F90" s="52"/>
      <c r="G90" s="52"/>
      <c r="H90" s="52"/>
      <c r="I90" s="52"/>
      <c r="J90" s="52"/>
      <c r="K90" s="52"/>
      <c r="L90" s="52"/>
      <c r="M90" s="52"/>
      <c r="N90" s="52"/>
      <c r="O90" s="52"/>
      <c r="P90" s="52"/>
      <c r="Q90" s="52"/>
      <c r="R90" s="52"/>
      <c r="S90" s="52"/>
      <c r="T90" s="52"/>
      <c r="U90" s="52"/>
      <c r="V90" s="52"/>
      <c r="W90" s="52"/>
      <c r="X90" s="52"/>
      <c r="Y90" s="52"/>
      <c r="Z90" s="52">
        <f t="shared" si="10"/>
        <v>0</v>
      </c>
      <c r="AA90" s="53">
        <f>SUMIF('调整分录-上期'!$D:$D,$A90,'调整分录-上期'!F:F)</f>
        <v>0</v>
      </c>
      <c r="AB90" s="53">
        <f>SUMIF('调整分录-上期'!$D:$D,$A90,'调整分录-上期'!G:G)</f>
        <v>0</v>
      </c>
      <c r="AC90" s="54">
        <f t="shared" si="9"/>
        <v>0</v>
      </c>
    </row>
    <row r="91" spans="1:29" ht="15" customHeight="1">
      <c r="A91" s="121" t="s">
        <v>160</v>
      </c>
      <c r="B91" s="47" t="s">
        <v>17</v>
      </c>
      <c r="C91" s="51"/>
      <c r="D91" s="52"/>
      <c r="E91" s="52"/>
      <c r="F91" s="52"/>
      <c r="G91" s="52"/>
      <c r="H91" s="52"/>
      <c r="I91" s="52"/>
      <c r="J91" s="52"/>
      <c r="K91" s="52"/>
      <c r="L91" s="52"/>
      <c r="M91" s="52"/>
      <c r="N91" s="52"/>
      <c r="O91" s="52"/>
      <c r="P91" s="52"/>
      <c r="Q91" s="52"/>
      <c r="R91" s="52"/>
      <c r="S91" s="52"/>
      <c r="T91" s="52"/>
      <c r="U91" s="52"/>
      <c r="V91" s="52"/>
      <c r="W91" s="52"/>
      <c r="X91" s="52"/>
      <c r="Y91" s="52"/>
      <c r="Z91" s="52">
        <f t="shared" si="10"/>
        <v>0</v>
      </c>
      <c r="AA91" s="53">
        <f>SUMIF('调整分录-上期'!$D:$D,$A91,'调整分录-上期'!F:F)</f>
        <v>0</v>
      </c>
      <c r="AB91" s="53">
        <f>SUMIF('调整分录-上期'!$D:$D,$A91,'调整分录-上期'!G:G)</f>
        <v>0</v>
      </c>
      <c r="AC91" s="54">
        <f t="shared" si="9"/>
        <v>0</v>
      </c>
    </row>
    <row r="92" spans="1:29" ht="15" customHeight="1">
      <c r="A92" s="116" t="s">
        <v>642</v>
      </c>
      <c r="B92" s="55" t="s">
        <v>20</v>
      </c>
      <c r="C92" s="59"/>
      <c r="D92" s="60">
        <f>SUM(D71:D91)</f>
        <v>0</v>
      </c>
      <c r="E92" s="60"/>
      <c r="F92" s="60"/>
      <c r="G92" s="60"/>
      <c r="H92" s="60"/>
      <c r="I92" s="60"/>
      <c r="J92" s="60"/>
      <c r="K92" s="60"/>
      <c r="L92" s="60"/>
      <c r="M92" s="60"/>
      <c r="N92" s="60"/>
      <c r="O92" s="60"/>
      <c r="P92" s="60"/>
      <c r="Q92" s="60"/>
      <c r="R92" s="60"/>
      <c r="S92" s="60"/>
      <c r="T92" s="60"/>
      <c r="U92" s="60"/>
      <c r="V92" s="60"/>
      <c r="W92" s="60"/>
      <c r="X92" s="60"/>
      <c r="Y92" s="60"/>
      <c r="Z92" s="56">
        <f t="shared" si="10"/>
        <v>0</v>
      </c>
      <c r="AA92" s="60">
        <f>SUM(AA71:AA91)</f>
        <v>0</v>
      </c>
      <c r="AB92" s="60">
        <f>SUM(AB71:AB91)</f>
        <v>20000</v>
      </c>
      <c r="AC92" s="61">
        <f>SUM(AC71:AC91)</f>
        <v>20000</v>
      </c>
    </row>
    <row r="93" spans="1:29" ht="15" customHeight="1">
      <c r="A93" s="116" t="s">
        <v>642</v>
      </c>
      <c r="B93" s="2"/>
      <c r="C93" s="51"/>
      <c r="D93" s="52"/>
      <c r="E93" s="52"/>
      <c r="F93" s="52"/>
      <c r="G93" s="52"/>
      <c r="H93" s="52"/>
      <c r="I93" s="52"/>
      <c r="J93" s="52"/>
      <c r="K93" s="52"/>
      <c r="L93" s="52"/>
      <c r="M93" s="52"/>
      <c r="N93" s="52"/>
      <c r="O93" s="52"/>
      <c r="P93" s="52"/>
      <c r="Q93" s="52"/>
      <c r="R93" s="52"/>
      <c r="S93" s="52"/>
      <c r="T93" s="52"/>
      <c r="U93" s="52"/>
      <c r="V93" s="52"/>
      <c r="W93" s="52"/>
      <c r="X93" s="52"/>
      <c r="Y93" s="52"/>
      <c r="Z93" s="52"/>
      <c r="AA93" s="53"/>
      <c r="AB93" s="53"/>
      <c r="AC93" s="54"/>
    </row>
    <row r="94" spans="1:29" ht="15" customHeight="1">
      <c r="A94" s="116" t="s">
        <v>642</v>
      </c>
      <c r="B94" s="47" t="s">
        <v>22</v>
      </c>
      <c r="C94" s="51"/>
      <c r="D94" s="52"/>
      <c r="E94" s="52"/>
      <c r="F94" s="52"/>
      <c r="G94" s="52"/>
      <c r="H94" s="52"/>
      <c r="I94" s="52"/>
      <c r="J94" s="52"/>
      <c r="K94" s="52"/>
      <c r="L94" s="52"/>
      <c r="M94" s="52"/>
      <c r="N94" s="52"/>
      <c r="O94" s="52"/>
      <c r="P94" s="52"/>
      <c r="Q94" s="52"/>
      <c r="R94" s="52"/>
      <c r="S94" s="52"/>
      <c r="T94" s="52"/>
      <c r="U94" s="52"/>
      <c r="V94" s="52"/>
      <c r="W94" s="52"/>
      <c r="X94" s="52"/>
      <c r="Y94" s="52"/>
      <c r="Z94" s="52"/>
      <c r="AA94" s="53"/>
      <c r="AB94" s="53"/>
      <c r="AC94" s="54"/>
    </row>
    <row r="95" spans="1:29" ht="15" customHeight="1">
      <c r="A95" s="116" t="s">
        <v>631</v>
      </c>
      <c r="B95" s="47" t="s">
        <v>630</v>
      </c>
      <c r="C95" s="51"/>
      <c r="D95" s="52"/>
      <c r="E95" s="52"/>
      <c r="F95" s="52"/>
      <c r="G95" s="52"/>
      <c r="H95" s="52"/>
      <c r="I95" s="52"/>
      <c r="J95" s="52"/>
      <c r="K95" s="52"/>
      <c r="L95" s="52"/>
      <c r="M95" s="52"/>
      <c r="N95" s="52"/>
      <c r="O95" s="52"/>
      <c r="P95" s="52"/>
      <c r="Q95" s="52"/>
      <c r="R95" s="52"/>
      <c r="S95" s="52"/>
      <c r="T95" s="52"/>
      <c r="U95" s="52"/>
      <c r="V95" s="52"/>
      <c r="W95" s="52"/>
      <c r="X95" s="52"/>
      <c r="Y95" s="52"/>
      <c r="Z95" s="52">
        <f>SUM(D95:Y95)</f>
        <v>0</v>
      </c>
      <c r="AA95" s="53">
        <f>SUMIF('调整分录-上期'!$D:$D,$A95,'调整分录-上期'!F:F)</f>
        <v>0</v>
      </c>
      <c r="AB95" s="53">
        <f>SUMIF('调整分录-上期'!$D:$D,$A95,'调整分录-上期'!G:G)</f>
        <v>0</v>
      </c>
      <c r="AC95" s="54">
        <f>Z95+AB95-AA95</f>
        <v>0</v>
      </c>
    </row>
    <row r="96" spans="1:29" ht="15" customHeight="1">
      <c r="A96" s="116" t="s">
        <v>161</v>
      </c>
      <c r="B96" s="47" t="s">
        <v>23</v>
      </c>
      <c r="C96" s="51"/>
      <c r="D96" s="52"/>
      <c r="E96" s="52"/>
      <c r="F96" s="52"/>
      <c r="G96" s="52"/>
      <c r="H96" s="52"/>
      <c r="I96" s="52"/>
      <c r="J96" s="52"/>
      <c r="K96" s="52"/>
      <c r="L96" s="52"/>
      <c r="M96" s="52"/>
      <c r="N96" s="52"/>
      <c r="O96" s="52"/>
      <c r="P96" s="52"/>
      <c r="Q96" s="52"/>
      <c r="R96" s="52"/>
      <c r="S96" s="52"/>
      <c r="T96" s="52"/>
      <c r="U96" s="52"/>
      <c r="V96" s="52"/>
      <c r="W96" s="52"/>
      <c r="X96" s="52"/>
      <c r="Y96" s="52"/>
      <c r="Z96" s="52">
        <f>SUM(D96:Y96)</f>
        <v>0</v>
      </c>
      <c r="AA96" s="53">
        <f>SUMIF('调整分录-上期'!$D:$D,$A96,'调整分录-上期'!F:F)</f>
        <v>0</v>
      </c>
      <c r="AB96" s="53">
        <f>SUMIF('调整分录-上期'!$D:$D,$A96,'调整分录-上期'!G:G)</f>
        <v>0</v>
      </c>
      <c r="AC96" s="54">
        <f>Z96+AB96-AA96</f>
        <v>0</v>
      </c>
    </row>
    <row r="97" spans="1:29" ht="15" customHeight="1">
      <c r="A97" s="116" t="s">
        <v>162</v>
      </c>
      <c r="B97" s="47" t="s">
        <v>24</v>
      </c>
      <c r="C97" s="51"/>
      <c r="D97" s="52"/>
      <c r="E97" s="52"/>
      <c r="F97" s="52"/>
      <c r="G97" s="52"/>
      <c r="H97" s="52"/>
      <c r="I97" s="52"/>
      <c r="J97" s="52"/>
      <c r="K97" s="52"/>
      <c r="L97" s="52"/>
      <c r="M97" s="52"/>
      <c r="N97" s="52"/>
      <c r="O97" s="52"/>
      <c r="P97" s="52"/>
      <c r="Q97" s="52"/>
      <c r="R97" s="52"/>
      <c r="S97" s="52"/>
      <c r="T97" s="52"/>
      <c r="U97" s="52"/>
      <c r="V97" s="52"/>
      <c r="W97" s="52"/>
      <c r="X97" s="52"/>
      <c r="Y97" s="52"/>
      <c r="Z97" s="52">
        <f t="shared" si="10"/>
        <v>0</v>
      </c>
      <c r="AA97" s="53">
        <f>SUMIF('调整分录-上期'!$D:$D,$A97,'调整分录-上期'!F:F)</f>
        <v>0</v>
      </c>
      <c r="AB97" s="53">
        <f>SUMIF('调整分录-上期'!$D:$D,$A97,'调整分录-上期'!G:G)</f>
        <v>0</v>
      </c>
      <c r="AC97" s="54">
        <f t="shared" si="9"/>
        <v>0</v>
      </c>
    </row>
    <row r="98" spans="1:29" ht="15" customHeight="1">
      <c r="A98" s="116" t="s">
        <v>642</v>
      </c>
      <c r="B98" s="47" t="s">
        <v>25</v>
      </c>
      <c r="C98" s="51"/>
      <c r="D98" s="52"/>
      <c r="E98" s="52"/>
      <c r="F98" s="52"/>
      <c r="G98" s="52"/>
      <c r="H98" s="52"/>
      <c r="I98" s="52"/>
      <c r="J98" s="52"/>
      <c r="K98" s="52"/>
      <c r="L98" s="52"/>
      <c r="M98" s="52"/>
      <c r="N98" s="52"/>
      <c r="O98" s="52"/>
      <c r="P98" s="52"/>
      <c r="Q98" s="52"/>
      <c r="R98" s="52"/>
      <c r="S98" s="52"/>
      <c r="T98" s="52"/>
      <c r="U98" s="52"/>
      <c r="V98" s="52"/>
      <c r="W98" s="52"/>
      <c r="X98" s="52"/>
      <c r="Y98" s="52"/>
      <c r="Z98" s="52">
        <f t="shared" si="10"/>
        <v>0</v>
      </c>
      <c r="AA98" s="53">
        <f>SUMIF('调整分录-上期'!$D:$D,$A98,'调整分录-上期'!F:F)</f>
        <v>0</v>
      </c>
      <c r="AB98" s="53">
        <f>SUMIF('调整分录-上期'!$D:$D,$A98,'调整分录-上期'!G:G)</f>
        <v>0</v>
      </c>
      <c r="AC98" s="54">
        <f t="shared" si="9"/>
        <v>0</v>
      </c>
    </row>
    <row r="99" spans="1:29" ht="15" customHeight="1">
      <c r="A99" s="116" t="s">
        <v>642</v>
      </c>
      <c r="B99" s="47" t="s">
        <v>27</v>
      </c>
      <c r="C99" s="51"/>
      <c r="D99" s="52"/>
      <c r="E99" s="52"/>
      <c r="F99" s="52"/>
      <c r="G99" s="52"/>
      <c r="H99" s="52"/>
      <c r="I99" s="52"/>
      <c r="J99" s="52"/>
      <c r="K99" s="52"/>
      <c r="L99" s="52"/>
      <c r="M99" s="52"/>
      <c r="N99" s="52"/>
      <c r="O99" s="52"/>
      <c r="P99" s="52"/>
      <c r="Q99" s="52"/>
      <c r="R99" s="52"/>
      <c r="S99" s="52"/>
      <c r="T99" s="52"/>
      <c r="U99" s="52"/>
      <c r="V99" s="52"/>
      <c r="W99" s="52"/>
      <c r="X99" s="52"/>
      <c r="Y99" s="52"/>
      <c r="Z99" s="52">
        <f t="shared" si="10"/>
        <v>0</v>
      </c>
      <c r="AA99" s="53">
        <f>SUMIF('调整分录-上期'!$D:$D,$A99,'调整分录-上期'!F:F)</f>
        <v>0</v>
      </c>
      <c r="AB99" s="53">
        <f>SUMIF('调整分录-上期'!$D:$D,$A99,'调整分录-上期'!G:G)</f>
        <v>0</v>
      </c>
      <c r="AC99" s="54">
        <f t="shared" si="9"/>
        <v>0</v>
      </c>
    </row>
    <row r="100" spans="1:29" ht="15" customHeight="1">
      <c r="A100" s="116" t="s">
        <v>575</v>
      </c>
      <c r="B100" s="47" t="s">
        <v>557</v>
      </c>
      <c r="C100" s="51"/>
      <c r="D100" s="52"/>
      <c r="E100" s="52"/>
      <c r="F100" s="52"/>
      <c r="G100" s="52"/>
      <c r="H100" s="52"/>
      <c r="I100" s="52"/>
      <c r="J100" s="52"/>
      <c r="K100" s="52"/>
      <c r="L100" s="52"/>
      <c r="M100" s="52"/>
      <c r="N100" s="52"/>
      <c r="O100" s="52"/>
      <c r="P100" s="52"/>
      <c r="Q100" s="52"/>
      <c r="R100" s="52"/>
      <c r="S100" s="52"/>
      <c r="T100" s="52"/>
      <c r="U100" s="52"/>
      <c r="V100" s="52"/>
      <c r="W100" s="52"/>
      <c r="X100" s="52"/>
      <c r="Y100" s="52"/>
      <c r="Z100" s="52">
        <f t="shared" ref="Z100" si="13">SUM(D100:Y100)</f>
        <v>0</v>
      </c>
      <c r="AA100" s="53"/>
      <c r="AB100" s="53"/>
      <c r="AC100" s="54">
        <f t="shared" si="9"/>
        <v>0</v>
      </c>
    </row>
    <row r="101" spans="1:29" ht="15" customHeight="1">
      <c r="A101" s="116" t="s">
        <v>163</v>
      </c>
      <c r="B101" s="47" t="s">
        <v>29</v>
      </c>
      <c r="C101" s="51"/>
      <c r="D101" s="52"/>
      <c r="E101" s="52"/>
      <c r="F101" s="52"/>
      <c r="G101" s="52"/>
      <c r="H101" s="52"/>
      <c r="I101" s="52"/>
      <c r="J101" s="52"/>
      <c r="K101" s="52"/>
      <c r="L101" s="52"/>
      <c r="M101" s="52"/>
      <c r="N101" s="52"/>
      <c r="O101" s="52"/>
      <c r="P101" s="52"/>
      <c r="Q101" s="52"/>
      <c r="R101" s="52"/>
      <c r="S101" s="52"/>
      <c r="T101" s="52"/>
      <c r="U101" s="52"/>
      <c r="V101" s="52"/>
      <c r="W101" s="52"/>
      <c r="X101" s="52"/>
      <c r="Y101" s="52"/>
      <c r="Z101" s="52">
        <f t="shared" si="10"/>
        <v>0</v>
      </c>
      <c r="AA101" s="53">
        <f>SUMIF('调整分录-上期'!$D:$D,$A101,'调整分录-上期'!F:F)</f>
        <v>0</v>
      </c>
      <c r="AB101" s="53">
        <f>SUMIF('调整分录-上期'!$D:$D,$A101,'调整分录-上期'!G:G)</f>
        <v>0</v>
      </c>
      <c r="AC101" s="54">
        <f t="shared" si="9"/>
        <v>0</v>
      </c>
    </row>
    <row r="102" spans="1:29" ht="15" customHeight="1">
      <c r="A102" s="116" t="s">
        <v>164</v>
      </c>
      <c r="B102" s="47" t="s">
        <v>32</v>
      </c>
      <c r="C102" s="51"/>
      <c r="D102" s="52"/>
      <c r="E102" s="52"/>
      <c r="F102" s="52"/>
      <c r="G102" s="52"/>
      <c r="H102" s="52"/>
      <c r="I102" s="52"/>
      <c r="J102" s="52"/>
      <c r="K102" s="52"/>
      <c r="L102" s="52"/>
      <c r="M102" s="52"/>
      <c r="N102" s="52"/>
      <c r="O102" s="52"/>
      <c r="P102" s="52"/>
      <c r="Q102" s="52"/>
      <c r="R102" s="52"/>
      <c r="S102" s="52"/>
      <c r="T102" s="52"/>
      <c r="U102" s="52"/>
      <c r="V102" s="52"/>
      <c r="W102" s="52"/>
      <c r="X102" s="52"/>
      <c r="Y102" s="52"/>
      <c r="Z102" s="52">
        <f t="shared" si="10"/>
        <v>0</v>
      </c>
      <c r="AA102" s="53">
        <f>SUMIF('调整分录-上期'!$D:$D,$A102,'调整分录-上期'!F:F)</f>
        <v>0</v>
      </c>
      <c r="AB102" s="53">
        <f>SUMIF('调整分录-上期'!$D:$D,$A102,'调整分录-上期'!G:G)</f>
        <v>0</v>
      </c>
      <c r="AC102" s="54">
        <f t="shared" si="9"/>
        <v>0</v>
      </c>
    </row>
    <row r="103" spans="1:29" ht="15" customHeight="1">
      <c r="A103" s="116" t="s">
        <v>165</v>
      </c>
      <c r="B103" s="47" t="s">
        <v>33</v>
      </c>
      <c r="C103" s="51"/>
      <c r="D103" s="52"/>
      <c r="E103" s="52"/>
      <c r="F103" s="52"/>
      <c r="G103" s="52"/>
      <c r="H103" s="52"/>
      <c r="I103" s="52"/>
      <c r="J103" s="52"/>
      <c r="K103" s="52"/>
      <c r="L103" s="52"/>
      <c r="M103" s="52"/>
      <c r="N103" s="52"/>
      <c r="O103" s="52"/>
      <c r="P103" s="52"/>
      <c r="Q103" s="52"/>
      <c r="R103" s="52"/>
      <c r="S103" s="52"/>
      <c r="T103" s="52"/>
      <c r="U103" s="52"/>
      <c r="V103" s="52"/>
      <c r="W103" s="52"/>
      <c r="X103" s="52"/>
      <c r="Y103" s="52"/>
      <c r="Z103" s="52">
        <f t="shared" si="10"/>
        <v>0</v>
      </c>
      <c r="AA103" s="53">
        <f>SUMIF('调整分录-上期'!$D:$D,$A103,'调整分录-上期'!F:F)</f>
        <v>0</v>
      </c>
      <c r="AB103" s="53">
        <f>SUMIF('调整分录-上期'!$D:$D,$A103,'调整分录-上期'!G:G)</f>
        <v>0</v>
      </c>
      <c r="AC103" s="54">
        <f t="shared" si="9"/>
        <v>0</v>
      </c>
    </row>
    <row r="104" spans="1:29" ht="15" customHeight="1">
      <c r="A104" s="116" t="s">
        <v>166</v>
      </c>
      <c r="B104" s="47" t="s">
        <v>34</v>
      </c>
      <c r="C104" s="51"/>
      <c r="D104" s="52"/>
      <c r="E104" s="52"/>
      <c r="F104" s="52"/>
      <c r="G104" s="52"/>
      <c r="H104" s="52"/>
      <c r="I104" s="52"/>
      <c r="J104" s="52"/>
      <c r="K104" s="52"/>
      <c r="L104" s="52"/>
      <c r="M104" s="52"/>
      <c r="N104" s="52"/>
      <c r="O104" s="52"/>
      <c r="P104" s="52"/>
      <c r="Q104" s="52"/>
      <c r="R104" s="52"/>
      <c r="S104" s="52"/>
      <c r="T104" s="52"/>
      <c r="U104" s="52"/>
      <c r="V104" s="52"/>
      <c r="W104" s="52"/>
      <c r="X104" s="52"/>
      <c r="Y104" s="52"/>
      <c r="Z104" s="52">
        <f t="shared" si="10"/>
        <v>0</v>
      </c>
      <c r="AA104" s="53">
        <f>SUMIF('调整分录-上期'!$D:$D,$A104,'调整分录-上期'!F:F)</f>
        <v>0</v>
      </c>
      <c r="AB104" s="53">
        <f>SUMIF('调整分录-上期'!$D:$D,$A104,'调整分录-上期'!G:G)</f>
        <v>0</v>
      </c>
      <c r="AC104" s="54">
        <f t="shared" si="9"/>
        <v>0</v>
      </c>
    </row>
    <row r="105" spans="1:29" ht="15" customHeight="1">
      <c r="A105" s="116" t="s">
        <v>167</v>
      </c>
      <c r="B105" s="47" t="s">
        <v>558</v>
      </c>
      <c r="C105" s="51"/>
      <c r="D105" s="52"/>
      <c r="E105" s="52"/>
      <c r="F105" s="52"/>
      <c r="G105" s="52"/>
      <c r="H105" s="52"/>
      <c r="I105" s="52"/>
      <c r="J105" s="52"/>
      <c r="K105" s="52"/>
      <c r="L105" s="52"/>
      <c r="M105" s="52"/>
      <c r="N105" s="52"/>
      <c r="O105" s="52"/>
      <c r="P105" s="52"/>
      <c r="Q105" s="52"/>
      <c r="R105" s="52"/>
      <c r="S105" s="52"/>
      <c r="T105" s="52"/>
      <c r="U105" s="52"/>
      <c r="V105" s="52"/>
      <c r="W105" s="52"/>
      <c r="X105" s="52"/>
      <c r="Y105" s="52"/>
      <c r="Z105" s="52">
        <f t="shared" si="10"/>
        <v>0</v>
      </c>
      <c r="AA105" s="53">
        <f>SUMIF('调整分录-上期'!$D:$D,$A105,'调整分录-上期'!F:F)</f>
        <v>0</v>
      </c>
      <c r="AB105" s="53">
        <f>SUMIF('调整分录-上期'!$D:$D,$A105,'调整分录-上期'!G:G)</f>
        <v>0</v>
      </c>
      <c r="AC105" s="54">
        <f t="shared" si="9"/>
        <v>0</v>
      </c>
    </row>
    <row r="106" spans="1:29" ht="15" customHeight="1">
      <c r="A106" s="116" t="s">
        <v>642</v>
      </c>
      <c r="B106" s="55" t="s">
        <v>37</v>
      </c>
      <c r="C106" s="59"/>
      <c r="D106" s="60">
        <f>SUM(D95:D105)-SUM(D98:D99)</f>
        <v>0</v>
      </c>
      <c r="E106" s="60"/>
      <c r="F106" s="60"/>
      <c r="G106" s="60"/>
      <c r="H106" s="60"/>
      <c r="I106" s="60"/>
      <c r="J106" s="60"/>
      <c r="K106" s="60"/>
      <c r="L106" s="60"/>
      <c r="M106" s="60"/>
      <c r="N106" s="60"/>
      <c r="O106" s="60"/>
      <c r="P106" s="60"/>
      <c r="Q106" s="60"/>
      <c r="R106" s="60"/>
      <c r="S106" s="60"/>
      <c r="T106" s="60"/>
      <c r="U106" s="60"/>
      <c r="V106" s="60"/>
      <c r="W106" s="60"/>
      <c r="X106" s="60"/>
      <c r="Y106" s="60"/>
      <c r="Z106" s="56">
        <f t="shared" si="10"/>
        <v>0</v>
      </c>
      <c r="AA106" s="60">
        <f>SUM(AA95:AA105)-SUM(AA98:AA99)</f>
        <v>0</v>
      </c>
      <c r="AB106" s="60">
        <f>SUM(AB95:AB105)-SUM(AB98:AB99)</f>
        <v>0</v>
      </c>
      <c r="AC106" s="61">
        <f>SUM(AC95:AC105)-SUM(AC98:AC99)</f>
        <v>0</v>
      </c>
    </row>
    <row r="107" spans="1:29" ht="15" customHeight="1">
      <c r="A107" s="116" t="s">
        <v>642</v>
      </c>
      <c r="B107" s="55" t="s">
        <v>39</v>
      </c>
      <c r="C107" s="59"/>
      <c r="D107" s="63">
        <f>D92+D106</f>
        <v>0</v>
      </c>
      <c r="E107" s="63"/>
      <c r="F107" s="63"/>
      <c r="G107" s="63"/>
      <c r="H107" s="63"/>
      <c r="I107" s="63"/>
      <c r="J107" s="63"/>
      <c r="K107" s="63"/>
      <c r="L107" s="63"/>
      <c r="M107" s="63"/>
      <c r="N107" s="63"/>
      <c r="O107" s="63"/>
      <c r="P107" s="63"/>
      <c r="Q107" s="63"/>
      <c r="R107" s="63"/>
      <c r="S107" s="63"/>
      <c r="T107" s="63"/>
      <c r="U107" s="63"/>
      <c r="V107" s="63"/>
      <c r="W107" s="63"/>
      <c r="X107" s="63"/>
      <c r="Y107" s="63"/>
      <c r="Z107" s="56">
        <f t="shared" si="10"/>
        <v>0</v>
      </c>
      <c r="AA107" s="63">
        <f>AA92+AA106</f>
        <v>0</v>
      </c>
      <c r="AB107" s="63">
        <f>AB92+AB106</f>
        <v>20000</v>
      </c>
      <c r="AC107" s="64">
        <f>AC92+AC106</f>
        <v>20000</v>
      </c>
    </row>
    <row r="108" spans="1:29" ht="15" customHeight="1">
      <c r="A108" s="116" t="s">
        <v>642</v>
      </c>
      <c r="B108" s="47"/>
      <c r="C108" s="51"/>
      <c r="D108" s="52"/>
      <c r="E108" s="52"/>
      <c r="F108" s="52"/>
      <c r="G108" s="52"/>
      <c r="H108" s="52"/>
      <c r="I108" s="52"/>
      <c r="J108" s="52"/>
      <c r="K108" s="52"/>
      <c r="L108" s="52"/>
      <c r="M108" s="52"/>
      <c r="N108" s="52"/>
      <c r="O108" s="52"/>
      <c r="P108" s="52"/>
      <c r="Q108" s="52"/>
      <c r="R108" s="52"/>
      <c r="S108" s="52"/>
      <c r="T108" s="52"/>
      <c r="U108" s="52"/>
      <c r="V108" s="52"/>
      <c r="W108" s="52"/>
      <c r="X108" s="52"/>
      <c r="Y108" s="52"/>
      <c r="Z108" s="52">
        <f t="shared" si="10"/>
        <v>0</v>
      </c>
      <c r="AA108" s="53">
        <f>SUMIF('调整分录-上期'!$D:$D,$A108,'调整分录-上期'!F:F)</f>
        <v>0</v>
      </c>
      <c r="AB108" s="53">
        <f>SUMIF('调整分录-上期'!$D:$D,$A108,'调整分录-上期'!G:G)</f>
        <v>0</v>
      </c>
      <c r="AC108" s="54">
        <f t="shared" si="9"/>
        <v>0</v>
      </c>
    </row>
    <row r="109" spans="1:29" ht="15" customHeight="1">
      <c r="A109" s="116" t="s">
        <v>642</v>
      </c>
      <c r="B109" s="47" t="s">
        <v>125</v>
      </c>
      <c r="C109" s="51"/>
      <c r="D109" s="52"/>
      <c r="E109" s="52"/>
      <c r="F109" s="52"/>
      <c r="G109" s="52"/>
      <c r="H109" s="52"/>
      <c r="I109" s="52"/>
      <c r="J109" s="52"/>
      <c r="K109" s="52"/>
      <c r="L109" s="52"/>
      <c r="M109" s="52"/>
      <c r="N109" s="52"/>
      <c r="O109" s="52"/>
      <c r="P109" s="52"/>
      <c r="Q109" s="52"/>
      <c r="R109" s="52"/>
      <c r="S109" s="52"/>
      <c r="T109" s="52"/>
      <c r="U109" s="52"/>
      <c r="V109" s="52"/>
      <c r="W109" s="52"/>
      <c r="X109" s="52"/>
      <c r="Y109" s="52"/>
      <c r="Z109" s="52">
        <f t="shared" ref="Z109:Z139" si="14">SUM(D109:Y109)</f>
        <v>0</v>
      </c>
      <c r="AA109" s="53">
        <f>SUMIF('调整分录-上期'!$D:$D,$A109,'调整分录-上期'!F:F)</f>
        <v>0</v>
      </c>
      <c r="AB109" s="53">
        <f>SUMIF('调整分录-上期'!$D:$D,$A109,'调整分录-上期'!G:G)</f>
        <v>0</v>
      </c>
      <c r="AC109" s="54">
        <f t="shared" si="9"/>
        <v>0</v>
      </c>
    </row>
    <row r="110" spans="1:29" ht="15" customHeight="1">
      <c r="A110" s="116" t="s">
        <v>595</v>
      </c>
      <c r="B110" s="47" t="s">
        <v>49</v>
      </c>
      <c r="C110" s="51"/>
      <c r="D110" s="52">
        <v>1000000</v>
      </c>
      <c r="E110" s="52"/>
      <c r="F110" s="52"/>
      <c r="G110" s="52"/>
      <c r="H110" s="52"/>
      <c r="I110" s="52"/>
      <c r="J110" s="52"/>
      <c r="K110" s="52"/>
      <c r="L110" s="52"/>
      <c r="M110" s="52"/>
      <c r="N110" s="52"/>
      <c r="O110" s="52"/>
      <c r="P110" s="52"/>
      <c r="Q110" s="52"/>
      <c r="R110" s="52"/>
      <c r="S110" s="52"/>
      <c r="T110" s="52"/>
      <c r="U110" s="52"/>
      <c r="V110" s="52"/>
      <c r="W110" s="52"/>
      <c r="X110" s="52"/>
      <c r="Y110" s="52"/>
      <c r="Z110" s="52">
        <f t="shared" si="14"/>
        <v>1000000</v>
      </c>
      <c r="AA110" s="53">
        <f>SUMIF('调整分录-上期'!$D:$D,$A110,'调整分录-上期'!F:F)</f>
        <v>0</v>
      </c>
      <c r="AB110" s="53">
        <f>SUMIF('调整分录-上期'!$D:$D,$A110,'调整分录-上期'!G:G)</f>
        <v>0</v>
      </c>
      <c r="AC110" s="54">
        <f t="shared" si="9"/>
        <v>1000000</v>
      </c>
    </row>
    <row r="111" spans="1:29" ht="15" customHeight="1">
      <c r="A111" s="116" t="s">
        <v>168</v>
      </c>
      <c r="B111" s="47" t="s">
        <v>51</v>
      </c>
      <c r="C111" s="51"/>
      <c r="D111" s="52"/>
      <c r="E111" s="52"/>
      <c r="F111" s="52"/>
      <c r="G111" s="52"/>
      <c r="H111" s="52"/>
      <c r="I111" s="52"/>
      <c r="J111" s="52"/>
      <c r="K111" s="52"/>
      <c r="L111" s="52"/>
      <c r="M111" s="52"/>
      <c r="N111" s="52"/>
      <c r="O111" s="52"/>
      <c r="P111" s="52"/>
      <c r="Q111" s="52"/>
      <c r="R111" s="52"/>
      <c r="S111" s="52"/>
      <c r="T111" s="52"/>
      <c r="U111" s="52"/>
      <c r="V111" s="52"/>
      <c r="W111" s="52"/>
      <c r="X111" s="52"/>
      <c r="Y111" s="52"/>
      <c r="Z111" s="52">
        <f t="shared" si="14"/>
        <v>0</v>
      </c>
      <c r="AA111" s="53">
        <f>SUMIF('调整分录-上期'!$D:$D,$A111,'调整分录-上期'!F:F)</f>
        <v>0</v>
      </c>
      <c r="AB111" s="53">
        <f>SUMIF('调整分录-上期'!$D:$D,$A111,'调整分录-上期'!G:G)</f>
        <v>0</v>
      </c>
      <c r="AC111" s="54">
        <f t="shared" si="9"/>
        <v>0</v>
      </c>
    </row>
    <row r="112" spans="1:29" ht="15" customHeight="1">
      <c r="A112" s="116" t="s">
        <v>642</v>
      </c>
      <c r="B112" s="47" t="s">
        <v>25</v>
      </c>
      <c r="C112" s="51"/>
      <c r="D112" s="52"/>
      <c r="E112" s="52"/>
      <c r="F112" s="52"/>
      <c r="G112" s="52"/>
      <c r="H112" s="52"/>
      <c r="I112" s="52"/>
      <c r="J112" s="52"/>
      <c r="K112" s="52"/>
      <c r="L112" s="52"/>
      <c r="M112" s="52"/>
      <c r="N112" s="52"/>
      <c r="O112" s="52"/>
      <c r="P112" s="52"/>
      <c r="Q112" s="52"/>
      <c r="R112" s="52"/>
      <c r="S112" s="52"/>
      <c r="T112" s="52"/>
      <c r="U112" s="52"/>
      <c r="V112" s="52"/>
      <c r="W112" s="52"/>
      <c r="X112" s="52"/>
      <c r="Y112" s="52"/>
      <c r="Z112" s="52">
        <f t="shared" si="14"/>
        <v>0</v>
      </c>
      <c r="AA112" s="53">
        <f>SUMIF('调整分录-上期'!$D:$D,$A112,'调整分录-上期'!F:F)</f>
        <v>0</v>
      </c>
      <c r="AB112" s="53">
        <f>SUMIF('调整分录-上期'!$D:$D,$A112,'调整分录-上期'!G:G)</f>
        <v>0</v>
      </c>
      <c r="AC112" s="54">
        <f t="shared" si="9"/>
        <v>0</v>
      </c>
    </row>
    <row r="113" spans="1:30" ht="15" customHeight="1">
      <c r="A113" s="116" t="s">
        <v>642</v>
      </c>
      <c r="B113" s="47" t="s">
        <v>27</v>
      </c>
      <c r="C113" s="51"/>
      <c r="D113" s="52"/>
      <c r="E113" s="52"/>
      <c r="F113" s="52"/>
      <c r="G113" s="52"/>
      <c r="H113" s="52"/>
      <c r="I113" s="52"/>
      <c r="J113" s="52"/>
      <c r="K113" s="52"/>
      <c r="L113" s="52"/>
      <c r="M113" s="52"/>
      <c r="N113" s="52"/>
      <c r="O113" s="52"/>
      <c r="P113" s="52"/>
      <c r="Q113" s="52"/>
      <c r="R113" s="52"/>
      <c r="S113" s="52"/>
      <c r="T113" s="52"/>
      <c r="U113" s="52"/>
      <c r="V113" s="52"/>
      <c r="W113" s="52"/>
      <c r="X113" s="52"/>
      <c r="Y113" s="52"/>
      <c r="Z113" s="52">
        <f t="shared" si="14"/>
        <v>0</v>
      </c>
      <c r="AA113" s="53">
        <f>SUMIF('调整分录-上期'!$D:$D,$A113,'调整分录-上期'!F:F)</f>
        <v>0</v>
      </c>
      <c r="AB113" s="53">
        <f>SUMIF('调整分录-上期'!$D:$D,$A113,'调整分录-上期'!G:G)</f>
        <v>0</v>
      </c>
      <c r="AC113" s="54">
        <f t="shared" si="9"/>
        <v>0</v>
      </c>
    </row>
    <row r="114" spans="1:30" ht="15" customHeight="1">
      <c r="A114" s="116" t="s">
        <v>169</v>
      </c>
      <c r="B114" s="47" t="s">
        <v>55</v>
      </c>
      <c r="C114" s="51"/>
      <c r="D114" s="52"/>
      <c r="E114" s="52"/>
      <c r="F114" s="52"/>
      <c r="G114" s="52"/>
      <c r="H114" s="52"/>
      <c r="I114" s="52"/>
      <c r="J114" s="52"/>
      <c r="K114" s="52"/>
      <c r="L114" s="52"/>
      <c r="M114" s="52"/>
      <c r="N114" s="52"/>
      <c r="O114" s="52"/>
      <c r="P114" s="52"/>
      <c r="Q114" s="52"/>
      <c r="R114" s="52"/>
      <c r="S114" s="52"/>
      <c r="T114" s="52"/>
      <c r="U114" s="52"/>
      <c r="V114" s="52"/>
      <c r="W114" s="52"/>
      <c r="X114" s="52"/>
      <c r="Y114" s="52"/>
      <c r="Z114" s="52">
        <f t="shared" si="14"/>
        <v>0</v>
      </c>
      <c r="AA114" s="53">
        <f>SUMIF('调整分录-上期'!$D:$D,$A114,'调整分录-上期'!F:F)</f>
        <v>0</v>
      </c>
      <c r="AB114" s="53">
        <f>SUMIF('调整分录-上期'!$D:$D,$A114,'调整分录-上期'!G:G)</f>
        <v>0</v>
      </c>
      <c r="AC114" s="54">
        <f t="shared" si="9"/>
        <v>0</v>
      </c>
    </row>
    <row r="115" spans="1:30" ht="15" customHeight="1">
      <c r="A115" s="116" t="s">
        <v>593</v>
      </c>
      <c r="B115" s="47" t="s">
        <v>57</v>
      </c>
      <c r="C115" s="51"/>
      <c r="D115" s="52"/>
      <c r="E115" s="52"/>
      <c r="F115" s="52"/>
      <c r="G115" s="52"/>
      <c r="H115" s="52"/>
      <c r="I115" s="52"/>
      <c r="J115" s="52"/>
      <c r="K115" s="52"/>
      <c r="L115" s="52"/>
      <c r="M115" s="52"/>
      <c r="N115" s="52"/>
      <c r="O115" s="52"/>
      <c r="P115" s="52"/>
      <c r="Q115" s="52"/>
      <c r="R115" s="52"/>
      <c r="S115" s="52"/>
      <c r="T115" s="52"/>
      <c r="U115" s="52"/>
      <c r="V115" s="52"/>
      <c r="W115" s="52"/>
      <c r="X115" s="52"/>
      <c r="Y115" s="52"/>
      <c r="Z115" s="52">
        <f t="shared" si="14"/>
        <v>0</v>
      </c>
      <c r="AA115" s="53">
        <f>SUMIF('调整分录-上期'!$D:$D,$A115,'调整分录-上期'!F:F)</f>
        <v>0</v>
      </c>
      <c r="AB115" s="53">
        <f>SUMIF('调整分录-上期'!$D:$D,$A115,'调整分录-上期'!G:G)</f>
        <v>0</v>
      </c>
      <c r="AC115" s="54">
        <f>Z115+AA115-AB115</f>
        <v>0</v>
      </c>
    </row>
    <row r="116" spans="1:30" ht="15" customHeight="1">
      <c r="A116" s="116" t="s">
        <v>170</v>
      </c>
      <c r="B116" s="47" t="s">
        <v>59</v>
      </c>
      <c r="C116" s="51"/>
      <c r="D116" s="52"/>
      <c r="E116" s="52"/>
      <c r="F116" s="52"/>
      <c r="G116" s="52"/>
      <c r="H116" s="52"/>
      <c r="I116" s="52"/>
      <c r="J116" s="52"/>
      <c r="K116" s="52"/>
      <c r="L116" s="52"/>
      <c r="M116" s="52"/>
      <c r="N116" s="52"/>
      <c r="O116" s="52"/>
      <c r="P116" s="52"/>
      <c r="Q116" s="52"/>
      <c r="R116" s="52"/>
      <c r="S116" s="52"/>
      <c r="T116" s="52"/>
      <c r="U116" s="52"/>
      <c r="V116" s="52"/>
      <c r="W116" s="52"/>
      <c r="X116" s="52"/>
      <c r="Y116" s="52"/>
      <c r="Z116" s="52">
        <f t="shared" si="14"/>
        <v>0</v>
      </c>
      <c r="AA116" s="53">
        <f>SUMIF('调整分录-上期'!$D:$D,$A116,'调整分录-上期'!F:F)</f>
        <v>0</v>
      </c>
      <c r="AB116" s="53">
        <f>SUMIF('调整分录-上期'!$D:$D,$A116,'调整分录-上期'!G:G)</f>
        <v>0</v>
      </c>
      <c r="AC116" s="54">
        <f t="shared" si="9"/>
        <v>0</v>
      </c>
    </row>
    <row r="117" spans="1:30" ht="15" customHeight="1">
      <c r="A117" s="116" t="s">
        <v>171</v>
      </c>
      <c r="B117" s="47" t="s">
        <v>61</v>
      </c>
      <c r="C117" s="51"/>
      <c r="D117" s="52"/>
      <c r="E117" s="52"/>
      <c r="F117" s="52"/>
      <c r="G117" s="52"/>
      <c r="H117" s="52"/>
      <c r="I117" s="52"/>
      <c r="J117" s="52"/>
      <c r="K117" s="52"/>
      <c r="L117" s="52"/>
      <c r="M117" s="52"/>
      <c r="N117" s="52"/>
      <c r="O117" s="52"/>
      <c r="P117" s="52"/>
      <c r="Q117" s="52"/>
      <c r="R117" s="52"/>
      <c r="S117" s="52"/>
      <c r="T117" s="52"/>
      <c r="U117" s="52"/>
      <c r="V117" s="52"/>
      <c r="W117" s="52"/>
      <c r="X117" s="52"/>
      <c r="Y117" s="52"/>
      <c r="Z117" s="52">
        <f t="shared" si="14"/>
        <v>0</v>
      </c>
      <c r="AA117" s="53">
        <f>SUMIF('调整分录-上期'!$D:$D,$A117,'调整分录-上期'!F:F)</f>
        <v>0</v>
      </c>
      <c r="AB117" s="53">
        <f>SUMIF('调整分录-上期'!$D:$D,$A117,'调整分录-上期'!G:G)</f>
        <v>0</v>
      </c>
      <c r="AC117" s="54">
        <f t="shared" si="9"/>
        <v>0</v>
      </c>
    </row>
    <row r="118" spans="1:30" ht="15" customHeight="1">
      <c r="A118" s="116" t="s">
        <v>172</v>
      </c>
      <c r="B118" s="47" t="s">
        <v>63</v>
      </c>
      <c r="C118" s="51"/>
      <c r="D118" s="52"/>
      <c r="E118" s="52"/>
      <c r="F118" s="52"/>
      <c r="G118" s="52"/>
      <c r="H118" s="52"/>
      <c r="I118" s="52"/>
      <c r="J118" s="52"/>
      <c r="K118" s="52"/>
      <c r="L118" s="52"/>
      <c r="M118" s="52"/>
      <c r="N118" s="52"/>
      <c r="O118" s="52"/>
      <c r="P118" s="52"/>
      <c r="Q118" s="52"/>
      <c r="R118" s="52"/>
      <c r="S118" s="52"/>
      <c r="T118" s="52"/>
      <c r="U118" s="52"/>
      <c r="V118" s="52"/>
      <c r="W118" s="52"/>
      <c r="X118" s="52"/>
      <c r="Y118" s="52"/>
      <c r="Z118" s="52">
        <f t="shared" si="14"/>
        <v>0</v>
      </c>
      <c r="AA118" s="53">
        <f>SUMIF('调整分录-上期'!$D:$D,$A118,'调整分录-上期'!F:F)</f>
        <v>0</v>
      </c>
      <c r="AB118" s="53">
        <f>SUMIF('调整分录-上期'!$D:$D,$A118,'调整分录-上期'!G:G)</f>
        <v>0</v>
      </c>
      <c r="AC118" s="54">
        <f t="shared" si="9"/>
        <v>0</v>
      </c>
    </row>
    <row r="119" spans="1:30" ht="15" customHeight="1">
      <c r="A119" s="116" t="s">
        <v>173</v>
      </c>
      <c r="B119" s="47" t="s">
        <v>65</v>
      </c>
      <c r="C119" s="51"/>
      <c r="D119" s="52"/>
      <c r="E119" s="52"/>
      <c r="F119" s="52"/>
      <c r="G119" s="52"/>
      <c r="H119" s="52"/>
      <c r="I119" s="52"/>
      <c r="J119" s="52"/>
      <c r="K119" s="52"/>
      <c r="L119" s="52"/>
      <c r="M119" s="52"/>
      <c r="N119" s="52"/>
      <c r="O119" s="52"/>
      <c r="P119" s="52"/>
      <c r="Q119" s="52"/>
      <c r="R119" s="52"/>
      <c r="S119" s="52"/>
      <c r="T119" s="52"/>
      <c r="U119" s="52"/>
      <c r="V119" s="52"/>
      <c r="W119" s="52"/>
      <c r="X119" s="52"/>
      <c r="Y119" s="52"/>
      <c r="Z119" s="52">
        <f t="shared" si="14"/>
        <v>0</v>
      </c>
      <c r="AA119" s="53">
        <f>SUMIF('调整分录-上期'!$D:$D,$A119,'调整分录-上期'!F:F)</f>
        <v>0</v>
      </c>
      <c r="AB119" s="53">
        <f>SUMIF('调整分录-上期'!$D:$D,$A119,'调整分录-上期'!G:G)</f>
        <v>0</v>
      </c>
      <c r="AC119" s="54">
        <f t="shared" si="9"/>
        <v>0</v>
      </c>
    </row>
    <row r="120" spans="1:30" ht="15" customHeight="1">
      <c r="A120" s="116" t="s">
        <v>174</v>
      </c>
      <c r="B120" s="47" t="s">
        <v>67</v>
      </c>
      <c r="C120" s="51"/>
      <c r="D120" s="52"/>
      <c r="E120" s="52"/>
      <c r="F120" s="52"/>
      <c r="G120" s="52"/>
      <c r="H120" s="52"/>
      <c r="I120" s="52"/>
      <c r="J120" s="52"/>
      <c r="K120" s="52"/>
      <c r="L120" s="52"/>
      <c r="M120" s="52"/>
      <c r="N120" s="52"/>
      <c r="O120" s="52"/>
      <c r="P120" s="52"/>
      <c r="Q120" s="52"/>
      <c r="R120" s="52"/>
      <c r="S120" s="52"/>
      <c r="T120" s="52"/>
      <c r="U120" s="52"/>
      <c r="V120" s="52"/>
      <c r="W120" s="52"/>
      <c r="X120" s="52"/>
      <c r="Y120" s="52"/>
      <c r="Z120" s="52">
        <f t="shared" si="14"/>
        <v>0</v>
      </c>
      <c r="AA120" s="53">
        <f>AA187</f>
        <v>20000</v>
      </c>
      <c r="AB120" s="53">
        <f>AB187</f>
        <v>0</v>
      </c>
      <c r="AC120" s="54">
        <f t="shared" si="9"/>
        <v>-20000</v>
      </c>
    </row>
    <row r="121" spans="1:30" ht="15" customHeight="1">
      <c r="A121" s="116" t="s">
        <v>642</v>
      </c>
      <c r="B121" s="55" t="s">
        <v>69</v>
      </c>
      <c r="C121" s="59"/>
      <c r="D121" s="60">
        <f>SUM(D110:D120)-SUM(D112:D113)-2*D115</f>
        <v>1000000</v>
      </c>
      <c r="E121" s="60"/>
      <c r="F121" s="60"/>
      <c r="G121" s="60"/>
      <c r="H121" s="60"/>
      <c r="I121" s="60"/>
      <c r="J121" s="60"/>
      <c r="K121" s="60"/>
      <c r="L121" s="60"/>
      <c r="M121" s="60"/>
      <c r="N121" s="60"/>
      <c r="O121" s="60"/>
      <c r="P121" s="60"/>
      <c r="Q121" s="60"/>
      <c r="R121" s="60"/>
      <c r="S121" s="60"/>
      <c r="T121" s="60"/>
      <c r="U121" s="60"/>
      <c r="V121" s="60"/>
      <c r="W121" s="60"/>
      <c r="X121" s="60"/>
      <c r="Y121" s="60"/>
      <c r="Z121" s="56">
        <f t="shared" si="14"/>
        <v>1000000</v>
      </c>
      <c r="AA121" s="60">
        <f>SUM(AA110:AA120)</f>
        <v>20000</v>
      </c>
      <c r="AB121" s="60">
        <f>SUM(AB110:AB120)</f>
        <v>0</v>
      </c>
      <c r="AC121" s="61">
        <f>SUM(AC110:AC120)-SUM(AC112:AC113)-2*AC115</f>
        <v>980000</v>
      </c>
    </row>
    <row r="122" spans="1:30" ht="15" customHeight="1">
      <c r="A122" s="116" t="s">
        <v>175</v>
      </c>
      <c r="B122" s="47" t="s">
        <v>71</v>
      </c>
      <c r="C122" s="51"/>
      <c r="D122" s="52"/>
      <c r="E122" s="52"/>
      <c r="F122" s="52"/>
      <c r="G122" s="52"/>
      <c r="H122" s="52"/>
      <c r="I122" s="52"/>
      <c r="J122" s="52"/>
      <c r="K122" s="52"/>
      <c r="L122" s="52"/>
      <c r="M122" s="52"/>
      <c r="N122" s="52"/>
      <c r="O122" s="52"/>
      <c r="P122" s="52"/>
      <c r="Q122" s="52"/>
      <c r="R122" s="52"/>
      <c r="S122" s="52"/>
      <c r="T122" s="52"/>
      <c r="U122" s="52"/>
      <c r="V122" s="52"/>
      <c r="W122" s="52"/>
      <c r="X122" s="52"/>
      <c r="Y122" s="52"/>
      <c r="Z122" s="52">
        <f t="shared" si="14"/>
        <v>0</v>
      </c>
      <c r="AA122" s="53">
        <f>SUMIF('调整分录-上期'!$D:$D,$A122,'调整分录-上期'!F:F)</f>
        <v>0</v>
      </c>
      <c r="AB122" s="53">
        <f>SUMIF('调整分录-上期'!$D:$D,$A122,'调整分录-上期'!G:G)</f>
        <v>0</v>
      </c>
      <c r="AC122" s="54">
        <f>Z122+AB122-AA122</f>
        <v>0</v>
      </c>
      <c r="AD122" s="117">
        <f>AC122-AC167</f>
        <v>0</v>
      </c>
    </row>
    <row r="123" spans="1:30" ht="15" customHeight="1">
      <c r="A123" s="116" t="s">
        <v>642</v>
      </c>
      <c r="B123" s="55" t="s">
        <v>73</v>
      </c>
      <c r="C123" s="59"/>
      <c r="D123" s="60">
        <f>D121+D122</f>
        <v>1000000</v>
      </c>
      <c r="E123" s="60"/>
      <c r="F123" s="60"/>
      <c r="G123" s="60"/>
      <c r="H123" s="60"/>
      <c r="I123" s="60"/>
      <c r="J123" s="60"/>
      <c r="K123" s="60"/>
      <c r="L123" s="60"/>
      <c r="M123" s="60"/>
      <c r="N123" s="60"/>
      <c r="O123" s="60"/>
      <c r="P123" s="60"/>
      <c r="Q123" s="60"/>
      <c r="R123" s="60"/>
      <c r="S123" s="60"/>
      <c r="T123" s="60"/>
      <c r="U123" s="60"/>
      <c r="V123" s="60"/>
      <c r="W123" s="60"/>
      <c r="X123" s="60"/>
      <c r="Y123" s="60"/>
      <c r="Z123" s="56">
        <f t="shared" si="14"/>
        <v>1000000</v>
      </c>
      <c r="AA123" s="60">
        <f t="shared" ref="AA123" si="15">AA121+AA122</f>
        <v>20000</v>
      </c>
      <c r="AB123" s="60">
        <f>AB121+AB122</f>
        <v>0</v>
      </c>
      <c r="AC123" s="61">
        <f>AC121+AC122</f>
        <v>980000</v>
      </c>
    </row>
    <row r="124" spans="1:30" ht="15" customHeight="1">
      <c r="A124" s="116" t="s">
        <v>642</v>
      </c>
      <c r="B124" s="65" t="s">
        <v>75</v>
      </c>
      <c r="C124" s="59"/>
      <c r="D124" s="60">
        <f>D107+D123</f>
        <v>1000000</v>
      </c>
      <c r="E124" s="60"/>
      <c r="F124" s="60"/>
      <c r="G124" s="60"/>
      <c r="H124" s="60"/>
      <c r="I124" s="60"/>
      <c r="J124" s="60"/>
      <c r="K124" s="60"/>
      <c r="L124" s="60"/>
      <c r="M124" s="60"/>
      <c r="N124" s="60"/>
      <c r="O124" s="60"/>
      <c r="P124" s="60"/>
      <c r="Q124" s="60"/>
      <c r="R124" s="60"/>
      <c r="S124" s="60"/>
      <c r="T124" s="60"/>
      <c r="U124" s="60"/>
      <c r="V124" s="60"/>
      <c r="W124" s="60"/>
      <c r="X124" s="60"/>
      <c r="Y124" s="60"/>
      <c r="Z124" s="56">
        <f t="shared" si="14"/>
        <v>1000000</v>
      </c>
      <c r="AA124" s="60">
        <f t="shared" ref="AA124:AB124" si="16">AA107+AA123</f>
        <v>20000</v>
      </c>
      <c r="AB124" s="60">
        <f t="shared" si="16"/>
        <v>20000</v>
      </c>
      <c r="AC124" s="61">
        <f>AC107+AC123</f>
        <v>1000000</v>
      </c>
    </row>
    <row r="125" spans="1:30" ht="15" customHeight="1">
      <c r="A125" s="116" t="s">
        <v>642</v>
      </c>
      <c r="B125" s="66"/>
      <c r="C125" s="51"/>
      <c r="D125" s="52"/>
      <c r="E125" s="52"/>
      <c r="F125" s="52"/>
      <c r="G125" s="52"/>
      <c r="H125" s="52"/>
      <c r="I125" s="52"/>
      <c r="J125" s="52"/>
      <c r="K125" s="52"/>
      <c r="L125" s="52"/>
      <c r="M125" s="52"/>
      <c r="N125" s="52"/>
      <c r="O125" s="52"/>
      <c r="P125" s="52"/>
      <c r="Q125" s="52"/>
      <c r="R125" s="52"/>
      <c r="S125" s="52"/>
      <c r="T125" s="52"/>
      <c r="U125" s="52"/>
      <c r="V125" s="52"/>
      <c r="W125" s="52"/>
      <c r="X125" s="52"/>
      <c r="Y125" s="52"/>
      <c r="Z125" s="52">
        <f t="shared" si="14"/>
        <v>0</v>
      </c>
      <c r="AA125" s="53">
        <f>SUMIF('调整分录-上期'!$D:$D,$A125,'调整分录-上期'!F:F)</f>
        <v>0</v>
      </c>
      <c r="AB125" s="53">
        <f>SUMIF('调整分录-上期'!$D:$D,$A125,'调整分录-上期'!G:G)</f>
        <v>0</v>
      </c>
      <c r="AC125" s="54"/>
    </row>
    <row r="126" spans="1:30" ht="15" customHeight="1">
      <c r="A126" s="116" t="s">
        <v>642</v>
      </c>
      <c r="B126" s="55" t="s">
        <v>76</v>
      </c>
      <c r="C126" s="59"/>
      <c r="D126" s="60">
        <f>SUM(D127:D130)</f>
        <v>0</v>
      </c>
      <c r="E126" s="60"/>
      <c r="F126" s="60"/>
      <c r="G126" s="60"/>
      <c r="H126" s="60"/>
      <c r="I126" s="60"/>
      <c r="J126" s="60"/>
      <c r="K126" s="60"/>
      <c r="L126" s="60"/>
      <c r="M126" s="60"/>
      <c r="N126" s="60"/>
      <c r="O126" s="60"/>
      <c r="P126" s="60"/>
      <c r="Q126" s="60"/>
      <c r="R126" s="60"/>
      <c r="S126" s="60"/>
      <c r="T126" s="60"/>
      <c r="U126" s="60"/>
      <c r="V126" s="60"/>
      <c r="W126" s="60"/>
      <c r="X126" s="60"/>
      <c r="Y126" s="60"/>
      <c r="Z126" s="56">
        <f t="shared" si="14"/>
        <v>0</v>
      </c>
      <c r="AA126" s="60"/>
      <c r="AB126" s="60"/>
      <c r="AC126" s="61">
        <f>SUM(AC127:AC130)</f>
        <v>0</v>
      </c>
      <c r="AD126" s="117"/>
    </row>
    <row r="127" spans="1:30" ht="15" customHeight="1">
      <c r="A127" s="116" t="s">
        <v>589</v>
      </c>
      <c r="B127" s="47" t="s">
        <v>479</v>
      </c>
      <c r="C127" s="51"/>
      <c r="D127" s="52"/>
      <c r="E127" s="52"/>
      <c r="F127" s="52"/>
      <c r="G127" s="52"/>
      <c r="H127" s="52"/>
      <c r="I127" s="52"/>
      <c r="J127" s="52"/>
      <c r="K127" s="52"/>
      <c r="L127" s="52"/>
      <c r="M127" s="52"/>
      <c r="N127" s="52"/>
      <c r="O127" s="52"/>
      <c r="P127" s="52"/>
      <c r="Q127" s="52"/>
      <c r="R127" s="52"/>
      <c r="S127" s="52"/>
      <c r="T127" s="52"/>
      <c r="U127" s="52"/>
      <c r="V127" s="52"/>
      <c r="W127" s="52"/>
      <c r="X127" s="52"/>
      <c r="Y127" s="52"/>
      <c r="Z127" s="52">
        <f t="shared" si="14"/>
        <v>0</v>
      </c>
      <c r="AA127" s="53">
        <f>SUMIF('调整分录-上期'!$D:$D,$A127,'调整分录-上期'!F:F)</f>
        <v>0</v>
      </c>
      <c r="AB127" s="53">
        <f>SUMIF('调整分录-上期'!$D:$D,$A127,'调整分录-上期'!G:G)</f>
        <v>0</v>
      </c>
      <c r="AC127" s="54">
        <f>Z127+AB127-AA127</f>
        <v>0</v>
      </c>
    </row>
    <row r="128" spans="1:30" ht="15" customHeight="1">
      <c r="A128" s="116" t="s">
        <v>176</v>
      </c>
      <c r="B128" s="47" t="s">
        <v>80</v>
      </c>
      <c r="C128" s="51"/>
      <c r="D128" s="52"/>
      <c r="E128" s="52"/>
      <c r="F128" s="52"/>
      <c r="G128" s="52"/>
      <c r="H128" s="52"/>
      <c r="I128" s="52"/>
      <c r="J128" s="52"/>
      <c r="K128" s="52"/>
      <c r="L128" s="52"/>
      <c r="M128" s="52"/>
      <c r="N128" s="52"/>
      <c r="O128" s="52"/>
      <c r="P128" s="52"/>
      <c r="Q128" s="52"/>
      <c r="R128" s="52"/>
      <c r="S128" s="52"/>
      <c r="T128" s="52"/>
      <c r="U128" s="52"/>
      <c r="V128" s="52"/>
      <c r="W128" s="52"/>
      <c r="X128" s="52"/>
      <c r="Y128" s="52"/>
      <c r="Z128" s="52">
        <f t="shared" si="14"/>
        <v>0</v>
      </c>
      <c r="AA128" s="53">
        <f>SUMIF('调整分录-上期'!$D:$D,$A128,'调整分录-上期'!F:F)</f>
        <v>0</v>
      </c>
      <c r="AB128" s="53">
        <f>SUMIF('调整分录-上期'!$D:$D,$A128,'调整分录-上期'!G:G)</f>
        <v>0</v>
      </c>
      <c r="AC128" s="54">
        <f t="shared" ref="AC128:AC130" si="17">Z128+AB128-AA128</f>
        <v>0</v>
      </c>
      <c r="AD128" s="122"/>
    </row>
    <row r="129" spans="1:30" ht="15" customHeight="1">
      <c r="A129" s="116" t="s">
        <v>177</v>
      </c>
      <c r="B129" s="47" t="s">
        <v>82</v>
      </c>
      <c r="C129" s="51"/>
      <c r="D129" s="52"/>
      <c r="E129" s="52"/>
      <c r="F129" s="52"/>
      <c r="G129" s="52"/>
      <c r="H129" s="52"/>
      <c r="I129" s="52"/>
      <c r="J129" s="52"/>
      <c r="K129" s="52"/>
      <c r="L129" s="52"/>
      <c r="M129" s="52"/>
      <c r="N129" s="52"/>
      <c r="O129" s="52"/>
      <c r="P129" s="52"/>
      <c r="Q129" s="52"/>
      <c r="R129" s="52"/>
      <c r="S129" s="52"/>
      <c r="T129" s="52"/>
      <c r="U129" s="52"/>
      <c r="V129" s="52"/>
      <c r="W129" s="52"/>
      <c r="X129" s="52"/>
      <c r="Y129" s="52"/>
      <c r="Z129" s="52">
        <f t="shared" si="14"/>
        <v>0</v>
      </c>
      <c r="AA129" s="53">
        <f>SUMIF('调整分录-上期'!$D:$D,$A129,'调整分录-上期'!F:F)</f>
        <v>0</v>
      </c>
      <c r="AB129" s="53">
        <f>SUMIF('调整分录-上期'!$D:$D,$A129,'调整分录-上期'!G:G)</f>
        <v>0</v>
      </c>
      <c r="AC129" s="54">
        <f t="shared" si="17"/>
        <v>0</v>
      </c>
    </row>
    <row r="130" spans="1:30" ht="15" customHeight="1">
      <c r="A130" s="116" t="s">
        <v>178</v>
      </c>
      <c r="B130" s="47" t="s">
        <v>84</v>
      </c>
      <c r="C130" s="51"/>
      <c r="D130" s="52"/>
      <c r="E130" s="52"/>
      <c r="F130" s="52"/>
      <c r="G130" s="52"/>
      <c r="H130" s="52"/>
      <c r="I130" s="52"/>
      <c r="J130" s="52"/>
      <c r="K130" s="52"/>
      <c r="L130" s="52"/>
      <c r="M130" s="52"/>
      <c r="N130" s="52"/>
      <c r="O130" s="52"/>
      <c r="P130" s="52"/>
      <c r="Q130" s="52"/>
      <c r="R130" s="52"/>
      <c r="S130" s="52"/>
      <c r="T130" s="52"/>
      <c r="U130" s="52"/>
      <c r="V130" s="52"/>
      <c r="W130" s="52"/>
      <c r="X130" s="52"/>
      <c r="Y130" s="52"/>
      <c r="Z130" s="52">
        <f t="shared" si="14"/>
        <v>0</v>
      </c>
      <c r="AA130" s="53">
        <f>SUMIF('调整分录-上期'!$D:$D,$A130,'调整分录-上期'!F:F)</f>
        <v>0</v>
      </c>
      <c r="AB130" s="53">
        <f>SUMIF('调整分录-上期'!$D:$D,$A130,'调整分录-上期'!G:G)</f>
        <v>0</v>
      </c>
      <c r="AC130" s="54">
        <f t="shared" si="17"/>
        <v>0</v>
      </c>
      <c r="AD130" s="117"/>
    </row>
    <row r="131" spans="1:30" ht="15" customHeight="1">
      <c r="A131" s="116" t="s">
        <v>642</v>
      </c>
      <c r="B131" s="55" t="s">
        <v>86</v>
      </c>
      <c r="C131" s="59"/>
      <c r="D131" s="60">
        <f>SUM(D132:D146)-SUM(D145:D146)</f>
        <v>0</v>
      </c>
      <c r="E131" s="60"/>
      <c r="F131" s="60"/>
      <c r="G131" s="60"/>
      <c r="H131" s="60"/>
      <c r="I131" s="60"/>
      <c r="J131" s="60"/>
      <c r="K131" s="60"/>
      <c r="L131" s="60"/>
      <c r="M131" s="60"/>
      <c r="N131" s="60"/>
      <c r="O131" s="60"/>
      <c r="P131" s="60"/>
      <c r="Q131" s="60"/>
      <c r="R131" s="60"/>
      <c r="S131" s="60"/>
      <c r="T131" s="60"/>
      <c r="U131" s="60"/>
      <c r="V131" s="60"/>
      <c r="W131" s="60"/>
      <c r="X131" s="60"/>
      <c r="Y131" s="60"/>
      <c r="Z131" s="56">
        <f>SUM(D131:Y131)</f>
        <v>0</v>
      </c>
      <c r="AA131" s="60"/>
      <c r="AB131" s="60"/>
      <c r="AC131" s="61">
        <f>SUM(AC132:AC146)-SUM(AC145:AC146)</f>
        <v>20000</v>
      </c>
    </row>
    <row r="132" spans="1:30" ht="15" customHeight="1">
      <c r="A132" s="116" t="s">
        <v>590</v>
      </c>
      <c r="B132" s="47" t="s">
        <v>480</v>
      </c>
      <c r="C132" s="51"/>
      <c r="D132" s="67"/>
      <c r="E132" s="67"/>
      <c r="F132" s="67"/>
      <c r="G132" s="67"/>
      <c r="H132" s="67"/>
      <c r="I132" s="67"/>
      <c r="J132" s="67"/>
      <c r="K132" s="67"/>
      <c r="L132" s="67"/>
      <c r="M132" s="67"/>
      <c r="N132" s="67"/>
      <c r="O132" s="67"/>
      <c r="P132" s="67"/>
      <c r="Q132" s="67"/>
      <c r="R132" s="67"/>
      <c r="S132" s="67"/>
      <c r="T132" s="67"/>
      <c r="U132" s="67"/>
      <c r="V132" s="67"/>
      <c r="W132" s="67"/>
      <c r="X132" s="67"/>
      <c r="Y132" s="67"/>
      <c r="Z132" s="52">
        <f t="shared" si="14"/>
        <v>0</v>
      </c>
      <c r="AA132" s="53">
        <f>SUMIF('调整分录-上期'!$D:$D,$A132,'调整分录-上期'!F:F)</f>
        <v>0</v>
      </c>
      <c r="AB132" s="53">
        <f>SUMIF('调整分录-上期'!$D:$D,$A132,'调整分录-上期'!G:G)</f>
        <v>0</v>
      </c>
      <c r="AC132" s="68">
        <f t="shared" ref="AC132:AC146" si="18">Z132+AA132-AB132</f>
        <v>0</v>
      </c>
    </row>
    <row r="133" spans="1:30" ht="15" customHeight="1">
      <c r="A133" s="116" t="s">
        <v>179</v>
      </c>
      <c r="B133" s="47" t="s">
        <v>90</v>
      </c>
      <c r="C133" s="51"/>
      <c r="D133" s="52"/>
      <c r="E133" s="52"/>
      <c r="F133" s="52"/>
      <c r="G133" s="52"/>
      <c r="H133" s="52"/>
      <c r="I133" s="52"/>
      <c r="J133" s="52"/>
      <c r="K133" s="52"/>
      <c r="L133" s="52"/>
      <c r="M133" s="52"/>
      <c r="N133" s="52"/>
      <c r="O133" s="52"/>
      <c r="P133" s="52"/>
      <c r="Q133" s="52"/>
      <c r="R133" s="52"/>
      <c r="S133" s="52"/>
      <c r="T133" s="52"/>
      <c r="U133" s="52"/>
      <c r="V133" s="52"/>
      <c r="W133" s="52"/>
      <c r="X133" s="52"/>
      <c r="Y133" s="52"/>
      <c r="Z133" s="52">
        <f t="shared" si="14"/>
        <v>0</v>
      </c>
      <c r="AA133" s="53">
        <f>SUMIF('调整分录-上期'!$D:$D,$A133,'调整分录-上期'!F:F)</f>
        <v>0</v>
      </c>
      <c r="AB133" s="53">
        <f>SUMIF('调整分录-上期'!$D:$D,$A133,'调整分录-上期'!G:G)</f>
        <v>0</v>
      </c>
      <c r="AC133" s="68">
        <f t="shared" si="18"/>
        <v>0</v>
      </c>
    </row>
    <row r="134" spans="1:30" ht="15" customHeight="1">
      <c r="A134" s="116" t="s">
        <v>180</v>
      </c>
      <c r="B134" s="47" t="s">
        <v>92</v>
      </c>
      <c r="C134" s="51"/>
      <c r="D134" s="52"/>
      <c r="E134" s="52"/>
      <c r="F134" s="52"/>
      <c r="G134" s="52"/>
      <c r="H134" s="52"/>
      <c r="I134" s="52"/>
      <c r="J134" s="52"/>
      <c r="K134" s="52"/>
      <c r="L134" s="52"/>
      <c r="M134" s="52"/>
      <c r="N134" s="52"/>
      <c r="O134" s="52"/>
      <c r="P134" s="52"/>
      <c r="Q134" s="52"/>
      <c r="R134" s="52"/>
      <c r="S134" s="52"/>
      <c r="T134" s="52"/>
      <c r="U134" s="52"/>
      <c r="V134" s="52"/>
      <c r="W134" s="52"/>
      <c r="X134" s="52"/>
      <c r="Y134" s="52"/>
      <c r="Z134" s="52">
        <f t="shared" si="14"/>
        <v>0</v>
      </c>
      <c r="AA134" s="53">
        <f>SUMIF('调整分录-上期'!$D:$D,$A134,'调整分录-上期'!F:F)</f>
        <v>0</v>
      </c>
      <c r="AB134" s="53">
        <f>SUMIF('调整分录-上期'!$D:$D,$A134,'调整分录-上期'!G:G)</f>
        <v>0</v>
      </c>
      <c r="AC134" s="68">
        <f t="shared" si="18"/>
        <v>0</v>
      </c>
    </row>
    <row r="135" spans="1:30" ht="15" customHeight="1">
      <c r="A135" s="116" t="s">
        <v>181</v>
      </c>
      <c r="B135" s="47" t="s">
        <v>94</v>
      </c>
      <c r="C135" s="51"/>
      <c r="D135" s="52"/>
      <c r="E135" s="52"/>
      <c r="F135" s="52"/>
      <c r="G135" s="52"/>
      <c r="H135" s="52"/>
      <c r="I135" s="52"/>
      <c r="J135" s="52"/>
      <c r="K135" s="52"/>
      <c r="L135" s="52"/>
      <c r="M135" s="52"/>
      <c r="N135" s="52"/>
      <c r="O135" s="52"/>
      <c r="P135" s="52"/>
      <c r="Q135" s="52"/>
      <c r="R135" s="52"/>
      <c r="S135" s="52"/>
      <c r="T135" s="52"/>
      <c r="U135" s="52"/>
      <c r="V135" s="52"/>
      <c r="W135" s="52"/>
      <c r="X135" s="52"/>
      <c r="Y135" s="52"/>
      <c r="Z135" s="52">
        <f t="shared" si="14"/>
        <v>0</v>
      </c>
      <c r="AA135" s="53">
        <f>SUMIF('调整分录-上期'!$D:$D,$A135,'调整分录-上期'!F:F)</f>
        <v>0</v>
      </c>
      <c r="AB135" s="53">
        <f>SUMIF('调整分录-上期'!$D:$D,$A135,'调整分录-上期'!G:G)</f>
        <v>0</v>
      </c>
      <c r="AC135" s="68">
        <f t="shared" si="18"/>
        <v>0</v>
      </c>
    </row>
    <row r="136" spans="1:30" ht="15" customHeight="1">
      <c r="A136" s="116" t="s">
        <v>182</v>
      </c>
      <c r="B136" s="47" t="s">
        <v>96</v>
      </c>
      <c r="C136" s="51"/>
      <c r="D136" s="52"/>
      <c r="E136" s="52"/>
      <c r="F136" s="52"/>
      <c r="G136" s="52"/>
      <c r="H136" s="52"/>
      <c r="I136" s="52"/>
      <c r="J136" s="52"/>
      <c r="K136" s="52"/>
      <c r="L136" s="52"/>
      <c r="M136" s="52"/>
      <c r="N136" s="52"/>
      <c r="O136" s="52"/>
      <c r="P136" s="52"/>
      <c r="Q136" s="52"/>
      <c r="R136" s="52"/>
      <c r="S136" s="52"/>
      <c r="T136" s="52"/>
      <c r="U136" s="52"/>
      <c r="V136" s="52"/>
      <c r="W136" s="52"/>
      <c r="X136" s="52"/>
      <c r="Y136" s="52"/>
      <c r="Z136" s="52">
        <f t="shared" si="14"/>
        <v>0</v>
      </c>
      <c r="AA136" s="53">
        <f>SUMIF('调整分录-上期'!$D:$D,$A136,'调整分录-上期'!F:F)</f>
        <v>0</v>
      </c>
      <c r="AB136" s="53">
        <f>SUMIF('调整分录-上期'!$D:$D,$A136,'调整分录-上期'!G:G)</f>
        <v>0</v>
      </c>
      <c r="AC136" s="68">
        <f t="shared" si="18"/>
        <v>0</v>
      </c>
    </row>
    <row r="137" spans="1:30" ht="15" customHeight="1">
      <c r="A137" s="116" t="s">
        <v>183</v>
      </c>
      <c r="B137" s="47" t="s">
        <v>98</v>
      </c>
      <c r="C137" s="51"/>
      <c r="D137" s="52"/>
      <c r="E137" s="52"/>
      <c r="F137" s="52"/>
      <c r="G137" s="52"/>
      <c r="H137" s="52"/>
      <c r="I137" s="52"/>
      <c r="J137" s="52"/>
      <c r="K137" s="52"/>
      <c r="L137" s="52"/>
      <c r="M137" s="52"/>
      <c r="N137" s="52"/>
      <c r="O137" s="52"/>
      <c r="P137" s="52"/>
      <c r="Q137" s="52"/>
      <c r="R137" s="52"/>
      <c r="S137" s="52"/>
      <c r="T137" s="52"/>
      <c r="U137" s="52"/>
      <c r="V137" s="52"/>
      <c r="W137" s="52"/>
      <c r="X137" s="52"/>
      <c r="Y137" s="52"/>
      <c r="Z137" s="52">
        <f t="shared" si="14"/>
        <v>0</v>
      </c>
      <c r="AA137" s="53">
        <f>SUMIF('调整分录-上期'!$D:$D,$A137,'调整分录-上期'!F:F)</f>
        <v>0</v>
      </c>
      <c r="AB137" s="53">
        <f>SUMIF('调整分录-上期'!$D:$D,$A137,'调整分录-上期'!G:G)</f>
        <v>0</v>
      </c>
      <c r="AC137" s="68">
        <f t="shared" si="18"/>
        <v>0</v>
      </c>
    </row>
    <row r="138" spans="1:30" ht="15" customHeight="1">
      <c r="A138" s="116" t="s">
        <v>184</v>
      </c>
      <c r="B138" s="47" t="s">
        <v>100</v>
      </c>
      <c r="C138" s="51"/>
      <c r="D138" s="52"/>
      <c r="E138" s="52"/>
      <c r="F138" s="52"/>
      <c r="G138" s="52"/>
      <c r="H138" s="52"/>
      <c r="I138" s="52"/>
      <c r="J138" s="52"/>
      <c r="K138" s="52"/>
      <c r="L138" s="52"/>
      <c r="M138" s="52"/>
      <c r="N138" s="52"/>
      <c r="O138" s="52"/>
      <c r="P138" s="52"/>
      <c r="Q138" s="52"/>
      <c r="R138" s="52"/>
      <c r="S138" s="52"/>
      <c r="T138" s="52"/>
      <c r="U138" s="52"/>
      <c r="V138" s="52"/>
      <c r="W138" s="52"/>
      <c r="X138" s="52"/>
      <c r="Y138" s="52"/>
      <c r="Z138" s="52">
        <f t="shared" si="14"/>
        <v>0</v>
      </c>
      <c r="AA138" s="53">
        <f>SUMIF('调整分录-上期'!$D:$D,$A138,'调整分录-上期'!F:F)</f>
        <v>0</v>
      </c>
      <c r="AB138" s="53">
        <f>SUMIF('调整分录-上期'!$D:$D,$A138,'调整分录-上期'!G:G)</f>
        <v>0</v>
      </c>
      <c r="AC138" s="68">
        <f t="shared" si="18"/>
        <v>0</v>
      </c>
    </row>
    <row r="139" spans="1:30" ht="15" customHeight="1">
      <c r="A139" s="116" t="s">
        <v>185</v>
      </c>
      <c r="B139" s="47" t="s">
        <v>102</v>
      </c>
      <c r="C139" s="51"/>
      <c r="D139" s="52"/>
      <c r="E139" s="52"/>
      <c r="F139" s="52"/>
      <c r="G139" s="52"/>
      <c r="H139" s="52"/>
      <c r="I139" s="52"/>
      <c r="J139" s="52"/>
      <c r="K139" s="52"/>
      <c r="L139" s="52"/>
      <c r="M139" s="52"/>
      <c r="N139" s="52"/>
      <c r="O139" s="52"/>
      <c r="P139" s="52"/>
      <c r="Q139" s="52"/>
      <c r="R139" s="52"/>
      <c r="S139" s="52"/>
      <c r="T139" s="52"/>
      <c r="U139" s="52"/>
      <c r="V139" s="52"/>
      <c r="W139" s="52"/>
      <c r="X139" s="52"/>
      <c r="Y139" s="52"/>
      <c r="Z139" s="52">
        <f t="shared" si="14"/>
        <v>0</v>
      </c>
      <c r="AA139" s="53">
        <f>SUMIF('调整分录-上期'!$D:$D,$A139,'调整分录-上期'!F:F)</f>
        <v>0</v>
      </c>
      <c r="AB139" s="53">
        <f>SUMIF('调整分录-上期'!$D:$D,$A139,'调整分录-上期'!G:G)</f>
        <v>0</v>
      </c>
      <c r="AC139" s="68">
        <f t="shared" si="18"/>
        <v>0</v>
      </c>
    </row>
    <row r="140" spans="1:30" ht="15" customHeight="1">
      <c r="A140" s="116" t="s">
        <v>186</v>
      </c>
      <c r="B140" s="47" t="s">
        <v>104</v>
      </c>
      <c r="C140" s="51"/>
      <c r="D140" s="52"/>
      <c r="E140" s="52"/>
      <c r="F140" s="52"/>
      <c r="G140" s="52"/>
      <c r="H140" s="52"/>
      <c r="I140" s="52"/>
      <c r="J140" s="52"/>
      <c r="K140" s="52"/>
      <c r="L140" s="52"/>
      <c r="M140" s="52"/>
      <c r="N140" s="52"/>
      <c r="O140" s="52"/>
      <c r="P140" s="52"/>
      <c r="Q140" s="52"/>
      <c r="R140" s="52"/>
      <c r="S140" s="52"/>
      <c r="T140" s="52"/>
      <c r="U140" s="52"/>
      <c r="V140" s="52"/>
      <c r="W140" s="52"/>
      <c r="X140" s="52"/>
      <c r="Y140" s="52"/>
      <c r="Z140" s="52">
        <f t="shared" ref="Z140:Z173" si="19">SUM(D140:Y140)</f>
        <v>0</v>
      </c>
      <c r="AA140" s="53">
        <f>SUMIF('调整分录-上期'!$D:$D,$A140,'调整分录-上期'!F:F)</f>
        <v>0</v>
      </c>
      <c r="AB140" s="53">
        <f>SUMIF('调整分录-上期'!$D:$D,$A140,'调整分录-上期'!G:G)</f>
        <v>0</v>
      </c>
      <c r="AC140" s="68">
        <f t="shared" si="18"/>
        <v>0</v>
      </c>
    </row>
    <row r="141" spans="1:30" ht="15" customHeight="1">
      <c r="A141" s="116" t="s">
        <v>187</v>
      </c>
      <c r="B141" s="47" t="s">
        <v>105</v>
      </c>
      <c r="C141" s="51"/>
      <c r="D141" s="52"/>
      <c r="E141" s="52"/>
      <c r="F141" s="52"/>
      <c r="G141" s="52"/>
      <c r="H141" s="52"/>
      <c r="I141" s="52"/>
      <c r="J141" s="52"/>
      <c r="K141" s="52"/>
      <c r="L141" s="52"/>
      <c r="M141" s="52"/>
      <c r="N141" s="52"/>
      <c r="O141" s="52"/>
      <c r="P141" s="52"/>
      <c r="Q141" s="52"/>
      <c r="R141" s="52"/>
      <c r="S141" s="52"/>
      <c r="T141" s="52"/>
      <c r="U141" s="52"/>
      <c r="V141" s="52"/>
      <c r="W141" s="52"/>
      <c r="X141" s="52"/>
      <c r="Y141" s="52"/>
      <c r="Z141" s="52">
        <f t="shared" si="19"/>
        <v>0</v>
      </c>
      <c r="AA141" s="53">
        <f>SUMIF('调整分录-上期'!$D:$D,$A141,'调整分录-上期'!F:F)</f>
        <v>20000</v>
      </c>
      <c r="AB141" s="53">
        <f>SUMIF('调整分录-上期'!$D:$D,$A141,'调整分录-上期'!G:G)</f>
        <v>0</v>
      </c>
      <c r="AC141" s="68">
        <f t="shared" si="18"/>
        <v>20000</v>
      </c>
    </row>
    <row r="142" spans="1:30" ht="15" customHeight="1">
      <c r="A142" s="116" t="s">
        <v>188</v>
      </c>
      <c r="B142" s="47" t="s">
        <v>107</v>
      </c>
      <c r="C142" s="51"/>
      <c r="D142" s="52"/>
      <c r="E142" s="52"/>
      <c r="F142" s="52"/>
      <c r="G142" s="52"/>
      <c r="H142" s="52"/>
      <c r="I142" s="52"/>
      <c r="J142" s="52"/>
      <c r="K142" s="52"/>
      <c r="L142" s="52"/>
      <c r="M142" s="52"/>
      <c r="N142" s="52"/>
      <c r="O142" s="52"/>
      <c r="P142" s="52"/>
      <c r="Q142" s="52"/>
      <c r="R142" s="52"/>
      <c r="S142" s="52"/>
      <c r="T142" s="52"/>
      <c r="U142" s="52"/>
      <c r="V142" s="52"/>
      <c r="W142" s="52"/>
      <c r="X142" s="52"/>
      <c r="Y142" s="52"/>
      <c r="Z142" s="52">
        <f t="shared" si="19"/>
        <v>0</v>
      </c>
      <c r="AA142" s="53">
        <f>SUMIF('调整分录-上期'!$D:$D,$A142,'调整分录-上期'!F:F)</f>
        <v>0</v>
      </c>
      <c r="AB142" s="53">
        <f>SUMIF('调整分录-上期'!$D:$D,$A142,'调整分录-上期'!G:G)</f>
        <v>0</v>
      </c>
      <c r="AC142" s="68">
        <f t="shared" si="18"/>
        <v>0</v>
      </c>
    </row>
    <row r="143" spans="1:30" ht="15" customHeight="1">
      <c r="A143" s="116" t="s">
        <v>189</v>
      </c>
      <c r="B143" s="47" t="s">
        <v>108</v>
      </c>
      <c r="C143" s="51"/>
      <c r="D143" s="52"/>
      <c r="E143" s="52"/>
      <c r="F143" s="52"/>
      <c r="G143" s="52"/>
      <c r="H143" s="52"/>
      <c r="I143" s="52"/>
      <c r="J143" s="52"/>
      <c r="K143" s="52"/>
      <c r="L143" s="52"/>
      <c r="M143" s="52"/>
      <c r="N143" s="52"/>
      <c r="O143" s="52"/>
      <c r="P143" s="52"/>
      <c r="Q143" s="52"/>
      <c r="R143" s="52"/>
      <c r="S143" s="52"/>
      <c r="T143" s="52"/>
      <c r="U143" s="52"/>
      <c r="V143" s="52"/>
      <c r="W143" s="52"/>
      <c r="X143" s="52"/>
      <c r="Y143" s="52"/>
      <c r="Z143" s="52">
        <f t="shared" si="19"/>
        <v>0</v>
      </c>
      <c r="AA143" s="53">
        <f>SUMIF('调整分录-上期'!$D:$D,$A143,'调整分录-上期'!F:F)</f>
        <v>0</v>
      </c>
      <c r="AB143" s="53">
        <f>SUMIF('调整分录-上期'!$D:$D,$A143,'调整分录-上期'!G:G)</f>
        <v>0</v>
      </c>
      <c r="AC143" s="68">
        <f t="shared" si="18"/>
        <v>0</v>
      </c>
    </row>
    <row r="144" spans="1:30" ht="15" customHeight="1">
      <c r="A144" s="116" t="s">
        <v>190</v>
      </c>
      <c r="B144" s="47" t="s">
        <v>109</v>
      </c>
      <c r="C144" s="51"/>
      <c r="D144" s="52"/>
      <c r="E144" s="52"/>
      <c r="F144" s="52"/>
      <c r="G144" s="52"/>
      <c r="H144" s="52"/>
      <c r="I144" s="52"/>
      <c r="J144" s="52"/>
      <c r="K144" s="52"/>
      <c r="L144" s="52"/>
      <c r="M144" s="52"/>
      <c r="N144" s="52"/>
      <c r="O144" s="52"/>
      <c r="P144" s="52"/>
      <c r="Q144" s="52"/>
      <c r="R144" s="52"/>
      <c r="S144" s="52"/>
      <c r="T144" s="52"/>
      <c r="U144" s="52"/>
      <c r="V144" s="52"/>
      <c r="W144" s="52"/>
      <c r="X144" s="52"/>
      <c r="Y144" s="52"/>
      <c r="Z144" s="52">
        <f t="shared" si="19"/>
        <v>0</v>
      </c>
      <c r="AA144" s="53">
        <f>SUMIF('调整分录-上期'!$D:$D,$A144,'调整分录-上期'!F:F)</f>
        <v>0</v>
      </c>
      <c r="AB144" s="53">
        <f>SUMIF('调整分录-上期'!$D:$D,$A144,'调整分录-上期'!G:G)</f>
        <v>0</v>
      </c>
      <c r="AC144" s="68">
        <f t="shared" si="18"/>
        <v>0</v>
      </c>
    </row>
    <row r="145" spans="1:31" ht="15" customHeight="1">
      <c r="A145" s="116" t="s">
        <v>638</v>
      </c>
      <c r="B145" s="47" t="s">
        <v>110</v>
      </c>
      <c r="C145" s="51"/>
      <c r="D145" s="52"/>
      <c r="E145" s="52"/>
      <c r="F145" s="52"/>
      <c r="G145" s="52"/>
      <c r="H145" s="52"/>
      <c r="I145" s="52"/>
      <c r="J145" s="52"/>
      <c r="K145" s="52"/>
      <c r="L145" s="52"/>
      <c r="M145" s="52"/>
      <c r="N145" s="52"/>
      <c r="O145" s="52"/>
      <c r="P145" s="52"/>
      <c r="Q145" s="52"/>
      <c r="R145" s="52"/>
      <c r="S145" s="52"/>
      <c r="T145" s="52"/>
      <c r="U145" s="52"/>
      <c r="V145" s="52"/>
      <c r="W145" s="52"/>
      <c r="X145" s="52"/>
      <c r="Y145" s="52"/>
      <c r="Z145" s="52">
        <f t="shared" si="19"/>
        <v>0</v>
      </c>
      <c r="AA145" s="53">
        <f>SUMIF('调整分录-上期'!$D:$D,$A145,'调整分录-上期'!F:F)</f>
        <v>0</v>
      </c>
      <c r="AB145" s="53">
        <f>SUMIF('调整分录-上期'!$D:$D,$A145,'调整分录-上期'!G:G)</f>
        <v>0</v>
      </c>
      <c r="AC145" s="68">
        <f t="shared" si="18"/>
        <v>0</v>
      </c>
      <c r="AE145" s="117"/>
    </row>
    <row r="146" spans="1:31" ht="15" customHeight="1">
      <c r="A146" s="116" t="s">
        <v>639</v>
      </c>
      <c r="B146" s="47" t="s">
        <v>481</v>
      </c>
      <c r="C146" s="51"/>
      <c r="D146" s="52"/>
      <c r="E146" s="52"/>
      <c r="F146" s="52"/>
      <c r="G146" s="52"/>
      <c r="H146" s="52"/>
      <c r="I146" s="52"/>
      <c r="J146" s="52"/>
      <c r="K146" s="52"/>
      <c r="L146" s="52"/>
      <c r="M146" s="52"/>
      <c r="N146" s="52"/>
      <c r="O146" s="52"/>
      <c r="P146" s="52"/>
      <c r="Q146" s="52"/>
      <c r="R146" s="52"/>
      <c r="S146" s="52"/>
      <c r="T146" s="52"/>
      <c r="U146" s="52"/>
      <c r="V146" s="52"/>
      <c r="W146" s="52"/>
      <c r="X146" s="52"/>
      <c r="Y146" s="52"/>
      <c r="Z146" s="52">
        <f t="shared" si="19"/>
        <v>0</v>
      </c>
      <c r="AA146" s="53">
        <f>SUMIF('调整分录-上期'!$D:$D,$A146,'调整分录-上期'!F:F)</f>
        <v>0</v>
      </c>
      <c r="AB146" s="53">
        <f>SUMIF('调整分录-上期'!$D:$D,$A146,'调整分录-上期'!G:G)</f>
        <v>0</v>
      </c>
      <c r="AC146" s="68">
        <f t="shared" si="18"/>
        <v>0</v>
      </c>
    </row>
    <row r="147" spans="1:31" ht="15" customHeight="1">
      <c r="A147" s="116" t="s">
        <v>592</v>
      </c>
      <c r="B147" s="47" t="s">
        <v>111</v>
      </c>
      <c r="C147" s="51"/>
      <c r="D147" s="52"/>
      <c r="E147" s="52"/>
      <c r="F147" s="52"/>
      <c r="G147" s="52"/>
      <c r="H147" s="52"/>
      <c r="I147" s="52"/>
      <c r="J147" s="52"/>
      <c r="K147" s="52"/>
      <c r="L147" s="52"/>
      <c r="M147" s="52"/>
      <c r="N147" s="52"/>
      <c r="O147" s="52"/>
      <c r="P147" s="52"/>
      <c r="Q147" s="52"/>
      <c r="R147" s="52"/>
      <c r="S147" s="52"/>
      <c r="T147" s="52"/>
      <c r="U147" s="52"/>
      <c r="V147" s="52"/>
      <c r="W147" s="52"/>
      <c r="X147" s="52"/>
      <c r="Y147" s="52"/>
      <c r="Z147" s="52">
        <f t="shared" si="19"/>
        <v>0</v>
      </c>
      <c r="AA147" s="53">
        <f>SUMIF('调整分录-上期'!$D:$D,$A147,'调整分录-上期'!F:F)</f>
        <v>0</v>
      </c>
      <c r="AB147" s="53">
        <f>SUMIF('调整分录-上期'!$D:$D,$A147,'调整分录-上期'!G:G)</f>
        <v>0</v>
      </c>
      <c r="AC147" s="54">
        <f>Z147+AB147-AA147</f>
        <v>0</v>
      </c>
    </row>
    <row r="148" spans="1:31" ht="15" customHeight="1">
      <c r="A148" s="116" t="s">
        <v>576</v>
      </c>
      <c r="B148" s="47" t="s">
        <v>559</v>
      </c>
      <c r="C148" s="51"/>
      <c r="D148" s="52"/>
      <c r="E148" s="52"/>
      <c r="F148" s="52"/>
      <c r="G148" s="52"/>
      <c r="H148" s="52"/>
      <c r="I148" s="52"/>
      <c r="J148" s="52"/>
      <c r="K148" s="52"/>
      <c r="L148" s="52"/>
      <c r="M148" s="52"/>
      <c r="N148" s="52"/>
      <c r="O148" s="52"/>
      <c r="P148" s="52"/>
      <c r="Q148" s="52"/>
      <c r="R148" s="52"/>
      <c r="S148" s="52"/>
      <c r="T148" s="52"/>
      <c r="U148" s="52"/>
      <c r="V148" s="52"/>
      <c r="W148" s="52"/>
      <c r="X148" s="52"/>
      <c r="Y148" s="52"/>
      <c r="Z148" s="52">
        <f t="shared" si="19"/>
        <v>0</v>
      </c>
      <c r="AA148" s="53">
        <f>SUMIF('调整分录-上期'!$D:$D,$A148,'调整分录-上期'!F:F)</f>
        <v>0</v>
      </c>
      <c r="AB148" s="53">
        <f>SUMIF('调整分录-上期'!$D:$D,$A148,'调整分录-上期'!G:G)</f>
        <v>0</v>
      </c>
      <c r="AC148" s="54">
        <f t="shared" ref="AC148:AC155" si="20">Z148+AB148-AA148</f>
        <v>0</v>
      </c>
    </row>
    <row r="149" spans="1:31" ht="15" customHeight="1">
      <c r="A149" s="116" t="s">
        <v>642</v>
      </c>
      <c r="B149" s="69" t="s">
        <v>112</v>
      </c>
      <c r="C149" s="51"/>
      <c r="D149" s="52"/>
      <c r="E149" s="52"/>
      <c r="F149" s="52"/>
      <c r="G149" s="52"/>
      <c r="H149" s="52"/>
      <c r="I149" s="52"/>
      <c r="J149" s="52"/>
      <c r="K149" s="52"/>
      <c r="L149" s="52"/>
      <c r="M149" s="52"/>
      <c r="N149" s="52"/>
      <c r="O149" s="52"/>
      <c r="P149" s="52"/>
      <c r="Q149" s="52"/>
      <c r="R149" s="52"/>
      <c r="S149" s="52"/>
      <c r="T149" s="52"/>
      <c r="U149" s="52"/>
      <c r="V149" s="52"/>
      <c r="W149" s="52"/>
      <c r="X149" s="52"/>
      <c r="Y149" s="52"/>
      <c r="Z149" s="52">
        <f t="shared" si="19"/>
        <v>0</v>
      </c>
      <c r="AA149" s="53"/>
      <c r="AB149" s="53"/>
      <c r="AC149" s="54">
        <f t="shared" si="20"/>
        <v>0</v>
      </c>
    </row>
    <row r="150" spans="1:31" ht="15" customHeight="1">
      <c r="A150" s="116" t="s">
        <v>194</v>
      </c>
      <c r="B150" s="47" t="s">
        <v>560</v>
      </c>
      <c r="C150" s="51"/>
      <c r="D150" s="52"/>
      <c r="E150" s="52"/>
      <c r="F150" s="52"/>
      <c r="G150" s="52"/>
      <c r="H150" s="52"/>
      <c r="I150" s="52"/>
      <c r="J150" s="52"/>
      <c r="K150" s="52"/>
      <c r="L150" s="52"/>
      <c r="M150" s="52"/>
      <c r="N150" s="52"/>
      <c r="O150" s="52"/>
      <c r="P150" s="52"/>
      <c r="Q150" s="52"/>
      <c r="R150" s="52"/>
      <c r="S150" s="52"/>
      <c r="T150" s="52"/>
      <c r="U150" s="52"/>
      <c r="V150" s="52"/>
      <c r="W150" s="52"/>
      <c r="X150" s="52"/>
      <c r="Y150" s="52"/>
      <c r="Z150" s="52">
        <f t="shared" si="19"/>
        <v>0</v>
      </c>
      <c r="AA150" s="53">
        <f>SUMIF('调整分录-上期'!$D:$D,$A150,'调整分录-上期'!F:F)</f>
        <v>0</v>
      </c>
      <c r="AB150" s="53">
        <f>SUMIF('调整分录-上期'!$D:$D,$A150,'调整分录-上期'!G:G)</f>
        <v>0</v>
      </c>
      <c r="AC150" s="54">
        <f t="shared" si="20"/>
        <v>0</v>
      </c>
    </row>
    <row r="151" spans="1:31" ht="15" customHeight="1">
      <c r="A151" s="116" t="s">
        <v>587</v>
      </c>
      <c r="B151" s="47" t="s">
        <v>561</v>
      </c>
      <c r="C151" s="51"/>
      <c r="D151" s="52"/>
      <c r="E151" s="52"/>
      <c r="F151" s="52"/>
      <c r="G151" s="52"/>
      <c r="H151" s="52"/>
      <c r="I151" s="52"/>
      <c r="J151" s="52"/>
      <c r="K151" s="52"/>
      <c r="L151" s="52"/>
      <c r="M151" s="52"/>
      <c r="N151" s="52"/>
      <c r="O151" s="52"/>
      <c r="P151" s="52"/>
      <c r="Q151" s="52"/>
      <c r="R151" s="52"/>
      <c r="S151" s="52"/>
      <c r="T151" s="52"/>
      <c r="U151" s="52"/>
      <c r="V151" s="52"/>
      <c r="W151" s="52"/>
      <c r="X151" s="52"/>
      <c r="Y151" s="52"/>
      <c r="Z151" s="52">
        <f t="shared" si="19"/>
        <v>0</v>
      </c>
      <c r="AA151" s="53">
        <f>SUMIF('调整分录-上期'!$D:$D,$A151,'调整分录-上期'!F:F)</f>
        <v>0</v>
      </c>
      <c r="AB151" s="53">
        <f>SUMIF('调整分录-上期'!$D:$D,$A151,'调整分录-上期'!G:G)</f>
        <v>0</v>
      </c>
      <c r="AC151" s="54">
        <f t="shared" si="20"/>
        <v>0</v>
      </c>
    </row>
    <row r="152" spans="1:31" ht="15" customHeight="1">
      <c r="A152" s="116" t="s">
        <v>192</v>
      </c>
      <c r="B152" s="47" t="s">
        <v>562</v>
      </c>
      <c r="C152" s="51"/>
      <c r="D152" s="52"/>
      <c r="E152" s="52"/>
      <c r="F152" s="52"/>
      <c r="G152" s="52"/>
      <c r="H152" s="52"/>
      <c r="I152" s="52"/>
      <c r="J152" s="52"/>
      <c r="K152" s="52"/>
      <c r="L152" s="52"/>
      <c r="M152" s="52"/>
      <c r="N152" s="52"/>
      <c r="O152" s="52"/>
      <c r="P152" s="52"/>
      <c r="Q152" s="52"/>
      <c r="R152" s="52"/>
      <c r="S152" s="52"/>
      <c r="T152" s="52"/>
      <c r="U152" s="52"/>
      <c r="V152" s="52"/>
      <c r="W152" s="52"/>
      <c r="X152" s="52"/>
      <c r="Y152" s="52"/>
      <c r="Z152" s="52">
        <f t="shared" si="19"/>
        <v>0</v>
      </c>
      <c r="AA152" s="53">
        <f>SUMIF('调整分录-上期'!$D:$D,$A152,'调整分录-上期'!F:F)</f>
        <v>0</v>
      </c>
      <c r="AB152" s="53">
        <f>SUMIF('调整分录-上期'!$D:$D,$A152,'调整分录-上期'!G:G)</f>
        <v>0</v>
      </c>
      <c r="AC152" s="54">
        <f t="shared" si="20"/>
        <v>0</v>
      </c>
    </row>
    <row r="153" spans="1:31" ht="15" customHeight="1">
      <c r="A153" s="116" t="s">
        <v>588</v>
      </c>
      <c r="B153" s="47" t="s">
        <v>563</v>
      </c>
      <c r="C153" s="51"/>
      <c r="D153" s="52"/>
      <c r="E153" s="52"/>
      <c r="F153" s="52"/>
      <c r="G153" s="52"/>
      <c r="H153" s="52"/>
      <c r="I153" s="52"/>
      <c r="J153" s="52"/>
      <c r="K153" s="52"/>
      <c r="L153" s="52"/>
      <c r="M153" s="52"/>
      <c r="N153" s="52"/>
      <c r="O153" s="52"/>
      <c r="P153" s="52"/>
      <c r="Q153" s="52"/>
      <c r="R153" s="52"/>
      <c r="S153" s="52"/>
      <c r="T153" s="52"/>
      <c r="U153" s="52"/>
      <c r="V153" s="52"/>
      <c r="W153" s="52"/>
      <c r="X153" s="52"/>
      <c r="Y153" s="52"/>
      <c r="Z153" s="52">
        <f t="shared" ref="Z153" si="21">SUM(D153:Y153)</f>
        <v>0</v>
      </c>
      <c r="AA153" s="53">
        <f>SUMIF('调整分录-上期'!$D:$D,$A153,'调整分录-上期'!F:F)</f>
        <v>0</v>
      </c>
      <c r="AB153" s="53">
        <f>SUMIF('调整分录-上期'!$D:$D,$A153,'调整分录-上期'!G:G)</f>
        <v>0</v>
      </c>
      <c r="AC153" s="54">
        <f t="shared" si="20"/>
        <v>0</v>
      </c>
    </row>
    <row r="154" spans="1:31" ht="15" customHeight="1">
      <c r="A154" s="116" t="s">
        <v>191</v>
      </c>
      <c r="B154" s="47" t="s">
        <v>564</v>
      </c>
      <c r="C154" s="51"/>
      <c r="D154" s="52"/>
      <c r="E154" s="52"/>
      <c r="F154" s="52"/>
      <c r="G154" s="52"/>
      <c r="H154" s="52"/>
      <c r="I154" s="52"/>
      <c r="J154" s="52"/>
      <c r="K154" s="52"/>
      <c r="L154" s="52"/>
      <c r="M154" s="52"/>
      <c r="N154" s="52"/>
      <c r="O154" s="52"/>
      <c r="P154" s="52"/>
      <c r="Q154" s="52"/>
      <c r="R154" s="52"/>
      <c r="S154" s="52"/>
      <c r="T154" s="52"/>
      <c r="U154" s="52"/>
      <c r="V154" s="52"/>
      <c r="W154" s="52"/>
      <c r="X154" s="52"/>
      <c r="Y154" s="52"/>
      <c r="Z154" s="52">
        <f>SUM(D154:Y154)</f>
        <v>0</v>
      </c>
      <c r="AA154" s="53">
        <f>SUMIF('调整分录-上期'!$D:$D,$A154,'调整分录-上期'!F:F)</f>
        <v>0</v>
      </c>
      <c r="AB154" s="53">
        <f>SUMIF('调整分录-上期'!$D:$D,$A154,'调整分录-上期'!G:G)</f>
        <v>0</v>
      </c>
      <c r="AC154" s="54">
        <f t="shared" si="20"/>
        <v>0</v>
      </c>
    </row>
    <row r="155" spans="1:31" ht="15" customHeight="1">
      <c r="A155" s="116" t="s">
        <v>193</v>
      </c>
      <c r="B155" s="47" t="s">
        <v>565</v>
      </c>
      <c r="C155" s="51"/>
      <c r="D155" s="52"/>
      <c r="E155" s="52"/>
      <c r="F155" s="52"/>
      <c r="G155" s="52"/>
      <c r="H155" s="52"/>
      <c r="I155" s="52"/>
      <c r="J155" s="52"/>
      <c r="K155" s="52"/>
      <c r="L155" s="52"/>
      <c r="M155" s="52"/>
      <c r="N155" s="52"/>
      <c r="O155" s="52"/>
      <c r="P155" s="52"/>
      <c r="Q155" s="52"/>
      <c r="R155" s="52"/>
      <c r="S155" s="52"/>
      <c r="T155" s="52"/>
      <c r="U155" s="52"/>
      <c r="V155" s="52"/>
      <c r="W155" s="52"/>
      <c r="X155" s="52"/>
      <c r="Y155" s="52"/>
      <c r="Z155" s="52">
        <f t="shared" si="19"/>
        <v>0</v>
      </c>
      <c r="AA155" s="53">
        <f>SUMIF('调整分录-上期'!$D:$D,$A155,'调整分录-上期'!F:F)</f>
        <v>0</v>
      </c>
      <c r="AB155" s="53">
        <f>SUMIF('调整分录-上期'!$D:$D,$A155,'调整分录-上期'!G:G)</f>
        <v>0</v>
      </c>
      <c r="AC155" s="54">
        <f t="shared" si="20"/>
        <v>0</v>
      </c>
    </row>
    <row r="156" spans="1:31" ht="15" customHeight="1">
      <c r="A156" s="116" t="s">
        <v>642</v>
      </c>
      <c r="B156" s="55" t="s">
        <v>113</v>
      </c>
      <c r="C156" s="59"/>
      <c r="D156" s="60">
        <f>D126-D131+SUM(D147:D155)-D149</f>
        <v>0</v>
      </c>
      <c r="E156" s="60"/>
      <c r="F156" s="60"/>
      <c r="G156" s="60"/>
      <c r="H156" s="60"/>
      <c r="I156" s="60"/>
      <c r="J156" s="60"/>
      <c r="K156" s="60"/>
      <c r="L156" s="60"/>
      <c r="M156" s="60"/>
      <c r="N156" s="60"/>
      <c r="O156" s="60"/>
      <c r="P156" s="60"/>
      <c r="Q156" s="60"/>
      <c r="R156" s="60"/>
      <c r="S156" s="60"/>
      <c r="T156" s="60"/>
      <c r="U156" s="60"/>
      <c r="V156" s="60"/>
      <c r="W156" s="60"/>
      <c r="X156" s="60"/>
      <c r="Y156" s="60"/>
      <c r="Z156" s="56">
        <f t="shared" si="19"/>
        <v>0</v>
      </c>
      <c r="AA156" s="60"/>
      <c r="AB156" s="60"/>
      <c r="AC156" s="61">
        <f>AC126-AC131+SUM(AC147:AC155)-AC149</f>
        <v>-20000</v>
      </c>
    </row>
    <row r="157" spans="1:31" ht="15" customHeight="1">
      <c r="A157" s="116" t="s">
        <v>583</v>
      </c>
      <c r="B157" s="47" t="s">
        <v>114</v>
      </c>
      <c r="C157" s="51"/>
      <c r="D157" s="52"/>
      <c r="E157" s="52"/>
      <c r="F157" s="52"/>
      <c r="G157" s="52"/>
      <c r="H157" s="52"/>
      <c r="I157" s="52"/>
      <c r="J157" s="52"/>
      <c r="K157" s="52"/>
      <c r="L157" s="52"/>
      <c r="M157" s="52"/>
      <c r="N157" s="52"/>
      <c r="O157" s="52"/>
      <c r="P157" s="52"/>
      <c r="Q157" s="52"/>
      <c r="R157" s="52"/>
      <c r="S157" s="52"/>
      <c r="T157" s="52"/>
      <c r="U157" s="52"/>
      <c r="V157" s="52"/>
      <c r="W157" s="52"/>
      <c r="X157" s="52"/>
      <c r="Y157" s="52"/>
      <c r="Z157" s="52">
        <f t="shared" si="19"/>
        <v>0</v>
      </c>
      <c r="AA157" s="53">
        <f>SUMIF('调整分录-上期'!$D:$D,$A157,'调整分录-上期'!F:F)</f>
        <v>0</v>
      </c>
      <c r="AB157" s="53">
        <f>SUMIF('调整分录-上期'!$D:$D,$A157,'调整分录-上期'!G:G)</f>
        <v>0</v>
      </c>
      <c r="AC157" s="54">
        <f>Z157+AB157-AA157</f>
        <v>0</v>
      </c>
    </row>
    <row r="158" spans="1:31" ht="15" customHeight="1">
      <c r="A158" s="116" t="s">
        <v>584</v>
      </c>
      <c r="B158" s="47" t="s">
        <v>115</v>
      </c>
      <c r="C158" s="51"/>
      <c r="D158" s="52"/>
      <c r="E158" s="52"/>
      <c r="F158" s="52"/>
      <c r="G158" s="52"/>
      <c r="H158" s="52"/>
      <c r="I158" s="52"/>
      <c r="J158" s="52"/>
      <c r="K158" s="52"/>
      <c r="L158" s="52"/>
      <c r="M158" s="52"/>
      <c r="N158" s="52"/>
      <c r="O158" s="52"/>
      <c r="P158" s="52"/>
      <c r="Q158" s="52"/>
      <c r="R158" s="52"/>
      <c r="S158" s="52"/>
      <c r="T158" s="52"/>
      <c r="U158" s="52"/>
      <c r="V158" s="52"/>
      <c r="W158" s="52"/>
      <c r="X158" s="52"/>
      <c r="Y158" s="52"/>
      <c r="Z158" s="52">
        <f t="shared" si="19"/>
        <v>0</v>
      </c>
      <c r="AA158" s="53">
        <f>SUMIF('调整分录-上期'!$D:$D,$A158,'调整分录-上期'!F:F)</f>
        <v>0</v>
      </c>
      <c r="AB158" s="53">
        <f>SUMIF('调整分录-上期'!$D:$D,$A158,'调整分录-上期'!G:G)</f>
        <v>0</v>
      </c>
      <c r="AC158" s="54">
        <f>Z158+AA158-AB158</f>
        <v>0</v>
      </c>
    </row>
    <row r="159" spans="1:31" ht="15" customHeight="1">
      <c r="A159" s="116" t="s">
        <v>642</v>
      </c>
      <c r="B159" s="55" t="s">
        <v>116</v>
      </c>
      <c r="C159" s="59"/>
      <c r="D159" s="60">
        <f>D156+D157-D158</f>
        <v>0</v>
      </c>
      <c r="E159" s="60"/>
      <c r="F159" s="60"/>
      <c r="G159" s="60"/>
      <c r="H159" s="60"/>
      <c r="I159" s="60"/>
      <c r="J159" s="60"/>
      <c r="K159" s="60"/>
      <c r="L159" s="60"/>
      <c r="M159" s="60"/>
      <c r="N159" s="60"/>
      <c r="O159" s="60"/>
      <c r="P159" s="60"/>
      <c r="Q159" s="60"/>
      <c r="R159" s="60"/>
      <c r="S159" s="60"/>
      <c r="T159" s="60"/>
      <c r="U159" s="60"/>
      <c r="V159" s="60"/>
      <c r="W159" s="60"/>
      <c r="X159" s="60"/>
      <c r="Y159" s="60"/>
      <c r="Z159" s="56">
        <f t="shared" si="19"/>
        <v>0</v>
      </c>
      <c r="AA159" s="60"/>
      <c r="AB159" s="60"/>
      <c r="AC159" s="61">
        <f>AC156+AC157-AC158</f>
        <v>-20000</v>
      </c>
    </row>
    <row r="160" spans="1:31" ht="15" customHeight="1">
      <c r="A160" s="116" t="s">
        <v>586</v>
      </c>
      <c r="B160" s="47" t="s">
        <v>117</v>
      </c>
      <c r="C160" s="51"/>
      <c r="D160" s="52"/>
      <c r="E160" s="52"/>
      <c r="F160" s="52"/>
      <c r="G160" s="52"/>
      <c r="H160" s="52"/>
      <c r="I160" s="52"/>
      <c r="J160" s="52"/>
      <c r="K160" s="52"/>
      <c r="L160" s="52"/>
      <c r="M160" s="52"/>
      <c r="N160" s="52"/>
      <c r="O160" s="52"/>
      <c r="P160" s="52"/>
      <c r="Q160" s="52"/>
      <c r="R160" s="52"/>
      <c r="S160" s="52"/>
      <c r="T160" s="52"/>
      <c r="U160" s="52"/>
      <c r="V160" s="52"/>
      <c r="W160" s="52"/>
      <c r="X160" s="52"/>
      <c r="Y160" s="52"/>
      <c r="Z160" s="52">
        <f t="shared" si="19"/>
        <v>0</v>
      </c>
      <c r="AA160" s="53">
        <f>SUMIF('调整分录-上期'!$D:$D,$A160,'调整分录-上期'!F:F)</f>
        <v>0</v>
      </c>
      <c r="AB160" s="53">
        <f>SUMIF('调整分录-上期'!$D:$D,$A160,'调整分录-上期'!G:G)</f>
        <v>0</v>
      </c>
      <c r="AC160" s="54">
        <f>Z160+AA160-AB160</f>
        <v>0</v>
      </c>
    </row>
    <row r="161" spans="1:31" ht="15" customHeight="1">
      <c r="A161" s="116" t="s">
        <v>642</v>
      </c>
      <c r="B161" s="55" t="s">
        <v>118</v>
      </c>
      <c r="C161" s="59"/>
      <c r="D161" s="60">
        <f t="shared" ref="D161" si="22">D159-D160</f>
        <v>0</v>
      </c>
      <c r="E161" s="60"/>
      <c r="F161" s="60"/>
      <c r="G161" s="60"/>
      <c r="H161" s="60"/>
      <c r="I161" s="60"/>
      <c r="J161" s="60"/>
      <c r="K161" s="60"/>
      <c r="L161" s="60"/>
      <c r="M161" s="60"/>
      <c r="N161" s="60"/>
      <c r="O161" s="60"/>
      <c r="P161" s="60"/>
      <c r="Q161" s="60"/>
      <c r="R161" s="60"/>
      <c r="S161" s="60"/>
      <c r="T161" s="60"/>
      <c r="U161" s="60"/>
      <c r="V161" s="60"/>
      <c r="W161" s="60"/>
      <c r="X161" s="60"/>
      <c r="Y161" s="60"/>
      <c r="Z161" s="56">
        <f t="shared" si="19"/>
        <v>0</v>
      </c>
      <c r="AA161" s="60">
        <f>SUM(AA127:AA160)-AA145-AA146</f>
        <v>20000</v>
      </c>
      <c r="AB161" s="60">
        <f>SUM(AB127:AB160)-AB145-AB146</f>
        <v>0</v>
      </c>
      <c r="AC161" s="61">
        <f t="shared" ref="AC161" si="23">AC159-AC160</f>
        <v>-20000</v>
      </c>
    </row>
    <row r="162" spans="1:31" ht="15" customHeight="1">
      <c r="A162" s="116" t="s">
        <v>642</v>
      </c>
      <c r="B162" s="47" t="s">
        <v>119</v>
      </c>
      <c r="C162" s="51"/>
      <c r="D162" s="52"/>
      <c r="E162" s="52"/>
      <c r="F162" s="52"/>
      <c r="G162" s="52"/>
      <c r="H162" s="52"/>
      <c r="I162" s="52"/>
      <c r="J162" s="52"/>
      <c r="K162" s="52"/>
      <c r="L162" s="52"/>
      <c r="M162" s="52"/>
      <c r="N162" s="52"/>
      <c r="O162" s="52"/>
      <c r="P162" s="52"/>
      <c r="Q162" s="52"/>
      <c r="R162" s="52"/>
      <c r="S162" s="52"/>
      <c r="T162" s="52"/>
      <c r="U162" s="52"/>
      <c r="V162" s="52"/>
      <c r="W162" s="52"/>
      <c r="X162" s="52"/>
      <c r="Y162" s="52"/>
      <c r="Z162" s="52">
        <f t="shared" si="19"/>
        <v>0</v>
      </c>
      <c r="AA162" s="53">
        <f>SUMIF('调整分录-上期'!$D:$D,$A162,'调整分录-上期'!F:F)</f>
        <v>0</v>
      </c>
      <c r="AB162" s="53">
        <f>SUMIF('调整分录-上期'!$D:$D,$A162,'调整分录-上期'!G:G)</f>
        <v>0</v>
      </c>
      <c r="AC162" s="54"/>
    </row>
    <row r="163" spans="1:31" ht="15" customHeight="1">
      <c r="A163" s="116" t="s">
        <v>642</v>
      </c>
      <c r="B163" s="55" t="s">
        <v>120</v>
      </c>
      <c r="C163" s="59"/>
      <c r="D163" s="60">
        <f>D161-D164</f>
        <v>0</v>
      </c>
      <c r="E163" s="60"/>
      <c r="F163" s="60"/>
      <c r="G163" s="60"/>
      <c r="H163" s="60"/>
      <c r="I163" s="60"/>
      <c r="J163" s="60"/>
      <c r="K163" s="60"/>
      <c r="L163" s="60"/>
      <c r="M163" s="60"/>
      <c r="N163" s="60"/>
      <c r="O163" s="60"/>
      <c r="P163" s="60"/>
      <c r="Q163" s="60"/>
      <c r="R163" s="60"/>
      <c r="S163" s="60"/>
      <c r="T163" s="60"/>
      <c r="U163" s="60"/>
      <c r="V163" s="60"/>
      <c r="W163" s="60"/>
      <c r="X163" s="60"/>
      <c r="Y163" s="60"/>
      <c r="Z163" s="63">
        <f t="shared" si="19"/>
        <v>0</v>
      </c>
      <c r="AA163" s="57"/>
      <c r="AB163" s="57"/>
      <c r="AC163" s="61">
        <f>AC161-AC164</f>
        <v>-20000</v>
      </c>
    </row>
    <row r="164" spans="1:31" ht="15" customHeight="1">
      <c r="A164" s="116" t="s">
        <v>642</v>
      </c>
      <c r="B164" s="47" t="s">
        <v>121</v>
      </c>
      <c r="C164" s="51"/>
      <c r="D164" s="52"/>
      <c r="E164" s="52"/>
      <c r="F164" s="52"/>
      <c r="G164" s="52"/>
      <c r="H164" s="52"/>
      <c r="I164" s="52"/>
      <c r="J164" s="52"/>
      <c r="K164" s="52"/>
      <c r="L164" s="52"/>
      <c r="M164" s="52"/>
      <c r="N164" s="52"/>
      <c r="O164" s="52"/>
      <c r="P164" s="52"/>
      <c r="Q164" s="52"/>
      <c r="R164" s="52"/>
      <c r="S164" s="52"/>
      <c r="T164" s="52"/>
      <c r="U164" s="52"/>
      <c r="V164" s="52"/>
      <c r="W164" s="52"/>
      <c r="X164" s="52"/>
      <c r="Y164" s="52"/>
      <c r="Z164" s="52">
        <f t="shared" si="19"/>
        <v>0</v>
      </c>
      <c r="AA164" s="53"/>
      <c r="AB164" s="53"/>
      <c r="AC164" s="68">
        <f t="shared" ref="AC164:AC165" si="24">Z164+AB164-AA164</f>
        <v>0</v>
      </c>
    </row>
    <row r="165" spans="1:31" ht="15" customHeight="1">
      <c r="A165" s="116" t="s">
        <v>642</v>
      </c>
      <c r="B165" s="47" t="s">
        <v>122</v>
      </c>
      <c r="C165" s="51"/>
      <c r="D165" s="52"/>
      <c r="E165" s="52"/>
      <c r="F165" s="52"/>
      <c r="G165" s="52"/>
      <c r="H165" s="52"/>
      <c r="I165" s="52"/>
      <c r="J165" s="52"/>
      <c r="K165" s="52"/>
      <c r="L165" s="52"/>
      <c r="M165" s="52"/>
      <c r="N165" s="52"/>
      <c r="O165" s="52"/>
      <c r="P165" s="52"/>
      <c r="Q165" s="52"/>
      <c r="R165" s="52"/>
      <c r="S165" s="52"/>
      <c r="T165" s="52"/>
      <c r="U165" s="52"/>
      <c r="V165" s="52"/>
      <c r="W165" s="52"/>
      <c r="X165" s="52"/>
      <c r="Y165" s="52"/>
      <c r="Z165" s="52">
        <f t="shared" si="19"/>
        <v>0</v>
      </c>
      <c r="AA165" s="53">
        <f>SUMIF('调整分录-上期'!$D:$D,$A165,'调整分录-上期'!F:F)</f>
        <v>0</v>
      </c>
      <c r="AB165" s="53">
        <f>SUMIF('调整分录-上期'!$D:$D,$A165,'调整分录-上期'!G:G)</f>
        <v>0</v>
      </c>
      <c r="AC165" s="68">
        <f t="shared" si="24"/>
        <v>0</v>
      </c>
    </row>
    <row r="166" spans="1:31" ht="15" customHeight="1">
      <c r="A166" s="116" t="s">
        <v>642</v>
      </c>
      <c r="B166" s="55" t="s">
        <v>212</v>
      </c>
      <c r="C166" s="59"/>
      <c r="D166" s="60">
        <f>D161-D167</f>
        <v>0</v>
      </c>
      <c r="E166" s="60"/>
      <c r="F166" s="60"/>
      <c r="G166" s="60"/>
      <c r="H166" s="60"/>
      <c r="I166" s="60"/>
      <c r="J166" s="60"/>
      <c r="K166" s="60"/>
      <c r="L166" s="60"/>
      <c r="M166" s="60"/>
      <c r="N166" s="60"/>
      <c r="O166" s="60"/>
      <c r="P166" s="60"/>
      <c r="Q166" s="60"/>
      <c r="R166" s="60"/>
      <c r="S166" s="60"/>
      <c r="T166" s="60"/>
      <c r="U166" s="60"/>
      <c r="V166" s="60"/>
      <c r="W166" s="60"/>
      <c r="X166" s="60"/>
      <c r="Y166" s="60"/>
      <c r="Z166" s="63">
        <f t="shared" si="19"/>
        <v>0</v>
      </c>
      <c r="AA166" s="57"/>
      <c r="AB166" s="57"/>
      <c r="AC166" s="61">
        <f>AC161-AC167</f>
        <v>-20000</v>
      </c>
    </row>
    <row r="167" spans="1:31" ht="15" customHeight="1">
      <c r="A167" s="116" t="s">
        <v>581</v>
      </c>
      <c r="B167" s="47" t="s">
        <v>213</v>
      </c>
      <c r="C167" s="51"/>
      <c r="D167" s="52"/>
      <c r="E167" s="52"/>
      <c r="F167" s="52"/>
      <c r="G167" s="52"/>
      <c r="H167" s="52"/>
      <c r="I167" s="52"/>
      <c r="J167" s="52"/>
      <c r="K167" s="52"/>
      <c r="L167" s="52"/>
      <c r="M167" s="52"/>
      <c r="N167" s="52"/>
      <c r="O167" s="52"/>
      <c r="P167" s="52"/>
      <c r="Q167" s="52"/>
      <c r="R167" s="52"/>
      <c r="S167" s="52"/>
      <c r="T167" s="52"/>
      <c r="U167" s="52"/>
      <c r="V167" s="52"/>
      <c r="W167" s="52"/>
      <c r="X167" s="52"/>
      <c r="Y167" s="52"/>
      <c r="Z167" s="52">
        <f t="shared" si="19"/>
        <v>0</v>
      </c>
      <c r="AA167" s="53">
        <f>SUMIF('调整分录-上期'!$D:$D,$A167,'调整分录-上期'!F:F)</f>
        <v>0</v>
      </c>
      <c r="AB167" s="53">
        <f>SUMIF('调整分录-上期'!$D:$D,$A167,'调整分录-上期'!G:G)</f>
        <v>0</v>
      </c>
      <c r="AC167" s="68">
        <f>Z167+AA167-AB167</f>
        <v>0</v>
      </c>
    </row>
    <row r="168" spans="1:31" ht="15" customHeight="1">
      <c r="A168" s="116" t="s">
        <v>582</v>
      </c>
      <c r="B168" s="70" t="s">
        <v>77</v>
      </c>
      <c r="C168" s="51"/>
      <c r="D168" s="52"/>
      <c r="E168" s="52"/>
      <c r="F168" s="52"/>
      <c r="G168" s="52"/>
      <c r="H168" s="52"/>
      <c r="I168" s="52"/>
      <c r="J168" s="52"/>
      <c r="K168" s="52"/>
      <c r="L168" s="52"/>
      <c r="M168" s="52"/>
      <c r="N168" s="52"/>
      <c r="O168" s="52"/>
      <c r="P168" s="52"/>
      <c r="Q168" s="52"/>
      <c r="R168" s="52"/>
      <c r="S168" s="52"/>
      <c r="T168" s="52"/>
      <c r="U168" s="52"/>
      <c r="V168" s="52"/>
      <c r="W168" s="52"/>
      <c r="X168" s="52"/>
      <c r="Y168" s="52"/>
      <c r="Z168" s="52">
        <f t="shared" si="19"/>
        <v>0</v>
      </c>
      <c r="AA168" s="53">
        <f>SUMIF('调整分录-上期'!$D:$D,$A168,'调整分录-上期'!F:F)</f>
        <v>0</v>
      </c>
      <c r="AB168" s="53">
        <f>SUMIF('调整分录-上期'!$D:$D,$A168,'调整分录-上期'!G:G)</f>
        <v>0</v>
      </c>
      <c r="AC168" s="68">
        <f>Z168+AB168-AA168</f>
        <v>0</v>
      </c>
    </row>
    <row r="169" spans="1:31" ht="15" customHeight="1">
      <c r="A169" s="116" t="s">
        <v>195</v>
      </c>
      <c r="B169" s="70" t="s">
        <v>78</v>
      </c>
      <c r="C169" s="51"/>
      <c r="D169" s="52"/>
      <c r="E169" s="52"/>
      <c r="F169" s="52"/>
      <c r="G169" s="52"/>
      <c r="H169" s="52"/>
      <c r="I169" s="52"/>
      <c r="J169" s="52"/>
      <c r="K169" s="52"/>
      <c r="L169" s="52"/>
      <c r="M169" s="52"/>
      <c r="N169" s="52"/>
      <c r="O169" s="52"/>
      <c r="P169" s="52"/>
      <c r="Q169" s="52"/>
      <c r="R169" s="52"/>
      <c r="S169" s="52"/>
      <c r="T169" s="52"/>
      <c r="U169" s="52"/>
      <c r="V169" s="52"/>
      <c r="W169" s="52"/>
      <c r="X169" s="52"/>
      <c r="Y169" s="52"/>
      <c r="Z169" s="52">
        <f t="shared" si="19"/>
        <v>0</v>
      </c>
      <c r="AA169" s="53">
        <f>SUMIF('调整分录-上期'!$D:$D,$A169,'调整分录-上期'!F:F)</f>
        <v>0</v>
      </c>
      <c r="AB169" s="53">
        <f>SUMIF('调整分录-上期'!$D:$D,$A169,'调整分录-上期'!G:G)</f>
        <v>0</v>
      </c>
      <c r="AC169" s="68">
        <f>Z169+AB169-AA169</f>
        <v>0</v>
      </c>
    </row>
    <row r="170" spans="1:31" ht="15" customHeight="1">
      <c r="A170" s="116" t="s">
        <v>642</v>
      </c>
      <c r="B170" s="70"/>
      <c r="C170" s="51"/>
      <c r="D170" s="52"/>
      <c r="E170" s="52"/>
      <c r="F170" s="52"/>
      <c r="G170" s="52"/>
      <c r="H170" s="52"/>
      <c r="I170" s="52"/>
      <c r="J170" s="52"/>
      <c r="K170" s="52"/>
      <c r="L170" s="52"/>
      <c r="M170" s="52"/>
      <c r="N170" s="52"/>
      <c r="O170" s="52"/>
      <c r="P170" s="52"/>
      <c r="Q170" s="52"/>
      <c r="R170" s="52"/>
      <c r="S170" s="52"/>
      <c r="T170" s="52"/>
      <c r="U170" s="52"/>
      <c r="V170" s="52"/>
      <c r="W170" s="52"/>
      <c r="X170" s="52"/>
      <c r="Y170" s="52"/>
      <c r="Z170" s="52">
        <f t="shared" si="19"/>
        <v>0</v>
      </c>
      <c r="AA170" s="53">
        <f>SUMIF('调整分录-上期'!$D:$D,$A170,'调整分录-上期'!F:F)</f>
        <v>0</v>
      </c>
      <c r="AB170" s="53">
        <f>SUMIF('调整分录-上期'!$D:$D,$A170,'调整分录-上期'!G:G)</f>
        <v>0</v>
      </c>
      <c r="AC170" s="54"/>
    </row>
    <row r="171" spans="1:31" ht="15" customHeight="1">
      <c r="A171" s="116" t="s">
        <v>642</v>
      </c>
      <c r="B171" s="71" t="s">
        <v>79</v>
      </c>
      <c r="C171" s="59"/>
      <c r="D171" s="60">
        <f>D166+D168+D169</f>
        <v>0</v>
      </c>
      <c r="E171" s="60"/>
      <c r="F171" s="60"/>
      <c r="G171" s="60"/>
      <c r="H171" s="60"/>
      <c r="I171" s="60"/>
      <c r="J171" s="60"/>
      <c r="K171" s="60"/>
      <c r="L171" s="60"/>
      <c r="M171" s="60"/>
      <c r="N171" s="60"/>
      <c r="O171" s="60"/>
      <c r="P171" s="60"/>
      <c r="Q171" s="60"/>
      <c r="R171" s="60"/>
      <c r="S171" s="60"/>
      <c r="T171" s="60"/>
      <c r="U171" s="60"/>
      <c r="V171" s="60"/>
      <c r="W171" s="60"/>
      <c r="X171" s="60"/>
      <c r="Y171" s="60"/>
      <c r="Z171" s="56">
        <f t="shared" si="19"/>
        <v>0</v>
      </c>
      <c r="AA171" s="60"/>
      <c r="AB171" s="60"/>
      <c r="AC171" s="61">
        <f>AC166+AC168+AC169</f>
        <v>-20000</v>
      </c>
    </row>
    <row r="172" spans="1:31" ht="15" customHeight="1">
      <c r="A172" s="116" t="s">
        <v>580</v>
      </c>
      <c r="B172" s="70" t="s">
        <v>81</v>
      </c>
      <c r="C172" s="51"/>
      <c r="D172" s="52"/>
      <c r="E172" s="52"/>
      <c r="F172" s="52"/>
      <c r="G172" s="52"/>
      <c r="H172" s="52"/>
      <c r="I172" s="52"/>
      <c r="J172" s="52"/>
      <c r="K172" s="52"/>
      <c r="L172" s="52"/>
      <c r="M172" s="52"/>
      <c r="N172" s="52"/>
      <c r="O172" s="52"/>
      <c r="P172" s="52"/>
      <c r="Q172" s="52"/>
      <c r="R172" s="52"/>
      <c r="S172" s="52"/>
      <c r="T172" s="52"/>
      <c r="U172" s="52"/>
      <c r="V172" s="52"/>
      <c r="W172" s="52"/>
      <c r="X172" s="52"/>
      <c r="Y172" s="52"/>
      <c r="Z172" s="52">
        <f t="shared" si="19"/>
        <v>0</v>
      </c>
      <c r="AA172" s="53">
        <f>SUMIF('调整分录-上期'!$D:$D,$A172,'调整分录-上期'!F:F)</f>
        <v>0</v>
      </c>
      <c r="AB172" s="53">
        <f>SUMIF('调整分录-上期'!$D:$D,$A172,'调整分录-上期'!G:G)</f>
        <v>0</v>
      </c>
      <c r="AC172" s="54">
        <f>Z172+AA172-AB172</f>
        <v>0</v>
      </c>
      <c r="AD172" s="117"/>
      <c r="AE172" s="117"/>
    </row>
    <row r="173" spans="1:31" ht="15" customHeight="1">
      <c r="A173" s="116" t="s">
        <v>196</v>
      </c>
      <c r="B173" s="70" t="s">
        <v>83</v>
      </c>
      <c r="C173" s="51"/>
      <c r="D173" s="52"/>
      <c r="E173" s="52"/>
      <c r="F173" s="52"/>
      <c r="G173" s="52"/>
      <c r="H173" s="52"/>
      <c r="I173" s="52"/>
      <c r="J173" s="52"/>
      <c r="K173" s="52"/>
      <c r="L173" s="52"/>
      <c r="M173" s="52"/>
      <c r="N173" s="52"/>
      <c r="O173" s="52"/>
      <c r="P173" s="52"/>
      <c r="Q173" s="52"/>
      <c r="R173" s="52"/>
      <c r="S173" s="52"/>
      <c r="T173" s="52"/>
      <c r="U173" s="52"/>
      <c r="V173" s="52"/>
      <c r="W173" s="52"/>
      <c r="X173" s="52"/>
      <c r="Y173" s="52"/>
      <c r="Z173" s="52">
        <f t="shared" si="19"/>
        <v>0</v>
      </c>
      <c r="AA173" s="53">
        <f>SUMIF('调整分录-上期'!$D:$D,$A173,'调整分录-上期'!F:F)</f>
        <v>0</v>
      </c>
      <c r="AB173" s="53">
        <f>SUMIF('调整分录-上期'!$D:$D,$A173,'调整分录-上期'!G:G)</f>
        <v>0</v>
      </c>
      <c r="AC173" s="54">
        <f t="shared" ref="AC173:AC178" si="25">Z173+AA173-AB173</f>
        <v>0</v>
      </c>
    </row>
    <row r="174" spans="1:31" ht="15" customHeight="1">
      <c r="A174" s="116" t="s">
        <v>197</v>
      </c>
      <c r="B174" s="70" t="s">
        <v>85</v>
      </c>
      <c r="C174" s="51"/>
      <c r="D174" s="52"/>
      <c r="E174" s="52"/>
      <c r="F174" s="52"/>
      <c r="G174" s="52"/>
      <c r="H174" s="52"/>
      <c r="I174" s="52"/>
      <c r="J174" s="52"/>
      <c r="K174" s="52"/>
      <c r="L174" s="52"/>
      <c r="M174" s="52"/>
      <c r="N174" s="52"/>
      <c r="O174" s="52"/>
      <c r="P174" s="52"/>
      <c r="Q174" s="52"/>
      <c r="R174" s="52"/>
      <c r="S174" s="52"/>
      <c r="T174" s="52"/>
      <c r="U174" s="52"/>
      <c r="V174" s="52"/>
      <c r="W174" s="52"/>
      <c r="X174" s="52"/>
      <c r="Y174" s="52"/>
      <c r="Z174" s="52">
        <f t="shared" ref="Z174:Z186" si="26">SUM(D174:Y174)</f>
        <v>0</v>
      </c>
      <c r="AA174" s="53">
        <f>SUMIF('调整分录-上期'!$D:$D,$A174,'调整分录-上期'!F:F)</f>
        <v>0</v>
      </c>
      <c r="AB174" s="53">
        <f>SUMIF('调整分录-上期'!$D:$D,$A174,'调整分录-上期'!G:G)</f>
        <v>0</v>
      </c>
      <c r="AC174" s="54">
        <f t="shared" si="25"/>
        <v>0</v>
      </c>
    </row>
    <row r="175" spans="1:31" ht="15" customHeight="1">
      <c r="A175" s="116" t="s">
        <v>198</v>
      </c>
      <c r="B175" s="70" t="s">
        <v>87</v>
      </c>
      <c r="C175" s="51"/>
      <c r="D175" s="52"/>
      <c r="E175" s="52"/>
      <c r="F175" s="52"/>
      <c r="G175" s="52"/>
      <c r="H175" s="52"/>
      <c r="I175" s="52"/>
      <c r="J175" s="52"/>
      <c r="K175" s="52"/>
      <c r="L175" s="52"/>
      <c r="M175" s="52"/>
      <c r="N175" s="52"/>
      <c r="O175" s="52"/>
      <c r="P175" s="52"/>
      <c r="Q175" s="52"/>
      <c r="R175" s="52"/>
      <c r="S175" s="52"/>
      <c r="T175" s="52"/>
      <c r="U175" s="52"/>
      <c r="V175" s="52"/>
      <c r="W175" s="52"/>
      <c r="X175" s="52"/>
      <c r="Y175" s="52"/>
      <c r="Z175" s="52">
        <f t="shared" si="26"/>
        <v>0</v>
      </c>
      <c r="AA175" s="53">
        <f>SUMIF('调整分录-上期'!$D:$D,$A175,'调整分录-上期'!F:F)</f>
        <v>0</v>
      </c>
      <c r="AB175" s="53">
        <f>SUMIF('调整分录-上期'!$D:$D,$A175,'调整分录-上期'!G:G)</f>
        <v>0</v>
      </c>
      <c r="AC175" s="54">
        <f t="shared" si="25"/>
        <v>0</v>
      </c>
    </row>
    <row r="176" spans="1:31" ht="15" customHeight="1">
      <c r="A176" s="116" t="s">
        <v>199</v>
      </c>
      <c r="B176" s="70" t="s">
        <v>88</v>
      </c>
      <c r="C176" s="51"/>
      <c r="D176" s="52"/>
      <c r="E176" s="52"/>
      <c r="F176" s="52"/>
      <c r="G176" s="52"/>
      <c r="H176" s="52"/>
      <c r="I176" s="52"/>
      <c r="J176" s="52"/>
      <c r="K176" s="52"/>
      <c r="L176" s="52"/>
      <c r="M176" s="52"/>
      <c r="N176" s="52"/>
      <c r="O176" s="52"/>
      <c r="P176" s="52"/>
      <c r="Q176" s="52"/>
      <c r="R176" s="52"/>
      <c r="S176" s="52"/>
      <c r="T176" s="52"/>
      <c r="U176" s="52"/>
      <c r="V176" s="52"/>
      <c r="W176" s="52"/>
      <c r="X176" s="52"/>
      <c r="Y176" s="52"/>
      <c r="Z176" s="52">
        <f t="shared" si="26"/>
        <v>0</v>
      </c>
      <c r="AA176" s="53">
        <f>SUMIF('调整分录-上期'!$D:$D,$A176,'调整分录-上期'!F:F)</f>
        <v>0</v>
      </c>
      <c r="AB176" s="53">
        <f>SUMIF('调整分录-上期'!$D:$D,$A176,'调整分录-上期'!G:G)</f>
        <v>0</v>
      </c>
      <c r="AC176" s="54">
        <f t="shared" si="25"/>
        <v>0</v>
      </c>
      <c r="AE176" s="119"/>
    </row>
    <row r="177" spans="1:30" ht="15" customHeight="1">
      <c r="A177" s="116" t="s">
        <v>200</v>
      </c>
      <c r="B177" s="70" t="s">
        <v>89</v>
      </c>
      <c r="C177" s="51"/>
      <c r="D177" s="52"/>
      <c r="E177" s="52"/>
      <c r="F177" s="52"/>
      <c r="G177" s="52"/>
      <c r="H177" s="52"/>
      <c r="I177" s="52"/>
      <c r="J177" s="52"/>
      <c r="K177" s="52"/>
      <c r="L177" s="52"/>
      <c r="M177" s="52"/>
      <c r="N177" s="52"/>
      <c r="O177" s="52"/>
      <c r="P177" s="52"/>
      <c r="Q177" s="52"/>
      <c r="R177" s="52"/>
      <c r="S177" s="52"/>
      <c r="T177" s="52"/>
      <c r="U177" s="52"/>
      <c r="V177" s="52"/>
      <c r="W177" s="52"/>
      <c r="X177" s="52"/>
      <c r="Y177" s="52"/>
      <c r="Z177" s="52">
        <f t="shared" si="26"/>
        <v>0</v>
      </c>
      <c r="AA177" s="53">
        <f>SUMIF('调整分录-上期'!$D:$D,$A177,'调整分录-上期'!F:F)</f>
        <v>0</v>
      </c>
      <c r="AB177" s="53">
        <f>SUMIF('调整分录-上期'!$D:$D,$A177,'调整分录-上期'!G:G)</f>
        <v>0</v>
      </c>
      <c r="AC177" s="54">
        <f t="shared" si="25"/>
        <v>0</v>
      </c>
    </row>
    <row r="178" spans="1:30" ht="15" customHeight="1">
      <c r="A178" s="116" t="s">
        <v>642</v>
      </c>
      <c r="B178" s="70"/>
      <c r="C178" s="51"/>
      <c r="D178" s="52"/>
      <c r="E178" s="52"/>
      <c r="F178" s="52"/>
      <c r="G178" s="52"/>
      <c r="H178" s="52"/>
      <c r="I178" s="52"/>
      <c r="J178" s="52"/>
      <c r="K178" s="52"/>
      <c r="L178" s="52"/>
      <c r="M178" s="52"/>
      <c r="N178" s="52"/>
      <c r="O178" s="52"/>
      <c r="P178" s="52"/>
      <c r="Q178" s="52"/>
      <c r="R178" s="52"/>
      <c r="S178" s="52"/>
      <c r="T178" s="52"/>
      <c r="U178" s="52"/>
      <c r="V178" s="52"/>
      <c r="W178" s="52"/>
      <c r="X178" s="52"/>
      <c r="Y178" s="52"/>
      <c r="Z178" s="52">
        <f t="shared" si="26"/>
        <v>0</v>
      </c>
      <c r="AA178" s="53">
        <f>SUMIF('调整分录-上期'!$D:$D,$A178,'调整分录-上期'!F:F)</f>
        <v>0</v>
      </c>
      <c r="AB178" s="53">
        <f>SUMIF('调整分录-上期'!$D:$D,$A178,'调整分录-上期'!G:G)</f>
        <v>0</v>
      </c>
      <c r="AC178" s="54">
        <f t="shared" si="25"/>
        <v>0</v>
      </c>
    </row>
    <row r="179" spans="1:30" ht="15" customHeight="1">
      <c r="A179" s="116" t="s">
        <v>642</v>
      </c>
      <c r="B179" s="71" t="s">
        <v>91</v>
      </c>
      <c r="C179" s="59"/>
      <c r="D179" s="60">
        <f>D171-SUM(D172:D178)</f>
        <v>0</v>
      </c>
      <c r="E179" s="60"/>
      <c r="F179" s="60"/>
      <c r="G179" s="60"/>
      <c r="H179" s="60"/>
      <c r="I179" s="60"/>
      <c r="J179" s="60"/>
      <c r="K179" s="60"/>
      <c r="L179" s="60"/>
      <c r="M179" s="60"/>
      <c r="N179" s="60"/>
      <c r="O179" s="60"/>
      <c r="P179" s="60"/>
      <c r="Q179" s="60"/>
      <c r="R179" s="60"/>
      <c r="S179" s="60"/>
      <c r="T179" s="60"/>
      <c r="U179" s="60"/>
      <c r="V179" s="60"/>
      <c r="W179" s="60"/>
      <c r="X179" s="60"/>
      <c r="Y179" s="60"/>
      <c r="Z179" s="56">
        <f t="shared" si="26"/>
        <v>0</v>
      </c>
      <c r="AA179" s="60"/>
      <c r="AB179" s="60"/>
      <c r="AC179" s="61">
        <f>AC171-SUM(AC172:AC178)</f>
        <v>-20000</v>
      </c>
    </row>
    <row r="180" spans="1:30" ht="15" customHeight="1">
      <c r="A180" s="116" t="s">
        <v>578</v>
      </c>
      <c r="B180" s="70" t="s">
        <v>93</v>
      </c>
      <c r="C180" s="51"/>
      <c r="D180" s="52"/>
      <c r="E180" s="52"/>
      <c r="F180" s="52"/>
      <c r="G180" s="52"/>
      <c r="H180" s="52"/>
      <c r="I180" s="52"/>
      <c r="J180" s="52"/>
      <c r="K180" s="52"/>
      <c r="L180" s="52"/>
      <c r="M180" s="52"/>
      <c r="N180" s="52"/>
      <c r="O180" s="52"/>
      <c r="P180" s="52"/>
      <c r="Q180" s="52"/>
      <c r="R180" s="52"/>
      <c r="S180" s="52"/>
      <c r="T180" s="52"/>
      <c r="U180" s="52"/>
      <c r="V180" s="52"/>
      <c r="W180" s="52"/>
      <c r="X180" s="52"/>
      <c r="Y180" s="52"/>
      <c r="Z180" s="52">
        <f t="shared" si="26"/>
        <v>0</v>
      </c>
      <c r="AA180" s="53">
        <f>SUMIF('调整分录-上期'!$D:$D,$A180,'调整分录-上期'!F:F)</f>
        <v>0</v>
      </c>
      <c r="AB180" s="53">
        <f>SUMIF('调整分录-上期'!$D:$D,$A180,'调整分录-上期'!G:G)</f>
        <v>0</v>
      </c>
      <c r="AC180" s="54">
        <f t="shared" ref="AC180:AC186" si="27">Z180+AA180-AB180</f>
        <v>0</v>
      </c>
    </row>
    <row r="181" spans="1:30" ht="15" customHeight="1">
      <c r="A181" s="116" t="s">
        <v>201</v>
      </c>
      <c r="B181" s="70" t="s">
        <v>95</v>
      </c>
      <c r="C181" s="51"/>
      <c r="D181" s="52"/>
      <c r="E181" s="52"/>
      <c r="F181" s="52"/>
      <c r="G181" s="52"/>
      <c r="H181" s="52"/>
      <c r="I181" s="52"/>
      <c r="J181" s="52"/>
      <c r="K181" s="52"/>
      <c r="L181" s="52"/>
      <c r="M181" s="52"/>
      <c r="N181" s="52"/>
      <c r="O181" s="52"/>
      <c r="P181" s="52"/>
      <c r="Q181" s="52"/>
      <c r="R181" s="52"/>
      <c r="S181" s="52"/>
      <c r="T181" s="52"/>
      <c r="U181" s="52"/>
      <c r="V181" s="52"/>
      <c r="W181" s="52"/>
      <c r="X181" s="52"/>
      <c r="Y181" s="52"/>
      <c r="Z181" s="52">
        <f t="shared" si="26"/>
        <v>0</v>
      </c>
      <c r="AA181" s="53">
        <f>SUMIF('调整分录-上期'!$D:$D,$A181,'调整分录-上期'!F:F)</f>
        <v>0</v>
      </c>
      <c r="AB181" s="53">
        <f>SUMIF('调整分录-上期'!$D:$D,$A181,'调整分录-上期'!G:G)</f>
        <v>0</v>
      </c>
      <c r="AC181" s="54">
        <f t="shared" si="27"/>
        <v>0</v>
      </c>
    </row>
    <row r="182" spans="1:30" s="123" customFormat="1" ht="15" customHeight="1">
      <c r="A182" s="123" t="s">
        <v>202</v>
      </c>
      <c r="B182" s="91" t="s">
        <v>97</v>
      </c>
      <c r="C182" s="92"/>
      <c r="D182" s="93"/>
      <c r="E182" s="93"/>
      <c r="F182" s="93"/>
      <c r="G182" s="93"/>
      <c r="H182" s="93"/>
      <c r="I182" s="93"/>
      <c r="J182" s="93"/>
      <c r="K182" s="93"/>
      <c r="L182" s="93"/>
      <c r="M182" s="93"/>
      <c r="N182" s="93"/>
      <c r="O182" s="93"/>
      <c r="P182" s="93"/>
      <c r="Q182" s="93"/>
      <c r="R182" s="93"/>
      <c r="S182" s="93"/>
      <c r="T182" s="93"/>
      <c r="U182" s="93"/>
      <c r="V182" s="93"/>
      <c r="W182" s="93"/>
      <c r="X182" s="93"/>
      <c r="Y182" s="93"/>
      <c r="Z182" s="93">
        <f t="shared" si="26"/>
        <v>0</v>
      </c>
      <c r="AA182" s="94">
        <f>SUMIF('调整分录-上期'!$D:$D,$A182,'调整分录-上期'!F:F)</f>
        <v>0</v>
      </c>
      <c r="AB182" s="94">
        <f>SUMIF('调整分录-上期'!$D:$D,$A182,'调整分录-上期'!G:G)</f>
        <v>0</v>
      </c>
      <c r="AC182" s="95">
        <f t="shared" si="27"/>
        <v>0</v>
      </c>
      <c r="AD182" s="124"/>
    </row>
    <row r="183" spans="1:30" ht="15" customHeight="1">
      <c r="A183" s="116" t="s">
        <v>203</v>
      </c>
      <c r="B183" s="70" t="s">
        <v>99</v>
      </c>
      <c r="C183" s="51"/>
      <c r="D183" s="52"/>
      <c r="E183" s="52"/>
      <c r="F183" s="52"/>
      <c r="G183" s="52"/>
      <c r="H183" s="52"/>
      <c r="I183" s="52"/>
      <c r="J183" s="52"/>
      <c r="K183" s="52"/>
      <c r="L183" s="52"/>
      <c r="M183" s="52"/>
      <c r="N183" s="52"/>
      <c r="O183" s="52"/>
      <c r="P183" s="52"/>
      <c r="Q183" s="52"/>
      <c r="R183" s="52"/>
      <c r="S183" s="52"/>
      <c r="T183" s="52"/>
      <c r="U183" s="52"/>
      <c r="V183" s="52"/>
      <c r="W183" s="52"/>
      <c r="X183" s="52"/>
      <c r="Y183" s="52"/>
      <c r="Z183" s="52">
        <f t="shared" si="26"/>
        <v>0</v>
      </c>
      <c r="AA183" s="53">
        <f>SUMIF('调整分录-上期'!$D:$D,$A183,'调整分录-上期'!F:F)</f>
        <v>0</v>
      </c>
      <c r="AB183" s="53">
        <f>SUMIF('调整分录-上期'!$D:$D,$A183,'调整分录-上期'!G:G)</f>
        <v>0</v>
      </c>
      <c r="AC183" s="54">
        <f t="shared" si="27"/>
        <v>0</v>
      </c>
    </row>
    <row r="184" spans="1:30" ht="15" customHeight="1">
      <c r="A184" s="116" t="s">
        <v>204</v>
      </c>
      <c r="B184" s="70" t="s">
        <v>101</v>
      </c>
      <c r="C184" s="51"/>
      <c r="D184" s="52"/>
      <c r="E184" s="52"/>
      <c r="F184" s="52"/>
      <c r="G184" s="52"/>
      <c r="H184" s="52"/>
      <c r="I184" s="52"/>
      <c r="J184" s="52"/>
      <c r="K184" s="52"/>
      <c r="L184" s="52"/>
      <c r="M184" s="52"/>
      <c r="N184" s="52"/>
      <c r="O184" s="52"/>
      <c r="P184" s="52"/>
      <c r="Q184" s="52"/>
      <c r="R184" s="52"/>
      <c r="S184" s="52"/>
      <c r="T184" s="52"/>
      <c r="U184" s="52"/>
      <c r="V184" s="52"/>
      <c r="W184" s="52"/>
      <c r="X184" s="52"/>
      <c r="Y184" s="52"/>
      <c r="Z184" s="52">
        <f t="shared" si="26"/>
        <v>0</v>
      </c>
      <c r="AA184" s="53">
        <f>SUMIF('调整分录-上期'!$D:$D,$A184,'调整分录-上期'!F:F)</f>
        <v>0</v>
      </c>
      <c r="AB184" s="53">
        <f>SUMIF('调整分录-上期'!$D:$D,$A184,'调整分录-上期'!G:G)</f>
        <v>0</v>
      </c>
      <c r="AC184" s="54">
        <f t="shared" si="27"/>
        <v>0</v>
      </c>
    </row>
    <row r="185" spans="1:30" ht="15" customHeight="1">
      <c r="A185" s="116" t="s">
        <v>205</v>
      </c>
      <c r="B185" s="70" t="s">
        <v>103</v>
      </c>
      <c r="C185" s="51"/>
      <c r="D185" s="52"/>
      <c r="E185" s="52"/>
      <c r="F185" s="52"/>
      <c r="G185" s="52"/>
      <c r="H185" s="52"/>
      <c r="I185" s="52"/>
      <c r="J185" s="52"/>
      <c r="K185" s="52"/>
      <c r="L185" s="52"/>
      <c r="M185" s="52"/>
      <c r="N185" s="52"/>
      <c r="O185" s="52"/>
      <c r="P185" s="52"/>
      <c r="Q185" s="52"/>
      <c r="R185" s="52"/>
      <c r="S185" s="52"/>
      <c r="T185" s="52"/>
      <c r="U185" s="52"/>
      <c r="V185" s="52"/>
      <c r="W185" s="52"/>
      <c r="X185" s="52"/>
      <c r="Y185" s="52"/>
      <c r="Z185" s="52">
        <f t="shared" si="26"/>
        <v>0</v>
      </c>
      <c r="AA185" s="53">
        <f>SUMIF('调整分录-上期'!$D:$D,$A185,'调整分录-上期'!F:F)</f>
        <v>0</v>
      </c>
      <c r="AB185" s="53">
        <f>SUMIF('调整分录-上期'!$D:$D,$A185,'调整分录-上期'!G:G)</f>
        <v>0</v>
      </c>
      <c r="AC185" s="54">
        <f t="shared" si="27"/>
        <v>0</v>
      </c>
    </row>
    <row r="186" spans="1:30" ht="15" customHeight="1">
      <c r="A186" s="116" t="s">
        <v>642</v>
      </c>
      <c r="B186" s="70"/>
      <c r="C186" s="51"/>
      <c r="D186" s="52"/>
      <c r="E186" s="52"/>
      <c r="F186" s="52"/>
      <c r="G186" s="52"/>
      <c r="H186" s="52"/>
      <c r="I186" s="52"/>
      <c r="J186" s="52"/>
      <c r="K186" s="52"/>
      <c r="L186" s="52"/>
      <c r="M186" s="52"/>
      <c r="N186" s="52"/>
      <c r="O186" s="52"/>
      <c r="P186" s="52"/>
      <c r="Q186" s="52"/>
      <c r="R186" s="52"/>
      <c r="S186" s="52"/>
      <c r="T186" s="52"/>
      <c r="U186" s="52"/>
      <c r="V186" s="52"/>
      <c r="W186" s="52"/>
      <c r="X186" s="52"/>
      <c r="Y186" s="52"/>
      <c r="Z186" s="52">
        <f t="shared" si="26"/>
        <v>0</v>
      </c>
      <c r="AA186" s="53">
        <f>SUMIF('调整分录-上期'!$D:$D,$A186,'调整分录-上期'!F:F)</f>
        <v>0</v>
      </c>
      <c r="AB186" s="53">
        <f>SUMIF('调整分录-上期'!$D:$D,$A186,'调整分录-上期'!G:G)</f>
        <v>0</v>
      </c>
      <c r="AC186" s="54">
        <f t="shared" si="27"/>
        <v>0</v>
      </c>
    </row>
    <row r="187" spans="1:30" ht="15" customHeight="1" thickBot="1">
      <c r="A187" s="116" t="s">
        <v>174</v>
      </c>
      <c r="B187" s="72" t="s">
        <v>106</v>
      </c>
      <c r="C187" s="73"/>
      <c r="D187" s="74">
        <f>D179-SUM(D180:D186)</f>
        <v>0</v>
      </c>
      <c r="E187" s="74"/>
      <c r="F187" s="74"/>
      <c r="G187" s="74"/>
      <c r="H187" s="74"/>
      <c r="I187" s="74"/>
      <c r="J187" s="74"/>
      <c r="K187" s="74"/>
      <c r="L187" s="74"/>
      <c r="M187" s="74"/>
      <c r="N187" s="74"/>
      <c r="O187" s="74"/>
      <c r="P187" s="74"/>
      <c r="Q187" s="74"/>
      <c r="R187" s="74"/>
      <c r="S187" s="74"/>
      <c r="T187" s="74"/>
      <c r="U187" s="74"/>
      <c r="V187" s="74"/>
      <c r="W187" s="74"/>
      <c r="X187" s="74"/>
      <c r="Y187" s="74"/>
      <c r="Z187" s="74">
        <f>Z179-SUM(Z180:Z186)</f>
        <v>0</v>
      </c>
      <c r="AA187" s="74">
        <f>AA161+SUM(AA167:AA185)+SUMIF('调整分录-上期'!$D:$D,$A187,'调整分录-上期'!F:F)</f>
        <v>20000</v>
      </c>
      <c r="AB187" s="74">
        <f>AB161+SUM(AB167:AB185)+SUMIF('调整分录-上期'!$D:$D,$A187,'调整分录-上期'!G:G)</f>
        <v>0</v>
      </c>
      <c r="AC187" s="75">
        <f>AC179-SUM(AC180:AC186)</f>
        <v>-20000</v>
      </c>
      <c r="AD187" s="119"/>
    </row>
    <row r="188" spans="1:30" ht="15">
      <c r="D188" s="130"/>
      <c r="E188" s="130"/>
      <c r="F188" s="130"/>
      <c r="G188" s="130"/>
      <c r="H188" s="130"/>
      <c r="I188" s="130"/>
      <c r="J188" s="130"/>
      <c r="K188" s="130"/>
      <c r="L188" s="130"/>
      <c r="M188" s="130"/>
      <c r="N188" s="130"/>
      <c r="O188" s="130"/>
      <c r="P188" s="130"/>
      <c r="Q188" s="130"/>
      <c r="R188" s="130"/>
      <c r="S188" s="130"/>
      <c r="T188" s="130"/>
      <c r="U188" s="130"/>
      <c r="V188" s="130"/>
      <c r="W188" s="130"/>
      <c r="X188" s="130"/>
      <c r="Y188" s="130"/>
      <c r="Z188" s="130"/>
      <c r="AA188" s="130"/>
      <c r="AB188" s="130"/>
      <c r="AC188" s="130"/>
    </row>
    <row r="189" spans="1:30" ht="15">
      <c r="D189" s="43">
        <f t="shared" ref="D189" si="28">D69-D124</f>
        <v>0</v>
      </c>
      <c r="E189" s="43"/>
      <c r="F189" s="43"/>
      <c r="G189" s="43"/>
      <c r="H189" s="43"/>
      <c r="I189" s="43"/>
      <c r="J189" s="43"/>
      <c r="K189" s="43"/>
      <c r="L189" s="43"/>
      <c r="M189" s="43"/>
      <c r="N189" s="43"/>
      <c r="O189" s="43"/>
      <c r="P189" s="43"/>
      <c r="Q189" s="43"/>
      <c r="R189" s="43"/>
      <c r="S189" s="43"/>
      <c r="T189" s="43"/>
      <c r="U189" s="43"/>
      <c r="V189" s="43"/>
      <c r="W189" s="43"/>
      <c r="X189" s="43"/>
      <c r="Y189" s="43"/>
      <c r="Z189" s="43">
        <f>Z69-Z124</f>
        <v>0</v>
      </c>
      <c r="AA189" s="43"/>
      <c r="AB189" s="43"/>
      <c r="AC189" s="43">
        <f>AC69-AC124</f>
        <v>0</v>
      </c>
    </row>
    <row r="190" spans="1:30" ht="15">
      <c r="D190" s="43">
        <f t="shared" ref="D190" si="29">D187-D120</f>
        <v>0</v>
      </c>
      <c r="E190" s="43"/>
      <c r="F190" s="43"/>
      <c r="G190" s="43"/>
      <c r="H190" s="43"/>
      <c r="I190" s="43"/>
      <c r="J190" s="43"/>
      <c r="K190" s="43"/>
      <c r="L190" s="43"/>
      <c r="M190" s="43"/>
      <c r="N190" s="43"/>
      <c r="O190" s="43"/>
      <c r="P190" s="43"/>
      <c r="Q190" s="43"/>
      <c r="R190" s="43"/>
      <c r="S190" s="43"/>
      <c r="T190" s="43"/>
      <c r="U190" s="43"/>
      <c r="V190" s="43"/>
      <c r="W190" s="43"/>
      <c r="X190" s="43"/>
      <c r="Y190" s="43"/>
      <c r="Z190" s="43">
        <f>Z187-Z120</f>
        <v>0</v>
      </c>
      <c r="AA190" s="43"/>
      <c r="AB190" s="43"/>
      <c r="AC190" s="43">
        <f>AC187-AC120</f>
        <v>0</v>
      </c>
    </row>
  </sheetData>
  <autoFilter ref="A5:AE187" xr:uid="{00000000-0001-0000-0600-000000000000}"/>
  <mergeCells count="5">
    <mergeCell ref="B4:B5"/>
    <mergeCell ref="C4:C5"/>
    <mergeCell ref="Z4:Z5"/>
    <mergeCell ref="AA4:AB4"/>
    <mergeCell ref="AC4:AC5"/>
  </mergeCells>
  <phoneticPr fontId="2" type="noConversion"/>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第 &amp;P 页</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477"/>
  <sheetViews>
    <sheetView tabSelected="1" topLeftCell="B136" workbookViewId="0">
      <selection activeCell="G148" sqref="G148"/>
    </sheetView>
  </sheetViews>
  <sheetFormatPr defaultRowHeight="15"/>
  <cols>
    <col min="1" max="1" width="13" style="5" hidden="1" customWidth="1"/>
    <col min="2" max="2" width="13.25" style="138" customWidth="1"/>
    <col min="3" max="3" width="29" style="76" customWidth="1"/>
    <col min="4" max="4" width="19.375" style="76" customWidth="1"/>
    <col min="5" max="5" width="17.25" style="76" customWidth="1"/>
    <col min="6" max="6" width="16.25" style="81" customWidth="1"/>
    <col min="7" max="7" width="16.625" style="81" customWidth="1"/>
    <col min="8" max="8" width="19.125" style="96" customWidth="1"/>
    <col min="9" max="9" width="14.875" style="5" customWidth="1"/>
    <col min="10" max="10" width="15.125" style="5" customWidth="1"/>
    <col min="11" max="11" width="18" style="5" customWidth="1"/>
    <col min="12" max="12" width="23.125" style="5" customWidth="1"/>
    <col min="13" max="13" width="22.5" style="5" customWidth="1"/>
    <col min="14" max="14" width="18.875" style="5" customWidth="1"/>
    <col min="15" max="15" width="15.125" style="5" customWidth="1"/>
    <col min="16" max="16384" width="9" style="5"/>
  </cols>
  <sheetData>
    <row r="1" spans="1:8" customFormat="1" ht="14.25" hidden="1">
      <c r="A1" s="1" t="s">
        <v>134</v>
      </c>
      <c r="B1" s="136"/>
      <c r="H1" s="139"/>
    </row>
    <row r="2" spans="1:8" customFormat="1" ht="14.25" hidden="1">
      <c r="A2" s="1" t="s">
        <v>444</v>
      </c>
      <c r="B2" s="136"/>
      <c r="H2" s="139"/>
    </row>
    <row r="3" spans="1:8" customFormat="1" ht="14.25" hidden="1">
      <c r="A3" s="1" t="s">
        <v>462</v>
      </c>
      <c r="B3" s="136"/>
      <c r="H3" s="139"/>
    </row>
    <row r="4" spans="1:8" customFormat="1" ht="14.25" hidden="1">
      <c r="A4" s="1" t="s">
        <v>566</v>
      </c>
      <c r="B4" s="136"/>
      <c r="H4" s="139"/>
    </row>
    <row r="5" spans="1:8" customFormat="1" ht="14.25" hidden="1">
      <c r="A5" s="1" t="s">
        <v>135</v>
      </c>
      <c r="B5" s="136"/>
      <c r="H5" s="139"/>
    </row>
    <row r="6" spans="1:8" customFormat="1" ht="14.25" hidden="1">
      <c r="A6" s="1" t="s">
        <v>541</v>
      </c>
      <c r="B6" s="136"/>
      <c r="H6" s="139"/>
    </row>
    <row r="7" spans="1:8" customFormat="1" ht="14.25" hidden="1">
      <c r="A7" s="1" t="s">
        <v>542</v>
      </c>
      <c r="B7" s="136"/>
      <c r="H7" s="139"/>
    </row>
    <row r="8" spans="1:8" customFormat="1" ht="14.25" hidden="1">
      <c r="A8" s="1" t="s">
        <v>618</v>
      </c>
      <c r="B8" s="136"/>
      <c r="H8" s="139"/>
    </row>
    <row r="9" spans="1:8" customFormat="1" ht="14.25" hidden="1">
      <c r="A9" s="1" t="s">
        <v>567</v>
      </c>
      <c r="B9" s="136"/>
      <c r="H9" s="139"/>
    </row>
    <row r="10" spans="1:8" customFormat="1" ht="14.25" hidden="1">
      <c r="A10" s="1" t="s">
        <v>136</v>
      </c>
      <c r="B10" s="136"/>
      <c r="H10" s="139"/>
    </row>
    <row r="11" spans="1:8" customFormat="1" ht="14.25" hidden="1">
      <c r="A11" s="1" t="s">
        <v>463</v>
      </c>
      <c r="B11" s="136"/>
      <c r="H11" s="139"/>
    </row>
    <row r="12" spans="1:8" customFormat="1" ht="14.25" hidden="1">
      <c r="A12" s="1" t="s">
        <v>464</v>
      </c>
      <c r="B12" s="136"/>
      <c r="H12" s="139"/>
    </row>
    <row r="13" spans="1:8" customFormat="1" ht="14.25" hidden="1">
      <c r="A13" s="1" t="s">
        <v>465</v>
      </c>
      <c r="B13" s="136"/>
      <c r="H13" s="139"/>
    </row>
    <row r="14" spans="1:8" customFormat="1" ht="14.25" hidden="1">
      <c r="A14" s="1" t="s">
        <v>137</v>
      </c>
      <c r="B14" s="136"/>
      <c r="H14" s="139"/>
    </row>
    <row r="15" spans="1:8" customFormat="1" ht="14.25" hidden="1">
      <c r="A15" s="1" t="s">
        <v>616</v>
      </c>
      <c r="B15" s="136"/>
      <c r="H15" s="139"/>
    </row>
    <row r="16" spans="1:8" customFormat="1" ht="14.25" hidden="1">
      <c r="A16" s="1" t="s">
        <v>466</v>
      </c>
      <c r="B16" s="136"/>
      <c r="H16" s="139"/>
    </row>
    <row r="17" spans="1:8" customFormat="1" ht="14.25" hidden="1">
      <c r="A17" s="1" t="s">
        <v>138</v>
      </c>
      <c r="B17" s="136"/>
      <c r="H17" s="139"/>
    </row>
    <row r="18" spans="1:8" customFormat="1" ht="14.25" hidden="1">
      <c r="A18" s="1" t="s">
        <v>614</v>
      </c>
      <c r="B18" s="136"/>
      <c r="H18" s="139"/>
    </row>
    <row r="19" spans="1:8" customFormat="1" ht="14.25" hidden="1">
      <c r="A19" s="1" t="s">
        <v>568</v>
      </c>
      <c r="B19" s="136"/>
      <c r="H19" s="139"/>
    </row>
    <row r="20" spans="1:8" customFormat="1" ht="14.25" hidden="1">
      <c r="A20" s="1" t="s">
        <v>467</v>
      </c>
      <c r="B20" s="136"/>
      <c r="H20" s="139"/>
    </row>
    <row r="21" spans="1:8" customFormat="1" ht="14.25" hidden="1">
      <c r="A21" s="1" t="s">
        <v>139</v>
      </c>
      <c r="B21" s="136"/>
      <c r="H21" s="139"/>
    </row>
    <row r="22" spans="1:8" customFormat="1" ht="14.25" hidden="1">
      <c r="A22" s="1" t="s">
        <v>140</v>
      </c>
      <c r="B22" s="136"/>
      <c r="H22" s="139"/>
    </row>
    <row r="23" spans="1:8" customFormat="1" ht="14.25" hidden="1">
      <c r="A23" s="1" t="s">
        <v>486</v>
      </c>
      <c r="B23" s="136"/>
      <c r="H23" s="139"/>
    </row>
    <row r="24" spans="1:8" customFormat="1" ht="14.25" hidden="1">
      <c r="A24" s="1" t="s">
        <v>569</v>
      </c>
      <c r="B24" s="136"/>
      <c r="H24" s="139"/>
    </row>
    <row r="25" spans="1:8" customFormat="1" ht="14.25" hidden="1">
      <c r="A25" s="1" t="s">
        <v>570</v>
      </c>
      <c r="B25" s="136"/>
      <c r="H25" s="139"/>
    </row>
    <row r="26" spans="1:8" customFormat="1" ht="14.25" hidden="1">
      <c r="A26" s="1" t="s">
        <v>141</v>
      </c>
      <c r="B26" s="136"/>
      <c r="H26" s="139"/>
    </row>
    <row r="27" spans="1:8" customFormat="1" ht="14.25" hidden="1">
      <c r="A27" s="1" t="s">
        <v>142</v>
      </c>
      <c r="B27" s="136"/>
      <c r="H27" s="139"/>
    </row>
    <row r="28" spans="1:8" customFormat="1" ht="14.25" hidden="1">
      <c r="A28" s="1" t="s">
        <v>612</v>
      </c>
      <c r="B28" s="136"/>
      <c r="H28" s="139"/>
    </row>
    <row r="29" spans="1:8" customFormat="1" ht="14.25" hidden="1">
      <c r="A29" s="1" t="s">
        <v>571</v>
      </c>
      <c r="B29" s="136"/>
      <c r="H29" s="139"/>
    </row>
    <row r="30" spans="1:8" customFormat="1" ht="14.25" hidden="1">
      <c r="A30" s="1" t="s">
        <v>572</v>
      </c>
      <c r="B30" s="136"/>
      <c r="H30" s="139"/>
    </row>
    <row r="31" spans="1:8" customFormat="1" ht="14.25" hidden="1">
      <c r="A31" s="1" t="s">
        <v>143</v>
      </c>
      <c r="B31" s="136"/>
      <c r="H31" s="139"/>
    </row>
    <row r="32" spans="1:8" customFormat="1" ht="14.25" hidden="1">
      <c r="A32" s="1" t="s">
        <v>610</v>
      </c>
      <c r="B32" s="136"/>
      <c r="H32" s="139"/>
    </row>
    <row r="33" spans="1:8" customFormat="1" ht="14.25" hidden="1">
      <c r="A33" s="1" t="s">
        <v>608</v>
      </c>
      <c r="B33" s="136"/>
      <c r="H33" s="139"/>
    </row>
    <row r="34" spans="1:8" customFormat="1" ht="14.25" hidden="1">
      <c r="A34" s="1" t="s">
        <v>144</v>
      </c>
      <c r="B34" s="136"/>
      <c r="H34" s="139"/>
    </row>
    <row r="35" spans="1:8" customFormat="1" ht="14.25" hidden="1">
      <c r="A35" s="1" t="s">
        <v>606</v>
      </c>
      <c r="B35" s="136"/>
      <c r="H35" s="139"/>
    </row>
    <row r="36" spans="1:8" customFormat="1" ht="14.25" hidden="1">
      <c r="A36" s="1" t="s">
        <v>604</v>
      </c>
      <c r="B36" s="136"/>
      <c r="H36" s="139"/>
    </row>
    <row r="37" spans="1:8" customFormat="1" ht="14.25" hidden="1">
      <c r="A37" s="1" t="s">
        <v>145</v>
      </c>
      <c r="B37" s="136"/>
      <c r="H37" s="139"/>
    </row>
    <row r="38" spans="1:8" customFormat="1" ht="14.25" hidden="1">
      <c r="A38" s="1" t="s">
        <v>602</v>
      </c>
      <c r="B38" s="136"/>
      <c r="H38" s="139"/>
    </row>
    <row r="39" spans="1:8" customFormat="1" ht="14.25" hidden="1">
      <c r="A39" s="1" t="s">
        <v>146</v>
      </c>
      <c r="B39" s="136"/>
      <c r="H39" s="139"/>
    </row>
    <row r="40" spans="1:8" customFormat="1" ht="14.25" hidden="1">
      <c r="A40" s="1" t="s">
        <v>147</v>
      </c>
      <c r="B40" s="136"/>
      <c r="H40" s="139"/>
    </row>
    <row r="41" spans="1:8" customFormat="1" ht="14.25" hidden="1">
      <c r="A41" s="1" t="s">
        <v>552</v>
      </c>
      <c r="B41" s="136"/>
      <c r="H41" s="139"/>
    </row>
    <row r="42" spans="1:8" customFormat="1" ht="14.25" hidden="1">
      <c r="A42" s="1" t="s">
        <v>148</v>
      </c>
      <c r="B42" s="136"/>
      <c r="H42" s="139"/>
    </row>
    <row r="43" spans="1:8" customFormat="1" ht="14.25" hidden="1">
      <c r="A43" s="1" t="s">
        <v>600</v>
      </c>
      <c r="B43" s="136"/>
      <c r="H43" s="139"/>
    </row>
    <row r="44" spans="1:8" customFormat="1" ht="14.25" hidden="1">
      <c r="A44" s="1" t="s">
        <v>598</v>
      </c>
      <c r="B44" s="136"/>
      <c r="H44" s="139"/>
    </row>
    <row r="45" spans="1:8" customFormat="1" ht="14.25" hidden="1">
      <c r="A45" s="1" t="s">
        <v>149</v>
      </c>
      <c r="B45" s="136"/>
      <c r="H45" s="139"/>
    </row>
    <row r="46" spans="1:8" customFormat="1" ht="14.25" hidden="1">
      <c r="A46" s="1" t="s">
        <v>150</v>
      </c>
      <c r="B46" s="136"/>
      <c r="H46" s="139"/>
    </row>
    <row r="47" spans="1:8" customFormat="1" ht="14.25" hidden="1">
      <c r="A47" s="1" t="s">
        <v>596</v>
      </c>
      <c r="B47" s="136"/>
      <c r="H47" s="139"/>
    </row>
    <row r="48" spans="1:8" customFormat="1" ht="14.25" hidden="1">
      <c r="A48" s="1" t="s">
        <v>151</v>
      </c>
      <c r="B48" s="136"/>
      <c r="H48" s="139"/>
    </row>
    <row r="49" spans="1:8" customFormat="1" ht="14.25" hidden="1">
      <c r="A49" s="1" t="s">
        <v>152</v>
      </c>
      <c r="B49" s="136"/>
      <c r="H49" s="139"/>
    </row>
    <row r="50" spans="1:8" customFormat="1" ht="14.25" hidden="1">
      <c r="A50" s="1" t="s">
        <v>153</v>
      </c>
      <c r="B50" s="136"/>
      <c r="H50" s="139"/>
    </row>
    <row r="51" spans="1:8" customFormat="1" ht="14.25" hidden="1">
      <c r="A51" s="1" t="s">
        <v>154</v>
      </c>
      <c r="B51" s="136"/>
      <c r="H51" s="139"/>
    </row>
    <row r="52" spans="1:8" customFormat="1" ht="14.25" hidden="1">
      <c r="A52" s="1" t="s">
        <v>468</v>
      </c>
      <c r="B52" s="136"/>
      <c r="H52" s="139"/>
    </row>
    <row r="53" spans="1:8" customFormat="1" ht="14.25" hidden="1">
      <c r="A53" s="1" t="s">
        <v>470</v>
      </c>
      <c r="B53" s="136"/>
      <c r="H53" s="139"/>
    </row>
    <row r="54" spans="1:8" customFormat="1" ht="14.25" hidden="1">
      <c r="A54" s="1" t="s">
        <v>573</v>
      </c>
      <c r="B54" s="136"/>
      <c r="H54" s="139"/>
    </row>
    <row r="55" spans="1:8" customFormat="1" ht="14.25" hidden="1">
      <c r="A55" s="1" t="s">
        <v>471</v>
      </c>
      <c r="B55" s="136"/>
      <c r="H55" s="139"/>
    </row>
    <row r="56" spans="1:8" customFormat="1" ht="14.25" hidden="1">
      <c r="A56" s="1" t="s">
        <v>543</v>
      </c>
      <c r="B56" s="136"/>
      <c r="H56" s="139"/>
    </row>
    <row r="57" spans="1:8" customFormat="1" ht="14.25" hidden="1">
      <c r="A57" s="1" t="s">
        <v>544</v>
      </c>
      <c r="B57" s="136"/>
      <c r="H57" s="139"/>
    </row>
    <row r="58" spans="1:8" customFormat="1" ht="14.25" hidden="1">
      <c r="A58" s="1" t="s">
        <v>155</v>
      </c>
      <c r="B58" s="136"/>
      <c r="H58" s="139"/>
    </row>
    <row r="59" spans="1:8" customFormat="1" ht="14.25" hidden="1">
      <c r="A59" s="1" t="s">
        <v>574</v>
      </c>
      <c r="B59" s="136"/>
      <c r="H59" s="139"/>
    </row>
    <row r="60" spans="1:8" customFormat="1" ht="14.25" hidden="1">
      <c r="A60" s="1" t="s">
        <v>472</v>
      </c>
      <c r="B60" s="136"/>
      <c r="H60" s="139"/>
    </row>
    <row r="61" spans="1:8" customFormat="1" ht="14.25" hidden="1">
      <c r="A61" s="1" t="s">
        <v>469</v>
      </c>
      <c r="B61" s="136"/>
      <c r="H61" s="139"/>
    </row>
    <row r="62" spans="1:8" customFormat="1" ht="14.25" hidden="1">
      <c r="A62" s="1" t="s">
        <v>476</v>
      </c>
      <c r="B62" s="136"/>
      <c r="H62" s="139"/>
    </row>
    <row r="63" spans="1:8" customFormat="1" ht="14.25" hidden="1">
      <c r="A63" s="1" t="s">
        <v>477</v>
      </c>
      <c r="B63" s="136"/>
      <c r="H63" s="139"/>
    </row>
    <row r="64" spans="1:8" customFormat="1" ht="14.25" hidden="1">
      <c r="A64" s="1" t="s">
        <v>156</v>
      </c>
      <c r="B64" s="136"/>
      <c r="H64" s="139"/>
    </row>
    <row r="65" spans="1:8" customFormat="1" ht="14.25" hidden="1">
      <c r="A65" s="1" t="s">
        <v>157</v>
      </c>
      <c r="B65" s="136"/>
      <c r="H65" s="139"/>
    </row>
    <row r="66" spans="1:8" customFormat="1" ht="14.25" hidden="1">
      <c r="A66" s="1" t="s">
        <v>158</v>
      </c>
      <c r="B66" s="136"/>
      <c r="H66" s="139"/>
    </row>
    <row r="67" spans="1:8" customFormat="1" ht="14.25" hidden="1">
      <c r="A67" s="1" t="s">
        <v>473</v>
      </c>
      <c r="B67" s="136"/>
      <c r="H67" s="139"/>
    </row>
    <row r="68" spans="1:8" customFormat="1" ht="14.25" hidden="1">
      <c r="A68" s="1" t="s">
        <v>474</v>
      </c>
      <c r="B68" s="136"/>
      <c r="H68" s="139"/>
    </row>
    <row r="69" spans="1:8" customFormat="1" ht="14.25" hidden="1">
      <c r="A69" s="1" t="s">
        <v>478</v>
      </c>
      <c r="B69" s="136"/>
      <c r="H69" s="139"/>
    </row>
    <row r="70" spans="1:8" customFormat="1" ht="14.25" hidden="1">
      <c r="A70" s="1" t="s">
        <v>159</v>
      </c>
      <c r="B70" s="136"/>
      <c r="H70" s="139"/>
    </row>
    <row r="71" spans="1:8" customFormat="1" ht="14.25" hidden="1">
      <c r="A71" s="1" t="s">
        <v>160</v>
      </c>
      <c r="B71" s="136"/>
      <c r="H71" s="139"/>
    </row>
    <row r="72" spans="1:8" customFormat="1" ht="14.25" hidden="1">
      <c r="A72" s="1" t="s">
        <v>475</v>
      </c>
      <c r="B72" s="136"/>
      <c r="H72" s="139"/>
    </row>
    <row r="73" spans="1:8" customFormat="1" ht="14.25" hidden="1">
      <c r="A73" s="1" t="s">
        <v>161</v>
      </c>
      <c r="B73" s="136"/>
      <c r="H73" s="139"/>
    </row>
    <row r="74" spans="1:8" customFormat="1" ht="14.25" hidden="1">
      <c r="A74" s="1" t="s">
        <v>162</v>
      </c>
      <c r="B74" s="136"/>
      <c r="H74" s="139"/>
    </row>
    <row r="75" spans="1:8" customFormat="1" ht="14.25" hidden="1">
      <c r="A75" s="1" t="s">
        <v>575</v>
      </c>
      <c r="B75" s="136"/>
      <c r="H75" s="139"/>
    </row>
    <row r="76" spans="1:8" customFormat="1" ht="14.25" hidden="1">
      <c r="A76" s="1" t="s">
        <v>163</v>
      </c>
      <c r="B76" s="136"/>
      <c r="H76" s="139"/>
    </row>
    <row r="77" spans="1:8" customFormat="1" ht="14.25" hidden="1">
      <c r="A77" s="1" t="s">
        <v>164</v>
      </c>
      <c r="B77" s="136"/>
      <c r="H77" s="139"/>
    </row>
    <row r="78" spans="1:8" customFormat="1" ht="14.25" hidden="1">
      <c r="A78" s="1" t="s">
        <v>165</v>
      </c>
      <c r="B78" s="136"/>
      <c r="H78" s="139"/>
    </row>
    <row r="79" spans="1:8" customFormat="1" ht="14.25" hidden="1">
      <c r="A79" s="1" t="s">
        <v>166</v>
      </c>
      <c r="B79" s="136"/>
      <c r="H79" s="139"/>
    </row>
    <row r="80" spans="1:8" customFormat="1" ht="14.25" hidden="1">
      <c r="A80" s="1" t="s">
        <v>167</v>
      </c>
      <c r="B80" s="136"/>
      <c r="H80" s="139"/>
    </row>
    <row r="81" spans="1:8" customFormat="1" ht="14.25" hidden="1">
      <c r="A81" s="1" t="s">
        <v>594</v>
      </c>
      <c r="B81" s="136"/>
      <c r="H81" s="139"/>
    </row>
    <row r="82" spans="1:8" customFormat="1" ht="14.25" hidden="1">
      <c r="A82" s="1" t="s">
        <v>168</v>
      </c>
      <c r="B82" s="136"/>
      <c r="H82" s="139"/>
    </row>
    <row r="83" spans="1:8" customFormat="1" ht="14.25" hidden="1">
      <c r="A83" s="1" t="s">
        <v>169</v>
      </c>
      <c r="B83" s="136"/>
      <c r="H83" s="139"/>
    </row>
    <row r="84" spans="1:8" customFormat="1" ht="14.25" hidden="1">
      <c r="A84" s="1" t="s">
        <v>593</v>
      </c>
      <c r="B84" s="136"/>
      <c r="H84" s="139"/>
    </row>
    <row r="85" spans="1:8" customFormat="1" ht="14.25" hidden="1">
      <c r="A85" s="1" t="s">
        <v>170</v>
      </c>
      <c r="B85" s="136"/>
      <c r="H85" s="139"/>
    </row>
    <row r="86" spans="1:8" customFormat="1" ht="14.25" hidden="1">
      <c r="A86" s="1" t="s">
        <v>171</v>
      </c>
      <c r="B86" s="136"/>
      <c r="H86" s="139"/>
    </row>
    <row r="87" spans="1:8" customFormat="1" ht="14.25" hidden="1">
      <c r="A87" s="1" t="s">
        <v>172</v>
      </c>
      <c r="B87" s="136"/>
      <c r="H87" s="139"/>
    </row>
    <row r="88" spans="1:8" customFormat="1" ht="14.25" hidden="1">
      <c r="A88" s="1" t="s">
        <v>173</v>
      </c>
      <c r="B88" s="136"/>
      <c r="H88" s="139"/>
    </row>
    <row r="89" spans="1:8" customFormat="1" ht="14.25" hidden="1">
      <c r="A89" s="1" t="s">
        <v>174</v>
      </c>
      <c r="B89" s="136"/>
      <c r="H89" s="139"/>
    </row>
    <row r="90" spans="1:8" customFormat="1" ht="14.25" hidden="1">
      <c r="A90" s="1" t="s">
        <v>175</v>
      </c>
      <c r="B90" s="136"/>
      <c r="H90" s="139"/>
    </row>
    <row r="91" spans="1:8" customFormat="1" ht="14.25" hidden="1">
      <c r="A91" s="1" t="s">
        <v>482</v>
      </c>
      <c r="B91" s="136"/>
      <c r="H91" s="139"/>
    </row>
    <row r="92" spans="1:8" customFormat="1" ht="14.25" hidden="1">
      <c r="A92" s="1" t="s">
        <v>176</v>
      </c>
      <c r="B92" s="136"/>
      <c r="H92" s="139"/>
    </row>
    <row r="93" spans="1:8" customFormat="1" ht="14.25" hidden="1">
      <c r="A93" s="1" t="s">
        <v>177</v>
      </c>
      <c r="B93" s="136"/>
      <c r="H93" s="139"/>
    </row>
    <row r="94" spans="1:8" customFormat="1" ht="14.25" hidden="1">
      <c r="A94" s="1" t="s">
        <v>178</v>
      </c>
      <c r="B94" s="136"/>
      <c r="H94" s="139"/>
    </row>
    <row r="95" spans="1:8" customFormat="1" ht="14.25" hidden="1">
      <c r="A95" s="1" t="s">
        <v>483</v>
      </c>
      <c r="B95" s="136"/>
      <c r="H95" s="139"/>
    </row>
    <row r="96" spans="1:8" customFormat="1" ht="14.25" hidden="1">
      <c r="A96" s="1" t="s">
        <v>179</v>
      </c>
      <c r="B96" s="136"/>
      <c r="H96" s="139"/>
    </row>
    <row r="97" spans="1:8" customFormat="1" ht="14.25" hidden="1">
      <c r="A97" s="1" t="s">
        <v>180</v>
      </c>
      <c r="B97" s="136"/>
      <c r="H97" s="139"/>
    </row>
    <row r="98" spans="1:8" customFormat="1" ht="14.25" hidden="1">
      <c r="A98" s="1" t="s">
        <v>181</v>
      </c>
      <c r="B98" s="136"/>
      <c r="H98" s="139"/>
    </row>
    <row r="99" spans="1:8" customFormat="1" ht="14.25" hidden="1">
      <c r="A99" s="1" t="s">
        <v>182</v>
      </c>
      <c r="B99" s="136"/>
      <c r="H99" s="139"/>
    </row>
    <row r="100" spans="1:8" customFormat="1" ht="14.25" hidden="1">
      <c r="A100" s="1" t="s">
        <v>183</v>
      </c>
      <c r="B100" s="136"/>
      <c r="H100" s="139"/>
    </row>
    <row r="101" spans="1:8" customFormat="1" ht="14.25" hidden="1">
      <c r="A101" s="1" t="s">
        <v>184</v>
      </c>
      <c r="B101" s="136"/>
      <c r="H101" s="139"/>
    </row>
    <row r="102" spans="1:8" customFormat="1" ht="14.25" hidden="1">
      <c r="A102" s="1" t="s">
        <v>185</v>
      </c>
      <c r="B102" s="136"/>
      <c r="H102" s="139"/>
    </row>
    <row r="103" spans="1:8" customFormat="1" ht="14.25" hidden="1">
      <c r="A103" s="1" t="s">
        <v>186</v>
      </c>
      <c r="B103" s="136"/>
      <c r="H103" s="139"/>
    </row>
    <row r="104" spans="1:8" customFormat="1" ht="14.25" hidden="1">
      <c r="A104" s="1" t="s">
        <v>187</v>
      </c>
      <c r="B104" s="136"/>
      <c r="H104" s="139"/>
    </row>
    <row r="105" spans="1:8" customFormat="1" ht="14.25" hidden="1">
      <c r="A105" s="1" t="s">
        <v>188</v>
      </c>
      <c r="B105" s="136"/>
      <c r="H105" s="139"/>
    </row>
    <row r="106" spans="1:8" customFormat="1" ht="14.25" hidden="1">
      <c r="A106" s="1" t="s">
        <v>189</v>
      </c>
      <c r="B106" s="136"/>
      <c r="H106" s="139"/>
    </row>
    <row r="107" spans="1:8" customFormat="1" ht="14.25" hidden="1">
      <c r="A107" s="1" t="s">
        <v>190</v>
      </c>
      <c r="B107" s="136"/>
      <c r="H107" s="139"/>
    </row>
    <row r="108" spans="1:8" customFormat="1" ht="14.25" hidden="1">
      <c r="A108" s="1" t="s">
        <v>640</v>
      </c>
      <c r="B108" s="136"/>
      <c r="H108" s="139"/>
    </row>
    <row r="109" spans="1:8" customFormat="1" ht="14.25" hidden="1">
      <c r="A109" s="1" t="s">
        <v>641</v>
      </c>
      <c r="B109" s="136"/>
      <c r="H109" s="139"/>
    </row>
    <row r="110" spans="1:8" customFormat="1" ht="14.25" hidden="1">
      <c r="A110" s="1" t="s">
        <v>591</v>
      </c>
      <c r="B110" s="136"/>
      <c r="H110" s="139"/>
    </row>
    <row r="111" spans="1:8" customFormat="1" ht="14.25" hidden="1">
      <c r="A111" s="1" t="s">
        <v>130</v>
      </c>
      <c r="B111" s="136"/>
      <c r="H111" s="139"/>
    </row>
    <row r="112" spans="1:8" customFormat="1" ht="14.25" hidden="1">
      <c r="A112" s="1" t="s">
        <v>194</v>
      </c>
      <c r="B112" s="136"/>
      <c r="H112" s="139"/>
    </row>
    <row r="113" spans="1:8" customFormat="1" ht="14.25" hidden="1">
      <c r="A113" s="1" t="s">
        <v>587</v>
      </c>
      <c r="B113" s="136"/>
      <c r="H113" s="139"/>
    </row>
    <row r="114" spans="1:8" customFormat="1" ht="14.25" hidden="1">
      <c r="A114" s="1" t="s">
        <v>192</v>
      </c>
      <c r="B114" s="136"/>
      <c r="H114" s="139"/>
    </row>
    <row r="115" spans="1:8" customFormat="1" ht="14.25" hidden="1">
      <c r="A115" s="1" t="s">
        <v>588</v>
      </c>
      <c r="B115" s="136"/>
      <c r="H115" s="139"/>
    </row>
    <row r="116" spans="1:8" customFormat="1" ht="14.25" hidden="1">
      <c r="A116" s="1" t="s">
        <v>191</v>
      </c>
      <c r="B116" s="136"/>
      <c r="H116" s="139"/>
    </row>
    <row r="117" spans="1:8" customFormat="1" ht="14.25" hidden="1">
      <c r="A117" s="1" t="s">
        <v>193</v>
      </c>
      <c r="B117" s="136"/>
      <c r="H117" s="139"/>
    </row>
    <row r="118" spans="1:8" customFormat="1" ht="14.25" hidden="1">
      <c r="A118" s="1" t="s">
        <v>484</v>
      </c>
      <c r="B118" s="136"/>
      <c r="H118" s="139"/>
    </row>
    <row r="119" spans="1:8" customFormat="1" ht="14.25" hidden="1">
      <c r="A119" s="1" t="s">
        <v>485</v>
      </c>
      <c r="B119" s="136"/>
      <c r="H119" s="139"/>
    </row>
    <row r="120" spans="1:8" customFormat="1" ht="14.25" hidden="1">
      <c r="A120" s="1" t="s">
        <v>585</v>
      </c>
      <c r="B120" s="136"/>
      <c r="H120" s="139"/>
    </row>
    <row r="121" spans="1:8" customFormat="1" ht="14.25" hidden="1">
      <c r="A121" s="1" t="s">
        <v>488</v>
      </c>
      <c r="B121" s="136"/>
      <c r="H121" s="139"/>
    </row>
    <row r="122" spans="1:8" customFormat="1" ht="14.25" hidden="1">
      <c r="A122" s="1" t="s">
        <v>490</v>
      </c>
      <c r="B122" s="136"/>
      <c r="H122" s="139"/>
    </row>
    <row r="123" spans="1:8" customFormat="1" ht="14.25" hidden="1">
      <c r="A123" s="1" t="s">
        <v>195</v>
      </c>
      <c r="B123" s="136"/>
      <c r="H123" s="139"/>
    </row>
    <row r="124" spans="1:8" customFormat="1" ht="14.25" hidden="1">
      <c r="A124" s="1" t="s">
        <v>579</v>
      </c>
      <c r="B124" s="136"/>
      <c r="H124" s="139"/>
    </row>
    <row r="125" spans="1:8" customFormat="1" ht="14.25" hidden="1">
      <c r="A125" s="1" t="s">
        <v>196</v>
      </c>
      <c r="B125" s="136"/>
      <c r="H125" s="139"/>
    </row>
    <row r="126" spans="1:8" customFormat="1" ht="14.25" hidden="1">
      <c r="A126" s="1" t="s">
        <v>197</v>
      </c>
      <c r="B126" s="136"/>
      <c r="H126" s="139"/>
    </row>
    <row r="127" spans="1:8" customFormat="1" ht="14.25" hidden="1">
      <c r="A127" s="1" t="s">
        <v>198</v>
      </c>
      <c r="B127" s="136"/>
      <c r="H127" s="139"/>
    </row>
    <row r="128" spans="1:8" customFormat="1" ht="14.25" hidden="1">
      <c r="A128" s="1" t="s">
        <v>199</v>
      </c>
      <c r="B128" s="136"/>
      <c r="H128" s="139"/>
    </row>
    <row r="129" spans="1:15" customFormat="1" ht="14.25" hidden="1">
      <c r="A129" s="1" t="s">
        <v>200</v>
      </c>
      <c r="B129" s="136"/>
      <c r="H129" s="139"/>
    </row>
    <row r="130" spans="1:15" customFormat="1" ht="14.25" hidden="1">
      <c r="A130" s="1" t="s">
        <v>577</v>
      </c>
      <c r="B130" s="136"/>
      <c r="H130" s="139"/>
    </row>
    <row r="131" spans="1:15" customFormat="1" ht="14.25" hidden="1">
      <c r="A131" s="1" t="s">
        <v>201</v>
      </c>
      <c r="B131" s="136"/>
      <c r="H131" s="139"/>
    </row>
    <row r="132" spans="1:15" customFormat="1" ht="14.25" hidden="1">
      <c r="A132" s="1" t="s">
        <v>202</v>
      </c>
      <c r="B132" s="136"/>
      <c r="H132" s="139"/>
    </row>
    <row r="133" spans="1:15" customFormat="1" ht="14.25" hidden="1">
      <c r="A133" s="1" t="s">
        <v>203</v>
      </c>
      <c r="B133" s="136"/>
      <c r="H133" s="139"/>
    </row>
    <row r="134" spans="1:15" customFormat="1" ht="14.25" hidden="1">
      <c r="A134" s="1" t="s">
        <v>204</v>
      </c>
      <c r="B134" s="136"/>
      <c r="H134" s="139"/>
    </row>
    <row r="135" spans="1:15" customFormat="1" ht="14.25" hidden="1">
      <c r="A135" s="1" t="s">
        <v>205</v>
      </c>
      <c r="B135" s="136"/>
      <c r="H135" s="139"/>
    </row>
    <row r="136" spans="1:15" customFormat="1" ht="29.25" customHeight="1">
      <c r="A136" s="3"/>
      <c r="B136" s="137" t="s">
        <v>206</v>
      </c>
      <c r="C136" s="4" t="s">
        <v>207</v>
      </c>
      <c r="D136" s="4" t="s">
        <v>208</v>
      </c>
      <c r="E136" s="4" t="s">
        <v>209</v>
      </c>
      <c r="F136" s="4" t="s">
        <v>210</v>
      </c>
      <c r="G136" s="4" t="s">
        <v>211</v>
      </c>
      <c r="H136" s="139"/>
      <c r="J136" s="100" t="s">
        <v>496</v>
      </c>
      <c r="K136" s="100" t="s">
        <v>497</v>
      </c>
      <c r="L136" s="100" t="s">
        <v>498</v>
      </c>
      <c r="M136" s="100" t="s">
        <v>499</v>
      </c>
      <c r="N136" s="100" t="s">
        <v>500</v>
      </c>
      <c r="O136" s="100" t="s">
        <v>501</v>
      </c>
    </row>
    <row r="137" spans="1:15">
      <c r="A137" s="76"/>
      <c r="B137" s="103"/>
      <c r="C137" s="98"/>
      <c r="D137" s="98"/>
      <c r="E137" s="98"/>
      <c r="F137" s="99"/>
      <c r="G137" s="99"/>
      <c r="I137" s="96"/>
      <c r="J137" s="46"/>
      <c r="K137" s="101"/>
    </row>
    <row r="138" spans="1:15" ht="16.5">
      <c r="A138" s="76"/>
      <c r="B138" s="103"/>
      <c r="C138" s="98"/>
      <c r="D138" s="98" t="s">
        <v>653</v>
      </c>
      <c r="E138" s="98"/>
      <c r="F138" s="225">
        <v>20000</v>
      </c>
      <c r="G138" s="99"/>
      <c r="I138" s="96"/>
      <c r="J138" s="46"/>
      <c r="K138" s="101"/>
    </row>
    <row r="139" spans="1:15" ht="16.5">
      <c r="A139" s="76"/>
      <c r="B139" s="103"/>
      <c r="C139" s="98"/>
      <c r="D139" s="98" t="s">
        <v>158</v>
      </c>
      <c r="E139" s="98"/>
      <c r="F139" s="225"/>
      <c r="G139" s="99">
        <v>20000</v>
      </c>
      <c r="I139" s="96"/>
      <c r="J139" s="46"/>
      <c r="K139" s="101"/>
    </row>
    <row r="140" spans="1:15" ht="16.5">
      <c r="A140" s="76"/>
      <c r="B140" s="103"/>
      <c r="C140" s="98"/>
      <c r="D140" s="98"/>
      <c r="E140" s="98"/>
      <c r="F140" s="225"/>
      <c r="G140" s="99"/>
      <c r="I140" s="96"/>
      <c r="J140" s="46"/>
      <c r="K140" s="101"/>
    </row>
    <row r="141" spans="1:15" ht="16.5">
      <c r="A141" s="76"/>
      <c r="B141" s="103"/>
      <c r="C141" s="98"/>
      <c r="D141" s="98"/>
      <c r="E141" s="98"/>
      <c r="F141" s="225"/>
      <c r="G141" s="99"/>
      <c r="I141" s="96"/>
      <c r="J141" s="46"/>
      <c r="K141" s="101"/>
    </row>
    <row r="142" spans="1:15" ht="16.5">
      <c r="A142" s="76"/>
      <c r="B142" s="103"/>
      <c r="C142" s="98"/>
      <c r="D142" s="98"/>
      <c r="E142" s="98"/>
      <c r="F142" s="225"/>
      <c r="G142" s="99"/>
      <c r="I142" s="96"/>
      <c r="J142" s="46"/>
      <c r="K142" s="101"/>
    </row>
    <row r="143" spans="1:15" ht="16.5">
      <c r="A143" s="76"/>
      <c r="B143" s="103"/>
      <c r="C143" s="98"/>
      <c r="D143" s="98"/>
      <c r="E143" s="98"/>
      <c r="F143" s="225"/>
      <c r="G143" s="99"/>
      <c r="I143" s="96"/>
      <c r="J143" s="46"/>
      <c r="K143" s="101"/>
    </row>
    <row r="144" spans="1:15" ht="16.5">
      <c r="A144" s="76"/>
      <c r="B144" s="103"/>
      <c r="C144" s="98"/>
      <c r="D144" s="98"/>
      <c r="E144" s="98"/>
      <c r="F144" s="225"/>
      <c r="G144" s="99"/>
      <c r="I144" s="96"/>
      <c r="J144" s="46"/>
      <c r="K144" s="101"/>
    </row>
    <row r="145" spans="1:11" ht="16.5">
      <c r="A145" s="76"/>
      <c r="B145" s="103"/>
      <c r="C145" s="98"/>
      <c r="D145" s="98"/>
      <c r="E145" s="225"/>
      <c r="F145" s="225"/>
      <c r="G145" s="99"/>
      <c r="I145" s="96"/>
      <c r="J145" s="46"/>
      <c r="K145" s="101"/>
    </row>
    <row r="146" spans="1:11" ht="16.5">
      <c r="A146" s="76"/>
      <c r="B146" s="103"/>
      <c r="C146" s="98"/>
      <c r="D146" s="98"/>
      <c r="E146" s="98"/>
      <c r="F146" s="225"/>
      <c r="G146" s="99"/>
      <c r="I146" s="96"/>
      <c r="J146" s="46"/>
      <c r="K146" s="101"/>
    </row>
    <row r="147" spans="1:11" ht="16.5">
      <c r="A147" s="76"/>
      <c r="B147" s="103"/>
      <c r="C147" s="98"/>
      <c r="D147" s="98"/>
      <c r="E147" s="98"/>
      <c r="F147" s="225"/>
      <c r="G147" s="99"/>
      <c r="I147" s="96"/>
      <c r="J147" s="46"/>
      <c r="K147" s="101"/>
    </row>
    <row r="148" spans="1:11" ht="16.5">
      <c r="A148" s="76"/>
      <c r="B148" s="103"/>
      <c r="C148" s="98"/>
      <c r="D148" s="98"/>
      <c r="E148" s="98"/>
      <c r="F148" s="225"/>
      <c r="G148" s="99"/>
      <c r="I148" s="96"/>
      <c r="J148" s="46"/>
      <c r="K148" s="101"/>
    </row>
    <row r="149" spans="1:11" ht="16.5">
      <c r="A149" s="76"/>
      <c r="B149" s="103"/>
      <c r="C149" s="98"/>
      <c r="D149" s="98"/>
      <c r="E149" s="98"/>
      <c r="F149" s="225"/>
      <c r="G149" s="99"/>
      <c r="I149" s="96"/>
      <c r="J149" s="46"/>
      <c r="K149" s="101"/>
    </row>
    <row r="150" spans="1:11" ht="16.5">
      <c r="A150" s="76"/>
      <c r="B150" s="103"/>
      <c r="C150" s="98"/>
      <c r="D150" s="98"/>
      <c r="E150" s="98"/>
      <c r="F150" s="225"/>
      <c r="G150" s="99"/>
      <c r="I150" s="96"/>
      <c r="J150" s="46"/>
      <c r="K150" s="101"/>
    </row>
    <row r="151" spans="1:11" ht="16.5">
      <c r="A151" s="76"/>
      <c r="B151" s="103"/>
      <c r="C151" s="98"/>
      <c r="D151" s="98"/>
      <c r="E151" s="98"/>
      <c r="F151" s="225"/>
      <c r="G151" s="99"/>
      <c r="I151" s="96"/>
      <c r="J151" s="46"/>
      <c r="K151" s="101"/>
    </row>
    <row r="152" spans="1:11" ht="16.5">
      <c r="A152" s="76"/>
      <c r="B152" s="103"/>
      <c r="C152" s="98"/>
      <c r="D152" s="98"/>
      <c r="E152" s="98"/>
      <c r="F152" s="225"/>
      <c r="G152" s="99"/>
      <c r="I152" s="96"/>
      <c r="J152" s="46"/>
      <c r="K152" s="101"/>
    </row>
    <row r="153" spans="1:11" ht="16.5">
      <c r="A153" s="76"/>
      <c r="B153" s="103"/>
      <c r="C153" s="98"/>
      <c r="D153" s="98"/>
      <c r="E153" s="98"/>
      <c r="F153" s="225"/>
      <c r="G153" s="99"/>
      <c r="I153" s="96"/>
      <c r="J153" s="46"/>
      <c r="K153" s="101"/>
    </row>
    <row r="154" spans="1:11">
      <c r="A154" s="76"/>
      <c r="B154" s="103"/>
      <c r="C154" s="98"/>
      <c r="D154" s="98"/>
      <c r="E154" s="98"/>
      <c r="F154" s="99"/>
      <c r="G154" s="99"/>
      <c r="I154" s="96"/>
      <c r="J154" s="46"/>
      <c r="K154" s="101"/>
    </row>
    <row r="155" spans="1:11">
      <c r="A155" s="76"/>
      <c r="B155" s="103"/>
      <c r="C155" s="98"/>
      <c r="D155" s="224"/>
      <c r="E155" s="98"/>
      <c r="F155" s="99"/>
      <c r="G155" s="99"/>
      <c r="I155" s="96"/>
      <c r="J155" s="46"/>
      <c r="K155" s="101"/>
    </row>
    <row r="156" spans="1:11">
      <c r="A156" s="76"/>
      <c r="B156" s="103"/>
      <c r="C156" s="98"/>
      <c r="D156" s="98"/>
      <c r="E156" s="98"/>
      <c r="F156" s="99"/>
      <c r="G156" s="99"/>
      <c r="I156" s="96"/>
      <c r="J156" s="46"/>
      <c r="K156" s="101"/>
    </row>
    <row r="157" spans="1:11">
      <c r="A157" s="76"/>
      <c r="B157" s="103"/>
      <c r="C157" s="98"/>
      <c r="D157" s="224"/>
      <c r="E157" s="98"/>
      <c r="F157" s="99"/>
      <c r="G157" s="99"/>
      <c r="I157" s="96"/>
      <c r="J157" s="46"/>
      <c r="K157" s="101"/>
    </row>
    <row r="158" spans="1:11">
      <c r="A158" s="76"/>
      <c r="B158" s="103"/>
      <c r="C158" s="98"/>
      <c r="D158" s="98"/>
      <c r="E158" s="98"/>
      <c r="F158" s="99"/>
      <c r="G158" s="99"/>
      <c r="I158" s="96"/>
      <c r="J158" s="46"/>
      <c r="K158" s="101"/>
    </row>
    <row r="159" spans="1:11">
      <c r="A159" s="76"/>
      <c r="B159" s="103"/>
      <c r="C159" s="98"/>
      <c r="D159" s="98"/>
      <c r="E159" s="98"/>
      <c r="F159" s="99"/>
      <c r="G159" s="99"/>
      <c r="I159" s="96"/>
      <c r="J159" s="46"/>
      <c r="K159" s="101"/>
    </row>
    <row r="160" spans="1:11">
      <c r="A160" s="76"/>
      <c r="B160" s="103"/>
      <c r="C160" s="98"/>
      <c r="D160" s="98"/>
      <c r="E160" s="98"/>
      <c r="F160" s="99"/>
      <c r="G160" s="99"/>
      <c r="I160" s="96"/>
      <c r="J160" s="46"/>
      <c r="K160" s="101"/>
    </row>
    <row r="161" spans="1:11">
      <c r="A161" s="76"/>
      <c r="B161" s="103"/>
      <c r="C161" s="98"/>
      <c r="D161" s="98"/>
      <c r="E161" s="98"/>
      <c r="F161" s="99"/>
      <c r="G161" s="99"/>
      <c r="I161" s="96"/>
      <c r="J161" s="46"/>
      <c r="K161" s="101"/>
    </row>
    <row r="162" spans="1:11">
      <c r="A162" s="76"/>
      <c r="B162" s="103"/>
      <c r="C162" s="98"/>
      <c r="D162" s="98"/>
      <c r="E162" s="98"/>
      <c r="F162" s="99"/>
      <c r="G162" s="99"/>
      <c r="I162" s="96"/>
      <c r="J162" s="46"/>
      <c r="K162" s="101"/>
    </row>
    <row r="163" spans="1:11">
      <c r="A163" s="76"/>
      <c r="B163" s="103"/>
      <c r="C163" s="98"/>
      <c r="D163" s="98"/>
      <c r="E163" s="98"/>
      <c r="F163" s="99"/>
      <c r="G163" s="99"/>
      <c r="I163" s="96"/>
      <c r="J163" s="46"/>
      <c r="K163" s="101"/>
    </row>
    <row r="164" spans="1:11">
      <c r="A164" s="76"/>
      <c r="B164" s="103"/>
      <c r="C164" s="98"/>
      <c r="D164" s="98"/>
      <c r="E164" s="98"/>
      <c r="F164" s="99"/>
      <c r="G164" s="99"/>
      <c r="I164" s="96"/>
      <c r="J164" s="46"/>
      <c r="K164" s="101"/>
    </row>
    <row r="165" spans="1:11">
      <c r="A165" s="76"/>
      <c r="B165" s="103"/>
      <c r="C165" s="98"/>
      <c r="D165" s="98"/>
      <c r="E165" s="98"/>
      <c r="F165" s="99"/>
      <c r="G165" s="99"/>
      <c r="I165" s="96"/>
      <c r="J165" s="46"/>
      <c r="K165" s="101"/>
    </row>
    <row r="166" spans="1:11">
      <c r="A166" s="76"/>
      <c r="B166" s="103"/>
      <c r="C166" s="98"/>
      <c r="D166" s="98"/>
      <c r="E166" s="98"/>
      <c r="F166" s="99"/>
      <c r="G166" s="99"/>
      <c r="I166" s="96"/>
      <c r="J166" s="46"/>
      <c r="K166" s="101"/>
    </row>
    <row r="167" spans="1:11">
      <c r="A167" s="76"/>
      <c r="B167" s="103"/>
      <c r="C167" s="98"/>
      <c r="D167" s="98"/>
      <c r="E167" s="98"/>
      <c r="F167" s="99"/>
      <c r="G167" s="99"/>
      <c r="I167" s="96"/>
      <c r="J167" s="46"/>
      <c r="K167" s="101"/>
    </row>
    <row r="168" spans="1:11">
      <c r="A168" s="76"/>
      <c r="B168" s="103"/>
      <c r="C168" s="98"/>
      <c r="D168" s="98"/>
      <c r="E168" s="98"/>
      <c r="F168" s="99"/>
      <c r="G168" s="99"/>
      <c r="I168" s="96"/>
      <c r="J168" s="46"/>
      <c r="K168" s="101"/>
    </row>
    <row r="169" spans="1:11">
      <c r="A169" s="76"/>
      <c r="B169" s="103"/>
      <c r="C169" s="98"/>
      <c r="D169" s="98"/>
      <c r="E169" s="98"/>
      <c r="F169" s="99"/>
      <c r="G169" s="99"/>
      <c r="I169" s="96"/>
      <c r="J169" s="46"/>
      <c r="K169" s="101"/>
    </row>
    <row r="170" spans="1:11">
      <c r="A170" s="76"/>
      <c r="B170" s="103"/>
      <c r="C170" s="98"/>
      <c r="D170" s="224"/>
      <c r="E170" s="98"/>
      <c r="F170" s="99"/>
      <c r="G170" s="99"/>
      <c r="I170" s="96"/>
      <c r="J170" s="46"/>
      <c r="K170" s="101"/>
    </row>
    <row r="171" spans="1:11">
      <c r="A171" s="76"/>
      <c r="B171" s="103"/>
      <c r="C171" s="98"/>
      <c r="D171" s="98"/>
      <c r="E171" s="98"/>
      <c r="F171" s="99"/>
      <c r="G171" s="99"/>
      <c r="I171" s="96"/>
      <c r="J171" s="46"/>
      <c r="K171" s="101"/>
    </row>
    <row r="172" spans="1:11">
      <c r="A172" s="76"/>
      <c r="B172" s="103"/>
      <c r="C172" s="98"/>
      <c r="D172" s="98"/>
      <c r="E172" s="98"/>
      <c r="F172" s="99"/>
      <c r="G172" s="99"/>
      <c r="I172" s="96"/>
      <c r="J172" s="46"/>
      <c r="K172" s="101"/>
    </row>
    <row r="173" spans="1:11">
      <c r="A173" s="76"/>
      <c r="B173" s="103"/>
      <c r="C173" s="98"/>
      <c r="D173" s="98"/>
      <c r="E173" s="98"/>
      <c r="F173" s="99"/>
      <c r="G173" s="99"/>
      <c r="I173" s="96"/>
      <c r="J173" s="46"/>
      <c r="K173" s="101"/>
    </row>
    <row r="174" spans="1:11">
      <c r="A174" s="76"/>
      <c r="B174" s="103"/>
      <c r="C174" s="98"/>
      <c r="D174" s="224"/>
      <c r="E174" s="98"/>
      <c r="F174" s="99"/>
      <c r="G174" s="99"/>
      <c r="I174" s="96"/>
      <c r="J174" s="46"/>
      <c r="K174" s="101"/>
    </row>
    <row r="175" spans="1:11">
      <c r="A175" s="76"/>
      <c r="B175" s="103"/>
      <c r="C175" s="98"/>
      <c r="D175" s="98"/>
      <c r="E175" s="98"/>
      <c r="F175" s="99"/>
      <c r="G175" s="99"/>
      <c r="I175" s="96"/>
      <c r="J175" s="46"/>
      <c r="K175" s="101"/>
    </row>
    <row r="176" spans="1:11">
      <c r="A176" s="76"/>
      <c r="B176" s="103"/>
      <c r="C176" s="98"/>
      <c r="D176" s="98"/>
      <c r="E176" s="98"/>
      <c r="F176" s="99"/>
      <c r="G176" s="99"/>
      <c r="I176" s="96"/>
      <c r="J176" s="46"/>
      <c r="K176" s="101"/>
    </row>
    <row r="177" spans="1:11">
      <c r="A177" s="76"/>
      <c r="B177" s="103"/>
      <c r="C177" s="98"/>
      <c r="D177" s="98"/>
      <c r="E177" s="98"/>
      <c r="F177" s="99"/>
      <c r="G177" s="99"/>
      <c r="I177" s="96"/>
      <c r="J177" s="46"/>
      <c r="K177" s="101"/>
    </row>
    <row r="178" spans="1:11">
      <c r="A178" s="76"/>
      <c r="B178" s="80"/>
      <c r="C178" s="98"/>
      <c r="D178" s="98"/>
      <c r="E178" s="98"/>
      <c r="F178" s="99"/>
      <c r="G178" s="99"/>
      <c r="I178" s="96"/>
      <c r="J178" s="46"/>
      <c r="K178" s="101"/>
    </row>
    <row r="179" spans="1:11">
      <c r="A179" s="76"/>
      <c r="B179" s="80"/>
      <c r="C179" s="98"/>
      <c r="D179" s="98"/>
      <c r="E179" s="98"/>
      <c r="F179" s="99"/>
      <c r="G179" s="99"/>
      <c r="I179" s="96"/>
      <c r="J179" s="46"/>
      <c r="K179" s="101"/>
    </row>
    <row r="180" spans="1:11">
      <c r="A180" s="76"/>
      <c r="B180" s="80"/>
      <c r="C180" s="98"/>
      <c r="D180" s="98"/>
      <c r="E180" s="98"/>
      <c r="F180" s="99"/>
      <c r="G180" s="99"/>
      <c r="I180" s="96"/>
      <c r="J180" s="46"/>
      <c r="K180" s="101"/>
    </row>
    <row r="181" spans="1:11">
      <c r="A181" s="76"/>
      <c r="B181" s="80"/>
      <c r="C181" s="98"/>
      <c r="D181" s="98"/>
      <c r="E181" s="98"/>
      <c r="F181" s="99"/>
      <c r="G181" s="99"/>
      <c r="I181" s="96"/>
      <c r="J181" s="46"/>
      <c r="K181" s="101"/>
    </row>
    <row r="182" spans="1:11">
      <c r="A182" s="76"/>
      <c r="B182" s="80"/>
      <c r="C182" s="98"/>
      <c r="D182" s="98"/>
      <c r="E182" s="98"/>
      <c r="F182" s="99"/>
      <c r="G182" s="99"/>
      <c r="I182" s="96"/>
      <c r="J182" s="46"/>
      <c r="K182" s="101"/>
    </row>
    <row r="183" spans="1:11">
      <c r="A183" s="76"/>
      <c r="B183" s="80"/>
      <c r="C183" s="98"/>
      <c r="D183" s="98"/>
      <c r="E183" s="98"/>
      <c r="F183" s="99"/>
      <c r="G183" s="99"/>
      <c r="I183" s="96"/>
      <c r="J183" s="46"/>
      <c r="K183" s="101"/>
    </row>
    <row r="184" spans="1:11">
      <c r="A184" s="76"/>
      <c r="B184" s="80"/>
      <c r="C184" s="98"/>
      <c r="D184" s="98"/>
      <c r="E184" s="98"/>
      <c r="F184" s="99"/>
      <c r="G184" s="99"/>
      <c r="I184" s="96"/>
      <c r="J184" s="46"/>
      <c r="K184" s="101"/>
    </row>
    <row r="185" spans="1:11">
      <c r="A185" s="76"/>
      <c r="B185" s="80"/>
      <c r="C185" s="98"/>
      <c r="D185" s="98"/>
      <c r="E185" s="98"/>
      <c r="F185" s="99"/>
      <c r="G185" s="99"/>
      <c r="I185" s="96"/>
      <c r="J185" s="46"/>
      <c r="K185" s="101"/>
    </row>
    <row r="186" spans="1:11">
      <c r="A186" s="76"/>
      <c r="B186" s="80"/>
      <c r="C186" s="98"/>
      <c r="D186" s="98"/>
      <c r="E186" s="98"/>
      <c r="F186" s="99"/>
      <c r="G186" s="99"/>
      <c r="I186" s="96"/>
      <c r="J186" s="46"/>
      <c r="K186" s="101"/>
    </row>
    <row r="187" spans="1:11">
      <c r="A187" s="76"/>
      <c r="B187" s="80"/>
      <c r="C187" s="98"/>
      <c r="D187" s="98"/>
      <c r="E187" s="98"/>
      <c r="F187" s="99"/>
      <c r="G187" s="99"/>
      <c r="I187" s="96"/>
      <c r="J187" s="46"/>
      <c r="K187" s="101"/>
    </row>
    <row r="188" spans="1:11">
      <c r="A188" s="76"/>
      <c r="B188" s="80"/>
      <c r="C188" s="98"/>
      <c r="D188" s="98"/>
      <c r="E188" s="98"/>
      <c r="F188" s="99"/>
      <c r="G188" s="99"/>
      <c r="I188" s="96"/>
      <c r="J188" s="46"/>
      <c r="K188" s="101"/>
    </row>
    <row r="189" spans="1:11">
      <c r="A189" s="76"/>
      <c r="B189" s="80"/>
      <c r="C189" s="98"/>
      <c r="D189" s="98"/>
      <c r="E189" s="98"/>
      <c r="F189" s="99"/>
      <c r="G189" s="99"/>
      <c r="I189" s="96"/>
      <c r="J189" s="46"/>
      <c r="K189" s="101"/>
    </row>
    <row r="190" spans="1:11">
      <c r="A190" s="76"/>
      <c r="B190" s="80"/>
      <c r="C190" s="98"/>
      <c r="D190" s="98"/>
      <c r="E190" s="98"/>
      <c r="F190" s="99"/>
      <c r="G190" s="99"/>
      <c r="I190" s="96"/>
      <c r="J190" s="46"/>
      <c r="K190" s="101"/>
    </row>
    <row r="191" spans="1:11">
      <c r="A191" s="76"/>
      <c r="B191" s="80"/>
      <c r="C191" s="98"/>
      <c r="D191" s="98"/>
      <c r="E191" s="98"/>
      <c r="F191" s="99"/>
      <c r="G191" s="99"/>
      <c r="I191" s="96"/>
      <c r="J191" s="46"/>
      <c r="K191" s="101"/>
    </row>
    <row r="192" spans="1:11">
      <c r="A192" s="76"/>
      <c r="B192" s="80"/>
      <c r="C192" s="45"/>
      <c r="D192" s="45"/>
      <c r="E192" s="45"/>
      <c r="I192" s="96"/>
      <c r="J192" s="46"/>
      <c r="K192" s="101"/>
    </row>
    <row r="193" spans="1:11">
      <c r="A193" s="76"/>
      <c r="B193" s="80"/>
      <c r="C193" s="45"/>
      <c r="D193" s="45"/>
      <c r="E193" s="45"/>
      <c r="I193" s="96"/>
      <c r="J193" s="46"/>
      <c r="K193" s="101"/>
    </row>
    <row r="194" spans="1:11">
      <c r="A194" s="76"/>
      <c r="B194" s="80"/>
      <c r="C194" s="45"/>
      <c r="D194" s="45"/>
      <c r="E194" s="45"/>
      <c r="I194" s="96"/>
      <c r="J194" s="46"/>
      <c r="K194" s="101"/>
    </row>
    <row r="195" spans="1:11">
      <c r="A195" s="76"/>
      <c r="B195" s="80"/>
      <c r="C195" s="45"/>
      <c r="D195" s="45"/>
      <c r="E195" s="45"/>
      <c r="I195" s="96"/>
      <c r="J195" s="46"/>
      <c r="K195" s="101"/>
    </row>
    <row r="196" spans="1:11">
      <c r="A196" s="76"/>
      <c r="B196" s="80"/>
      <c r="C196" s="45"/>
      <c r="D196" s="45"/>
      <c r="E196" s="45"/>
      <c r="I196" s="96"/>
      <c r="J196" s="46"/>
      <c r="K196" s="101"/>
    </row>
    <row r="197" spans="1:11">
      <c r="A197" s="76"/>
      <c r="B197" s="80"/>
      <c r="C197" s="45"/>
      <c r="D197" s="45"/>
      <c r="E197" s="45"/>
      <c r="I197" s="96"/>
      <c r="J197" s="46"/>
      <c r="K197" s="101"/>
    </row>
    <row r="198" spans="1:11">
      <c r="A198" s="76"/>
      <c r="B198" s="80"/>
      <c r="C198" s="45"/>
      <c r="D198" s="45"/>
      <c r="E198" s="45"/>
      <c r="I198" s="96"/>
      <c r="J198" s="46"/>
      <c r="K198" s="101"/>
    </row>
    <row r="199" spans="1:11">
      <c r="A199" s="76"/>
      <c r="B199" s="80"/>
      <c r="C199" s="45"/>
      <c r="D199" s="45"/>
      <c r="E199" s="45"/>
      <c r="I199" s="96"/>
      <c r="J199" s="46"/>
      <c r="K199" s="101"/>
    </row>
    <row r="200" spans="1:11">
      <c r="A200" s="76"/>
      <c r="B200" s="80"/>
      <c r="C200" s="45"/>
      <c r="D200" s="45"/>
      <c r="E200" s="45"/>
      <c r="I200" s="96"/>
      <c r="J200" s="46"/>
      <c r="K200" s="101"/>
    </row>
    <row r="201" spans="1:11">
      <c r="A201" s="76"/>
      <c r="B201" s="80"/>
      <c r="C201" s="45"/>
      <c r="D201" s="45"/>
      <c r="E201" s="45"/>
      <c r="I201" s="96"/>
      <c r="J201" s="46"/>
      <c r="K201" s="101"/>
    </row>
    <row r="202" spans="1:11">
      <c r="A202" s="76"/>
      <c r="B202" s="80"/>
      <c r="C202" s="45"/>
      <c r="D202" s="45"/>
      <c r="E202" s="45"/>
      <c r="I202" s="96"/>
      <c r="J202" s="46"/>
      <c r="K202" s="101"/>
    </row>
    <row r="203" spans="1:11">
      <c r="A203" s="76"/>
      <c r="B203" s="80"/>
      <c r="C203" s="45"/>
      <c r="D203" s="45"/>
      <c r="E203" s="45"/>
      <c r="I203" s="96"/>
      <c r="J203" s="46"/>
      <c r="K203" s="101"/>
    </row>
    <row r="204" spans="1:11">
      <c r="A204" s="76"/>
      <c r="B204" s="80"/>
      <c r="C204" s="45"/>
      <c r="D204" s="45"/>
      <c r="E204" s="45"/>
      <c r="I204" s="96"/>
      <c r="J204" s="46"/>
      <c r="K204" s="101"/>
    </row>
    <row r="205" spans="1:11">
      <c r="A205" s="76"/>
      <c r="B205" s="80"/>
      <c r="C205" s="45"/>
      <c r="D205" s="45"/>
      <c r="E205" s="45"/>
      <c r="I205" s="96"/>
      <c r="J205" s="46"/>
      <c r="K205" s="101"/>
    </row>
    <row r="206" spans="1:11">
      <c r="A206" s="76"/>
      <c r="B206" s="80"/>
      <c r="C206" s="45"/>
      <c r="D206" s="45"/>
      <c r="E206" s="45"/>
      <c r="I206" s="96"/>
      <c r="J206" s="46"/>
      <c r="K206" s="101"/>
    </row>
    <row r="207" spans="1:11">
      <c r="A207" s="76"/>
      <c r="B207" s="80"/>
      <c r="C207" s="45"/>
      <c r="D207" s="45"/>
      <c r="E207" s="45"/>
      <c r="I207" s="96"/>
      <c r="J207" s="46"/>
      <c r="K207" s="101"/>
    </row>
    <row r="208" spans="1:11">
      <c r="A208" s="76"/>
      <c r="B208" s="80"/>
      <c r="C208" s="45"/>
      <c r="D208" s="45"/>
      <c r="E208" s="45"/>
      <c r="I208" s="96"/>
      <c r="J208" s="46"/>
      <c r="K208" s="101"/>
    </row>
    <row r="209" spans="1:11">
      <c r="A209" s="76"/>
      <c r="B209" s="80"/>
      <c r="C209" s="45"/>
      <c r="D209" s="45"/>
      <c r="E209" s="45"/>
      <c r="I209" s="96"/>
      <c r="J209" s="46"/>
      <c r="K209" s="101"/>
    </row>
    <row r="210" spans="1:11">
      <c r="A210" s="76"/>
      <c r="B210" s="80"/>
      <c r="C210" s="45"/>
      <c r="D210" s="45"/>
      <c r="E210" s="45"/>
      <c r="I210" s="96"/>
      <c r="J210" s="46"/>
      <c r="K210" s="101"/>
    </row>
    <row r="211" spans="1:11">
      <c r="A211" s="76"/>
      <c r="B211" s="80"/>
      <c r="C211" s="45"/>
      <c r="D211" s="45"/>
      <c r="E211" s="45"/>
      <c r="I211" s="96"/>
      <c r="J211" s="46"/>
      <c r="K211" s="101"/>
    </row>
    <row r="212" spans="1:11">
      <c r="A212" s="76"/>
      <c r="B212" s="80"/>
      <c r="C212" s="45"/>
      <c r="D212" s="45"/>
      <c r="E212" s="45"/>
      <c r="I212" s="96"/>
      <c r="J212" s="46"/>
      <c r="K212" s="101"/>
    </row>
    <row r="213" spans="1:11">
      <c r="A213" s="76"/>
      <c r="B213" s="80"/>
      <c r="C213" s="45"/>
      <c r="D213" s="45"/>
      <c r="E213" s="45"/>
      <c r="I213" s="96"/>
      <c r="J213" s="46"/>
      <c r="K213" s="101"/>
    </row>
    <row r="214" spans="1:11">
      <c r="A214" s="76"/>
      <c r="B214" s="80"/>
      <c r="C214" s="45"/>
      <c r="D214" s="45"/>
      <c r="E214" s="45"/>
      <c r="I214" s="96"/>
      <c r="J214" s="46"/>
      <c r="K214" s="101"/>
    </row>
    <row r="215" spans="1:11">
      <c r="A215" s="76"/>
      <c r="B215" s="80"/>
      <c r="C215" s="45"/>
      <c r="D215" s="45"/>
      <c r="E215" s="45"/>
      <c r="I215" s="96"/>
      <c r="J215" s="46"/>
      <c r="K215" s="101"/>
    </row>
    <row r="216" spans="1:11">
      <c r="A216" s="76"/>
      <c r="B216" s="80"/>
      <c r="C216" s="45"/>
      <c r="D216" s="45"/>
      <c r="E216" s="45"/>
      <c r="I216" s="96"/>
      <c r="J216" s="46"/>
      <c r="K216" s="101"/>
    </row>
    <row r="217" spans="1:11">
      <c r="A217" s="76"/>
      <c r="B217" s="80"/>
      <c r="C217" s="45"/>
      <c r="D217" s="45"/>
      <c r="E217" s="45"/>
      <c r="I217" s="96"/>
      <c r="J217" s="46"/>
      <c r="K217" s="101"/>
    </row>
    <row r="218" spans="1:11">
      <c r="A218" s="76"/>
      <c r="B218" s="80"/>
      <c r="C218" s="45"/>
      <c r="D218" s="45"/>
      <c r="E218" s="45"/>
      <c r="I218" s="96"/>
      <c r="J218" s="46"/>
      <c r="K218" s="101"/>
    </row>
    <row r="219" spans="1:11">
      <c r="A219" s="76"/>
      <c r="B219" s="80"/>
      <c r="C219" s="45"/>
      <c r="D219" s="45"/>
      <c r="E219" s="45"/>
      <c r="I219" s="96"/>
      <c r="J219" s="46"/>
      <c r="K219" s="101"/>
    </row>
    <row r="220" spans="1:11">
      <c r="A220" s="76"/>
      <c r="B220" s="80"/>
      <c r="C220" s="45"/>
      <c r="D220" s="45"/>
      <c r="E220" s="45"/>
      <c r="I220" s="96"/>
      <c r="J220" s="46"/>
      <c r="K220" s="101"/>
    </row>
    <row r="221" spans="1:11">
      <c r="A221" s="76"/>
      <c r="B221" s="80"/>
      <c r="C221" s="45"/>
      <c r="D221" s="45"/>
      <c r="E221" s="45"/>
      <c r="I221" s="96"/>
      <c r="J221" s="46"/>
      <c r="K221" s="101"/>
    </row>
    <row r="222" spans="1:11">
      <c r="A222" s="76"/>
      <c r="B222" s="80"/>
      <c r="C222" s="45"/>
      <c r="D222" s="45"/>
      <c r="E222" s="45"/>
      <c r="I222" s="96"/>
      <c r="J222" s="46"/>
      <c r="K222" s="101"/>
    </row>
    <row r="223" spans="1:11">
      <c r="A223" s="76"/>
      <c r="B223" s="80"/>
      <c r="C223" s="45"/>
      <c r="D223" s="45"/>
      <c r="E223" s="45"/>
      <c r="I223" s="96"/>
      <c r="J223" s="46"/>
      <c r="K223" s="101"/>
    </row>
    <row r="224" spans="1:11">
      <c r="A224" s="76"/>
      <c r="B224" s="80"/>
      <c r="C224" s="45"/>
      <c r="D224" s="45"/>
      <c r="E224" s="45"/>
      <c r="I224" s="96"/>
      <c r="J224" s="46"/>
      <c r="K224" s="101"/>
    </row>
    <row r="225" spans="1:11">
      <c r="A225" s="76"/>
      <c r="B225" s="80"/>
      <c r="C225" s="45"/>
      <c r="D225" s="45"/>
      <c r="E225" s="45"/>
      <c r="I225" s="96"/>
      <c r="J225" s="46"/>
      <c r="K225" s="101"/>
    </row>
    <row r="226" spans="1:11">
      <c r="A226" s="76"/>
      <c r="B226" s="80"/>
      <c r="C226" s="45"/>
      <c r="D226" s="45"/>
      <c r="E226" s="45"/>
      <c r="I226" s="96"/>
      <c r="J226" s="46"/>
      <c r="K226" s="101"/>
    </row>
    <row r="227" spans="1:11">
      <c r="A227" s="76"/>
      <c r="B227" s="80"/>
      <c r="C227" s="45"/>
      <c r="D227" s="45"/>
      <c r="E227" s="45"/>
      <c r="I227" s="96"/>
      <c r="J227" s="46"/>
      <c r="K227" s="101"/>
    </row>
    <row r="228" spans="1:11">
      <c r="A228" s="76"/>
      <c r="B228" s="80"/>
      <c r="C228" s="45"/>
      <c r="D228" s="45"/>
      <c r="E228" s="45"/>
      <c r="I228" s="96"/>
      <c r="J228" s="46"/>
      <c r="K228" s="101"/>
    </row>
    <row r="229" spans="1:11">
      <c r="A229" s="76"/>
      <c r="B229" s="80"/>
      <c r="C229" s="45"/>
      <c r="D229" s="45"/>
      <c r="E229" s="45"/>
      <c r="I229" s="96"/>
      <c r="J229" s="46"/>
      <c r="K229" s="101"/>
    </row>
    <row r="230" spans="1:11">
      <c r="A230" s="76"/>
      <c r="B230" s="80"/>
      <c r="C230" s="45"/>
      <c r="D230" s="45"/>
      <c r="E230" s="45"/>
      <c r="I230" s="96"/>
      <c r="J230" s="46"/>
      <c r="K230" s="101"/>
    </row>
    <row r="231" spans="1:11">
      <c r="A231" s="76"/>
      <c r="B231" s="80"/>
      <c r="C231" s="45"/>
      <c r="D231" s="45"/>
      <c r="E231" s="45"/>
      <c r="I231" s="96"/>
      <c r="J231" s="46"/>
      <c r="K231" s="101"/>
    </row>
    <row r="232" spans="1:11">
      <c r="A232" s="76"/>
      <c r="B232" s="80"/>
      <c r="C232" s="45"/>
      <c r="D232" s="45"/>
      <c r="E232" s="45"/>
      <c r="I232" s="96"/>
      <c r="J232" s="46"/>
      <c r="K232" s="101"/>
    </row>
    <row r="233" spans="1:11">
      <c r="A233" s="76"/>
      <c r="B233" s="80"/>
      <c r="C233" s="45"/>
      <c r="D233" s="45"/>
      <c r="E233" s="45"/>
      <c r="I233" s="96"/>
      <c r="J233" s="46"/>
      <c r="K233" s="101"/>
    </row>
    <row r="234" spans="1:11">
      <c r="A234" s="76"/>
      <c r="B234" s="80"/>
      <c r="C234" s="45"/>
      <c r="D234" s="45"/>
      <c r="E234" s="45"/>
      <c r="I234" s="96"/>
      <c r="J234" s="46"/>
      <c r="K234" s="101"/>
    </row>
    <row r="235" spans="1:11">
      <c r="A235" s="76"/>
      <c r="B235" s="80"/>
      <c r="C235" s="45"/>
      <c r="D235" s="45"/>
      <c r="E235" s="45"/>
      <c r="I235" s="96"/>
      <c r="J235" s="46"/>
      <c r="K235" s="101"/>
    </row>
    <row r="236" spans="1:11">
      <c r="A236" s="76"/>
      <c r="B236" s="80"/>
      <c r="C236" s="45"/>
      <c r="D236" s="45"/>
      <c r="E236" s="45"/>
      <c r="I236" s="96"/>
      <c r="J236" s="46"/>
      <c r="K236" s="101"/>
    </row>
    <row r="237" spans="1:11">
      <c r="A237" s="76"/>
      <c r="B237" s="80"/>
      <c r="C237" s="45"/>
      <c r="D237" s="45"/>
      <c r="E237" s="45"/>
      <c r="I237" s="96"/>
      <c r="J237" s="46"/>
      <c r="K237" s="101"/>
    </row>
    <row r="238" spans="1:11">
      <c r="A238" s="76"/>
      <c r="B238" s="80"/>
      <c r="C238" s="45"/>
      <c r="D238" s="45"/>
      <c r="E238" s="45"/>
      <c r="I238" s="96"/>
      <c r="J238" s="46"/>
      <c r="K238" s="101"/>
    </row>
    <row r="239" spans="1:11">
      <c r="A239" s="76"/>
      <c r="B239" s="80"/>
      <c r="C239" s="45"/>
      <c r="D239" s="45"/>
      <c r="E239" s="45"/>
      <c r="I239" s="96"/>
      <c r="J239" s="46"/>
      <c r="K239" s="101"/>
    </row>
    <row r="240" spans="1:11">
      <c r="A240" s="76"/>
      <c r="B240" s="80"/>
      <c r="C240" s="45"/>
      <c r="D240" s="45"/>
      <c r="E240" s="45"/>
      <c r="I240" s="96"/>
      <c r="J240" s="46"/>
      <c r="K240" s="101"/>
    </row>
    <row r="241" spans="1:11">
      <c r="A241" s="76"/>
      <c r="B241" s="80"/>
      <c r="C241" s="45"/>
      <c r="D241" s="45"/>
      <c r="E241" s="45"/>
      <c r="I241" s="96"/>
      <c r="J241" s="46"/>
      <c r="K241" s="101"/>
    </row>
    <row r="242" spans="1:11">
      <c r="A242" s="76"/>
      <c r="B242" s="80"/>
      <c r="C242" s="45"/>
      <c r="D242" s="45"/>
      <c r="E242" s="45"/>
      <c r="I242" s="96"/>
      <c r="J242" s="46"/>
      <c r="K242" s="101"/>
    </row>
    <row r="243" spans="1:11">
      <c r="A243" s="76"/>
      <c r="B243" s="80"/>
      <c r="C243" s="45"/>
      <c r="D243" s="45"/>
      <c r="E243" s="45"/>
      <c r="I243" s="96"/>
      <c r="J243" s="46"/>
      <c r="K243" s="101"/>
    </row>
    <row r="244" spans="1:11">
      <c r="A244" s="76"/>
      <c r="B244" s="80"/>
      <c r="C244" s="45"/>
      <c r="D244" s="45"/>
      <c r="E244" s="45"/>
      <c r="I244" s="96"/>
      <c r="J244" s="46"/>
      <c r="K244" s="101"/>
    </row>
    <row r="245" spans="1:11">
      <c r="A245" s="76"/>
      <c r="B245" s="80"/>
      <c r="C245" s="45"/>
      <c r="D245" s="45"/>
      <c r="E245" s="45"/>
      <c r="I245" s="96"/>
      <c r="J245" s="46"/>
      <c r="K245" s="101"/>
    </row>
    <row r="246" spans="1:11">
      <c r="A246" s="76"/>
      <c r="B246" s="80"/>
      <c r="C246" s="45"/>
      <c r="D246" s="45"/>
      <c r="E246" s="45"/>
      <c r="I246" s="96"/>
      <c r="J246" s="46"/>
      <c r="K246" s="101"/>
    </row>
    <row r="247" spans="1:11">
      <c r="A247" s="76"/>
      <c r="B247" s="80"/>
      <c r="C247" s="45"/>
      <c r="D247" s="45"/>
      <c r="E247" s="45"/>
      <c r="I247" s="96"/>
      <c r="J247" s="46"/>
      <c r="K247" s="101"/>
    </row>
    <row r="248" spans="1:11">
      <c r="A248" s="76"/>
      <c r="B248" s="80"/>
      <c r="C248" s="45"/>
      <c r="D248" s="45"/>
      <c r="E248" s="45"/>
      <c r="I248" s="96"/>
      <c r="J248" s="46"/>
      <c r="K248" s="101"/>
    </row>
    <row r="249" spans="1:11">
      <c r="A249" s="76"/>
      <c r="B249" s="80"/>
      <c r="C249" s="45"/>
      <c r="D249" s="45"/>
      <c r="E249" s="45"/>
      <c r="I249" s="96"/>
      <c r="J249" s="46"/>
      <c r="K249" s="101"/>
    </row>
    <row r="250" spans="1:11">
      <c r="A250" s="76"/>
      <c r="B250" s="80"/>
      <c r="C250" s="45"/>
      <c r="D250" s="45"/>
      <c r="E250" s="45"/>
      <c r="I250" s="96"/>
      <c r="J250" s="46"/>
      <c r="K250" s="101"/>
    </row>
    <row r="251" spans="1:11">
      <c r="A251" s="76"/>
      <c r="B251" s="80"/>
      <c r="C251" s="45"/>
      <c r="D251" s="45"/>
      <c r="E251" s="45"/>
      <c r="I251" s="96"/>
      <c r="J251" s="46"/>
      <c r="K251" s="101"/>
    </row>
    <row r="252" spans="1:11">
      <c r="A252" s="76"/>
      <c r="B252" s="80"/>
      <c r="C252" s="45"/>
      <c r="D252" s="45"/>
      <c r="E252" s="45"/>
      <c r="I252" s="96"/>
      <c r="J252" s="46"/>
      <c r="K252" s="101"/>
    </row>
    <row r="253" spans="1:11">
      <c r="A253" s="76"/>
      <c r="B253" s="80"/>
      <c r="C253" s="45"/>
      <c r="D253" s="45"/>
      <c r="E253" s="45"/>
      <c r="I253" s="96"/>
      <c r="J253" s="46"/>
      <c r="K253" s="101"/>
    </row>
    <row r="254" spans="1:11">
      <c r="A254" s="76"/>
      <c r="B254" s="80"/>
      <c r="C254" s="45"/>
      <c r="D254" s="45"/>
      <c r="E254" s="45"/>
      <c r="I254" s="96"/>
      <c r="J254" s="46"/>
      <c r="K254" s="101"/>
    </row>
    <row r="255" spans="1:11">
      <c r="A255" s="76"/>
      <c r="B255" s="80"/>
      <c r="C255" s="45"/>
      <c r="D255" s="45"/>
      <c r="E255" s="45"/>
      <c r="I255" s="96"/>
      <c r="J255" s="46"/>
      <c r="K255" s="101"/>
    </row>
    <row r="256" spans="1:11">
      <c r="A256" s="76"/>
      <c r="B256" s="80"/>
      <c r="C256" s="45"/>
      <c r="D256" s="45"/>
      <c r="E256" s="45"/>
      <c r="I256" s="96"/>
      <c r="J256" s="46"/>
      <c r="K256" s="101"/>
    </row>
    <row r="257" spans="1:11">
      <c r="A257" s="76"/>
      <c r="B257" s="80"/>
      <c r="C257" s="45"/>
      <c r="D257" s="45"/>
      <c r="E257" s="45"/>
      <c r="I257" s="96"/>
      <c r="J257" s="46"/>
      <c r="K257" s="101"/>
    </row>
    <row r="258" spans="1:11">
      <c r="A258" s="76"/>
      <c r="B258" s="80"/>
      <c r="C258" s="45"/>
      <c r="D258" s="45"/>
      <c r="E258" s="45"/>
      <c r="I258" s="96"/>
      <c r="J258" s="46"/>
      <c r="K258" s="101"/>
    </row>
    <row r="259" spans="1:11">
      <c r="A259" s="76"/>
      <c r="B259" s="80"/>
      <c r="C259" s="45"/>
      <c r="D259" s="45"/>
      <c r="E259" s="45"/>
      <c r="I259" s="96"/>
      <c r="J259" s="46"/>
      <c r="K259" s="101"/>
    </row>
    <row r="260" spans="1:11">
      <c r="A260" s="76"/>
      <c r="B260" s="80"/>
      <c r="C260" s="45"/>
      <c r="D260" s="45"/>
      <c r="E260" s="45"/>
      <c r="I260" s="96"/>
      <c r="J260" s="46"/>
      <c r="K260" s="101"/>
    </row>
    <row r="261" spans="1:11">
      <c r="A261" s="76"/>
      <c r="B261" s="80"/>
      <c r="C261" s="45"/>
      <c r="D261" s="45"/>
      <c r="E261" s="45"/>
      <c r="I261" s="96"/>
      <c r="J261" s="46"/>
      <c r="K261" s="101"/>
    </row>
    <row r="262" spans="1:11">
      <c r="A262" s="76"/>
      <c r="B262" s="80"/>
      <c r="C262" s="45"/>
      <c r="D262" s="45"/>
      <c r="E262" s="45"/>
      <c r="I262" s="96"/>
      <c r="J262" s="46"/>
      <c r="K262" s="101"/>
    </row>
    <row r="263" spans="1:11">
      <c r="A263" s="76"/>
      <c r="B263" s="80"/>
      <c r="C263" s="45"/>
      <c r="D263" s="45"/>
      <c r="E263" s="45"/>
      <c r="I263" s="96"/>
      <c r="J263" s="46"/>
      <c r="K263" s="101"/>
    </row>
    <row r="264" spans="1:11">
      <c r="A264" s="76"/>
      <c r="B264" s="80"/>
      <c r="C264" s="45"/>
      <c r="D264" s="45"/>
      <c r="E264" s="45"/>
      <c r="I264" s="96"/>
      <c r="J264" s="46"/>
      <c r="K264" s="101"/>
    </row>
    <row r="265" spans="1:11">
      <c r="A265" s="76"/>
      <c r="B265" s="80"/>
      <c r="C265" s="45"/>
      <c r="D265" s="45"/>
      <c r="E265" s="45"/>
      <c r="I265" s="96"/>
      <c r="J265" s="46"/>
      <c r="K265" s="101"/>
    </row>
    <row r="266" spans="1:11">
      <c r="A266" s="76"/>
      <c r="B266" s="80"/>
      <c r="C266" s="45"/>
      <c r="D266" s="45"/>
      <c r="E266" s="45"/>
      <c r="I266" s="96"/>
      <c r="J266" s="46"/>
      <c r="K266" s="101"/>
    </row>
    <row r="267" spans="1:11">
      <c r="A267" s="76"/>
      <c r="B267" s="80"/>
      <c r="C267" s="45"/>
      <c r="D267" s="45"/>
      <c r="E267" s="45"/>
      <c r="I267" s="96"/>
      <c r="J267" s="46"/>
      <c r="K267" s="101"/>
    </row>
    <row r="268" spans="1:11">
      <c r="A268" s="76"/>
      <c r="B268" s="80"/>
      <c r="C268" s="45"/>
      <c r="D268" s="45"/>
      <c r="E268" s="45"/>
      <c r="I268" s="96"/>
      <c r="J268" s="46"/>
      <c r="K268" s="101"/>
    </row>
    <row r="269" spans="1:11">
      <c r="A269" s="76"/>
      <c r="B269" s="80"/>
      <c r="C269" s="45"/>
      <c r="D269" s="45"/>
      <c r="E269" s="45"/>
      <c r="I269" s="96"/>
      <c r="J269" s="46"/>
      <c r="K269" s="101"/>
    </row>
    <row r="270" spans="1:11">
      <c r="A270" s="76"/>
      <c r="B270" s="80"/>
      <c r="C270" s="45"/>
      <c r="D270" s="45"/>
      <c r="E270" s="45"/>
      <c r="I270" s="96"/>
      <c r="J270" s="46"/>
      <c r="K270" s="101"/>
    </row>
    <row r="271" spans="1:11">
      <c r="A271" s="76"/>
      <c r="B271" s="80"/>
      <c r="C271" s="45"/>
      <c r="D271" s="45"/>
      <c r="E271" s="45"/>
      <c r="I271" s="96"/>
      <c r="J271" s="46"/>
      <c r="K271" s="101"/>
    </row>
    <row r="272" spans="1:11">
      <c r="A272" s="76"/>
      <c r="B272" s="80"/>
      <c r="C272" s="45"/>
      <c r="D272" s="45"/>
      <c r="E272" s="45"/>
      <c r="I272" s="96"/>
      <c r="J272" s="46"/>
      <c r="K272" s="101"/>
    </row>
    <row r="273" spans="1:11">
      <c r="A273" s="76"/>
      <c r="B273" s="80"/>
      <c r="C273" s="45"/>
      <c r="D273" s="45"/>
      <c r="E273" s="45"/>
      <c r="I273" s="96"/>
      <c r="J273" s="46"/>
      <c r="K273" s="101"/>
    </row>
    <row r="274" spans="1:11">
      <c r="A274" s="76"/>
      <c r="B274" s="80"/>
      <c r="C274" s="45"/>
      <c r="D274" s="45"/>
      <c r="E274" s="45"/>
      <c r="I274" s="96"/>
      <c r="J274" s="46"/>
      <c r="K274" s="101"/>
    </row>
    <row r="275" spans="1:11">
      <c r="A275" s="76"/>
      <c r="B275" s="80"/>
      <c r="C275" s="45"/>
      <c r="D275" s="45"/>
      <c r="E275" s="45"/>
      <c r="I275" s="96"/>
      <c r="J275" s="46"/>
      <c r="K275" s="101"/>
    </row>
    <row r="276" spans="1:11">
      <c r="A276" s="76"/>
      <c r="B276" s="80"/>
      <c r="C276" s="45"/>
      <c r="D276" s="45"/>
      <c r="E276" s="45"/>
      <c r="I276" s="96"/>
      <c r="J276" s="46"/>
      <c r="K276" s="101"/>
    </row>
    <row r="277" spans="1:11">
      <c r="A277" s="76"/>
      <c r="B277" s="80"/>
      <c r="C277" s="45"/>
      <c r="D277" s="45"/>
      <c r="E277" s="45"/>
      <c r="I277" s="96"/>
      <c r="J277" s="46"/>
      <c r="K277" s="101"/>
    </row>
    <row r="278" spans="1:11">
      <c r="A278" s="76"/>
      <c r="B278" s="80"/>
      <c r="C278" s="45"/>
      <c r="D278" s="45"/>
      <c r="E278" s="45"/>
      <c r="I278" s="96"/>
      <c r="J278" s="46"/>
      <c r="K278" s="101"/>
    </row>
    <row r="279" spans="1:11">
      <c r="A279" s="76"/>
      <c r="B279" s="80"/>
      <c r="C279" s="45"/>
      <c r="D279" s="45"/>
      <c r="E279" s="45"/>
      <c r="I279" s="96"/>
      <c r="J279" s="46"/>
      <c r="K279" s="101"/>
    </row>
    <row r="280" spans="1:11">
      <c r="A280" s="76"/>
      <c r="B280" s="80"/>
      <c r="C280" s="45"/>
      <c r="D280" s="45"/>
      <c r="E280" s="45"/>
      <c r="I280" s="96"/>
      <c r="J280" s="46"/>
      <c r="K280" s="101"/>
    </row>
    <row r="281" spans="1:11">
      <c r="A281" s="76"/>
      <c r="B281" s="80"/>
      <c r="C281" s="45"/>
      <c r="D281" s="45"/>
      <c r="E281" s="45"/>
      <c r="I281" s="96"/>
      <c r="J281" s="46"/>
      <c r="K281" s="101"/>
    </row>
    <row r="282" spans="1:11">
      <c r="A282" s="76"/>
      <c r="B282" s="80"/>
      <c r="C282" s="45"/>
      <c r="D282" s="45"/>
      <c r="E282" s="45"/>
      <c r="I282" s="96"/>
      <c r="J282" s="46"/>
      <c r="K282" s="101"/>
    </row>
    <row r="283" spans="1:11">
      <c r="A283" s="76"/>
      <c r="B283" s="80"/>
      <c r="C283" s="45"/>
      <c r="D283" s="45"/>
      <c r="E283" s="45"/>
      <c r="I283" s="96"/>
      <c r="J283" s="46"/>
      <c r="K283" s="101"/>
    </row>
    <row r="284" spans="1:11">
      <c r="A284" s="76"/>
      <c r="B284" s="80"/>
      <c r="C284" s="45"/>
      <c r="D284" s="45"/>
      <c r="E284" s="45"/>
      <c r="I284" s="96"/>
      <c r="J284" s="46"/>
      <c r="K284" s="101"/>
    </row>
    <row r="285" spans="1:11">
      <c r="A285" s="76"/>
      <c r="B285" s="80"/>
      <c r="C285" s="45"/>
      <c r="D285" s="45"/>
      <c r="E285" s="45"/>
      <c r="I285" s="96"/>
      <c r="J285" s="46"/>
      <c r="K285" s="101"/>
    </row>
    <row r="286" spans="1:11">
      <c r="A286" s="76"/>
      <c r="B286" s="80"/>
      <c r="C286" s="45"/>
      <c r="D286" s="45"/>
      <c r="E286" s="45"/>
      <c r="I286" s="96"/>
      <c r="J286" s="46"/>
      <c r="K286" s="101"/>
    </row>
    <row r="287" spans="1:11">
      <c r="A287" s="76"/>
      <c r="B287" s="80"/>
      <c r="C287" s="45"/>
      <c r="D287" s="45"/>
      <c r="E287" s="45"/>
      <c r="I287" s="96"/>
      <c r="J287" s="46"/>
      <c r="K287" s="101"/>
    </row>
    <row r="288" spans="1:11">
      <c r="A288" s="76"/>
      <c r="B288" s="80"/>
      <c r="C288" s="45"/>
      <c r="D288" s="45"/>
      <c r="E288" s="45"/>
      <c r="I288" s="96"/>
      <c r="J288" s="46"/>
      <c r="K288" s="101"/>
    </row>
    <row r="289" spans="1:11">
      <c r="A289" s="76"/>
      <c r="B289" s="80"/>
      <c r="C289" s="45"/>
      <c r="D289" s="45"/>
      <c r="E289" s="45"/>
      <c r="I289" s="96"/>
      <c r="J289" s="46"/>
      <c r="K289" s="101"/>
    </row>
    <row r="290" spans="1:11">
      <c r="A290" s="76"/>
      <c r="B290" s="80"/>
      <c r="C290" s="45"/>
      <c r="D290" s="45"/>
      <c r="E290" s="45"/>
      <c r="I290" s="96"/>
      <c r="J290" s="46"/>
      <c r="K290" s="101"/>
    </row>
    <row r="291" spans="1:11">
      <c r="A291" s="76"/>
      <c r="B291" s="80"/>
      <c r="C291" s="45"/>
      <c r="D291" s="45"/>
      <c r="E291" s="45"/>
      <c r="I291" s="96"/>
      <c r="J291" s="46"/>
      <c r="K291" s="101"/>
    </row>
    <row r="292" spans="1:11">
      <c r="A292" s="76"/>
      <c r="B292" s="80"/>
      <c r="C292" s="45"/>
      <c r="D292" s="45"/>
      <c r="E292" s="45"/>
      <c r="I292" s="96"/>
      <c r="J292" s="46"/>
      <c r="K292" s="101"/>
    </row>
    <row r="293" spans="1:11">
      <c r="A293" s="76"/>
      <c r="B293" s="80"/>
      <c r="C293" s="45"/>
      <c r="D293" s="45"/>
      <c r="E293" s="45"/>
      <c r="I293" s="96"/>
      <c r="J293" s="46"/>
      <c r="K293" s="101"/>
    </row>
    <row r="294" spans="1:11">
      <c r="A294" s="76"/>
      <c r="B294" s="80"/>
      <c r="C294" s="45"/>
      <c r="D294" s="45"/>
      <c r="E294" s="45"/>
      <c r="I294" s="96"/>
      <c r="J294" s="46"/>
      <c r="K294" s="101"/>
    </row>
    <row r="295" spans="1:11">
      <c r="A295" s="76"/>
      <c r="B295" s="80"/>
      <c r="C295" s="45"/>
      <c r="D295" s="45"/>
      <c r="E295" s="45"/>
      <c r="I295" s="96"/>
      <c r="J295" s="46"/>
      <c r="K295" s="101"/>
    </row>
    <row r="296" spans="1:11">
      <c r="A296" s="76"/>
      <c r="B296" s="80"/>
      <c r="C296" s="45"/>
      <c r="D296" s="45"/>
      <c r="E296" s="45"/>
      <c r="I296" s="96"/>
      <c r="J296" s="46"/>
      <c r="K296" s="101"/>
    </row>
    <row r="297" spans="1:11">
      <c r="A297" s="76"/>
      <c r="B297" s="80"/>
      <c r="C297" s="45"/>
      <c r="D297" s="45"/>
      <c r="E297" s="45"/>
      <c r="I297" s="96"/>
      <c r="J297" s="46"/>
      <c r="K297" s="101"/>
    </row>
    <row r="298" spans="1:11">
      <c r="A298" s="76"/>
      <c r="B298" s="80"/>
      <c r="C298" s="45"/>
      <c r="D298" s="45"/>
      <c r="E298" s="45"/>
      <c r="I298" s="96"/>
      <c r="J298" s="46"/>
      <c r="K298" s="101"/>
    </row>
    <row r="299" spans="1:11">
      <c r="A299" s="76"/>
      <c r="B299" s="80"/>
      <c r="C299" s="45"/>
      <c r="D299" s="45"/>
      <c r="E299" s="45"/>
      <c r="I299" s="96"/>
      <c r="J299" s="46"/>
      <c r="K299" s="101"/>
    </row>
    <row r="300" spans="1:11">
      <c r="A300" s="76"/>
      <c r="B300" s="80"/>
      <c r="C300" s="45"/>
      <c r="D300" s="45"/>
      <c r="E300" s="45"/>
      <c r="I300" s="96"/>
      <c r="J300" s="46"/>
      <c r="K300" s="101"/>
    </row>
    <row r="301" spans="1:11">
      <c r="A301" s="76"/>
      <c r="B301" s="80"/>
      <c r="C301" s="45"/>
      <c r="D301" s="45"/>
      <c r="E301" s="45"/>
      <c r="I301" s="96"/>
      <c r="J301" s="46"/>
      <c r="K301" s="101"/>
    </row>
    <row r="302" spans="1:11">
      <c r="A302" s="76"/>
      <c r="B302" s="80"/>
      <c r="C302" s="45"/>
      <c r="D302" s="45"/>
      <c r="E302" s="45"/>
      <c r="I302" s="96"/>
      <c r="J302" s="46"/>
      <c r="K302" s="101"/>
    </row>
    <row r="303" spans="1:11">
      <c r="A303" s="76"/>
      <c r="B303" s="80"/>
      <c r="C303" s="45"/>
      <c r="D303" s="45"/>
      <c r="E303" s="45"/>
      <c r="I303" s="96"/>
      <c r="J303" s="46"/>
      <c r="K303" s="101"/>
    </row>
    <row r="304" spans="1:11">
      <c r="A304" s="76"/>
      <c r="B304" s="80"/>
      <c r="C304" s="45"/>
      <c r="D304" s="45"/>
      <c r="E304" s="45"/>
      <c r="I304" s="96"/>
      <c r="J304" s="46"/>
      <c r="K304" s="101"/>
    </row>
    <row r="305" spans="1:11">
      <c r="A305" s="76"/>
      <c r="B305" s="80"/>
      <c r="C305" s="45"/>
      <c r="D305" s="45"/>
      <c r="E305" s="45"/>
      <c r="I305" s="96"/>
      <c r="J305" s="46"/>
      <c r="K305" s="101"/>
    </row>
    <row r="306" spans="1:11">
      <c r="A306" s="76"/>
      <c r="B306" s="80"/>
      <c r="C306" s="45"/>
      <c r="D306" s="45"/>
      <c r="E306" s="45"/>
      <c r="I306" s="96"/>
      <c r="J306" s="46"/>
      <c r="K306" s="101"/>
    </row>
    <row r="307" spans="1:11">
      <c r="A307" s="76"/>
      <c r="B307" s="80"/>
      <c r="C307" s="45"/>
      <c r="D307" s="45"/>
      <c r="E307" s="45"/>
      <c r="I307" s="96"/>
      <c r="J307" s="46"/>
      <c r="K307" s="101"/>
    </row>
    <row r="308" spans="1:11">
      <c r="A308" s="76"/>
      <c r="B308" s="80"/>
      <c r="C308" s="45"/>
      <c r="D308" s="45"/>
      <c r="E308" s="45"/>
      <c r="I308" s="96"/>
      <c r="J308" s="46"/>
      <c r="K308" s="101"/>
    </row>
    <row r="309" spans="1:11">
      <c r="A309" s="76"/>
      <c r="B309" s="80"/>
      <c r="C309" s="45"/>
      <c r="D309" s="45"/>
      <c r="E309" s="45"/>
      <c r="I309" s="96"/>
      <c r="J309" s="46"/>
      <c r="K309" s="101"/>
    </row>
    <row r="310" spans="1:11">
      <c r="A310" s="76"/>
      <c r="B310" s="80"/>
      <c r="C310" s="45"/>
      <c r="D310" s="45"/>
      <c r="E310" s="45"/>
      <c r="I310" s="96"/>
      <c r="J310" s="46"/>
      <c r="K310" s="101"/>
    </row>
    <row r="311" spans="1:11">
      <c r="A311" s="76"/>
      <c r="B311" s="80"/>
      <c r="C311" s="45"/>
      <c r="D311" s="45"/>
      <c r="E311" s="45"/>
      <c r="I311" s="96"/>
      <c r="J311" s="46"/>
      <c r="K311" s="101"/>
    </row>
    <row r="312" spans="1:11">
      <c r="A312" s="76"/>
      <c r="B312" s="80"/>
      <c r="C312" s="45"/>
      <c r="D312" s="45"/>
      <c r="E312" s="45"/>
      <c r="I312" s="96"/>
      <c r="J312" s="46"/>
      <c r="K312" s="101"/>
    </row>
    <row r="313" spans="1:11">
      <c r="A313" s="76"/>
      <c r="B313" s="80"/>
      <c r="C313" s="45"/>
      <c r="D313" s="45"/>
      <c r="E313" s="45"/>
      <c r="I313" s="96"/>
      <c r="J313" s="46"/>
      <c r="K313" s="101"/>
    </row>
    <row r="314" spans="1:11">
      <c r="A314" s="76"/>
      <c r="B314" s="80"/>
      <c r="C314" s="45"/>
      <c r="D314" s="45"/>
      <c r="E314" s="45"/>
      <c r="I314" s="96"/>
      <c r="J314" s="46"/>
      <c r="K314" s="101"/>
    </row>
    <row r="315" spans="1:11">
      <c r="A315" s="76"/>
      <c r="B315" s="80"/>
      <c r="C315" s="45"/>
      <c r="D315" s="45"/>
      <c r="E315" s="45"/>
      <c r="I315" s="96"/>
      <c r="J315" s="46"/>
      <c r="K315" s="101"/>
    </row>
    <row r="316" spans="1:11">
      <c r="A316" s="76"/>
      <c r="B316" s="80"/>
      <c r="C316" s="45"/>
      <c r="D316" s="45"/>
      <c r="E316" s="45"/>
      <c r="I316" s="96"/>
      <c r="J316" s="46"/>
      <c r="K316" s="101"/>
    </row>
    <row r="317" spans="1:11">
      <c r="A317" s="76"/>
      <c r="B317" s="80"/>
      <c r="C317" s="45"/>
      <c r="D317" s="45"/>
      <c r="E317" s="45"/>
      <c r="I317" s="96"/>
      <c r="J317" s="46"/>
      <c r="K317" s="101"/>
    </row>
    <row r="318" spans="1:11">
      <c r="A318" s="76"/>
      <c r="B318" s="80"/>
      <c r="C318" s="45"/>
      <c r="D318" s="45"/>
      <c r="E318" s="45"/>
      <c r="I318" s="96"/>
      <c r="J318" s="46"/>
      <c r="K318" s="101"/>
    </row>
    <row r="319" spans="1:11">
      <c r="A319" s="76"/>
      <c r="B319" s="80"/>
      <c r="C319" s="45"/>
      <c r="D319" s="45"/>
      <c r="E319" s="45"/>
      <c r="I319" s="96"/>
      <c r="J319" s="46"/>
      <c r="K319" s="101"/>
    </row>
    <row r="320" spans="1:11">
      <c r="A320" s="76"/>
      <c r="B320" s="80"/>
      <c r="C320" s="45"/>
      <c r="D320" s="45"/>
      <c r="E320" s="45"/>
      <c r="I320" s="96"/>
      <c r="J320" s="46"/>
      <c r="K320" s="101"/>
    </row>
    <row r="321" spans="1:11">
      <c r="A321" s="76"/>
      <c r="B321" s="80"/>
      <c r="C321" s="45"/>
      <c r="D321" s="45"/>
      <c r="E321" s="45"/>
      <c r="I321" s="96"/>
      <c r="J321" s="46"/>
      <c r="K321" s="101"/>
    </row>
    <row r="322" spans="1:11">
      <c r="A322" s="76"/>
      <c r="B322" s="80"/>
      <c r="C322" s="45"/>
      <c r="D322" s="45"/>
      <c r="E322" s="45"/>
      <c r="I322" s="96"/>
      <c r="J322" s="46"/>
      <c r="K322" s="101"/>
    </row>
    <row r="323" spans="1:11">
      <c r="A323" s="76"/>
      <c r="B323" s="80"/>
      <c r="C323" s="45"/>
      <c r="D323" s="45"/>
      <c r="E323" s="45"/>
      <c r="I323" s="96"/>
      <c r="J323" s="46"/>
      <c r="K323" s="101"/>
    </row>
    <row r="324" spans="1:11">
      <c r="A324" s="76"/>
      <c r="B324" s="80"/>
      <c r="C324" s="45"/>
      <c r="D324" s="45"/>
      <c r="E324" s="45"/>
      <c r="I324" s="96"/>
      <c r="J324" s="46"/>
      <c r="K324" s="101"/>
    </row>
    <row r="325" spans="1:11">
      <c r="A325" s="76"/>
      <c r="B325" s="80"/>
      <c r="C325" s="45"/>
      <c r="D325" s="45"/>
      <c r="E325" s="45"/>
      <c r="I325" s="96"/>
      <c r="J325" s="46"/>
      <c r="K325" s="101"/>
    </row>
    <row r="326" spans="1:11">
      <c r="A326" s="76"/>
      <c r="B326" s="80"/>
      <c r="C326" s="45"/>
      <c r="D326" s="45"/>
      <c r="E326" s="45"/>
      <c r="I326" s="96"/>
      <c r="J326" s="46"/>
      <c r="K326" s="101"/>
    </row>
    <row r="327" spans="1:11">
      <c r="A327" s="76"/>
      <c r="B327" s="80"/>
      <c r="C327" s="45"/>
      <c r="D327" s="45"/>
      <c r="E327" s="45"/>
      <c r="I327" s="96"/>
      <c r="J327" s="46"/>
      <c r="K327" s="101"/>
    </row>
    <row r="328" spans="1:11">
      <c r="A328" s="76"/>
      <c r="B328" s="80"/>
      <c r="C328" s="45"/>
      <c r="D328" s="45"/>
      <c r="E328" s="45"/>
      <c r="I328" s="96"/>
      <c r="J328" s="46"/>
      <c r="K328" s="101"/>
    </row>
    <row r="329" spans="1:11">
      <c r="A329" s="76"/>
      <c r="B329" s="80"/>
      <c r="C329" s="45"/>
      <c r="D329" s="45"/>
      <c r="E329" s="45"/>
      <c r="I329" s="96"/>
      <c r="J329" s="46"/>
      <c r="K329" s="101"/>
    </row>
    <row r="330" spans="1:11">
      <c r="A330" s="76"/>
      <c r="B330" s="80"/>
      <c r="C330" s="45"/>
      <c r="D330" s="45"/>
      <c r="E330" s="45"/>
      <c r="I330" s="96"/>
      <c r="J330" s="46"/>
      <c r="K330" s="101"/>
    </row>
    <row r="331" spans="1:11">
      <c r="A331" s="76"/>
      <c r="B331" s="80"/>
      <c r="C331" s="45"/>
      <c r="D331" s="45"/>
      <c r="E331" s="45"/>
      <c r="I331" s="96"/>
      <c r="J331" s="46"/>
      <c r="K331" s="101"/>
    </row>
    <row r="332" spans="1:11">
      <c r="A332" s="76"/>
      <c r="B332" s="80"/>
      <c r="C332" s="45"/>
      <c r="D332" s="45"/>
      <c r="E332" s="45"/>
      <c r="I332" s="96"/>
      <c r="J332" s="46"/>
      <c r="K332" s="101"/>
    </row>
    <row r="333" spans="1:11">
      <c r="A333" s="76"/>
      <c r="B333" s="80"/>
      <c r="C333" s="45"/>
      <c r="D333" s="45"/>
      <c r="E333" s="45"/>
      <c r="I333" s="96"/>
      <c r="J333" s="46"/>
      <c r="K333" s="101"/>
    </row>
    <row r="334" spans="1:11">
      <c r="A334" s="76"/>
      <c r="B334" s="80"/>
      <c r="C334" s="45"/>
      <c r="D334" s="45"/>
      <c r="E334" s="45"/>
      <c r="I334" s="96"/>
      <c r="J334" s="46"/>
      <c r="K334" s="101"/>
    </row>
    <row r="335" spans="1:11">
      <c r="A335" s="76"/>
      <c r="B335" s="80"/>
      <c r="C335" s="45"/>
      <c r="D335" s="45"/>
      <c r="E335" s="45"/>
      <c r="I335" s="96"/>
      <c r="J335" s="46"/>
      <c r="K335" s="101"/>
    </row>
    <row r="336" spans="1:11">
      <c r="A336" s="76"/>
      <c r="B336" s="80"/>
      <c r="C336" s="45"/>
      <c r="D336" s="45"/>
      <c r="E336" s="45"/>
      <c r="I336" s="96"/>
      <c r="J336" s="46"/>
      <c r="K336" s="101"/>
    </row>
    <row r="337" spans="1:11">
      <c r="A337" s="76"/>
      <c r="B337" s="80"/>
      <c r="C337" s="45"/>
      <c r="D337" s="45"/>
      <c r="E337" s="45"/>
      <c r="I337" s="96"/>
      <c r="J337" s="46"/>
      <c r="K337" s="101"/>
    </row>
    <row r="338" spans="1:11">
      <c r="A338" s="76"/>
      <c r="B338" s="80"/>
      <c r="C338" s="45"/>
      <c r="D338" s="45"/>
      <c r="E338" s="45"/>
      <c r="I338" s="96"/>
      <c r="J338" s="46"/>
      <c r="K338" s="101"/>
    </row>
    <row r="339" spans="1:11">
      <c r="A339" s="76"/>
      <c r="B339" s="80"/>
      <c r="C339" s="45"/>
      <c r="D339" s="45"/>
      <c r="E339" s="45"/>
      <c r="I339" s="96"/>
      <c r="J339" s="46"/>
      <c r="K339" s="101"/>
    </row>
    <row r="340" spans="1:11">
      <c r="A340" s="76"/>
      <c r="B340" s="80"/>
      <c r="C340" s="45"/>
      <c r="D340" s="45"/>
      <c r="E340" s="45"/>
      <c r="I340" s="96"/>
      <c r="J340" s="46"/>
      <c r="K340" s="101"/>
    </row>
    <row r="341" spans="1:11">
      <c r="A341" s="76"/>
      <c r="B341" s="80"/>
      <c r="C341" s="45"/>
      <c r="D341" s="45"/>
      <c r="E341" s="45"/>
      <c r="I341" s="96"/>
      <c r="J341" s="46"/>
      <c r="K341" s="101"/>
    </row>
    <row r="342" spans="1:11">
      <c r="A342" s="76"/>
      <c r="B342" s="80"/>
      <c r="C342" s="45"/>
      <c r="D342" s="45"/>
      <c r="E342" s="45"/>
      <c r="I342" s="96"/>
      <c r="J342" s="46"/>
      <c r="K342" s="101"/>
    </row>
    <row r="343" spans="1:11">
      <c r="A343" s="76"/>
      <c r="B343" s="80"/>
      <c r="C343" s="45"/>
      <c r="D343" s="45"/>
      <c r="E343" s="45"/>
      <c r="I343" s="96"/>
      <c r="J343" s="46"/>
      <c r="K343" s="101"/>
    </row>
    <row r="344" spans="1:11">
      <c r="A344" s="76"/>
      <c r="B344" s="80"/>
      <c r="C344" s="45"/>
      <c r="D344" s="45"/>
      <c r="E344" s="45"/>
      <c r="I344" s="96"/>
      <c r="J344" s="46"/>
      <c r="K344" s="101"/>
    </row>
    <row r="345" spans="1:11">
      <c r="A345" s="76"/>
      <c r="B345" s="80"/>
      <c r="C345" s="45"/>
      <c r="D345" s="45"/>
      <c r="E345" s="45"/>
      <c r="I345" s="96"/>
      <c r="J345" s="46"/>
      <c r="K345" s="101"/>
    </row>
    <row r="346" spans="1:11">
      <c r="A346" s="76"/>
      <c r="B346" s="80"/>
      <c r="C346" s="45"/>
      <c r="D346" s="45"/>
      <c r="E346" s="45"/>
      <c r="I346" s="96"/>
      <c r="J346" s="46"/>
      <c r="K346" s="101"/>
    </row>
    <row r="347" spans="1:11">
      <c r="A347" s="76"/>
      <c r="B347" s="80"/>
      <c r="C347" s="45"/>
      <c r="D347" s="45"/>
      <c r="E347" s="45"/>
      <c r="I347" s="96"/>
      <c r="J347" s="46"/>
      <c r="K347" s="101"/>
    </row>
    <row r="348" spans="1:11">
      <c r="A348" s="76"/>
      <c r="B348" s="80"/>
      <c r="C348" s="45"/>
      <c r="D348" s="45"/>
      <c r="E348" s="45"/>
      <c r="I348" s="96"/>
      <c r="J348" s="46"/>
      <c r="K348" s="101"/>
    </row>
    <row r="349" spans="1:11">
      <c r="A349" s="76"/>
      <c r="B349" s="80"/>
      <c r="C349" s="45"/>
      <c r="D349" s="45"/>
      <c r="E349" s="45"/>
      <c r="I349" s="96"/>
      <c r="J349" s="46"/>
      <c r="K349" s="101"/>
    </row>
    <row r="350" spans="1:11">
      <c r="A350" s="76"/>
      <c r="B350" s="80"/>
      <c r="C350" s="45"/>
      <c r="D350" s="45"/>
      <c r="E350" s="45"/>
      <c r="I350" s="96"/>
      <c r="J350" s="46"/>
      <c r="K350" s="101"/>
    </row>
    <row r="351" spans="1:11">
      <c r="A351" s="76"/>
      <c r="B351" s="80"/>
      <c r="C351" s="45"/>
      <c r="D351" s="45"/>
      <c r="E351" s="45"/>
      <c r="I351" s="96"/>
      <c r="J351" s="46"/>
      <c r="K351" s="101"/>
    </row>
    <row r="352" spans="1:11">
      <c r="A352" s="76"/>
      <c r="B352" s="80"/>
      <c r="C352" s="45"/>
      <c r="D352" s="45"/>
      <c r="E352" s="45"/>
      <c r="I352" s="96"/>
      <c r="J352" s="46"/>
      <c r="K352" s="101"/>
    </row>
    <row r="353" spans="1:11">
      <c r="A353" s="76"/>
      <c r="B353" s="80"/>
      <c r="C353" s="45"/>
      <c r="D353" s="45"/>
      <c r="E353" s="45"/>
      <c r="I353" s="96"/>
      <c r="J353" s="46"/>
      <c r="K353" s="101"/>
    </row>
    <row r="354" spans="1:11">
      <c r="A354" s="76"/>
      <c r="B354" s="80"/>
      <c r="C354" s="45"/>
      <c r="D354" s="45"/>
      <c r="E354" s="45"/>
      <c r="I354" s="96"/>
      <c r="J354" s="46"/>
      <c r="K354" s="101"/>
    </row>
    <row r="355" spans="1:11">
      <c r="A355" s="76"/>
      <c r="B355" s="80"/>
      <c r="C355" s="45"/>
      <c r="D355" s="45"/>
      <c r="E355" s="45"/>
      <c r="I355" s="96"/>
      <c r="J355" s="46"/>
      <c r="K355" s="101"/>
    </row>
    <row r="356" spans="1:11">
      <c r="A356" s="76"/>
      <c r="B356" s="80"/>
      <c r="C356" s="45"/>
      <c r="D356" s="45"/>
      <c r="E356" s="45"/>
      <c r="I356" s="96"/>
      <c r="J356" s="46"/>
      <c r="K356" s="101"/>
    </row>
    <row r="357" spans="1:11">
      <c r="A357" s="76"/>
      <c r="B357" s="80"/>
      <c r="C357" s="45"/>
      <c r="D357" s="45"/>
      <c r="E357" s="45"/>
      <c r="I357" s="96"/>
      <c r="J357" s="46"/>
      <c r="K357" s="101"/>
    </row>
    <row r="358" spans="1:11">
      <c r="A358" s="76"/>
      <c r="B358" s="80"/>
      <c r="C358" s="45"/>
      <c r="D358" s="45"/>
      <c r="E358" s="45"/>
      <c r="I358" s="96"/>
      <c r="J358" s="46"/>
      <c r="K358" s="101"/>
    </row>
    <row r="359" spans="1:11">
      <c r="A359" s="76"/>
      <c r="B359" s="80"/>
      <c r="C359" s="45"/>
      <c r="D359" s="45"/>
      <c r="E359" s="45"/>
      <c r="I359" s="96"/>
      <c r="J359" s="46"/>
      <c r="K359" s="101"/>
    </row>
    <row r="360" spans="1:11">
      <c r="A360" s="76"/>
      <c r="B360" s="80"/>
      <c r="C360" s="45"/>
      <c r="D360" s="45"/>
      <c r="E360" s="45"/>
      <c r="I360" s="96"/>
      <c r="J360" s="46"/>
      <c r="K360" s="101"/>
    </row>
    <row r="361" spans="1:11">
      <c r="A361" s="76"/>
      <c r="B361" s="80"/>
      <c r="C361" s="45"/>
      <c r="D361" s="45"/>
      <c r="E361" s="45"/>
      <c r="I361" s="96"/>
      <c r="J361" s="46"/>
      <c r="K361" s="101"/>
    </row>
    <row r="362" spans="1:11">
      <c r="A362" s="76"/>
      <c r="B362" s="80"/>
      <c r="C362" s="45"/>
      <c r="D362" s="45"/>
      <c r="E362" s="45"/>
      <c r="I362" s="96"/>
      <c r="J362" s="46"/>
      <c r="K362" s="101"/>
    </row>
    <row r="363" spans="1:11">
      <c r="A363" s="76"/>
      <c r="B363" s="80"/>
      <c r="C363" s="45"/>
      <c r="D363" s="45"/>
      <c r="E363" s="45"/>
      <c r="I363" s="96"/>
      <c r="J363" s="46"/>
      <c r="K363" s="101"/>
    </row>
    <row r="364" spans="1:11">
      <c r="A364" s="76"/>
      <c r="B364" s="80"/>
      <c r="C364" s="45"/>
      <c r="D364" s="45"/>
      <c r="E364" s="45"/>
      <c r="I364" s="96"/>
      <c r="J364" s="46"/>
      <c r="K364" s="101"/>
    </row>
    <row r="365" spans="1:11">
      <c r="A365" s="76"/>
      <c r="B365" s="80"/>
      <c r="C365" s="45"/>
      <c r="D365" s="45"/>
      <c r="E365" s="45"/>
      <c r="I365" s="96"/>
      <c r="J365" s="46"/>
      <c r="K365" s="101"/>
    </row>
    <row r="366" spans="1:11">
      <c r="A366" s="76"/>
      <c r="B366" s="80"/>
      <c r="C366" s="45"/>
      <c r="D366" s="45"/>
      <c r="E366" s="45"/>
      <c r="I366" s="96"/>
      <c r="J366" s="46"/>
      <c r="K366" s="101"/>
    </row>
    <row r="367" spans="1:11">
      <c r="A367" s="76"/>
      <c r="B367" s="80"/>
      <c r="C367" s="45"/>
      <c r="D367" s="45"/>
      <c r="E367" s="45"/>
      <c r="I367" s="96"/>
      <c r="J367" s="46"/>
      <c r="K367" s="101"/>
    </row>
    <row r="368" spans="1:11">
      <c r="A368" s="76"/>
      <c r="B368" s="80"/>
      <c r="C368" s="45"/>
      <c r="D368" s="45"/>
      <c r="E368" s="45"/>
      <c r="I368" s="96"/>
      <c r="J368" s="46"/>
      <c r="K368" s="101"/>
    </row>
    <row r="369" spans="1:11">
      <c r="A369" s="76"/>
      <c r="B369" s="80"/>
      <c r="C369" s="45"/>
      <c r="D369" s="45"/>
      <c r="E369" s="45"/>
      <c r="I369" s="96"/>
      <c r="J369" s="46"/>
      <c r="K369" s="101"/>
    </row>
    <row r="370" spans="1:11">
      <c r="A370" s="76"/>
      <c r="B370" s="80"/>
      <c r="C370" s="45"/>
      <c r="D370" s="45"/>
      <c r="E370" s="45"/>
      <c r="I370" s="96"/>
      <c r="J370" s="46"/>
      <c r="K370" s="101"/>
    </row>
    <row r="371" spans="1:11">
      <c r="A371" s="76"/>
      <c r="B371" s="80"/>
      <c r="C371" s="45"/>
      <c r="D371" s="45"/>
      <c r="E371" s="45"/>
      <c r="I371" s="96"/>
      <c r="J371" s="46"/>
      <c r="K371" s="101"/>
    </row>
    <row r="372" spans="1:11">
      <c r="A372" s="76"/>
      <c r="B372" s="80"/>
      <c r="C372" s="45"/>
      <c r="D372" s="45"/>
      <c r="E372" s="45"/>
      <c r="I372" s="96"/>
      <c r="J372" s="46"/>
      <c r="K372" s="101"/>
    </row>
    <row r="373" spans="1:11">
      <c r="A373" s="76"/>
      <c r="B373" s="80"/>
      <c r="C373" s="45"/>
      <c r="D373" s="45"/>
      <c r="E373" s="45"/>
      <c r="I373" s="96"/>
      <c r="J373" s="46"/>
      <c r="K373" s="101"/>
    </row>
    <row r="374" spans="1:11">
      <c r="A374" s="76"/>
      <c r="B374" s="80"/>
      <c r="C374" s="45"/>
      <c r="D374" s="45"/>
      <c r="E374" s="45"/>
      <c r="I374" s="96"/>
      <c r="J374" s="46"/>
      <c r="K374" s="101"/>
    </row>
    <row r="375" spans="1:11">
      <c r="A375" s="76"/>
      <c r="B375" s="80"/>
      <c r="C375" s="45"/>
      <c r="D375" s="45"/>
      <c r="E375" s="45"/>
      <c r="I375" s="96"/>
      <c r="J375" s="46"/>
      <c r="K375" s="101"/>
    </row>
    <row r="376" spans="1:11">
      <c r="A376" s="76"/>
      <c r="B376" s="80"/>
      <c r="C376" s="45"/>
      <c r="D376" s="45"/>
      <c r="E376" s="45"/>
      <c r="I376" s="96"/>
      <c r="J376" s="46"/>
      <c r="K376" s="101"/>
    </row>
    <row r="377" spans="1:11">
      <c r="A377" s="76"/>
      <c r="B377" s="80"/>
      <c r="C377" s="45"/>
      <c r="D377" s="45"/>
      <c r="E377" s="45"/>
      <c r="I377" s="96"/>
      <c r="J377" s="46"/>
      <c r="K377" s="101"/>
    </row>
    <row r="378" spans="1:11">
      <c r="A378" s="76"/>
      <c r="B378" s="80"/>
      <c r="C378" s="45"/>
      <c r="D378" s="45"/>
      <c r="E378" s="45"/>
      <c r="I378" s="96"/>
      <c r="J378" s="46"/>
      <c r="K378" s="101"/>
    </row>
    <row r="379" spans="1:11">
      <c r="A379" s="76"/>
      <c r="B379" s="80"/>
      <c r="C379" s="45"/>
      <c r="D379" s="45"/>
      <c r="E379" s="45"/>
      <c r="I379" s="96"/>
      <c r="J379" s="46"/>
      <c r="K379" s="101"/>
    </row>
    <row r="380" spans="1:11">
      <c r="A380" s="76"/>
      <c r="B380" s="80"/>
      <c r="C380" s="45"/>
      <c r="D380" s="45"/>
      <c r="E380" s="45"/>
      <c r="I380" s="96"/>
      <c r="J380" s="46"/>
      <c r="K380" s="101"/>
    </row>
    <row r="381" spans="1:11">
      <c r="A381" s="76"/>
      <c r="B381" s="80"/>
      <c r="C381" s="45"/>
      <c r="D381" s="45"/>
      <c r="E381" s="45"/>
      <c r="I381" s="96"/>
      <c r="J381" s="46"/>
      <c r="K381" s="101"/>
    </row>
    <row r="382" spans="1:11">
      <c r="A382" s="76"/>
      <c r="B382" s="80"/>
      <c r="C382" s="45"/>
      <c r="D382" s="45"/>
      <c r="E382" s="45"/>
      <c r="I382" s="96"/>
      <c r="J382" s="46"/>
      <c r="K382" s="101"/>
    </row>
    <row r="383" spans="1:11">
      <c r="A383" s="76"/>
      <c r="B383" s="80"/>
      <c r="C383" s="45"/>
      <c r="D383" s="45"/>
      <c r="E383" s="45"/>
      <c r="I383" s="96"/>
      <c r="J383" s="46"/>
      <c r="K383" s="101"/>
    </row>
    <row r="384" spans="1:11">
      <c r="A384" s="76"/>
      <c r="B384" s="80"/>
      <c r="C384" s="45"/>
      <c r="D384" s="45"/>
      <c r="E384" s="45"/>
      <c r="I384" s="96"/>
      <c r="J384" s="46"/>
      <c r="K384" s="101"/>
    </row>
    <row r="385" spans="1:11">
      <c r="A385" s="76"/>
      <c r="B385" s="80"/>
      <c r="C385" s="45"/>
      <c r="D385" s="45"/>
      <c r="E385" s="45"/>
      <c r="I385" s="96"/>
      <c r="J385" s="46"/>
      <c r="K385" s="101"/>
    </row>
    <row r="386" spans="1:11">
      <c r="A386" s="76"/>
      <c r="B386" s="80"/>
      <c r="C386" s="45"/>
      <c r="D386" s="45"/>
      <c r="E386" s="45"/>
      <c r="I386" s="96"/>
      <c r="J386" s="46"/>
      <c r="K386" s="101"/>
    </row>
    <row r="387" spans="1:11">
      <c r="A387" s="76"/>
      <c r="B387" s="80"/>
      <c r="C387" s="45"/>
      <c r="D387" s="45"/>
      <c r="E387" s="45"/>
      <c r="I387" s="96"/>
      <c r="J387" s="46"/>
      <c r="K387" s="101"/>
    </row>
    <row r="388" spans="1:11">
      <c r="A388" s="76"/>
      <c r="B388" s="80"/>
      <c r="C388" s="45"/>
      <c r="D388" s="45"/>
      <c r="E388" s="45"/>
      <c r="I388" s="96"/>
      <c r="J388" s="46"/>
      <c r="K388" s="101"/>
    </row>
    <row r="389" spans="1:11">
      <c r="A389" s="76"/>
      <c r="B389" s="80"/>
      <c r="C389" s="45"/>
      <c r="D389" s="45"/>
      <c r="E389" s="45"/>
      <c r="I389" s="96"/>
      <c r="J389" s="46"/>
      <c r="K389" s="101"/>
    </row>
    <row r="390" spans="1:11">
      <c r="A390" s="76"/>
      <c r="B390" s="80"/>
      <c r="C390" s="45"/>
      <c r="D390" s="45"/>
      <c r="E390" s="45"/>
      <c r="I390" s="96"/>
      <c r="J390" s="46"/>
      <c r="K390" s="101"/>
    </row>
    <row r="391" spans="1:11">
      <c r="A391" s="76"/>
      <c r="B391" s="80"/>
      <c r="C391" s="45"/>
      <c r="D391" s="45"/>
      <c r="E391" s="45"/>
      <c r="I391" s="96"/>
      <c r="J391" s="46"/>
      <c r="K391" s="101"/>
    </row>
    <row r="392" spans="1:11">
      <c r="A392" s="76"/>
      <c r="B392" s="80"/>
      <c r="C392" s="45"/>
      <c r="D392" s="45"/>
      <c r="E392" s="45"/>
      <c r="I392" s="96"/>
      <c r="J392" s="46"/>
      <c r="K392" s="101"/>
    </row>
    <row r="393" spans="1:11">
      <c r="A393" s="76"/>
      <c r="B393" s="80"/>
      <c r="C393" s="45"/>
      <c r="D393" s="45"/>
      <c r="E393" s="45"/>
      <c r="I393" s="96"/>
      <c r="J393" s="46"/>
      <c r="K393" s="101"/>
    </row>
    <row r="394" spans="1:11">
      <c r="A394" s="76"/>
      <c r="B394" s="80"/>
      <c r="C394" s="45"/>
      <c r="D394" s="45"/>
      <c r="E394" s="45"/>
      <c r="I394" s="96"/>
      <c r="J394" s="46"/>
      <c r="K394" s="101"/>
    </row>
    <row r="395" spans="1:11">
      <c r="A395" s="76"/>
      <c r="B395" s="80"/>
      <c r="C395" s="45"/>
      <c r="D395" s="45"/>
      <c r="E395" s="45"/>
      <c r="I395" s="96"/>
      <c r="J395" s="46"/>
      <c r="K395" s="101"/>
    </row>
    <row r="396" spans="1:11">
      <c r="A396" s="76"/>
      <c r="B396" s="80"/>
      <c r="C396" s="45"/>
      <c r="D396" s="45"/>
      <c r="E396" s="45"/>
      <c r="I396" s="96"/>
      <c r="J396" s="46"/>
      <c r="K396" s="101"/>
    </row>
    <row r="397" spans="1:11">
      <c r="A397" s="76"/>
      <c r="B397" s="80"/>
      <c r="C397" s="45"/>
      <c r="D397" s="45"/>
      <c r="E397" s="45"/>
      <c r="I397" s="96"/>
      <c r="J397" s="46"/>
      <c r="K397" s="101"/>
    </row>
    <row r="398" spans="1:11">
      <c r="A398" s="76"/>
      <c r="B398" s="80"/>
      <c r="C398" s="45"/>
      <c r="D398" s="45"/>
      <c r="E398" s="45"/>
      <c r="I398" s="96"/>
      <c r="J398" s="46"/>
      <c r="K398" s="101"/>
    </row>
    <row r="399" spans="1:11">
      <c r="A399" s="76"/>
      <c r="B399" s="80"/>
      <c r="C399" s="45"/>
      <c r="D399" s="45"/>
      <c r="E399" s="45"/>
      <c r="I399" s="96"/>
      <c r="J399" s="46"/>
      <c r="K399" s="101"/>
    </row>
    <row r="400" spans="1:11">
      <c r="A400" s="76"/>
      <c r="B400" s="80"/>
      <c r="C400" s="45"/>
      <c r="D400" s="45"/>
      <c r="E400" s="45"/>
      <c r="I400" s="96"/>
      <c r="J400" s="46"/>
      <c r="K400" s="101"/>
    </row>
    <row r="401" spans="1:11">
      <c r="A401" s="76"/>
      <c r="B401" s="80"/>
      <c r="C401" s="45"/>
      <c r="D401" s="45"/>
      <c r="E401" s="45"/>
      <c r="I401" s="96"/>
      <c r="J401" s="46"/>
      <c r="K401" s="101"/>
    </row>
    <row r="402" spans="1:11">
      <c r="A402" s="76"/>
      <c r="B402" s="80"/>
      <c r="C402" s="45"/>
      <c r="D402" s="45"/>
      <c r="E402" s="45"/>
      <c r="I402" s="96"/>
      <c r="J402" s="46"/>
      <c r="K402" s="101"/>
    </row>
    <row r="403" spans="1:11">
      <c r="A403" s="76"/>
      <c r="B403" s="80"/>
      <c r="C403" s="45"/>
      <c r="D403" s="45"/>
      <c r="E403" s="45"/>
      <c r="I403" s="96"/>
      <c r="J403" s="46"/>
      <c r="K403" s="101"/>
    </row>
    <row r="404" spans="1:11">
      <c r="A404" s="76"/>
      <c r="B404" s="80"/>
      <c r="C404" s="45"/>
      <c r="D404" s="45"/>
      <c r="E404" s="45"/>
      <c r="I404" s="96"/>
      <c r="J404" s="46"/>
      <c r="K404" s="101"/>
    </row>
    <row r="405" spans="1:11">
      <c r="A405" s="76"/>
      <c r="B405" s="80"/>
      <c r="C405" s="45"/>
      <c r="D405" s="45"/>
      <c r="E405" s="45"/>
      <c r="I405" s="96"/>
      <c r="J405" s="46"/>
      <c r="K405" s="101"/>
    </row>
    <row r="406" spans="1:11">
      <c r="A406" s="76"/>
      <c r="B406" s="80"/>
      <c r="C406" s="45"/>
      <c r="D406" s="45"/>
      <c r="E406" s="45"/>
      <c r="H406" s="108"/>
      <c r="I406" s="96"/>
      <c r="J406" s="46"/>
      <c r="K406" s="101"/>
    </row>
    <row r="407" spans="1:11">
      <c r="A407" s="76"/>
      <c r="B407" s="80"/>
      <c r="C407" s="45"/>
      <c r="D407" s="45"/>
      <c r="E407" s="45"/>
      <c r="I407" s="96"/>
      <c r="J407" s="46"/>
      <c r="K407" s="101"/>
    </row>
    <row r="408" spans="1:11">
      <c r="A408" s="76"/>
      <c r="B408" s="80"/>
      <c r="C408" s="45"/>
      <c r="D408" s="45"/>
      <c r="E408" s="45"/>
      <c r="I408" s="96"/>
      <c r="J408" s="46"/>
      <c r="K408" s="101"/>
    </row>
    <row r="409" spans="1:11">
      <c r="A409" s="76"/>
      <c r="B409" s="80"/>
      <c r="C409" s="45"/>
      <c r="D409" s="45"/>
      <c r="E409" s="45"/>
      <c r="I409" s="96"/>
      <c r="J409" s="46"/>
      <c r="K409" s="101"/>
    </row>
    <row r="410" spans="1:11">
      <c r="A410" s="76"/>
      <c r="B410" s="80"/>
      <c r="C410" s="45"/>
      <c r="D410" s="45"/>
      <c r="E410" s="45"/>
      <c r="I410" s="96"/>
      <c r="J410" s="46"/>
      <c r="K410" s="101"/>
    </row>
    <row r="411" spans="1:11">
      <c r="A411" s="76"/>
      <c r="B411" s="80"/>
      <c r="C411" s="45"/>
      <c r="D411" s="45"/>
      <c r="E411" s="45"/>
      <c r="I411" s="96"/>
      <c r="J411" s="46"/>
      <c r="K411" s="101"/>
    </row>
    <row r="412" spans="1:11">
      <c r="A412" s="76"/>
      <c r="B412" s="80"/>
      <c r="C412" s="45"/>
      <c r="D412" s="45"/>
      <c r="E412" s="45"/>
      <c r="I412" s="96"/>
      <c r="J412" s="46"/>
      <c r="K412" s="101"/>
    </row>
    <row r="413" spans="1:11">
      <c r="A413" s="76"/>
      <c r="B413" s="80"/>
      <c r="C413" s="45"/>
      <c r="D413" s="45"/>
      <c r="E413" s="45"/>
      <c r="I413" s="96"/>
      <c r="J413" s="46"/>
      <c r="K413" s="101"/>
    </row>
    <row r="414" spans="1:11">
      <c r="A414" s="76"/>
      <c r="B414" s="80"/>
      <c r="C414" s="45"/>
      <c r="D414" s="45"/>
      <c r="E414" s="45"/>
      <c r="I414" s="96"/>
      <c r="J414" s="46"/>
      <c r="K414" s="101"/>
    </row>
    <row r="415" spans="1:11">
      <c r="A415" s="76"/>
      <c r="B415" s="80"/>
      <c r="C415" s="45"/>
      <c r="D415" s="45"/>
      <c r="E415" s="45"/>
      <c r="I415" s="96"/>
      <c r="J415" s="46"/>
      <c r="K415" s="101"/>
    </row>
    <row r="416" spans="1:11">
      <c r="A416" s="76"/>
      <c r="B416" s="80"/>
      <c r="C416" s="45"/>
      <c r="D416" s="45"/>
      <c r="E416" s="45"/>
      <c r="I416" s="96"/>
      <c r="J416" s="46"/>
      <c r="K416" s="101"/>
    </row>
    <row r="417" spans="1:11">
      <c r="A417" s="76"/>
      <c r="B417" s="80"/>
      <c r="C417" s="45"/>
      <c r="D417" s="45"/>
      <c r="E417" s="45"/>
      <c r="I417" s="96"/>
      <c r="K417" s="101"/>
    </row>
    <row r="418" spans="1:11">
      <c r="A418" s="76"/>
      <c r="B418" s="80"/>
      <c r="C418" s="45"/>
      <c r="D418" s="45"/>
      <c r="E418" s="45"/>
      <c r="I418" s="96"/>
      <c r="K418" s="101"/>
    </row>
    <row r="419" spans="1:11">
      <c r="A419" s="76"/>
      <c r="B419" s="80"/>
      <c r="C419" s="45"/>
      <c r="D419" s="45"/>
      <c r="E419" s="45"/>
      <c r="I419" s="96"/>
      <c r="K419" s="101"/>
    </row>
    <row r="420" spans="1:11">
      <c r="A420" s="76"/>
      <c r="B420" s="80"/>
      <c r="C420" s="45"/>
      <c r="D420" s="45"/>
      <c r="E420" s="45"/>
      <c r="I420" s="96"/>
    </row>
    <row r="421" spans="1:11">
      <c r="A421" s="76"/>
      <c r="B421" s="80"/>
      <c r="C421" s="98"/>
      <c r="D421" s="98"/>
      <c r="E421" s="98"/>
      <c r="F421" s="99"/>
      <c r="G421" s="99"/>
      <c r="I421" s="96"/>
      <c r="K421" s="101"/>
    </row>
    <row r="422" spans="1:11">
      <c r="A422" s="76"/>
      <c r="B422" s="80"/>
      <c r="C422" s="45"/>
      <c r="D422" s="45"/>
      <c r="E422" s="45"/>
      <c r="I422" s="96"/>
      <c r="J422" s="43"/>
    </row>
    <row r="423" spans="1:11">
      <c r="A423" s="76"/>
      <c r="B423" s="80"/>
      <c r="C423" s="45"/>
      <c r="D423" s="45"/>
      <c r="E423" s="45"/>
      <c r="I423" s="96"/>
      <c r="J423" s="43"/>
    </row>
    <row r="424" spans="1:11">
      <c r="A424" s="76"/>
      <c r="B424" s="80"/>
      <c r="C424" s="45"/>
      <c r="D424" s="45"/>
      <c r="E424" s="45"/>
      <c r="I424" s="96"/>
      <c r="J424" s="43"/>
    </row>
    <row r="425" spans="1:11">
      <c r="A425" s="76"/>
      <c r="B425" s="80"/>
      <c r="C425" s="45"/>
      <c r="D425" s="45"/>
      <c r="E425" s="45"/>
      <c r="I425" s="96"/>
      <c r="J425" s="43"/>
    </row>
    <row r="426" spans="1:11">
      <c r="A426" s="76"/>
      <c r="B426" s="80"/>
      <c r="C426" s="45"/>
      <c r="D426" s="45"/>
      <c r="E426" s="45"/>
      <c r="I426" s="96"/>
      <c r="J426" s="43"/>
    </row>
    <row r="427" spans="1:11">
      <c r="A427" s="76"/>
      <c r="B427" s="80"/>
      <c r="C427" s="45"/>
      <c r="D427" s="45"/>
      <c r="E427" s="45"/>
      <c r="I427" s="96"/>
      <c r="J427" s="43"/>
    </row>
    <row r="428" spans="1:11">
      <c r="A428" s="76"/>
      <c r="B428" s="80"/>
      <c r="C428" s="45"/>
      <c r="D428" s="45"/>
      <c r="E428" s="45"/>
      <c r="I428" s="96"/>
      <c r="J428" s="43"/>
    </row>
    <row r="429" spans="1:11">
      <c r="A429" s="76"/>
      <c r="B429" s="80"/>
      <c r="C429" s="45"/>
      <c r="D429" s="45"/>
      <c r="E429" s="45"/>
      <c r="I429" s="96"/>
      <c r="J429" s="43"/>
    </row>
    <row r="430" spans="1:11">
      <c r="A430" s="76"/>
      <c r="B430" s="80"/>
      <c r="C430" s="45"/>
      <c r="D430" s="45"/>
      <c r="E430" s="45"/>
      <c r="I430" s="96"/>
      <c r="J430" s="115"/>
      <c r="K430" s="101"/>
    </row>
    <row r="431" spans="1:11">
      <c r="A431" s="76"/>
      <c r="B431" s="80"/>
      <c r="C431" s="45"/>
      <c r="D431" s="45"/>
      <c r="E431" s="45"/>
      <c r="I431" s="96"/>
    </row>
    <row r="432" spans="1:11">
      <c r="A432" s="76"/>
      <c r="B432" s="80"/>
      <c r="C432" s="45"/>
      <c r="D432" s="45"/>
      <c r="E432" s="45"/>
      <c r="I432" s="96"/>
    </row>
    <row r="433" spans="1:9">
      <c r="A433" s="76"/>
      <c r="B433" s="80"/>
      <c r="C433" s="45"/>
      <c r="D433" s="45"/>
      <c r="E433" s="45"/>
      <c r="I433" s="96"/>
    </row>
    <row r="434" spans="1:9">
      <c r="A434" s="76"/>
      <c r="B434" s="80"/>
      <c r="C434" s="45"/>
      <c r="D434" s="45"/>
      <c r="E434" s="45"/>
      <c r="I434" s="96"/>
    </row>
    <row r="435" spans="1:9">
      <c r="A435" s="76"/>
      <c r="B435" s="80"/>
      <c r="C435" s="45"/>
      <c r="D435" s="45"/>
      <c r="E435" s="45"/>
      <c r="I435" s="96"/>
    </row>
    <row r="436" spans="1:9" s="96" customFormat="1">
      <c r="A436" s="106"/>
      <c r="B436" s="103"/>
      <c r="C436" s="98"/>
      <c r="D436" s="45"/>
      <c r="E436" s="98"/>
      <c r="F436" s="99"/>
      <c r="G436" s="99"/>
    </row>
    <row r="437" spans="1:9" s="96" customFormat="1">
      <c r="A437" s="106"/>
      <c r="B437" s="103"/>
      <c r="C437" s="98"/>
      <c r="D437" s="45"/>
      <c r="E437" s="98"/>
      <c r="F437" s="99"/>
      <c r="G437" s="99"/>
    </row>
    <row r="438" spans="1:9" s="96" customFormat="1">
      <c r="A438" s="106"/>
      <c r="B438" s="103"/>
      <c r="C438" s="98"/>
      <c r="D438" s="45"/>
      <c r="E438" s="98"/>
      <c r="F438" s="99"/>
      <c r="G438" s="99"/>
    </row>
    <row r="439" spans="1:9" s="96" customFormat="1">
      <c r="A439" s="106"/>
      <c r="B439" s="103"/>
      <c r="C439" s="98"/>
      <c r="D439" s="45"/>
      <c r="E439" s="98"/>
      <c r="F439" s="99"/>
      <c r="G439" s="99"/>
    </row>
    <row r="440" spans="1:9" s="96" customFormat="1">
      <c r="A440" s="106"/>
      <c r="B440" s="103"/>
      <c r="C440" s="98"/>
      <c r="D440" s="45"/>
      <c r="E440" s="98"/>
      <c r="F440" s="99"/>
      <c r="G440" s="99"/>
    </row>
    <row r="441" spans="1:9" s="96" customFormat="1">
      <c r="A441" s="106"/>
      <c r="B441" s="103"/>
      <c r="C441" s="98"/>
      <c r="D441" s="45"/>
      <c r="E441" s="98"/>
      <c r="F441" s="99"/>
      <c r="G441" s="99"/>
    </row>
    <row r="442" spans="1:9" s="96" customFormat="1">
      <c r="A442" s="106"/>
      <c r="B442" s="103"/>
      <c r="C442" s="98"/>
      <c r="D442" s="45"/>
      <c r="E442" s="98"/>
      <c r="F442" s="99"/>
      <c r="G442" s="99"/>
    </row>
    <row r="443" spans="1:9" s="96" customFormat="1">
      <c r="A443" s="106"/>
      <c r="B443" s="103"/>
      <c r="C443" s="98"/>
      <c r="D443" s="45"/>
      <c r="E443" s="98"/>
      <c r="F443" s="99"/>
      <c r="G443" s="99"/>
    </row>
    <row r="444" spans="1:9" s="96" customFormat="1">
      <c r="A444" s="106"/>
      <c r="B444" s="103"/>
      <c r="C444" s="98"/>
      <c r="D444" s="45"/>
      <c r="E444" s="98"/>
      <c r="F444" s="99"/>
      <c r="G444" s="99"/>
    </row>
    <row r="445" spans="1:9" s="96" customFormat="1">
      <c r="A445" s="106"/>
      <c r="B445" s="103"/>
      <c r="C445" s="98"/>
      <c r="D445" s="45"/>
      <c r="E445" s="98"/>
      <c r="F445" s="99"/>
      <c r="G445" s="99"/>
    </row>
    <row r="446" spans="1:9" s="96" customFormat="1">
      <c r="A446" s="106"/>
      <c r="B446" s="103"/>
      <c r="C446" s="98"/>
      <c r="D446" s="45"/>
      <c r="E446" s="98"/>
      <c r="F446" s="99"/>
      <c r="G446" s="99"/>
    </row>
    <row r="447" spans="1:9" s="96" customFormat="1">
      <c r="A447" s="106"/>
      <c r="B447" s="103"/>
      <c r="C447" s="98"/>
      <c r="D447" s="45"/>
      <c r="E447" s="98"/>
      <c r="F447" s="99"/>
      <c r="G447" s="99"/>
    </row>
    <row r="448" spans="1:9" s="96" customFormat="1">
      <c r="A448" s="106"/>
      <c r="B448" s="103"/>
      <c r="C448" s="98"/>
      <c r="D448" s="45"/>
      <c r="E448" s="98"/>
      <c r="F448" s="99"/>
      <c r="G448" s="99"/>
    </row>
    <row r="449" spans="1:7" s="96" customFormat="1">
      <c r="A449" s="106"/>
      <c r="B449" s="103"/>
      <c r="C449" s="98"/>
      <c r="D449" s="45"/>
      <c r="E449" s="98"/>
      <c r="F449" s="99"/>
      <c r="G449" s="99"/>
    </row>
    <row r="450" spans="1:7" s="96" customFormat="1">
      <c r="A450" s="106"/>
      <c r="B450" s="103"/>
      <c r="C450" s="98"/>
      <c r="D450" s="45"/>
      <c r="E450" s="98"/>
      <c r="F450" s="99"/>
      <c r="G450" s="99"/>
    </row>
    <row r="451" spans="1:7" s="96" customFormat="1">
      <c r="A451" s="106"/>
      <c r="B451" s="103"/>
      <c r="C451" s="98"/>
      <c r="D451" s="45"/>
      <c r="E451" s="98"/>
      <c r="F451" s="99"/>
      <c r="G451" s="99"/>
    </row>
    <row r="452" spans="1:7" s="96" customFormat="1">
      <c r="A452" s="106"/>
      <c r="B452" s="103"/>
      <c r="C452" s="98"/>
      <c r="D452" s="45"/>
      <c r="E452" s="98"/>
      <c r="F452" s="99"/>
      <c r="G452" s="99"/>
    </row>
    <row r="453" spans="1:7" s="96" customFormat="1">
      <c r="A453" s="106"/>
      <c r="B453" s="103"/>
      <c r="C453" s="98"/>
      <c r="D453" s="45"/>
      <c r="E453" s="98"/>
      <c r="F453" s="99"/>
      <c r="G453" s="99"/>
    </row>
    <row r="454" spans="1:7" s="96" customFormat="1">
      <c r="A454" s="106"/>
      <c r="B454" s="103"/>
      <c r="C454" s="98"/>
      <c r="D454" s="45"/>
      <c r="E454" s="98"/>
      <c r="F454" s="99"/>
      <c r="G454" s="99"/>
    </row>
    <row r="455" spans="1:7" s="96" customFormat="1">
      <c r="A455" s="106"/>
      <c r="B455" s="103"/>
      <c r="C455" s="98"/>
      <c r="D455" s="45"/>
      <c r="E455" s="98"/>
      <c r="F455" s="99"/>
      <c r="G455" s="99"/>
    </row>
    <row r="456" spans="1:7" s="96" customFormat="1">
      <c r="A456" s="106"/>
      <c r="B456" s="103"/>
      <c r="C456" s="98"/>
      <c r="D456" s="45"/>
      <c r="E456" s="98"/>
      <c r="F456" s="99"/>
      <c r="G456" s="99"/>
    </row>
    <row r="457" spans="1:7" s="96" customFormat="1">
      <c r="A457" s="106"/>
      <c r="B457" s="103"/>
      <c r="C457" s="98"/>
      <c r="D457" s="45"/>
      <c r="E457" s="98"/>
      <c r="F457" s="99"/>
      <c r="G457" s="99"/>
    </row>
    <row r="458" spans="1:7" s="96" customFormat="1">
      <c r="A458" s="106"/>
      <c r="B458" s="103"/>
      <c r="C458" s="98"/>
      <c r="D458" s="45"/>
      <c r="E458" s="98"/>
      <c r="F458" s="99"/>
      <c r="G458" s="99"/>
    </row>
    <row r="459" spans="1:7" s="96" customFormat="1">
      <c r="A459" s="106"/>
      <c r="B459" s="103"/>
      <c r="C459" s="98"/>
      <c r="D459" s="45"/>
      <c r="E459" s="98"/>
      <c r="F459" s="99"/>
      <c r="G459" s="99"/>
    </row>
    <row r="460" spans="1:7" s="96" customFormat="1">
      <c r="A460" s="106"/>
      <c r="B460" s="103"/>
      <c r="C460" s="98"/>
      <c r="D460" s="45"/>
      <c r="E460" s="98"/>
      <c r="F460" s="99"/>
      <c r="G460" s="99"/>
    </row>
    <row r="461" spans="1:7" s="96" customFormat="1">
      <c r="A461" s="106"/>
      <c r="B461" s="103"/>
      <c r="C461" s="98"/>
      <c r="D461" s="45"/>
      <c r="E461" s="98"/>
      <c r="F461" s="99"/>
      <c r="G461" s="99"/>
    </row>
    <row r="462" spans="1:7" s="96" customFormat="1">
      <c r="A462" s="106"/>
      <c r="B462" s="103"/>
      <c r="C462" s="98"/>
      <c r="D462" s="45"/>
      <c r="E462" s="98"/>
      <c r="F462" s="99"/>
      <c r="G462" s="99"/>
    </row>
    <row r="463" spans="1:7" s="96" customFormat="1">
      <c r="A463" s="106"/>
      <c r="B463" s="103"/>
      <c r="C463" s="98"/>
      <c r="D463" s="45"/>
      <c r="E463" s="98"/>
      <c r="F463" s="99"/>
      <c r="G463" s="99"/>
    </row>
    <row r="464" spans="1:7" s="96" customFormat="1">
      <c r="A464" s="106"/>
      <c r="B464" s="103"/>
      <c r="C464" s="98"/>
      <c r="D464" s="45"/>
      <c r="E464" s="98"/>
      <c r="F464" s="99"/>
      <c r="G464" s="99"/>
    </row>
    <row r="465" spans="1:7" s="96" customFormat="1">
      <c r="A465" s="106"/>
      <c r="B465" s="103"/>
      <c r="C465" s="98"/>
      <c r="D465" s="45"/>
      <c r="E465" s="98"/>
      <c r="F465" s="99"/>
      <c r="G465" s="99"/>
    </row>
    <row r="466" spans="1:7" s="96" customFormat="1">
      <c r="A466" s="106"/>
      <c r="B466" s="103"/>
      <c r="C466" s="98"/>
      <c r="D466" s="45"/>
      <c r="E466" s="98"/>
      <c r="F466" s="99"/>
      <c r="G466" s="99"/>
    </row>
    <row r="467" spans="1:7" s="96" customFormat="1">
      <c r="A467" s="106"/>
      <c r="B467" s="103"/>
      <c r="C467" s="98"/>
      <c r="D467" s="45"/>
      <c r="E467" s="98"/>
      <c r="F467" s="99"/>
      <c r="G467" s="99"/>
    </row>
    <row r="468" spans="1:7" s="96" customFormat="1">
      <c r="A468" s="106"/>
      <c r="B468" s="103"/>
      <c r="C468" s="98"/>
      <c r="D468" s="45"/>
      <c r="E468" s="98"/>
      <c r="F468" s="99"/>
      <c r="G468" s="99"/>
    </row>
    <row r="469" spans="1:7" s="96" customFormat="1">
      <c r="A469" s="106"/>
      <c r="B469" s="103"/>
      <c r="C469" s="98"/>
      <c r="D469" s="45"/>
      <c r="E469" s="98"/>
      <c r="F469" s="99"/>
      <c r="G469" s="99"/>
    </row>
    <row r="470" spans="1:7" s="96" customFormat="1">
      <c r="A470" s="106"/>
      <c r="B470" s="103"/>
      <c r="C470" s="98"/>
      <c r="D470" s="45"/>
      <c r="E470" s="98"/>
      <c r="F470" s="99"/>
      <c r="G470" s="99"/>
    </row>
    <row r="471" spans="1:7" s="96" customFormat="1">
      <c r="A471" s="106"/>
      <c r="B471" s="103"/>
      <c r="C471" s="98"/>
      <c r="D471" s="45"/>
      <c r="E471" s="98"/>
      <c r="F471" s="99"/>
      <c r="G471" s="99"/>
    </row>
    <row r="472" spans="1:7" s="96" customFormat="1">
      <c r="A472" s="106"/>
      <c r="B472" s="103"/>
      <c r="C472" s="98"/>
      <c r="D472" s="45"/>
      <c r="E472" s="98"/>
      <c r="F472" s="99"/>
      <c r="G472" s="99"/>
    </row>
    <row r="473" spans="1:7" s="96" customFormat="1">
      <c r="A473" s="106"/>
      <c r="B473" s="103"/>
      <c r="C473" s="98"/>
      <c r="D473" s="45"/>
      <c r="E473" s="98"/>
      <c r="F473" s="99"/>
      <c r="G473" s="99"/>
    </row>
    <row r="474" spans="1:7" s="96" customFormat="1">
      <c r="A474" s="106"/>
      <c r="B474" s="103"/>
      <c r="C474" s="98"/>
      <c r="D474" s="45"/>
      <c r="E474" s="98"/>
      <c r="F474" s="99"/>
      <c r="G474" s="99"/>
    </row>
    <row r="475" spans="1:7" s="96" customFormat="1">
      <c r="A475" s="106"/>
      <c r="B475" s="103"/>
      <c r="C475" s="98"/>
      <c r="D475" s="45"/>
      <c r="E475" s="98"/>
      <c r="F475" s="99"/>
      <c r="G475" s="99"/>
    </row>
    <row r="476" spans="1:7" s="96" customFormat="1">
      <c r="A476" s="106"/>
      <c r="B476" s="103"/>
      <c r="C476" s="98"/>
      <c r="D476" s="45"/>
      <c r="E476" s="98"/>
      <c r="F476" s="99"/>
      <c r="G476" s="99"/>
    </row>
    <row r="477" spans="1:7" s="96" customFormat="1">
      <c r="A477" s="106"/>
      <c r="B477" s="103"/>
      <c r="C477" s="98"/>
      <c r="D477" s="45"/>
      <c r="E477" s="98"/>
      <c r="F477" s="99"/>
      <c r="G477" s="99"/>
    </row>
  </sheetData>
  <phoneticPr fontId="1" type="noConversion"/>
  <conditionalFormatting sqref="A1:A135">
    <cfRule type="duplicateValues" dxfId="0" priority="10"/>
  </conditionalFormatting>
  <dataValidations count="1">
    <dataValidation type="list" allowBlank="1" showInputMessage="1" showErrorMessage="1" sqref="D137:D138 D139:D477" xr:uid="{00000000-0002-0000-0700-000000000000}">
      <formula1>$A$1:$A$135</formula1>
    </dataValidation>
  </dataValidations>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第 &amp;P 页</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H190"/>
  <sheetViews>
    <sheetView zoomScaleNormal="100" workbookViewId="0">
      <pane xSplit="2" ySplit="5" topLeftCell="C6" activePane="bottomRight" state="frozen"/>
      <selection activeCell="G146" sqref="G146"/>
      <selection pane="topRight" activeCell="G146" sqref="G146"/>
      <selection pane="bottomLeft" activeCell="G146" sqref="G146"/>
      <selection pane="bottomRight" activeCell="AE4" sqref="AE4"/>
    </sheetView>
  </sheetViews>
  <sheetFormatPr defaultRowHeight="15"/>
  <cols>
    <col min="1" max="1" width="21.25" style="116" hidden="1" customWidth="1"/>
    <col min="2" max="2" width="36.5" style="116" customWidth="1"/>
    <col min="3" max="3" width="9" style="116"/>
    <col min="4" max="4" width="13.75" style="116" customWidth="1"/>
    <col min="5" max="25" width="13.75" style="116" hidden="1" customWidth="1"/>
    <col min="26" max="26" width="13.75" style="116" customWidth="1"/>
    <col min="27" max="27" width="14.875" style="116" customWidth="1"/>
    <col min="28" max="28" width="14" style="116" customWidth="1"/>
    <col min="29" max="29" width="16.25" style="116" customWidth="1"/>
    <col min="30" max="30" width="13.75" style="130" customWidth="1"/>
    <col min="31" max="31" width="17.25" style="116" customWidth="1"/>
    <col min="32" max="32" width="16.75" style="119" customWidth="1"/>
    <col min="33" max="33" width="17.5" style="119" customWidth="1"/>
    <col min="34" max="34" width="9" style="119"/>
    <col min="35" max="16384" width="9" style="116"/>
  </cols>
  <sheetData>
    <row r="1" spans="1:34">
      <c r="D1" s="123"/>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E1" s="116" t="s">
        <v>214</v>
      </c>
    </row>
    <row r="2" spans="1:34">
      <c r="D2" s="127"/>
      <c r="E2" s="127"/>
      <c r="F2" s="127"/>
      <c r="G2" s="127"/>
      <c r="H2" s="127"/>
      <c r="I2" s="127"/>
      <c r="J2" s="127"/>
      <c r="K2" s="127"/>
      <c r="L2" s="127"/>
      <c r="M2" s="127"/>
      <c r="N2" s="127"/>
      <c r="O2" s="127"/>
      <c r="P2" s="127"/>
      <c r="Q2" s="127"/>
      <c r="R2" s="127"/>
      <c r="S2" s="127"/>
      <c r="T2" s="127"/>
      <c r="U2" s="127"/>
      <c r="V2" s="127"/>
      <c r="W2" s="127"/>
      <c r="X2" s="127"/>
      <c r="Y2" s="127"/>
      <c r="Z2" s="123"/>
      <c r="AA2" s="123"/>
      <c r="AB2" s="123"/>
      <c r="AC2" s="123"/>
      <c r="AD2" s="131" t="s">
        <v>513</v>
      </c>
      <c r="AE2" s="119">
        <f>AC69-AC124</f>
        <v>0</v>
      </c>
    </row>
    <row r="3" spans="1:34" ht="15.75" thickBot="1">
      <c r="D3" s="125">
        <v>1</v>
      </c>
      <c r="E3" s="125"/>
      <c r="F3" s="125"/>
      <c r="G3" s="125"/>
      <c r="H3" s="125"/>
      <c r="I3" s="125"/>
      <c r="J3" s="125"/>
      <c r="K3" s="125"/>
      <c r="L3" s="125"/>
      <c r="M3" s="125"/>
      <c r="N3" s="125"/>
      <c r="O3" s="125"/>
      <c r="P3" s="125"/>
      <c r="Q3" s="125"/>
      <c r="R3" s="125"/>
      <c r="S3" s="125"/>
      <c r="T3" s="125"/>
      <c r="U3" s="125"/>
      <c r="V3" s="125"/>
      <c r="W3" s="125"/>
      <c r="X3" s="125"/>
      <c r="Y3" s="125"/>
      <c r="Z3" s="123"/>
      <c r="AA3" s="123"/>
      <c r="AB3" s="123"/>
      <c r="AC3" s="123"/>
      <c r="AD3" s="131" t="s">
        <v>514</v>
      </c>
      <c r="AE3" s="119">
        <f>AC120-AC187</f>
        <v>0</v>
      </c>
    </row>
    <row r="4" spans="1:34">
      <c r="B4" s="296" t="s">
        <v>637</v>
      </c>
      <c r="C4" s="298" t="s">
        <v>126</v>
      </c>
      <c r="D4" s="79"/>
      <c r="E4" s="79"/>
      <c r="F4" s="79"/>
      <c r="G4" s="79"/>
      <c r="H4" s="79"/>
      <c r="I4" s="79"/>
      <c r="J4" s="79"/>
      <c r="K4" s="79"/>
      <c r="L4" s="79"/>
      <c r="M4" s="79"/>
      <c r="N4" s="79"/>
      <c r="O4" s="79"/>
      <c r="P4" s="79"/>
      <c r="Q4" s="79"/>
      <c r="R4" s="79"/>
      <c r="S4" s="79"/>
      <c r="T4" s="79"/>
      <c r="U4" s="79"/>
      <c r="V4" s="79"/>
      <c r="W4" s="79"/>
      <c r="X4" s="79"/>
      <c r="Y4" s="79"/>
      <c r="Z4" s="300" t="s">
        <v>123</v>
      </c>
      <c r="AA4" s="300" t="s">
        <v>131</v>
      </c>
      <c r="AB4" s="300"/>
      <c r="AC4" s="302" t="s">
        <v>124</v>
      </c>
      <c r="AE4" s="134">
        <f>AC168-'TB-上期'!AC187</f>
        <v>0</v>
      </c>
    </row>
    <row r="5" spans="1:34">
      <c r="B5" s="297"/>
      <c r="C5" s="299"/>
      <c r="D5" s="78"/>
      <c r="E5" s="78"/>
      <c r="F5" s="78"/>
      <c r="G5" s="78"/>
      <c r="H5" s="78"/>
      <c r="I5" s="78"/>
      <c r="J5" s="78"/>
      <c r="K5" s="78"/>
      <c r="L5" s="78"/>
      <c r="M5" s="78"/>
      <c r="N5" s="78"/>
      <c r="O5" s="78"/>
      <c r="P5" s="78"/>
      <c r="Q5" s="97"/>
      <c r="R5" s="78"/>
      <c r="S5" s="78"/>
      <c r="T5" s="97"/>
      <c r="U5" s="78"/>
      <c r="V5" s="78"/>
      <c r="W5" s="78"/>
      <c r="X5" s="78"/>
      <c r="Y5" s="78"/>
      <c r="Z5" s="301"/>
      <c r="AA5" s="114" t="s">
        <v>132</v>
      </c>
      <c r="AB5" s="114" t="s">
        <v>133</v>
      </c>
      <c r="AC5" s="303"/>
    </row>
    <row r="6" spans="1:34" ht="15" customHeight="1">
      <c r="B6" s="47" t="s">
        <v>0</v>
      </c>
      <c r="C6" s="48"/>
      <c r="D6" s="49"/>
      <c r="E6" s="49"/>
      <c r="F6" s="49"/>
      <c r="G6" s="49"/>
      <c r="H6" s="49"/>
      <c r="I6" s="49"/>
      <c r="J6" s="49"/>
      <c r="K6" s="49"/>
      <c r="L6" s="49"/>
      <c r="M6" s="49"/>
      <c r="N6" s="49"/>
      <c r="O6" s="49"/>
      <c r="P6" s="49"/>
      <c r="Q6" s="49"/>
      <c r="R6" s="49"/>
      <c r="S6" s="49"/>
      <c r="T6" s="49"/>
      <c r="U6" s="49"/>
      <c r="V6" s="49"/>
      <c r="W6" s="49"/>
      <c r="X6" s="49"/>
      <c r="Y6" s="49"/>
      <c r="Z6" s="49"/>
      <c r="AA6" s="49"/>
      <c r="AB6" s="49"/>
      <c r="AC6" s="50"/>
    </row>
    <row r="7" spans="1:34" ht="15" customHeight="1">
      <c r="A7" s="121" t="s">
        <v>134</v>
      </c>
      <c r="B7" s="47" t="s">
        <v>2</v>
      </c>
      <c r="C7" s="51"/>
      <c r="D7" s="52">
        <v>1000000</v>
      </c>
      <c r="E7" s="52"/>
      <c r="F7" s="52"/>
      <c r="G7" s="52"/>
      <c r="H7" s="52"/>
      <c r="I7" s="52"/>
      <c r="J7" s="52"/>
      <c r="K7" s="52"/>
      <c r="L7" s="52"/>
      <c r="M7" s="52"/>
      <c r="N7" s="52"/>
      <c r="O7" s="52"/>
      <c r="P7" s="52"/>
      <c r="Q7" s="52"/>
      <c r="R7" s="52"/>
      <c r="S7" s="52"/>
      <c r="T7" s="52"/>
      <c r="U7" s="52"/>
      <c r="V7" s="52"/>
      <c r="W7" s="52"/>
      <c r="X7" s="52"/>
      <c r="Y7" s="52"/>
      <c r="Z7" s="52">
        <f t="shared" ref="Z7:Z42" si="0">SUM(D7:Y7)</f>
        <v>1000000</v>
      </c>
      <c r="AA7" s="53">
        <f>SUMIF('调整分录-本期'!$D:$D,$A7,'调整分录-本期'!F:F)</f>
        <v>0</v>
      </c>
      <c r="AB7" s="53">
        <f>SUMIF('调整分录-本期'!$D:$D,$A7,'调整分录-本期'!G:G)</f>
        <v>0</v>
      </c>
      <c r="AC7" s="54">
        <f>Z7+AA7-AB7</f>
        <v>1000000</v>
      </c>
      <c r="AD7" s="132"/>
      <c r="AE7" s="117"/>
      <c r="AH7" s="128"/>
    </row>
    <row r="8" spans="1:34" ht="15" customHeight="1">
      <c r="A8" s="121" t="s">
        <v>444</v>
      </c>
      <c r="B8" s="47" t="s">
        <v>445</v>
      </c>
      <c r="C8" s="51"/>
      <c r="D8" s="52"/>
      <c r="E8" s="52"/>
      <c r="F8" s="52"/>
      <c r="G8" s="52"/>
      <c r="H8" s="52"/>
      <c r="I8" s="52"/>
      <c r="J8" s="52"/>
      <c r="K8" s="52"/>
      <c r="L8" s="52"/>
      <c r="M8" s="52"/>
      <c r="N8" s="52"/>
      <c r="O8" s="52"/>
      <c r="P8" s="52"/>
      <c r="Q8" s="52"/>
      <c r="R8" s="52"/>
      <c r="S8" s="52"/>
      <c r="T8" s="52"/>
      <c r="U8" s="52"/>
      <c r="V8" s="52"/>
      <c r="W8" s="52"/>
      <c r="X8" s="52"/>
      <c r="Y8" s="52"/>
      <c r="Z8" s="52">
        <f t="shared" si="0"/>
        <v>0</v>
      </c>
      <c r="AA8" s="53">
        <f>SUMIF('调整分录-本期'!$D:$D,$A8,'调整分录-本期'!F:F)</f>
        <v>0</v>
      </c>
      <c r="AB8" s="53">
        <f>SUMIF('调整分录-本期'!$D:$D,$A8,'调整分录-本期'!G:G)</f>
        <v>0</v>
      </c>
      <c r="AC8" s="54">
        <f t="shared" ref="AC8:AC13" si="1">Z8+AA8-AB8</f>
        <v>0</v>
      </c>
      <c r="AD8" s="132"/>
      <c r="AE8" s="117"/>
      <c r="AH8" s="128"/>
    </row>
    <row r="9" spans="1:34" ht="15" customHeight="1">
      <c r="A9" s="121" t="s">
        <v>462</v>
      </c>
      <c r="B9" s="47" t="s">
        <v>446</v>
      </c>
      <c r="C9" s="51"/>
      <c r="D9" s="52"/>
      <c r="E9" s="52"/>
      <c r="F9" s="52"/>
      <c r="G9" s="52"/>
      <c r="H9" s="52"/>
      <c r="I9" s="52"/>
      <c r="J9" s="52"/>
      <c r="K9" s="52"/>
      <c r="L9" s="52"/>
      <c r="M9" s="52"/>
      <c r="N9" s="52"/>
      <c r="O9" s="52"/>
      <c r="P9" s="52"/>
      <c r="Q9" s="52"/>
      <c r="R9" s="52"/>
      <c r="S9" s="52"/>
      <c r="T9" s="52"/>
      <c r="U9" s="52"/>
      <c r="V9" s="52"/>
      <c r="W9" s="52"/>
      <c r="X9" s="52"/>
      <c r="Y9" s="52"/>
      <c r="Z9" s="52">
        <f t="shared" si="0"/>
        <v>0</v>
      </c>
      <c r="AA9" s="53">
        <f>SUMIF('调整分录-本期'!$D:$D,$A9,'调整分录-本期'!F:F)</f>
        <v>0</v>
      </c>
      <c r="AB9" s="53">
        <f>SUMIF('调整分录-本期'!$D:$D,$A9,'调整分录-本期'!G:G)</f>
        <v>0</v>
      </c>
      <c r="AC9" s="54">
        <f t="shared" si="1"/>
        <v>0</v>
      </c>
      <c r="AD9" s="132"/>
      <c r="AE9" s="117"/>
      <c r="AH9" s="128"/>
    </row>
    <row r="10" spans="1:34" ht="15" customHeight="1">
      <c r="A10" s="121" t="s">
        <v>566</v>
      </c>
      <c r="B10" s="47" t="s">
        <v>545</v>
      </c>
      <c r="C10" s="51"/>
      <c r="D10" s="52"/>
      <c r="E10" s="52"/>
      <c r="F10" s="52"/>
      <c r="G10" s="52"/>
      <c r="H10" s="52"/>
      <c r="I10" s="52"/>
      <c r="J10" s="52"/>
      <c r="K10" s="52"/>
      <c r="L10" s="52"/>
      <c r="M10" s="52"/>
      <c r="N10" s="52"/>
      <c r="O10" s="52"/>
      <c r="P10" s="52"/>
      <c r="Q10" s="52"/>
      <c r="R10" s="52"/>
      <c r="S10" s="52"/>
      <c r="T10" s="52"/>
      <c r="U10" s="52"/>
      <c r="V10" s="52"/>
      <c r="W10" s="52"/>
      <c r="X10" s="52"/>
      <c r="Y10" s="52"/>
      <c r="Z10" s="52">
        <f t="shared" si="0"/>
        <v>0</v>
      </c>
      <c r="AA10" s="53">
        <f>SUMIF('调整分录-本期'!$D:$D,$A10,'调整分录-本期'!F:F)</f>
        <v>0</v>
      </c>
      <c r="AB10" s="53">
        <f>SUMIF('调整分录-本期'!$D:$D,$A10,'调整分录-本期'!G:G)</f>
        <v>0</v>
      </c>
      <c r="AC10" s="54">
        <f t="shared" si="1"/>
        <v>0</v>
      </c>
      <c r="AD10" s="132"/>
      <c r="AE10" s="117"/>
      <c r="AH10" s="128"/>
    </row>
    <row r="11" spans="1:34" ht="15" customHeight="1">
      <c r="A11" s="121" t="s">
        <v>135</v>
      </c>
      <c r="B11" s="47" t="s">
        <v>447</v>
      </c>
      <c r="C11" s="51"/>
      <c r="D11" s="52"/>
      <c r="E11" s="52"/>
      <c r="F11" s="52"/>
      <c r="G11" s="52"/>
      <c r="H11" s="52"/>
      <c r="I11" s="52"/>
      <c r="J11" s="52"/>
      <c r="K11" s="52"/>
      <c r="L11" s="52"/>
      <c r="M11" s="52"/>
      <c r="N11" s="52"/>
      <c r="O11" s="52"/>
      <c r="P11" s="52"/>
      <c r="Q11" s="52"/>
      <c r="R11" s="52"/>
      <c r="S11" s="52"/>
      <c r="T11" s="52"/>
      <c r="U11" s="52"/>
      <c r="V11" s="52"/>
      <c r="W11" s="52"/>
      <c r="X11" s="52"/>
      <c r="Y11" s="52"/>
      <c r="Z11" s="52">
        <f t="shared" si="0"/>
        <v>0</v>
      </c>
      <c r="AA11" s="53">
        <f>SUMIF('调整分录-本期'!$D:$D,$A11,'调整分录-本期'!F:F)</f>
        <v>0</v>
      </c>
      <c r="AB11" s="53">
        <f>SUMIF('调整分录-本期'!$D:$D,$A11,'调整分录-本期'!G:G)</f>
        <v>0</v>
      </c>
      <c r="AC11" s="54">
        <f t="shared" si="1"/>
        <v>0</v>
      </c>
      <c r="AD11" s="132"/>
      <c r="AE11" s="117"/>
      <c r="AH11" s="128"/>
    </row>
    <row r="12" spans="1:34" ht="15" customHeight="1">
      <c r="A12" s="121" t="s">
        <v>541</v>
      </c>
      <c r="B12" s="47" t="s">
        <v>506</v>
      </c>
      <c r="C12" s="51"/>
      <c r="D12" s="52"/>
      <c r="E12" s="52"/>
      <c r="F12" s="52"/>
      <c r="G12" s="52"/>
      <c r="H12" s="52"/>
      <c r="I12" s="52"/>
      <c r="J12" s="52"/>
      <c r="K12" s="52"/>
      <c r="L12" s="52"/>
      <c r="M12" s="52"/>
      <c r="N12" s="52"/>
      <c r="O12" s="52"/>
      <c r="P12" s="52"/>
      <c r="Q12" s="52"/>
      <c r="R12" s="52"/>
      <c r="S12" s="52"/>
      <c r="T12" s="52"/>
      <c r="U12" s="52"/>
      <c r="V12" s="52"/>
      <c r="W12" s="52"/>
      <c r="X12" s="52"/>
      <c r="Y12" s="52"/>
      <c r="Z12" s="52">
        <f t="shared" si="0"/>
        <v>0</v>
      </c>
      <c r="AA12" s="53">
        <f>SUMIF('调整分录-本期'!$D:$D,$A12,'调整分录-本期'!F:F)</f>
        <v>0</v>
      </c>
      <c r="AB12" s="53">
        <f>SUMIF('调整分录-本期'!$D:$D,$A12,'调整分录-本期'!G:G)</f>
        <v>0</v>
      </c>
      <c r="AC12" s="54">
        <f t="shared" si="1"/>
        <v>0</v>
      </c>
      <c r="AD12" s="132"/>
      <c r="AE12" s="117"/>
      <c r="AH12" s="128"/>
    </row>
    <row r="13" spans="1:34" ht="15" customHeight="1">
      <c r="A13" s="121" t="s">
        <v>542</v>
      </c>
      <c r="B13" s="47" t="s">
        <v>507</v>
      </c>
      <c r="C13" s="51"/>
      <c r="D13" s="52"/>
      <c r="E13" s="52"/>
      <c r="F13" s="52"/>
      <c r="G13" s="52"/>
      <c r="H13" s="52"/>
      <c r="I13" s="52"/>
      <c r="J13" s="52"/>
      <c r="K13" s="52"/>
      <c r="L13" s="52"/>
      <c r="M13" s="52"/>
      <c r="N13" s="52"/>
      <c r="O13" s="52"/>
      <c r="P13" s="52"/>
      <c r="Q13" s="52"/>
      <c r="R13" s="52"/>
      <c r="S13" s="52"/>
      <c r="T13" s="52"/>
      <c r="U13" s="52"/>
      <c r="V13" s="52"/>
      <c r="W13" s="52"/>
      <c r="X13" s="52"/>
      <c r="Y13" s="52"/>
      <c r="Z13" s="52">
        <f t="shared" si="0"/>
        <v>0</v>
      </c>
      <c r="AA13" s="53">
        <f>SUMIF('调整分录-本期'!$D:$D,$A13,'调整分录-本期'!F:F)</f>
        <v>0</v>
      </c>
      <c r="AB13" s="53">
        <f>SUMIF('调整分录-本期'!$D:$D,$A13,'调整分录-本期'!G:G)</f>
        <v>0</v>
      </c>
      <c r="AC13" s="54">
        <f t="shared" si="1"/>
        <v>0</v>
      </c>
      <c r="AD13" s="132"/>
      <c r="AE13" s="117"/>
      <c r="AH13" s="128"/>
    </row>
    <row r="14" spans="1:34" s="123" customFormat="1" ht="15" customHeight="1">
      <c r="A14" s="126" t="s">
        <v>618</v>
      </c>
      <c r="B14" s="105" t="s">
        <v>508</v>
      </c>
      <c r="C14" s="92"/>
      <c r="D14" s="93"/>
      <c r="E14" s="93"/>
      <c r="F14" s="93"/>
      <c r="G14" s="93"/>
      <c r="H14" s="93"/>
      <c r="I14" s="93"/>
      <c r="J14" s="93"/>
      <c r="K14" s="93"/>
      <c r="L14" s="93"/>
      <c r="M14" s="93"/>
      <c r="N14" s="93"/>
      <c r="O14" s="93"/>
      <c r="P14" s="93"/>
      <c r="Q14" s="93"/>
      <c r="R14" s="93"/>
      <c r="S14" s="93"/>
      <c r="T14" s="93"/>
      <c r="U14" s="93"/>
      <c r="V14" s="93"/>
      <c r="W14" s="93"/>
      <c r="X14" s="93"/>
      <c r="Y14" s="93"/>
      <c r="Z14" s="93">
        <f t="shared" si="0"/>
        <v>0</v>
      </c>
      <c r="AA14" s="94">
        <f>SUMIF('调整分录-本期'!$D:$D,$A14,'调整分录-本期'!F:F)</f>
        <v>0</v>
      </c>
      <c r="AB14" s="94">
        <f>SUMIF('调整分录-本期'!$D:$D,$A14,'调整分录-本期'!G:G)</f>
        <v>0</v>
      </c>
      <c r="AC14" s="95">
        <f>Z14+AB14-AA14</f>
        <v>0</v>
      </c>
      <c r="AD14" s="132"/>
      <c r="AE14" s="117"/>
      <c r="AF14" s="127"/>
      <c r="AG14" s="127"/>
      <c r="AH14" s="129"/>
    </row>
    <row r="15" spans="1:34" ht="15" customHeight="1">
      <c r="A15" s="121" t="s">
        <v>642</v>
      </c>
      <c r="B15" s="55" t="s">
        <v>512</v>
      </c>
      <c r="C15" s="55"/>
      <c r="D15" s="56">
        <f>D13-D14</f>
        <v>0</v>
      </c>
      <c r="E15" s="56">
        <f>E13-E14</f>
        <v>0</v>
      </c>
      <c r="F15" s="56"/>
      <c r="G15" s="56"/>
      <c r="H15" s="56"/>
      <c r="I15" s="56"/>
      <c r="J15" s="56"/>
      <c r="K15" s="56"/>
      <c r="L15" s="56"/>
      <c r="M15" s="56"/>
      <c r="N15" s="56"/>
      <c r="O15" s="56"/>
      <c r="P15" s="56"/>
      <c r="Q15" s="56"/>
      <c r="R15" s="56"/>
      <c r="S15" s="56"/>
      <c r="T15" s="56"/>
      <c r="U15" s="56"/>
      <c r="V15" s="56"/>
      <c r="W15" s="56"/>
      <c r="X15" s="56"/>
      <c r="Y15" s="56"/>
      <c r="Z15" s="56">
        <f t="shared" si="0"/>
        <v>0</v>
      </c>
      <c r="AA15" s="57"/>
      <c r="AB15" s="57"/>
      <c r="AC15" s="58">
        <f>AC13-AC14</f>
        <v>0</v>
      </c>
      <c r="AD15" s="132"/>
      <c r="AE15" s="117"/>
      <c r="AH15" s="128"/>
    </row>
    <row r="16" spans="1:34" s="123" customFormat="1" ht="15" customHeight="1">
      <c r="A16" s="126" t="s">
        <v>567</v>
      </c>
      <c r="B16" s="105" t="s">
        <v>546</v>
      </c>
      <c r="C16" s="218"/>
      <c r="D16" s="219"/>
      <c r="E16" s="219"/>
      <c r="F16" s="219"/>
      <c r="G16" s="219"/>
      <c r="H16" s="219"/>
      <c r="I16" s="219"/>
      <c r="J16" s="219"/>
      <c r="K16" s="219"/>
      <c r="L16" s="219"/>
      <c r="M16" s="219"/>
      <c r="N16" s="219"/>
      <c r="O16" s="219"/>
      <c r="P16" s="219"/>
      <c r="Q16" s="219"/>
      <c r="R16" s="219"/>
      <c r="S16" s="219"/>
      <c r="T16" s="219"/>
      <c r="U16" s="219"/>
      <c r="V16" s="219"/>
      <c r="W16" s="219"/>
      <c r="X16" s="219"/>
      <c r="Y16" s="219"/>
      <c r="Z16" s="93">
        <f t="shared" si="0"/>
        <v>0</v>
      </c>
      <c r="AA16" s="53">
        <f>SUMIF('调整分录-本期'!$D:$D,$A16,'调整分录-本期'!F:F)</f>
        <v>0</v>
      </c>
      <c r="AB16" s="53">
        <f>SUMIF('调整分录-本期'!$D:$D,$A16,'调整分录-本期'!G:G)</f>
        <v>0</v>
      </c>
      <c r="AC16" s="54">
        <f>Z16+AA16-AB16</f>
        <v>0</v>
      </c>
      <c r="AD16" s="132"/>
      <c r="AE16" s="124"/>
      <c r="AF16" s="127"/>
      <c r="AG16" s="127"/>
      <c r="AH16" s="129"/>
    </row>
    <row r="17" spans="1:34" ht="15" customHeight="1">
      <c r="A17" s="121" t="s">
        <v>136</v>
      </c>
      <c r="B17" s="47" t="s">
        <v>5</v>
      </c>
      <c r="C17" s="51"/>
      <c r="D17" s="52"/>
      <c r="E17" s="52"/>
      <c r="F17" s="52"/>
      <c r="G17" s="52"/>
      <c r="H17" s="52"/>
      <c r="I17" s="52"/>
      <c r="J17" s="52"/>
      <c r="K17" s="52"/>
      <c r="L17" s="52"/>
      <c r="M17" s="52"/>
      <c r="N17" s="52"/>
      <c r="O17" s="52"/>
      <c r="P17" s="52"/>
      <c r="Q17" s="52"/>
      <c r="R17" s="52"/>
      <c r="S17" s="52"/>
      <c r="T17" s="52"/>
      <c r="U17" s="52"/>
      <c r="V17" s="52"/>
      <c r="W17" s="52"/>
      <c r="X17" s="52"/>
      <c r="Y17" s="52"/>
      <c r="Z17" s="93">
        <f t="shared" si="0"/>
        <v>0</v>
      </c>
      <c r="AA17" s="53">
        <f>SUMIF('调整分录-本期'!$D:$D,$A17,'调整分录-本期'!F:F)</f>
        <v>0</v>
      </c>
      <c r="AB17" s="53">
        <f>SUMIF('调整分录-本期'!$D:$D,$A17,'调整分录-本期'!G:G)</f>
        <v>0</v>
      </c>
      <c r="AC17" s="54">
        <f t="shared" ref="AC17:AC67" si="2">Z17+AA17-AB17</f>
        <v>0</v>
      </c>
      <c r="AD17" s="132"/>
      <c r="AE17" s="117"/>
      <c r="AH17" s="128"/>
    </row>
    <row r="18" spans="1:34" ht="15" customHeight="1">
      <c r="A18" s="121" t="s">
        <v>463</v>
      </c>
      <c r="B18" s="47" t="s">
        <v>448</v>
      </c>
      <c r="C18" s="51"/>
      <c r="D18" s="52"/>
      <c r="E18" s="52"/>
      <c r="F18" s="52"/>
      <c r="G18" s="52"/>
      <c r="H18" s="52"/>
      <c r="I18" s="52"/>
      <c r="J18" s="52"/>
      <c r="K18" s="52"/>
      <c r="L18" s="52"/>
      <c r="M18" s="52"/>
      <c r="N18" s="52"/>
      <c r="O18" s="52"/>
      <c r="P18" s="52"/>
      <c r="Q18" s="52"/>
      <c r="R18" s="52"/>
      <c r="S18" s="52"/>
      <c r="T18" s="52"/>
      <c r="U18" s="52"/>
      <c r="V18" s="52"/>
      <c r="W18" s="52"/>
      <c r="X18" s="52"/>
      <c r="Y18" s="52"/>
      <c r="Z18" s="93">
        <f t="shared" si="0"/>
        <v>0</v>
      </c>
      <c r="AA18" s="53">
        <f>SUMIF('调整分录-本期'!$D:$D,$A18,'调整分录-本期'!F:F)</f>
        <v>0</v>
      </c>
      <c r="AB18" s="53">
        <f>SUMIF('调整分录-本期'!$D:$D,$A18,'调整分录-本期'!G:G)</f>
        <v>0</v>
      </c>
      <c r="AC18" s="54">
        <f t="shared" si="2"/>
        <v>0</v>
      </c>
      <c r="AD18" s="132"/>
      <c r="AE18" s="117"/>
      <c r="AH18" s="128"/>
    </row>
    <row r="19" spans="1:34" ht="15" customHeight="1">
      <c r="A19" s="121" t="s">
        <v>464</v>
      </c>
      <c r="B19" s="47" t="s">
        <v>449</v>
      </c>
      <c r="C19" s="51"/>
      <c r="D19" s="52"/>
      <c r="E19" s="52"/>
      <c r="F19" s="52"/>
      <c r="G19" s="52"/>
      <c r="H19" s="52"/>
      <c r="I19" s="52"/>
      <c r="J19" s="52"/>
      <c r="K19" s="52"/>
      <c r="L19" s="52"/>
      <c r="M19" s="52"/>
      <c r="N19" s="52"/>
      <c r="O19" s="52"/>
      <c r="P19" s="52"/>
      <c r="Q19" s="52"/>
      <c r="R19" s="52"/>
      <c r="S19" s="52"/>
      <c r="T19" s="52"/>
      <c r="U19" s="52"/>
      <c r="V19" s="52"/>
      <c r="W19" s="52"/>
      <c r="X19" s="52"/>
      <c r="Y19" s="52"/>
      <c r="Z19" s="93">
        <f t="shared" si="0"/>
        <v>0</v>
      </c>
      <c r="AA19" s="53">
        <f>SUMIF('调整分录-本期'!$D:$D,$A19,'调整分录-本期'!F:F)</f>
        <v>0</v>
      </c>
      <c r="AB19" s="53">
        <f>SUMIF('调整分录-本期'!$D:$D,$A19,'调整分录-本期'!G:G)</f>
        <v>0</v>
      </c>
      <c r="AC19" s="54">
        <f t="shared" si="2"/>
        <v>0</v>
      </c>
      <c r="AD19" s="132"/>
      <c r="AE19" s="117"/>
      <c r="AH19" s="128"/>
    </row>
    <row r="20" spans="1:34" ht="15" customHeight="1">
      <c r="A20" s="121" t="s">
        <v>465</v>
      </c>
      <c r="B20" s="47" t="s">
        <v>450</v>
      </c>
      <c r="C20" s="51"/>
      <c r="D20" s="52"/>
      <c r="E20" s="52"/>
      <c r="F20" s="52"/>
      <c r="G20" s="52"/>
      <c r="H20" s="52"/>
      <c r="I20" s="52"/>
      <c r="J20" s="52"/>
      <c r="K20" s="52"/>
      <c r="L20" s="52"/>
      <c r="M20" s="52"/>
      <c r="N20" s="52"/>
      <c r="O20" s="52"/>
      <c r="P20" s="52"/>
      <c r="Q20" s="52"/>
      <c r="R20" s="52"/>
      <c r="S20" s="52"/>
      <c r="T20" s="52"/>
      <c r="U20" s="52"/>
      <c r="V20" s="52"/>
      <c r="W20" s="52"/>
      <c r="X20" s="52"/>
      <c r="Y20" s="52"/>
      <c r="Z20" s="93">
        <f t="shared" si="0"/>
        <v>0</v>
      </c>
      <c r="AA20" s="53">
        <f>SUMIF('调整分录-本期'!$D:$D,$A20,'调整分录-本期'!F:F)</f>
        <v>0</v>
      </c>
      <c r="AB20" s="53">
        <f>SUMIF('调整分录-本期'!$D:$D,$A20,'调整分录-本期'!G:G)</f>
        <v>0</v>
      </c>
      <c r="AC20" s="54">
        <f t="shared" si="2"/>
        <v>0</v>
      </c>
      <c r="AD20" s="132"/>
      <c r="AE20" s="117"/>
      <c r="AH20" s="128"/>
    </row>
    <row r="21" spans="1:34" ht="15" customHeight="1">
      <c r="A21" s="121" t="s">
        <v>137</v>
      </c>
      <c r="B21" s="47" t="s">
        <v>7</v>
      </c>
      <c r="C21" s="51"/>
      <c r="D21" s="52"/>
      <c r="E21" s="52"/>
      <c r="F21" s="52"/>
      <c r="G21" s="52"/>
      <c r="H21" s="52"/>
      <c r="I21" s="52"/>
      <c r="J21" s="52"/>
      <c r="K21" s="52"/>
      <c r="L21" s="52"/>
      <c r="M21" s="52"/>
      <c r="N21" s="52"/>
      <c r="O21" s="52"/>
      <c r="P21" s="52"/>
      <c r="Q21" s="52"/>
      <c r="R21" s="52"/>
      <c r="S21" s="52"/>
      <c r="T21" s="52"/>
      <c r="U21" s="52"/>
      <c r="V21" s="52"/>
      <c r="W21" s="52"/>
      <c r="X21" s="52"/>
      <c r="Y21" s="52"/>
      <c r="Z21" s="93">
        <f t="shared" si="0"/>
        <v>0</v>
      </c>
      <c r="AA21" s="53">
        <f>SUMIF('调整分录-本期'!$D:$D,$A21,'调整分录-本期'!F:F)</f>
        <v>0</v>
      </c>
      <c r="AB21" s="53">
        <f>SUMIF('调整分录-本期'!$D:$D,$A21,'调整分录-本期'!G:G)</f>
        <v>0</v>
      </c>
      <c r="AC21" s="54">
        <f t="shared" si="2"/>
        <v>0</v>
      </c>
      <c r="AD21" s="132"/>
      <c r="AE21" s="117"/>
      <c r="AH21" s="128"/>
    </row>
    <row r="22" spans="1:34" s="123" customFormat="1" ht="15" customHeight="1">
      <c r="A22" s="126" t="s">
        <v>616</v>
      </c>
      <c r="B22" s="105" t="s">
        <v>9</v>
      </c>
      <c r="C22" s="92"/>
      <c r="D22" s="93"/>
      <c r="E22" s="93"/>
      <c r="F22" s="93"/>
      <c r="G22" s="93"/>
      <c r="H22" s="93"/>
      <c r="I22" s="93"/>
      <c r="J22" s="93"/>
      <c r="K22" s="93"/>
      <c r="L22" s="93"/>
      <c r="M22" s="93"/>
      <c r="N22" s="93"/>
      <c r="O22" s="93"/>
      <c r="P22" s="93"/>
      <c r="Q22" s="93"/>
      <c r="R22" s="93"/>
      <c r="S22" s="93"/>
      <c r="T22" s="93"/>
      <c r="U22" s="93"/>
      <c r="V22" s="93"/>
      <c r="W22" s="93"/>
      <c r="X22" s="93"/>
      <c r="Y22" s="93"/>
      <c r="Z22" s="93">
        <f t="shared" si="0"/>
        <v>0</v>
      </c>
      <c r="AA22" s="94">
        <f>SUMIF('调整分录-本期'!$D:$D,$A22,'调整分录-本期'!F:F)</f>
        <v>0</v>
      </c>
      <c r="AB22" s="94">
        <f>SUMIF('调整分录-本期'!$D:$D,$A22,'调整分录-本期'!G:G)</f>
        <v>0</v>
      </c>
      <c r="AC22" s="95">
        <f>Z22+AB22-AA22</f>
        <v>0</v>
      </c>
      <c r="AD22" s="132"/>
      <c r="AE22" s="117"/>
      <c r="AF22" s="127"/>
      <c r="AG22" s="127"/>
      <c r="AH22" s="129"/>
    </row>
    <row r="23" spans="1:34" ht="15" customHeight="1">
      <c r="A23" s="121" t="s">
        <v>642</v>
      </c>
      <c r="B23" s="55" t="s">
        <v>11</v>
      </c>
      <c r="C23" s="59"/>
      <c r="D23" s="60">
        <f>D21-D22</f>
        <v>0</v>
      </c>
      <c r="E23" s="60">
        <f>E21-E22</f>
        <v>0</v>
      </c>
      <c r="F23" s="60"/>
      <c r="G23" s="60"/>
      <c r="H23" s="60"/>
      <c r="I23" s="60"/>
      <c r="J23" s="60"/>
      <c r="K23" s="60"/>
      <c r="L23" s="60"/>
      <c r="M23" s="60"/>
      <c r="N23" s="60"/>
      <c r="O23" s="60"/>
      <c r="P23" s="60"/>
      <c r="Q23" s="60"/>
      <c r="R23" s="60"/>
      <c r="S23" s="60"/>
      <c r="T23" s="60"/>
      <c r="U23" s="60"/>
      <c r="V23" s="60"/>
      <c r="W23" s="60"/>
      <c r="X23" s="60"/>
      <c r="Y23" s="60"/>
      <c r="Z23" s="56">
        <f t="shared" si="0"/>
        <v>0</v>
      </c>
      <c r="AA23" s="60"/>
      <c r="AB23" s="60"/>
      <c r="AC23" s="61">
        <f>AC21-AC22</f>
        <v>0</v>
      </c>
      <c r="AD23" s="132"/>
      <c r="AE23" s="117"/>
      <c r="AH23" s="128"/>
    </row>
    <row r="24" spans="1:34" ht="15" customHeight="1">
      <c r="A24" s="121" t="s">
        <v>466</v>
      </c>
      <c r="B24" s="47" t="s">
        <v>451</v>
      </c>
      <c r="C24" s="51"/>
      <c r="D24" s="52"/>
      <c r="E24" s="52"/>
      <c r="F24" s="52"/>
      <c r="G24" s="52"/>
      <c r="H24" s="52"/>
      <c r="I24" s="52"/>
      <c r="J24" s="52"/>
      <c r="K24" s="52"/>
      <c r="L24" s="52"/>
      <c r="M24" s="52"/>
      <c r="N24" s="52"/>
      <c r="O24" s="52"/>
      <c r="P24" s="52"/>
      <c r="Q24" s="52"/>
      <c r="R24" s="52"/>
      <c r="S24" s="52"/>
      <c r="T24" s="52"/>
      <c r="U24" s="52"/>
      <c r="V24" s="52"/>
      <c r="W24" s="52"/>
      <c r="X24" s="52"/>
      <c r="Y24" s="52"/>
      <c r="Z24" s="52">
        <f t="shared" si="0"/>
        <v>0</v>
      </c>
      <c r="AA24" s="53">
        <f>SUMIF('调整分录-本期'!$D:$D,$A24,'调整分录-本期'!F:F)</f>
        <v>0</v>
      </c>
      <c r="AB24" s="53">
        <f>SUMIF('调整分录-本期'!$D:$D,$A24,'调整分录-本期'!G:G)</f>
        <v>0</v>
      </c>
      <c r="AC24" s="54">
        <f t="shared" si="2"/>
        <v>0</v>
      </c>
      <c r="AD24" s="132"/>
      <c r="AE24" s="117"/>
      <c r="AH24" s="128"/>
    </row>
    <row r="25" spans="1:34" ht="15" customHeight="1">
      <c r="A25" s="121" t="s">
        <v>138</v>
      </c>
      <c r="B25" s="47" t="s">
        <v>12</v>
      </c>
      <c r="C25" s="51"/>
      <c r="D25" s="52"/>
      <c r="E25" s="52"/>
      <c r="F25" s="52"/>
      <c r="G25" s="52"/>
      <c r="H25" s="52"/>
      <c r="I25" s="52"/>
      <c r="J25" s="52"/>
      <c r="K25" s="52"/>
      <c r="L25" s="52"/>
      <c r="M25" s="52"/>
      <c r="N25" s="52"/>
      <c r="O25" s="52"/>
      <c r="P25" s="52"/>
      <c r="Q25" s="52"/>
      <c r="R25" s="52"/>
      <c r="S25" s="52"/>
      <c r="T25" s="52"/>
      <c r="U25" s="52"/>
      <c r="V25" s="52"/>
      <c r="W25" s="52"/>
      <c r="X25" s="52"/>
      <c r="Y25" s="52"/>
      <c r="Z25" s="52">
        <f t="shared" si="0"/>
        <v>0</v>
      </c>
      <c r="AA25" s="53">
        <f>SUMIF('调整分录-本期'!$D:$D,$A25,'调整分录-本期'!F:F)</f>
        <v>0</v>
      </c>
      <c r="AB25" s="53">
        <f>SUMIF('调整分录-本期'!$D:$D,$A25,'调整分录-本期'!G:G)</f>
        <v>0</v>
      </c>
      <c r="AC25" s="54">
        <f t="shared" si="2"/>
        <v>0</v>
      </c>
      <c r="AD25" s="132"/>
      <c r="AE25" s="117"/>
      <c r="AH25" s="128"/>
    </row>
    <row r="26" spans="1:34" ht="15" customHeight="1">
      <c r="A26" s="121" t="s">
        <v>614</v>
      </c>
      <c r="B26" s="47" t="s">
        <v>13</v>
      </c>
      <c r="C26" s="51"/>
      <c r="D26" s="52"/>
      <c r="E26" s="52"/>
      <c r="F26" s="52"/>
      <c r="G26" s="52"/>
      <c r="H26" s="52"/>
      <c r="I26" s="52"/>
      <c r="J26" s="52"/>
      <c r="K26" s="52"/>
      <c r="L26" s="52"/>
      <c r="M26" s="52"/>
      <c r="N26" s="52"/>
      <c r="O26" s="52"/>
      <c r="P26" s="52"/>
      <c r="Q26" s="52"/>
      <c r="R26" s="52"/>
      <c r="S26" s="52"/>
      <c r="T26" s="52"/>
      <c r="U26" s="52"/>
      <c r="V26" s="52"/>
      <c r="W26" s="52"/>
      <c r="X26" s="52"/>
      <c r="Y26" s="52"/>
      <c r="Z26" s="52">
        <f t="shared" si="0"/>
        <v>0</v>
      </c>
      <c r="AA26" s="53">
        <f>SUMIF('调整分录-本期'!$D:$D,$A26,'调整分录-本期'!F:F)</f>
        <v>0</v>
      </c>
      <c r="AB26" s="53">
        <f>SUMIF('调整分录-本期'!$D:$D,$A26,'调整分录-本期'!G:G)</f>
        <v>0</v>
      </c>
      <c r="AC26" s="54">
        <f>Z26+AB26-AA26</f>
        <v>0</v>
      </c>
      <c r="AD26" s="132"/>
      <c r="AE26" s="117"/>
      <c r="AH26" s="128"/>
    </row>
    <row r="27" spans="1:34" ht="15" customHeight="1">
      <c r="A27" s="121" t="s">
        <v>642</v>
      </c>
      <c r="B27" s="55" t="s">
        <v>14</v>
      </c>
      <c r="C27" s="59"/>
      <c r="D27" s="60">
        <f>D25-D26</f>
        <v>0</v>
      </c>
      <c r="E27" s="60">
        <f>E25-E26</f>
        <v>0</v>
      </c>
      <c r="F27" s="60"/>
      <c r="G27" s="60"/>
      <c r="H27" s="60"/>
      <c r="I27" s="60"/>
      <c r="J27" s="60"/>
      <c r="K27" s="60"/>
      <c r="L27" s="60"/>
      <c r="M27" s="60"/>
      <c r="N27" s="60"/>
      <c r="O27" s="60"/>
      <c r="P27" s="60"/>
      <c r="Q27" s="60"/>
      <c r="R27" s="60"/>
      <c r="S27" s="60"/>
      <c r="T27" s="60"/>
      <c r="U27" s="60"/>
      <c r="V27" s="60"/>
      <c r="W27" s="60"/>
      <c r="X27" s="60"/>
      <c r="Y27" s="60"/>
      <c r="Z27" s="56">
        <f t="shared" si="0"/>
        <v>0</v>
      </c>
      <c r="AA27" s="60"/>
      <c r="AB27" s="60"/>
      <c r="AC27" s="61">
        <f>AC25-AC26</f>
        <v>0</v>
      </c>
      <c r="AD27" s="132"/>
      <c r="AE27" s="117"/>
      <c r="AH27" s="128"/>
    </row>
    <row r="28" spans="1:34" s="123" customFormat="1" ht="15" customHeight="1">
      <c r="A28" s="126" t="s">
        <v>568</v>
      </c>
      <c r="B28" s="47" t="s">
        <v>547</v>
      </c>
      <c r="C28" s="92"/>
      <c r="D28" s="220"/>
      <c r="E28" s="220"/>
      <c r="F28" s="220"/>
      <c r="G28" s="220"/>
      <c r="H28" s="220"/>
      <c r="I28" s="220"/>
      <c r="J28" s="220"/>
      <c r="K28" s="220"/>
      <c r="L28" s="220"/>
      <c r="M28" s="220"/>
      <c r="N28" s="220"/>
      <c r="O28" s="220"/>
      <c r="P28" s="220"/>
      <c r="Q28" s="220"/>
      <c r="R28" s="220"/>
      <c r="S28" s="220"/>
      <c r="T28" s="220"/>
      <c r="U28" s="220"/>
      <c r="V28" s="220"/>
      <c r="W28" s="220"/>
      <c r="X28" s="220"/>
      <c r="Y28" s="220"/>
      <c r="Z28" s="52">
        <f t="shared" si="0"/>
        <v>0</v>
      </c>
      <c r="AA28" s="53">
        <f>SUMIF('调整分录-本期'!$D:$D,$A28,'调整分录-本期'!F:F)</f>
        <v>0</v>
      </c>
      <c r="AB28" s="53">
        <f>SUMIF('调整分录-本期'!$D:$D,$A28,'调整分录-本期'!G:G)</f>
        <v>0</v>
      </c>
      <c r="AC28" s="54">
        <f t="shared" si="2"/>
        <v>0</v>
      </c>
      <c r="AD28" s="132"/>
      <c r="AE28" s="124"/>
      <c r="AF28" s="127"/>
      <c r="AG28" s="127"/>
      <c r="AH28" s="129"/>
    </row>
    <row r="29" spans="1:34" ht="15" customHeight="1">
      <c r="A29" s="121" t="s">
        <v>467</v>
      </c>
      <c r="B29" s="47" t="s">
        <v>452</v>
      </c>
      <c r="C29" s="51"/>
      <c r="D29" s="52"/>
      <c r="E29" s="52"/>
      <c r="F29" s="52"/>
      <c r="G29" s="52"/>
      <c r="H29" s="52"/>
      <c r="I29" s="52"/>
      <c r="J29" s="52"/>
      <c r="K29" s="52"/>
      <c r="L29" s="52"/>
      <c r="M29" s="52"/>
      <c r="N29" s="52"/>
      <c r="O29" s="52"/>
      <c r="P29" s="52"/>
      <c r="Q29" s="52"/>
      <c r="R29" s="52"/>
      <c r="S29" s="52"/>
      <c r="T29" s="52"/>
      <c r="U29" s="52"/>
      <c r="V29" s="52"/>
      <c r="W29" s="52"/>
      <c r="X29" s="52"/>
      <c r="Y29" s="52"/>
      <c r="Z29" s="52">
        <f t="shared" si="0"/>
        <v>0</v>
      </c>
      <c r="AA29" s="53">
        <f>SUMIF('调整分录-本期'!$D:$D,$A29,'调整分录-本期'!F:F)</f>
        <v>0</v>
      </c>
      <c r="AB29" s="53">
        <f>SUMIF('调整分录-本期'!$D:$D,$A29,'调整分录-本期'!G:G)</f>
        <v>0</v>
      </c>
      <c r="AC29" s="54">
        <f t="shared" si="2"/>
        <v>0</v>
      </c>
      <c r="AD29" s="132"/>
      <c r="AE29" s="117"/>
      <c r="AH29" s="128"/>
    </row>
    <row r="30" spans="1:34" ht="15" customHeight="1">
      <c r="A30" s="121" t="s">
        <v>139</v>
      </c>
      <c r="B30" s="47" t="s">
        <v>16</v>
      </c>
      <c r="C30" s="51"/>
      <c r="D30" s="52"/>
      <c r="E30" s="52"/>
      <c r="F30" s="52"/>
      <c r="G30" s="52"/>
      <c r="H30" s="52"/>
      <c r="I30" s="52"/>
      <c r="J30" s="52"/>
      <c r="K30" s="52"/>
      <c r="L30" s="52"/>
      <c r="M30" s="52"/>
      <c r="N30" s="52"/>
      <c r="O30" s="52"/>
      <c r="P30" s="52"/>
      <c r="Q30" s="52"/>
      <c r="R30" s="52"/>
      <c r="S30" s="52"/>
      <c r="T30" s="52"/>
      <c r="U30" s="52"/>
      <c r="V30" s="52"/>
      <c r="W30" s="52"/>
      <c r="X30" s="52"/>
      <c r="Y30" s="52"/>
      <c r="Z30" s="52">
        <f t="shared" si="0"/>
        <v>0</v>
      </c>
      <c r="AA30" s="53">
        <f>SUMIF('调整分录-本期'!$D:$D,$A30,'调整分录-本期'!F:F)</f>
        <v>0</v>
      </c>
      <c r="AB30" s="53">
        <f>SUMIF('调整分录-本期'!$D:$D,$A30,'调整分录-本期'!G:G)</f>
        <v>0</v>
      </c>
      <c r="AC30" s="54">
        <f t="shared" si="2"/>
        <v>0</v>
      </c>
      <c r="AD30" s="132"/>
      <c r="AE30" s="117"/>
      <c r="AH30" s="128"/>
    </row>
    <row r="31" spans="1:34" ht="15" customHeight="1">
      <c r="A31" s="121" t="s">
        <v>140</v>
      </c>
      <c r="B31" s="47" t="s">
        <v>18</v>
      </c>
      <c r="C31" s="51"/>
      <c r="D31" s="52"/>
      <c r="E31" s="52"/>
      <c r="F31" s="52"/>
      <c r="G31" s="52"/>
      <c r="H31" s="52"/>
      <c r="I31" s="52"/>
      <c r="J31" s="52"/>
      <c r="K31" s="52"/>
      <c r="L31" s="52"/>
      <c r="M31" s="52"/>
      <c r="N31" s="52"/>
      <c r="O31" s="52"/>
      <c r="P31" s="52"/>
      <c r="Q31" s="52"/>
      <c r="R31" s="52"/>
      <c r="S31" s="52"/>
      <c r="T31" s="52"/>
      <c r="U31" s="52"/>
      <c r="V31" s="52"/>
      <c r="W31" s="52"/>
      <c r="X31" s="52"/>
      <c r="Y31" s="52"/>
      <c r="Z31" s="52">
        <f t="shared" si="0"/>
        <v>0</v>
      </c>
      <c r="AA31" s="53">
        <f>SUMIF('调整分录-本期'!$D:$D,$A31,'调整分录-本期'!F:F)</f>
        <v>0</v>
      </c>
      <c r="AB31" s="53">
        <f>SUMIF('调整分录-本期'!$D:$D,$A31,'调整分录-本期'!G:G)</f>
        <v>0</v>
      </c>
      <c r="AC31" s="54">
        <f t="shared" si="2"/>
        <v>0</v>
      </c>
      <c r="AD31" s="132"/>
      <c r="AE31" s="117"/>
      <c r="AH31" s="128"/>
    </row>
    <row r="32" spans="1:34" ht="15" customHeight="1">
      <c r="A32" s="121" t="s">
        <v>642</v>
      </c>
      <c r="B32" s="55" t="s">
        <v>19</v>
      </c>
      <c r="C32" s="59"/>
      <c r="D32" s="60">
        <f>SUM(D7:D31)-SUM(D13:D14)-SUM(D21:D22)-SUM(D25:D26)</f>
        <v>1000000</v>
      </c>
      <c r="E32" s="60">
        <f>SUM(E7:E31)-SUM(E13:E14)-SUM(E21:E22)-SUM(E25:E26)</f>
        <v>0</v>
      </c>
      <c r="F32" s="60"/>
      <c r="G32" s="60"/>
      <c r="H32" s="60"/>
      <c r="I32" s="60"/>
      <c r="J32" s="60"/>
      <c r="K32" s="60"/>
      <c r="L32" s="60"/>
      <c r="M32" s="60"/>
      <c r="N32" s="60"/>
      <c r="O32" s="60"/>
      <c r="P32" s="60"/>
      <c r="Q32" s="60"/>
      <c r="R32" s="60"/>
      <c r="S32" s="60"/>
      <c r="T32" s="60"/>
      <c r="U32" s="60"/>
      <c r="V32" s="60"/>
      <c r="W32" s="60"/>
      <c r="X32" s="60"/>
      <c r="Y32" s="60"/>
      <c r="Z32" s="56">
        <f t="shared" si="0"/>
        <v>1000000</v>
      </c>
      <c r="AA32" s="60">
        <f>SUM(AA7:AA31)</f>
        <v>0</v>
      </c>
      <c r="AB32" s="60">
        <f>SUM(AB7:AB31)</f>
        <v>0</v>
      </c>
      <c r="AC32" s="61">
        <f>SUM(AC7:AC31)-SUM(AC13:AC14)-SUM(AC21:AC22)-SUM(AC25:AC26)</f>
        <v>1000000</v>
      </c>
      <c r="AD32" s="132"/>
      <c r="AE32" s="117"/>
      <c r="AH32" s="128"/>
    </row>
    <row r="33" spans="1:34" ht="15" customHeight="1">
      <c r="A33" s="121" t="s">
        <v>642</v>
      </c>
      <c r="B33" s="47" t="s">
        <v>21</v>
      </c>
      <c r="C33" s="51"/>
      <c r="D33" s="52"/>
      <c r="E33" s="52"/>
      <c r="F33" s="52"/>
      <c r="G33" s="52"/>
      <c r="H33" s="52"/>
      <c r="I33" s="52"/>
      <c r="J33" s="52"/>
      <c r="K33" s="52"/>
      <c r="L33" s="52"/>
      <c r="M33" s="52"/>
      <c r="N33" s="52"/>
      <c r="O33" s="52"/>
      <c r="P33" s="52"/>
      <c r="Q33" s="52"/>
      <c r="R33" s="52"/>
      <c r="S33" s="52"/>
      <c r="T33" s="52"/>
      <c r="U33" s="52"/>
      <c r="V33" s="52"/>
      <c r="W33" s="52"/>
      <c r="X33" s="52"/>
      <c r="Y33" s="52"/>
      <c r="Z33" s="52">
        <f t="shared" si="0"/>
        <v>0</v>
      </c>
      <c r="AA33" s="53">
        <f>SUMIF('调整分录-本期'!$D:$D,$A33,'调整分录-本期'!F:F)</f>
        <v>0</v>
      </c>
      <c r="AB33" s="53">
        <f>SUMIF('调整分录-本期'!$D:$D,$A33,'调整分录-本期'!G:G)</f>
        <v>0</v>
      </c>
      <c r="AC33" s="54">
        <f t="shared" si="2"/>
        <v>0</v>
      </c>
      <c r="AD33" s="132"/>
      <c r="AE33" s="117"/>
      <c r="AH33" s="128"/>
    </row>
    <row r="34" spans="1:34" ht="15" customHeight="1">
      <c r="A34" s="121" t="s">
        <v>486</v>
      </c>
      <c r="B34" s="47" t="s">
        <v>489</v>
      </c>
      <c r="C34" s="51"/>
      <c r="D34" s="52"/>
      <c r="E34" s="52"/>
      <c r="F34" s="52"/>
      <c r="G34" s="52"/>
      <c r="H34" s="52"/>
      <c r="I34" s="52"/>
      <c r="J34" s="52"/>
      <c r="K34" s="52"/>
      <c r="L34" s="52"/>
      <c r="M34" s="52"/>
      <c r="N34" s="52"/>
      <c r="O34" s="52"/>
      <c r="P34" s="52"/>
      <c r="Q34" s="52"/>
      <c r="R34" s="52"/>
      <c r="S34" s="52"/>
      <c r="T34" s="52"/>
      <c r="U34" s="52"/>
      <c r="V34" s="52"/>
      <c r="W34" s="52"/>
      <c r="X34" s="52"/>
      <c r="Y34" s="52"/>
      <c r="Z34" s="52">
        <f t="shared" si="0"/>
        <v>0</v>
      </c>
      <c r="AA34" s="53">
        <f>SUMIF('调整分录-本期'!$D:$D,$A34,'调整分录-本期'!F:F)</f>
        <v>0</v>
      </c>
      <c r="AB34" s="53">
        <f>SUMIF('调整分录-本期'!$D:$D,$A34,'调整分录-本期'!G:G)</f>
        <v>0</v>
      </c>
      <c r="AC34" s="54">
        <f t="shared" si="2"/>
        <v>0</v>
      </c>
      <c r="AD34" s="132"/>
      <c r="AE34" s="117"/>
      <c r="AH34" s="128"/>
    </row>
    <row r="35" spans="1:34" ht="15" customHeight="1">
      <c r="A35" s="121" t="s">
        <v>569</v>
      </c>
      <c r="B35" s="47" t="s">
        <v>548</v>
      </c>
      <c r="C35" s="51"/>
      <c r="D35" s="52"/>
      <c r="E35" s="52"/>
      <c r="F35" s="52"/>
      <c r="G35" s="52"/>
      <c r="H35" s="52"/>
      <c r="I35" s="52"/>
      <c r="J35" s="52"/>
      <c r="K35" s="52"/>
      <c r="L35" s="52"/>
      <c r="M35" s="52"/>
      <c r="N35" s="52"/>
      <c r="O35" s="52"/>
      <c r="P35" s="52"/>
      <c r="Q35" s="52"/>
      <c r="R35" s="52"/>
      <c r="S35" s="52"/>
      <c r="T35" s="52"/>
      <c r="U35" s="52"/>
      <c r="V35" s="52"/>
      <c r="W35" s="52"/>
      <c r="X35" s="52"/>
      <c r="Y35" s="52"/>
      <c r="Z35" s="52">
        <f t="shared" si="0"/>
        <v>0</v>
      </c>
      <c r="AA35" s="53">
        <f>SUMIF('调整分录-本期'!$D:$D,$A35,'调整分录-本期'!F:F)</f>
        <v>0</v>
      </c>
      <c r="AB35" s="53">
        <f>SUMIF('调整分录-本期'!$D:$D,$A35,'调整分录-本期'!G:G)</f>
        <v>0</v>
      </c>
      <c r="AC35" s="54">
        <f t="shared" si="2"/>
        <v>0</v>
      </c>
      <c r="AD35" s="132"/>
      <c r="AE35" s="117"/>
      <c r="AH35" s="128"/>
    </row>
    <row r="36" spans="1:34" ht="15" customHeight="1">
      <c r="A36" s="121" t="s">
        <v>570</v>
      </c>
      <c r="B36" s="47" t="s">
        <v>549</v>
      </c>
      <c r="C36" s="51"/>
      <c r="D36" s="52"/>
      <c r="E36" s="52"/>
      <c r="F36" s="52"/>
      <c r="G36" s="52"/>
      <c r="H36" s="52"/>
      <c r="I36" s="52"/>
      <c r="J36" s="52"/>
      <c r="K36" s="52"/>
      <c r="L36" s="52"/>
      <c r="M36" s="52"/>
      <c r="N36" s="52"/>
      <c r="O36" s="52"/>
      <c r="P36" s="52"/>
      <c r="Q36" s="52"/>
      <c r="R36" s="52"/>
      <c r="S36" s="52"/>
      <c r="T36" s="52"/>
      <c r="U36" s="52"/>
      <c r="V36" s="52"/>
      <c r="W36" s="52"/>
      <c r="X36" s="52"/>
      <c r="Y36" s="52"/>
      <c r="Z36" s="52">
        <f t="shared" si="0"/>
        <v>0</v>
      </c>
      <c r="AA36" s="53">
        <f>SUMIF('调整分录-本期'!$D:$D,$A36,'调整分录-本期'!F:F)</f>
        <v>0</v>
      </c>
      <c r="AB36" s="53">
        <f>SUMIF('调整分录-本期'!$D:$D,$A36,'调整分录-本期'!G:G)</f>
        <v>0</v>
      </c>
      <c r="AC36" s="54">
        <f t="shared" si="2"/>
        <v>0</v>
      </c>
      <c r="AD36" s="132"/>
      <c r="AE36" s="117"/>
      <c r="AH36" s="128"/>
    </row>
    <row r="37" spans="1:34" ht="15" customHeight="1">
      <c r="A37" s="121" t="s">
        <v>141</v>
      </c>
      <c r="B37" s="47" t="s">
        <v>26</v>
      </c>
      <c r="C37" s="51"/>
      <c r="D37" s="52"/>
      <c r="E37" s="52"/>
      <c r="F37" s="52"/>
      <c r="G37" s="52"/>
      <c r="H37" s="52"/>
      <c r="I37" s="52"/>
      <c r="J37" s="52"/>
      <c r="K37" s="52"/>
      <c r="L37" s="52"/>
      <c r="M37" s="52"/>
      <c r="N37" s="52"/>
      <c r="O37" s="52"/>
      <c r="P37" s="52"/>
      <c r="Q37" s="52"/>
      <c r="R37" s="52"/>
      <c r="S37" s="52"/>
      <c r="T37" s="52"/>
      <c r="U37" s="52"/>
      <c r="V37" s="52"/>
      <c r="W37" s="52"/>
      <c r="X37" s="52"/>
      <c r="Y37" s="52"/>
      <c r="Z37" s="52">
        <f t="shared" si="0"/>
        <v>0</v>
      </c>
      <c r="AA37" s="53">
        <f>SUMIF('调整分录-本期'!$D:$D,$A37,'调整分录-本期'!F:F)</f>
        <v>0</v>
      </c>
      <c r="AB37" s="53">
        <f>SUMIF('调整分录-本期'!$D:$D,$A37,'调整分录-本期'!G:G)</f>
        <v>0</v>
      </c>
      <c r="AC37" s="54">
        <f t="shared" si="2"/>
        <v>0</v>
      </c>
      <c r="AD37" s="132"/>
      <c r="AE37" s="117"/>
      <c r="AH37" s="128"/>
    </row>
    <row r="38" spans="1:34" ht="15" customHeight="1">
      <c r="A38" s="121" t="s">
        <v>142</v>
      </c>
      <c r="B38" s="47" t="s">
        <v>28</v>
      </c>
      <c r="C38" s="51"/>
      <c r="D38" s="52"/>
      <c r="E38" s="52"/>
      <c r="F38" s="52"/>
      <c r="G38" s="52"/>
      <c r="H38" s="52"/>
      <c r="I38" s="52"/>
      <c r="J38" s="52"/>
      <c r="K38" s="52"/>
      <c r="L38" s="52"/>
      <c r="M38" s="52"/>
      <c r="N38" s="52"/>
      <c r="O38" s="52"/>
      <c r="P38" s="52"/>
      <c r="Q38" s="52"/>
      <c r="R38" s="52"/>
      <c r="S38" s="52"/>
      <c r="T38" s="52"/>
      <c r="U38" s="52"/>
      <c r="V38" s="52"/>
      <c r="W38" s="52"/>
      <c r="X38" s="52"/>
      <c r="Y38" s="52"/>
      <c r="Z38" s="52">
        <f t="shared" si="0"/>
        <v>0</v>
      </c>
      <c r="AA38" s="53">
        <f>SUMIF('调整分录-本期'!$D:$D,$A38,'调整分录-本期'!F:F)</f>
        <v>0</v>
      </c>
      <c r="AB38" s="53">
        <f>SUMIF('调整分录-本期'!$D:$D,$A38,'调整分录-本期'!G:G)</f>
        <v>0</v>
      </c>
      <c r="AC38" s="54">
        <f t="shared" si="2"/>
        <v>0</v>
      </c>
      <c r="AD38" s="132"/>
      <c r="AE38" s="117"/>
      <c r="AH38" s="128"/>
    </row>
    <row r="39" spans="1:34" ht="15" customHeight="1">
      <c r="A39" s="121" t="s">
        <v>612</v>
      </c>
      <c r="B39" s="47" t="s">
        <v>30</v>
      </c>
      <c r="C39" s="51"/>
      <c r="D39" s="52"/>
      <c r="E39" s="52"/>
      <c r="F39" s="52"/>
      <c r="G39" s="52"/>
      <c r="H39" s="52"/>
      <c r="I39" s="52"/>
      <c r="J39" s="52"/>
      <c r="K39" s="52"/>
      <c r="L39" s="52"/>
      <c r="M39" s="52"/>
      <c r="N39" s="52"/>
      <c r="O39" s="52"/>
      <c r="P39" s="52"/>
      <c r="Q39" s="52"/>
      <c r="R39" s="52"/>
      <c r="S39" s="52"/>
      <c r="T39" s="52"/>
      <c r="U39" s="52"/>
      <c r="V39" s="52"/>
      <c r="W39" s="52"/>
      <c r="X39" s="52"/>
      <c r="Y39" s="52"/>
      <c r="Z39" s="52">
        <f t="shared" si="0"/>
        <v>0</v>
      </c>
      <c r="AA39" s="53">
        <f>SUMIF('调整分录-本期'!$D:$D,$A39,'调整分录-本期'!F:F)</f>
        <v>0</v>
      </c>
      <c r="AB39" s="53">
        <f>SUMIF('调整分录-本期'!$D:$D,$A39,'调整分录-本期'!G:G)</f>
        <v>0</v>
      </c>
      <c r="AC39" s="54">
        <f>Z39+AB39-AA39</f>
        <v>0</v>
      </c>
      <c r="AD39" s="132"/>
      <c r="AE39" s="117"/>
      <c r="AH39" s="128"/>
    </row>
    <row r="40" spans="1:34" ht="15" customHeight="1">
      <c r="A40" s="121" t="s">
        <v>642</v>
      </c>
      <c r="B40" s="55" t="s">
        <v>31</v>
      </c>
      <c r="C40" s="59"/>
      <c r="D40" s="60">
        <f>D38-D39</f>
        <v>0</v>
      </c>
      <c r="E40" s="60">
        <f>E38-E39</f>
        <v>0</v>
      </c>
      <c r="F40" s="60"/>
      <c r="G40" s="60"/>
      <c r="H40" s="60"/>
      <c r="I40" s="60"/>
      <c r="J40" s="60"/>
      <c r="K40" s="60"/>
      <c r="L40" s="60"/>
      <c r="M40" s="60"/>
      <c r="N40" s="60"/>
      <c r="O40" s="60"/>
      <c r="P40" s="60"/>
      <c r="Q40" s="60"/>
      <c r="R40" s="60"/>
      <c r="S40" s="60"/>
      <c r="T40" s="60"/>
      <c r="U40" s="60"/>
      <c r="V40" s="60"/>
      <c r="W40" s="60"/>
      <c r="X40" s="60"/>
      <c r="Y40" s="60"/>
      <c r="Z40" s="56">
        <f t="shared" si="0"/>
        <v>0</v>
      </c>
      <c r="AA40" s="60"/>
      <c r="AB40" s="60"/>
      <c r="AC40" s="61">
        <f>AC38-AC39</f>
        <v>0</v>
      </c>
      <c r="AD40" s="132"/>
      <c r="AE40" s="117"/>
      <c r="AH40" s="128"/>
    </row>
    <row r="41" spans="1:34" s="123" customFormat="1" ht="15" customHeight="1">
      <c r="A41" s="126" t="s">
        <v>571</v>
      </c>
      <c r="B41" s="105" t="s">
        <v>550</v>
      </c>
      <c r="C41" s="92"/>
      <c r="D41" s="220"/>
      <c r="E41" s="220"/>
      <c r="F41" s="220"/>
      <c r="G41" s="220"/>
      <c r="H41" s="220"/>
      <c r="I41" s="220"/>
      <c r="J41" s="220"/>
      <c r="K41" s="220"/>
      <c r="L41" s="220"/>
      <c r="M41" s="220"/>
      <c r="N41" s="220"/>
      <c r="O41" s="220"/>
      <c r="P41" s="220"/>
      <c r="Q41" s="220"/>
      <c r="R41" s="220"/>
      <c r="S41" s="220"/>
      <c r="T41" s="220"/>
      <c r="U41" s="220"/>
      <c r="V41" s="220"/>
      <c r="W41" s="220"/>
      <c r="X41" s="220"/>
      <c r="Y41" s="220"/>
      <c r="Z41" s="52">
        <f t="shared" si="0"/>
        <v>0</v>
      </c>
      <c r="AA41" s="53">
        <f>SUMIF('调整分录-本期'!$D:$D,$A41,'调整分录-本期'!F:F)</f>
        <v>0</v>
      </c>
      <c r="AB41" s="53">
        <f>SUMIF('调整分录-本期'!$D:$D,$A41,'调整分录-本期'!G:G)</f>
        <v>0</v>
      </c>
      <c r="AC41" s="54">
        <f t="shared" si="2"/>
        <v>0</v>
      </c>
      <c r="AD41" s="132"/>
      <c r="AE41" s="124"/>
      <c r="AF41" s="127"/>
      <c r="AG41" s="127"/>
      <c r="AH41" s="129"/>
    </row>
    <row r="42" spans="1:34" s="123" customFormat="1" ht="15" customHeight="1">
      <c r="A42" s="126" t="s">
        <v>572</v>
      </c>
      <c r="B42" s="105" t="s">
        <v>551</v>
      </c>
      <c r="C42" s="92"/>
      <c r="D42" s="220"/>
      <c r="E42" s="220"/>
      <c r="F42" s="220"/>
      <c r="G42" s="220"/>
      <c r="H42" s="220"/>
      <c r="I42" s="220"/>
      <c r="J42" s="220"/>
      <c r="K42" s="220"/>
      <c r="L42" s="220"/>
      <c r="M42" s="220"/>
      <c r="N42" s="220"/>
      <c r="O42" s="220"/>
      <c r="P42" s="220"/>
      <c r="Q42" s="220"/>
      <c r="R42" s="220"/>
      <c r="S42" s="220"/>
      <c r="T42" s="220"/>
      <c r="U42" s="220"/>
      <c r="V42" s="220"/>
      <c r="W42" s="220"/>
      <c r="X42" s="220"/>
      <c r="Y42" s="220"/>
      <c r="Z42" s="52">
        <f t="shared" si="0"/>
        <v>0</v>
      </c>
      <c r="AA42" s="53">
        <f>SUMIF('调整分录-本期'!$D:$D,$A42,'调整分录-本期'!F:F)</f>
        <v>0</v>
      </c>
      <c r="AB42" s="53">
        <f>SUMIF('调整分录-本期'!$D:$D,$A42,'调整分录-本期'!G:G)</f>
        <v>0</v>
      </c>
      <c r="AC42" s="54">
        <f t="shared" si="2"/>
        <v>0</v>
      </c>
      <c r="AD42" s="132"/>
      <c r="AE42" s="124"/>
      <c r="AF42" s="127"/>
      <c r="AG42" s="127"/>
      <c r="AH42" s="129"/>
    </row>
    <row r="43" spans="1:34" ht="15" customHeight="1">
      <c r="A43" s="121" t="s">
        <v>143</v>
      </c>
      <c r="B43" s="47" t="s">
        <v>35</v>
      </c>
      <c r="C43" s="51"/>
      <c r="D43" s="52"/>
      <c r="E43" s="52"/>
      <c r="F43" s="52"/>
      <c r="G43" s="52"/>
      <c r="H43" s="52"/>
      <c r="I43" s="52"/>
      <c r="J43" s="52"/>
      <c r="K43" s="52"/>
      <c r="L43" s="52"/>
      <c r="M43" s="52"/>
      <c r="N43" s="52"/>
      <c r="O43" s="52"/>
      <c r="P43" s="52"/>
      <c r="Q43" s="52"/>
      <c r="R43" s="52"/>
      <c r="S43" s="52"/>
      <c r="T43" s="52"/>
      <c r="U43" s="52"/>
      <c r="V43" s="52"/>
      <c r="W43" s="52"/>
      <c r="X43" s="52"/>
      <c r="Y43" s="52"/>
      <c r="Z43" s="52">
        <f t="shared" ref="Z43:Z74" si="3">SUM(D43:Y43)</f>
        <v>0</v>
      </c>
      <c r="AA43" s="53">
        <f>SUMIF('调整分录-本期'!$D:$D,$A43,'调整分录-本期'!F:F)</f>
        <v>0</v>
      </c>
      <c r="AB43" s="53">
        <f>SUMIF('调整分录-本期'!$D:$D,$A43,'调整分录-本期'!G:G)</f>
        <v>0</v>
      </c>
      <c r="AC43" s="54">
        <f t="shared" si="2"/>
        <v>0</v>
      </c>
      <c r="AD43" s="132"/>
      <c r="AE43" s="117"/>
      <c r="AH43" s="128"/>
    </row>
    <row r="44" spans="1:34" ht="15" customHeight="1">
      <c r="A44" s="121" t="s">
        <v>610</v>
      </c>
      <c r="B44" s="47" t="s">
        <v>36</v>
      </c>
      <c r="C44" s="51"/>
      <c r="D44" s="52"/>
      <c r="E44" s="52"/>
      <c r="F44" s="52"/>
      <c r="G44" s="52"/>
      <c r="H44" s="52"/>
      <c r="I44" s="52"/>
      <c r="J44" s="52"/>
      <c r="K44" s="52"/>
      <c r="L44" s="52"/>
      <c r="M44" s="52"/>
      <c r="N44" s="52"/>
      <c r="O44" s="52"/>
      <c r="P44" s="52"/>
      <c r="Q44" s="52"/>
      <c r="R44" s="52"/>
      <c r="S44" s="52"/>
      <c r="T44" s="52"/>
      <c r="U44" s="52"/>
      <c r="V44" s="52"/>
      <c r="W44" s="52"/>
      <c r="X44" s="52"/>
      <c r="Y44" s="52"/>
      <c r="Z44" s="52">
        <f t="shared" si="3"/>
        <v>0</v>
      </c>
      <c r="AA44" s="53">
        <f>SUMIF('调整分录-本期'!$D:$D,$A44,'调整分录-本期'!F:F)</f>
        <v>0</v>
      </c>
      <c r="AB44" s="53">
        <f>SUMIF('调整分录-本期'!$D:$D,$A44,'调整分录-本期'!G:G)</f>
        <v>0</v>
      </c>
      <c r="AC44" s="54">
        <f t="shared" ref="AC44:AC45" si="4">Z44+AB44-AA44</f>
        <v>0</v>
      </c>
      <c r="AD44" s="132"/>
      <c r="AE44" s="117"/>
      <c r="AH44" s="128"/>
    </row>
    <row r="45" spans="1:34" ht="15" customHeight="1">
      <c r="A45" s="121" t="s">
        <v>608</v>
      </c>
      <c r="B45" s="47" t="s">
        <v>38</v>
      </c>
      <c r="C45" s="51"/>
      <c r="D45" s="52"/>
      <c r="E45" s="52"/>
      <c r="F45" s="52"/>
      <c r="G45" s="52"/>
      <c r="H45" s="52"/>
      <c r="I45" s="52"/>
      <c r="J45" s="52"/>
      <c r="K45" s="52"/>
      <c r="L45" s="52"/>
      <c r="M45" s="52"/>
      <c r="N45" s="52"/>
      <c r="O45" s="52"/>
      <c r="P45" s="52"/>
      <c r="Q45" s="52"/>
      <c r="R45" s="52"/>
      <c r="S45" s="52"/>
      <c r="T45" s="52"/>
      <c r="U45" s="52"/>
      <c r="V45" s="52"/>
      <c r="W45" s="52"/>
      <c r="X45" s="52"/>
      <c r="Y45" s="52"/>
      <c r="Z45" s="52">
        <f t="shared" si="3"/>
        <v>0</v>
      </c>
      <c r="AA45" s="53">
        <f>SUMIF('调整分录-本期'!$D:$D,$A45,'调整分录-本期'!F:F)</f>
        <v>0</v>
      </c>
      <c r="AB45" s="53">
        <f>SUMIF('调整分录-本期'!$D:$D,$A45,'调整分录-本期'!G:G)</f>
        <v>0</v>
      </c>
      <c r="AC45" s="54">
        <f t="shared" si="4"/>
        <v>0</v>
      </c>
      <c r="AD45" s="132"/>
      <c r="AE45" s="117"/>
      <c r="AH45" s="128"/>
    </row>
    <row r="46" spans="1:34" ht="15" customHeight="1">
      <c r="A46" s="121" t="s">
        <v>642</v>
      </c>
      <c r="B46" s="55" t="s">
        <v>40</v>
      </c>
      <c r="C46" s="59"/>
      <c r="D46" s="60">
        <f>D43-D44-D45</f>
        <v>0</v>
      </c>
      <c r="E46" s="60">
        <f>E43-E44-E45</f>
        <v>0</v>
      </c>
      <c r="F46" s="60"/>
      <c r="G46" s="60"/>
      <c r="H46" s="60"/>
      <c r="I46" s="60"/>
      <c r="J46" s="60"/>
      <c r="K46" s="60"/>
      <c r="L46" s="60"/>
      <c r="M46" s="60"/>
      <c r="N46" s="60"/>
      <c r="O46" s="60"/>
      <c r="P46" s="60"/>
      <c r="Q46" s="60"/>
      <c r="R46" s="60"/>
      <c r="S46" s="60"/>
      <c r="T46" s="60"/>
      <c r="U46" s="60"/>
      <c r="V46" s="60"/>
      <c r="W46" s="60"/>
      <c r="X46" s="60"/>
      <c r="Y46" s="60"/>
      <c r="Z46" s="56">
        <f t="shared" si="3"/>
        <v>0</v>
      </c>
      <c r="AA46" s="60"/>
      <c r="AB46" s="60"/>
      <c r="AC46" s="61">
        <f>AC43-AC44-AC45</f>
        <v>0</v>
      </c>
      <c r="AD46" s="132"/>
      <c r="AE46" s="117"/>
      <c r="AH46" s="128"/>
    </row>
    <row r="47" spans="1:34" ht="15" customHeight="1">
      <c r="A47" s="121" t="s">
        <v>144</v>
      </c>
      <c r="B47" s="47" t="s">
        <v>41</v>
      </c>
      <c r="C47" s="51"/>
      <c r="D47" s="52"/>
      <c r="E47" s="52"/>
      <c r="F47" s="52"/>
      <c r="G47" s="52"/>
      <c r="H47" s="52"/>
      <c r="I47" s="52"/>
      <c r="J47" s="52"/>
      <c r="K47" s="52"/>
      <c r="L47" s="52"/>
      <c r="M47" s="52"/>
      <c r="N47" s="52"/>
      <c r="O47" s="52"/>
      <c r="P47" s="52"/>
      <c r="Q47" s="52"/>
      <c r="R47" s="52"/>
      <c r="S47" s="52"/>
      <c r="T47" s="52"/>
      <c r="U47" s="52"/>
      <c r="V47" s="52"/>
      <c r="W47" s="52"/>
      <c r="X47" s="52"/>
      <c r="Y47" s="52"/>
      <c r="Z47" s="52">
        <f t="shared" si="3"/>
        <v>0</v>
      </c>
      <c r="AA47" s="53">
        <f>SUMIF('调整分录-本期'!$D:$D,$A47,'调整分录-本期'!F:F)</f>
        <v>0</v>
      </c>
      <c r="AB47" s="53">
        <f>SUMIF('调整分录-本期'!$D:$D,$A47,'调整分录-本期'!G:G)</f>
        <v>0</v>
      </c>
      <c r="AC47" s="54">
        <f t="shared" si="2"/>
        <v>0</v>
      </c>
      <c r="AD47" s="132"/>
      <c r="AE47" s="117"/>
      <c r="AH47" s="128"/>
    </row>
    <row r="48" spans="1:34" ht="15" customHeight="1">
      <c r="A48" s="121" t="s">
        <v>606</v>
      </c>
      <c r="B48" s="47" t="s">
        <v>42</v>
      </c>
      <c r="C48" s="51"/>
      <c r="D48" s="52"/>
      <c r="E48" s="52"/>
      <c r="F48" s="52"/>
      <c r="G48" s="52"/>
      <c r="H48" s="52"/>
      <c r="I48" s="52"/>
      <c r="J48" s="52"/>
      <c r="K48" s="52"/>
      <c r="L48" s="52"/>
      <c r="M48" s="52"/>
      <c r="N48" s="52"/>
      <c r="O48" s="52"/>
      <c r="P48" s="52"/>
      <c r="Q48" s="52"/>
      <c r="R48" s="52"/>
      <c r="S48" s="52"/>
      <c r="T48" s="52"/>
      <c r="U48" s="52"/>
      <c r="V48" s="52"/>
      <c r="W48" s="52"/>
      <c r="X48" s="52"/>
      <c r="Y48" s="52"/>
      <c r="Z48" s="52">
        <f t="shared" si="3"/>
        <v>0</v>
      </c>
      <c r="AA48" s="53">
        <f>SUMIF('调整分录-本期'!$D:$D,$A48,'调整分录-本期'!F:F)</f>
        <v>0</v>
      </c>
      <c r="AB48" s="53">
        <f>SUMIF('调整分录-本期'!$D:$D,$A48,'调整分录-本期'!G:G)</f>
        <v>0</v>
      </c>
      <c r="AC48" s="54">
        <f>Z48+AB48-AA48</f>
        <v>0</v>
      </c>
      <c r="AD48" s="132"/>
      <c r="AE48" s="117"/>
      <c r="AH48" s="128"/>
    </row>
    <row r="49" spans="1:34" ht="15" customHeight="1">
      <c r="A49" s="121" t="s">
        <v>604</v>
      </c>
      <c r="B49" s="47" t="s">
        <v>43</v>
      </c>
      <c r="C49" s="51"/>
      <c r="D49" s="52"/>
      <c r="E49" s="52"/>
      <c r="F49" s="52"/>
      <c r="G49" s="52"/>
      <c r="H49" s="52"/>
      <c r="I49" s="52"/>
      <c r="J49" s="52"/>
      <c r="K49" s="52"/>
      <c r="L49" s="52"/>
      <c r="M49" s="52"/>
      <c r="N49" s="52"/>
      <c r="O49" s="52"/>
      <c r="P49" s="52"/>
      <c r="Q49" s="52"/>
      <c r="R49" s="52"/>
      <c r="S49" s="52"/>
      <c r="T49" s="52"/>
      <c r="U49" s="52"/>
      <c r="V49" s="52"/>
      <c r="W49" s="52"/>
      <c r="X49" s="52"/>
      <c r="Y49" s="52"/>
      <c r="Z49" s="52">
        <f t="shared" si="3"/>
        <v>0</v>
      </c>
      <c r="AA49" s="53">
        <f>SUMIF('调整分录-本期'!$D:$D,$A49,'调整分录-本期'!F:F)</f>
        <v>0</v>
      </c>
      <c r="AB49" s="53">
        <f>SUMIF('调整分录-本期'!$D:$D,$A49,'调整分录-本期'!G:G)</f>
        <v>0</v>
      </c>
      <c r="AC49" s="54">
        <f t="shared" ref="AC49" si="5">Z49+AB49-AA49</f>
        <v>0</v>
      </c>
      <c r="AD49" s="132"/>
      <c r="AE49" s="117"/>
      <c r="AH49" s="128"/>
    </row>
    <row r="50" spans="1:34" ht="15" customHeight="1">
      <c r="A50" s="121" t="s">
        <v>642</v>
      </c>
      <c r="B50" s="55" t="s">
        <v>44</v>
      </c>
      <c r="C50" s="59"/>
      <c r="D50" s="60">
        <f>D47-D48-D49</f>
        <v>0</v>
      </c>
      <c r="E50" s="60">
        <f>E47-E48-E49</f>
        <v>0</v>
      </c>
      <c r="F50" s="60"/>
      <c r="G50" s="60"/>
      <c r="H50" s="60"/>
      <c r="I50" s="60"/>
      <c r="J50" s="60"/>
      <c r="K50" s="60"/>
      <c r="L50" s="60"/>
      <c r="M50" s="60"/>
      <c r="N50" s="60"/>
      <c r="O50" s="60"/>
      <c r="P50" s="60"/>
      <c r="Q50" s="60"/>
      <c r="R50" s="60"/>
      <c r="S50" s="60"/>
      <c r="T50" s="60"/>
      <c r="U50" s="60"/>
      <c r="V50" s="60"/>
      <c r="W50" s="60"/>
      <c r="X50" s="60"/>
      <c r="Y50" s="60"/>
      <c r="Z50" s="56">
        <f t="shared" si="3"/>
        <v>0</v>
      </c>
      <c r="AA50" s="60"/>
      <c r="AB50" s="60"/>
      <c r="AC50" s="61">
        <f>AC47-AC48-AC49</f>
        <v>0</v>
      </c>
      <c r="AD50" s="132"/>
      <c r="AE50" s="117"/>
      <c r="AH50" s="128"/>
    </row>
    <row r="51" spans="1:34" ht="15" customHeight="1">
      <c r="A51" s="121" t="s">
        <v>145</v>
      </c>
      <c r="B51" s="47" t="s">
        <v>45</v>
      </c>
      <c r="C51" s="51"/>
      <c r="D51" s="52"/>
      <c r="E51" s="52"/>
      <c r="F51" s="52"/>
      <c r="G51" s="52"/>
      <c r="H51" s="52"/>
      <c r="I51" s="52"/>
      <c r="J51" s="52"/>
      <c r="K51" s="52"/>
      <c r="L51" s="52"/>
      <c r="M51" s="52"/>
      <c r="N51" s="52"/>
      <c r="O51" s="52"/>
      <c r="P51" s="52"/>
      <c r="Q51" s="52"/>
      <c r="R51" s="52"/>
      <c r="S51" s="52"/>
      <c r="T51" s="52"/>
      <c r="U51" s="52"/>
      <c r="V51" s="52"/>
      <c r="W51" s="52"/>
      <c r="X51" s="52"/>
      <c r="Y51" s="52"/>
      <c r="Z51" s="52">
        <f t="shared" si="3"/>
        <v>0</v>
      </c>
      <c r="AA51" s="53">
        <f>SUMIF('调整分录-本期'!$D:$D,$A51,'调整分录-本期'!F:F)</f>
        <v>0</v>
      </c>
      <c r="AB51" s="53">
        <f>SUMIF('调整分录-本期'!$D:$D,$A51,'调整分录-本期'!G:G)</f>
        <v>0</v>
      </c>
      <c r="AC51" s="54">
        <f t="shared" si="2"/>
        <v>0</v>
      </c>
      <c r="AD51" s="132"/>
      <c r="AE51" s="117"/>
      <c r="AH51" s="128"/>
    </row>
    <row r="52" spans="1:34" ht="15" customHeight="1">
      <c r="A52" s="121" t="s">
        <v>602</v>
      </c>
      <c r="B52" s="47" t="s">
        <v>46</v>
      </c>
      <c r="C52" s="51"/>
      <c r="D52" s="52"/>
      <c r="E52" s="52"/>
      <c r="F52" s="52"/>
      <c r="G52" s="52"/>
      <c r="H52" s="52"/>
      <c r="I52" s="52"/>
      <c r="J52" s="52"/>
      <c r="K52" s="52"/>
      <c r="L52" s="52"/>
      <c r="M52" s="52"/>
      <c r="N52" s="52"/>
      <c r="O52" s="52"/>
      <c r="P52" s="52"/>
      <c r="Q52" s="52"/>
      <c r="R52" s="52"/>
      <c r="S52" s="52"/>
      <c r="T52" s="52"/>
      <c r="U52" s="52"/>
      <c r="V52" s="52"/>
      <c r="W52" s="52"/>
      <c r="X52" s="52"/>
      <c r="Y52" s="52"/>
      <c r="Z52" s="52">
        <f t="shared" si="3"/>
        <v>0</v>
      </c>
      <c r="AA52" s="53">
        <f>SUMIF('调整分录-本期'!$D:$D,$A52,'调整分录-本期'!F:F)</f>
        <v>0</v>
      </c>
      <c r="AB52" s="53">
        <f>SUMIF('调整分录-本期'!$D:$D,$A52,'调整分录-本期'!G:G)</f>
        <v>0</v>
      </c>
      <c r="AC52" s="54">
        <f>Z52+AB52-AA52</f>
        <v>0</v>
      </c>
      <c r="AD52" s="132"/>
      <c r="AE52" s="117"/>
      <c r="AH52" s="128"/>
    </row>
    <row r="53" spans="1:34" ht="15" customHeight="1">
      <c r="A53" s="121" t="s">
        <v>642</v>
      </c>
      <c r="B53" s="55" t="s">
        <v>47</v>
      </c>
      <c r="C53" s="59"/>
      <c r="D53" s="60">
        <f>D51-D52</f>
        <v>0</v>
      </c>
      <c r="E53" s="60">
        <f>E51-E52</f>
        <v>0</v>
      </c>
      <c r="F53" s="60"/>
      <c r="G53" s="60"/>
      <c r="H53" s="60"/>
      <c r="I53" s="60"/>
      <c r="J53" s="60"/>
      <c r="K53" s="60"/>
      <c r="L53" s="60"/>
      <c r="M53" s="60"/>
      <c r="N53" s="60"/>
      <c r="O53" s="60"/>
      <c r="P53" s="60"/>
      <c r="Q53" s="60"/>
      <c r="R53" s="60"/>
      <c r="S53" s="60"/>
      <c r="T53" s="60"/>
      <c r="U53" s="60"/>
      <c r="V53" s="60"/>
      <c r="W53" s="60"/>
      <c r="X53" s="60"/>
      <c r="Y53" s="60"/>
      <c r="Z53" s="56">
        <f t="shared" si="3"/>
        <v>0</v>
      </c>
      <c r="AA53" s="60"/>
      <c r="AB53" s="60"/>
      <c r="AC53" s="61">
        <f>AC51-AC52</f>
        <v>0</v>
      </c>
      <c r="AD53" s="132"/>
      <c r="AE53" s="117"/>
      <c r="AH53" s="128"/>
    </row>
    <row r="54" spans="1:34" ht="15" customHeight="1">
      <c r="A54" s="121" t="s">
        <v>146</v>
      </c>
      <c r="B54" s="47" t="s">
        <v>48</v>
      </c>
      <c r="C54" s="51"/>
      <c r="D54" s="52"/>
      <c r="E54" s="52"/>
      <c r="F54" s="52"/>
      <c r="G54" s="52"/>
      <c r="H54" s="52"/>
      <c r="I54" s="52"/>
      <c r="J54" s="52"/>
      <c r="K54" s="52"/>
      <c r="L54" s="52"/>
      <c r="M54" s="52"/>
      <c r="N54" s="52"/>
      <c r="O54" s="52"/>
      <c r="P54" s="52"/>
      <c r="Q54" s="52"/>
      <c r="R54" s="52"/>
      <c r="S54" s="52"/>
      <c r="T54" s="52"/>
      <c r="U54" s="52"/>
      <c r="V54" s="52"/>
      <c r="W54" s="52"/>
      <c r="X54" s="52"/>
      <c r="Y54" s="52"/>
      <c r="Z54" s="52">
        <f t="shared" si="3"/>
        <v>0</v>
      </c>
      <c r="AA54" s="53">
        <f>SUMIF('调整分录-本期'!$D:$D,$A54,'调整分录-本期'!F:F)</f>
        <v>0</v>
      </c>
      <c r="AB54" s="53">
        <f>SUMIF('调整分录-本期'!$D:$D,$A54,'调整分录-本期'!G:G)</f>
        <v>0</v>
      </c>
      <c r="AC54" s="54">
        <f t="shared" si="2"/>
        <v>0</v>
      </c>
      <c r="AD54" s="132"/>
      <c r="AE54" s="117"/>
      <c r="AH54" s="128"/>
    </row>
    <row r="55" spans="1:34" ht="15" customHeight="1">
      <c r="A55" s="121" t="s">
        <v>147</v>
      </c>
      <c r="B55" s="47" t="s">
        <v>50</v>
      </c>
      <c r="C55" s="51"/>
      <c r="D55" s="52"/>
      <c r="E55" s="52"/>
      <c r="F55" s="52"/>
      <c r="G55" s="52"/>
      <c r="H55" s="52"/>
      <c r="I55" s="52"/>
      <c r="J55" s="52"/>
      <c r="K55" s="52"/>
      <c r="L55" s="52"/>
      <c r="M55" s="52"/>
      <c r="N55" s="52"/>
      <c r="O55" s="52"/>
      <c r="P55" s="52"/>
      <c r="Q55" s="52"/>
      <c r="R55" s="52"/>
      <c r="S55" s="52"/>
      <c r="T55" s="52"/>
      <c r="U55" s="52"/>
      <c r="V55" s="52"/>
      <c r="W55" s="52"/>
      <c r="X55" s="52"/>
      <c r="Y55" s="52"/>
      <c r="Z55" s="52">
        <f t="shared" si="3"/>
        <v>0</v>
      </c>
      <c r="AA55" s="53">
        <f>SUMIF('调整分录-本期'!$D:$D,$A55,'调整分录-本期'!F:F)</f>
        <v>0</v>
      </c>
      <c r="AB55" s="53">
        <f>SUMIF('调整分录-本期'!$D:$D,$A55,'调整分录-本期'!G:G)</f>
        <v>0</v>
      </c>
      <c r="AC55" s="54">
        <f t="shared" si="2"/>
        <v>0</v>
      </c>
      <c r="AD55" s="132"/>
      <c r="AE55" s="117"/>
      <c r="AH55" s="128"/>
    </row>
    <row r="56" spans="1:34" ht="15" customHeight="1">
      <c r="A56" s="121" t="s">
        <v>552</v>
      </c>
      <c r="B56" s="47" t="s">
        <v>553</v>
      </c>
      <c r="C56" s="51"/>
      <c r="D56" s="52"/>
      <c r="E56" s="52"/>
      <c r="F56" s="52"/>
      <c r="G56" s="52"/>
      <c r="H56" s="52"/>
      <c r="I56" s="52"/>
      <c r="J56" s="52"/>
      <c r="K56" s="52"/>
      <c r="L56" s="52"/>
      <c r="M56" s="52"/>
      <c r="N56" s="52"/>
      <c r="O56" s="52"/>
      <c r="P56" s="52"/>
      <c r="Q56" s="52"/>
      <c r="R56" s="52"/>
      <c r="S56" s="52"/>
      <c r="T56" s="52"/>
      <c r="U56" s="52"/>
      <c r="V56" s="52"/>
      <c r="W56" s="52"/>
      <c r="X56" s="52"/>
      <c r="Y56" s="52"/>
      <c r="Z56" s="52">
        <f t="shared" ref="Z56" si="6">SUM(D56:Y56)</f>
        <v>0</v>
      </c>
      <c r="AA56" s="53">
        <f>SUMIF('调整分录-本期'!$D:$D,$A56,'调整分录-本期'!F:F)</f>
        <v>0</v>
      </c>
      <c r="AB56" s="53">
        <f>SUMIF('调整分录-本期'!$D:$D,$A56,'调整分录-本期'!G:G)</f>
        <v>0</v>
      </c>
      <c r="AC56" s="54">
        <f t="shared" ref="AC56" si="7">Z56+AA56-AB56</f>
        <v>0</v>
      </c>
      <c r="AD56" s="132"/>
      <c r="AE56" s="117"/>
      <c r="AH56" s="128"/>
    </row>
    <row r="57" spans="1:34" ht="15" customHeight="1">
      <c r="A57" s="121" t="s">
        <v>148</v>
      </c>
      <c r="B57" s="47" t="s">
        <v>52</v>
      </c>
      <c r="C57" s="51"/>
      <c r="D57" s="52"/>
      <c r="E57" s="52"/>
      <c r="F57" s="52"/>
      <c r="G57" s="52"/>
      <c r="H57" s="52"/>
      <c r="I57" s="52"/>
      <c r="J57" s="52"/>
      <c r="K57" s="52"/>
      <c r="L57" s="52"/>
      <c r="M57" s="52"/>
      <c r="N57" s="52"/>
      <c r="O57" s="52"/>
      <c r="P57" s="52"/>
      <c r="Q57" s="52"/>
      <c r="R57" s="52"/>
      <c r="S57" s="52"/>
      <c r="T57" s="52"/>
      <c r="U57" s="52"/>
      <c r="V57" s="52"/>
      <c r="W57" s="52"/>
      <c r="X57" s="52"/>
      <c r="Y57" s="52"/>
      <c r="Z57" s="52">
        <f t="shared" si="3"/>
        <v>0</v>
      </c>
      <c r="AA57" s="53">
        <f>SUMIF('调整分录-本期'!$D:$D,$A57,'调整分录-本期'!F:F)</f>
        <v>0</v>
      </c>
      <c r="AB57" s="53">
        <f>SUMIF('调整分录-本期'!$D:$D,$A57,'调整分录-本期'!G:G)</f>
        <v>0</v>
      </c>
      <c r="AC57" s="54">
        <f t="shared" si="2"/>
        <v>0</v>
      </c>
      <c r="AD57" s="132"/>
      <c r="AE57" s="117"/>
      <c r="AH57" s="128"/>
    </row>
    <row r="58" spans="1:34" ht="15" customHeight="1">
      <c r="A58" s="121" t="s">
        <v>600</v>
      </c>
      <c r="B58" s="47" t="s">
        <v>53</v>
      </c>
      <c r="C58" s="51"/>
      <c r="D58" s="52"/>
      <c r="E58" s="52"/>
      <c r="F58" s="52"/>
      <c r="G58" s="52"/>
      <c r="H58" s="52"/>
      <c r="I58" s="52"/>
      <c r="J58" s="52"/>
      <c r="K58" s="52"/>
      <c r="L58" s="52"/>
      <c r="M58" s="52"/>
      <c r="N58" s="52"/>
      <c r="O58" s="52"/>
      <c r="P58" s="52"/>
      <c r="Q58" s="52"/>
      <c r="R58" s="52"/>
      <c r="S58" s="52"/>
      <c r="T58" s="52"/>
      <c r="U58" s="52"/>
      <c r="V58" s="52"/>
      <c r="W58" s="52"/>
      <c r="X58" s="52"/>
      <c r="Y58" s="52"/>
      <c r="Z58" s="52">
        <f t="shared" si="3"/>
        <v>0</v>
      </c>
      <c r="AA58" s="53">
        <f>SUMIF('调整分录-本期'!$D:$D,$A58,'调整分录-本期'!F:F)</f>
        <v>0</v>
      </c>
      <c r="AB58" s="53">
        <f>SUMIF('调整分录-本期'!$D:$D,$A58,'调整分录-本期'!G:G)</f>
        <v>0</v>
      </c>
      <c r="AC58" s="54">
        <f t="shared" ref="AC58:AC59" si="8">Z58+AB58-AA58</f>
        <v>0</v>
      </c>
      <c r="AD58" s="132"/>
      <c r="AE58" s="117"/>
      <c r="AH58" s="128"/>
    </row>
    <row r="59" spans="1:34" ht="15" customHeight="1">
      <c r="A59" s="121" t="s">
        <v>598</v>
      </c>
      <c r="B59" s="47" t="s">
        <v>54</v>
      </c>
      <c r="C59" s="51"/>
      <c r="D59" s="52"/>
      <c r="E59" s="52"/>
      <c r="F59" s="52"/>
      <c r="G59" s="52"/>
      <c r="H59" s="52"/>
      <c r="I59" s="52"/>
      <c r="J59" s="52"/>
      <c r="K59" s="52"/>
      <c r="L59" s="52"/>
      <c r="M59" s="52"/>
      <c r="N59" s="52"/>
      <c r="O59" s="52"/>
      <c r="P59" s="52"/>
      <c r="Q59" s="52"/>
      <c r="R59" s="52"/>
      <c r="S59" s="52"/>
      <c r="T59" s="52"/>
      <c r="U59" s="52"/>
      <c r="V59" s="52"/>
      <c r="W59" s="52"/>
      <c r="X59" s="52"/>
      <c r="Y59" s="52"/>
      <c r="Z59" s="52">
        <f t="shared" si="3"/>
        <v>0</v>
      </c>
      <c r="AA59" s="53">
        <f>SUMIF('调整分录-本期'!$D:$D,$A59,'调整分录-本期'!F:F)</f>
        <v>0</v>
      </c>
      <c r="AB59" s="53">
        <f>SUMIF('调整分录-本期'!$D:$D,$A59,'调整分录-本期'!G:G)</f>
        <v>0</v>
      </c>
      <c r="AC59" s="54">
        <f t="shared" si="8"/>
        <v>0</v>
      </c>
      <c r="AD59" s="132"/>
      <c r="AE59" s="117"/>
      <c r="AH59" s="128"/>
    </row>
    <row r="60" spans="1:34" ht="15" customHeight="1">
      <c r="A60" s="121" t="s">
        <v>642</v>
      </c>
      <c r="B60" s="55" t="s">
        <v>56</v>
      </c>
      <c r="C60" s="59"/>
      <c r="D60" s="60">
        <f>D57-D58-D59</f>
        <v>0</v>
      </c>
      <c r="E60" s="60">
        <f>E57-E58-E59</f>
        <v>0</v>
      </c>
      <c r="F60" s="60"/>
      <c r="G60" s="60"/>
      <c r="H60" s="60"/>
      <c r="I60" s="60"/>
      <c r="J60" s="60"/>
      <c r="K60" s="60"/>
      <c r="L60" s="60"/>
      <c r="M60" s="60"/>
      <c r="N60" s="60"/>
      <c r="O60" s="60"/>
      <c r="P60" s="60"/>
      <c r="Q60" s="60"/>
      <c r="R60" s="60"/>
      <c r="S60" s="60"/>
      <c r="T60" s="60"/>
      <c r="U60" s="60"/>
      <c r="V60" s="60"/>
      <c r="W60" s="60"/>
      <c r="X60" s="60"/>
      <c r="Y60" s="60"/>
      <c r="Z60" s="56">
        <f t="shared" si="3"/>
        <v>0</v>
      </c>
      <c r="AA60" s="60"/>
      <c r="AB60" s="60"/>
      <c r="AC60" s="61">
        <f>AC57-AC58-AC59</f>
        <v>0</v>
      </c>
      <c r="AD60" s="132"/>
      <c r="AE60" s="117"/>
      <c r="AH60" s="128"/>
    </row>
    <row r="61" spans="1:34" ht="15" customHeight="1">
      <c r="A61" s="121" t="s">
        <v>149</v>
      </c>
      <c r="B61" s="47" t="s">
        <v>58</v>
      </c>
      <c r="C61" s="51"/>
      <c r="D61" s="52"/>
      <c r="E61" s="52"/>
      <c r="F61" s="52"/>
      <c r="G61" s="52"/>
      <c r="H61" s="52"/>
      <c r="I61" s="52"/>
      <c r="J61" s="52"/>
      <c r="K61" s="52"/>
      <c r="L61" s="52"/>
      <c r="M61" s="52"/>
      <c r="N61" s="52"/>
      <c r="O61" s="52"/>
      <c r="P61" s="52"/>
      <c r="Q61" s="52"/>
      <c r="R61" s="52"/>
      <c r="S61" s="52"/>
      <c r="T61" s="52"/>
      <c r="U61" s="52"/>
      <c r="V61" s="52"/>
      <c r="W61" s="52"/>
      <c r="X61" s="52"/>
      <c r="Y61" s="52"/>
      <c r="Z61" s="52">
        <f t="shared" si="3"/>
        <v>0</v>
      </c>
      <c r="AA61" s="53">
        <f>SUMIF('调整分录-本期'!$D:$D,$A61,'调整分录-本期'!F:F)</f>
        <v>0</v>
      </c>
      <c r="AB61" s="53">
        <f>SUMIF('调整分录-本期'!$D:$D,$A61,'调整分录-本期'!G:G)</f>
        <v>0</v>
      </c>
      <c r="AC61" s="54">
        <f t="shared" si="2"/>
        <v>0</v>
      </c>
      <c r="AD61" s="132"/>
      <c r="AE61" s="117"/>
      <c r="AH61" s="128"/>
    </row>
    <row r="62" spans="1:34" ht="15" customHeight="1">
      <c r="A62" s="121" t="s">
        <v>150</v>
      </c>
      <c r="B62" s="47" t="s">
        <v>60</v>
      </c>
      <c r="C62" s="51"/>
      <c r="D62" s="52"/>
      <c r="E62" s="52"/>
      <c r="F62" s="52"/>
      <c r="G62" s="52"/>
      <c r="H62" s="52"/>
      <c r="I62" s="52"/>
      <c r="J62" s="52"/>
      <c r="K62" s="52"/>
      <c r="L62" s="52"/>
      <c r="M62" s="52"/>
      <c r="N62" s="52"/>
      <c r="O62" s="52"/>
      <c r="P62" s="52"/>
      <c r="Q62" s="52"/>
      <c r="R62" s="52"/>
      <c r="S62" s="52"/>
      <c r="T62" s="52"/>
      <c r="U62" s="52"/>
      <c r="V62" s="52"/>
      <c r="W62" s="52"/>
      <c r="X62" s="52"/>
      <c r="Y62" s="52"/>
      <c r="Z62" s="52">
        <f t="shared" si="3"/>
        <v>0</v>
      </c>
      <c r="AA62" s="53">
        <f>SUMIF('调整分录-本期'!$D:$D,$A62,'调整分录-本期'!F:F)</f>
        <v>0</v>
      </c>
      <c r="AB62" s="53">
        <f>SUMIF('调整分录-本期'!$D:$D,$A62,'调整分录-本期'!G:G)</f>
        <v>0</v>
      </c>
      <c r="AC62" s="54">
        <f t="shared" si="2"/>
        <v>0</v>
      </c>
      <c r="AD62" s="132"/>
      <c r="AE62" s="117"/>
      <c r="AH62" s="128"/>
    </row>
    <row r="63" spans="1:34" ht="15" customHeight="1">
      <c r="A63" s="121" t="s">
        <v>596</v>
      </c>
      <c r="B63" s="47" t="s">
        <v>62</v>
      </c>
      <c r="C63" s="51"/>
      <c r="D63" s="52"/>
      <c r="E63" s="52"/>
      <c r="F63" s="52"/>
      <c r="G63" s="52"/>
      <c r="H63" s="52"/>
      <c r="I63" s="52"/>
      <c r="J63" s="52"/>
      <c r="K63" s="52"/>
      <c r="L63" s="52"/>
      <c r="M63" s="52"/>
      <c r="N63" s="52"/>
      <c r="O63" s="52"/>
      <c r="P63" s="52"/>
      <c r="Q63" s="52"/>
      <c r="R63" s="52"/>
      <c r="S63" s="52"/>
      <c r="T63" s="52"/>
      <c r="U63" s="52"/>
      <c r="V63" s="52"/>
      <c r="W63" s="52"/>
      <c r="X63" s="52"/>
      <c r="Y63" s="52"/>
      <c r="Z63" s="52">
        <f t="shared" si="3"/>
        <v>0</v>
      </c>
      <c r="AA63" s="53">
        <f>SUMIF('调整分录-本期'!$D:$D,$A63,'调整分录-本期'!F:F)</f>
        <v>0</v>
      </c>
      <c r="AB63" s="53">
        <f>SUMIF('调整分录-本期'!$D:$D,$A63,'调整分录-本期'!G:G)</f>
        <v>0</v>
      </c>
      <c r="AC63" s="54">
        <f>Z63+AB63-AA63</f>
        <v>0</v>
      </c>
      <c r="AD63" s="132"/>
      <c r="AE63" s="117"/>
      <c r="AH63" s="128"/>
    </row>
    <row r="64" spans="1:34" ht="15" customHeight="1">
      <c r="A64" s="121" t="s">
        <v>642</v>
      </c>
      <c r="B64" s="55" t="s">
        <v>64</v>
      </c>
      <c r="C64" s="59"/>
      <c r="D64" s="60">
        <f>D62-D63</f>
        <v>0</v>
      </c>
      <c r="E64" s="60">
        <f>E62-E63</f>
        <v>0</v>
      </c>
      <c r="F64" s="60"/>
      <c r="G64" s="60"/>
      <c r="H64" s="60"/>
      <c r="I64" s="60"/>
      <c r="J64" s="60"/>
      <c r="K64" s="60"/>
      <c r="L64" s="60"/>
      <c r="M64" s="60"/>
      <c r="N64" s="60"/>
      <c r="O64" s="60"/>
      <c r="P64" s="60"/>
      <c r="Q64" s="60"/>
      <c r="R64" s="60"/>
      <c r="S64" s="60"/>
      <c r="T64" s="60"/>
      <c r="U64" s="60"/>
      <c r="V64" s="60"/>
      <c r="W64" s="60"/>
      <c r="X64" s="60"/>
      <c r="Y64" s="60"/>
      <c r="Z64" s="56">
        <f t="shared" si="3"/>
        <v>0</v>
      </c>
      <c r="AA64" s="60"/>
      <c r="AB64" s="60"/>
      <c r="AC64" s="61">
        <f>AC62-AC63</f>
        <v>0</v>
      </c>
      <c r="AD64" s="132"/>
      <c r="AE64" s="117"/>
      <c r="AH64" s="128"/>
    </row>
    <row r="65" spans="1:34" ht="15" customHeight="1">
      <c r="A65" s="121" t="s">
        <v>151</v>
      </c>
      <c r="B65" s="47" t="s">
        <v>66</v>
      </c>
      <c r="C65" s="51"/>
      <c r="D65" s="52"/>
      <c r="E65" s="52"/>
      <c r="F65" s="52"/>
      <c r="G65" s="52"/>
      <c r="H65" s="52"/>
      <c r="I65" s="52"/>
      <c r="J65" s="52"/>
      <c r="K65" s="52"/>
      <c r="L65" s="52"/>
      <c r="M65" s="52"/>
      <c r="N65" s="52"/>
      <c r="O65" s="52"/>
      <c r="P65" s="52"/>
      <c r="Q65" s="52"/>
      <c r="R65" s="52"/>
      <c r="S65" s="52"/>
      <c r="T65" s="52"/>
      <c r="U65" s="52"/>
      <c r="V65" s="52"/>
      <c r="W65" s="52"/>
      <c r="X65" s="52"/>
      <c r="Y65" s="52"/>
      <c r="Z65" s="52">
        <f t="shared" si="3"/>
        <v>0</v>
      </c>
      <c r="AA65" s="53">
        <f>SUMIF('调整分录-本期'!$D:$D,$A65,'调整分录-本期'!F:F)</f>
        <v>0</v>
      </c>
      <c r="AB65" s="53">
        <f>SUMIF('调整分录-本期'!$D:$D,$A65,'调整分录-本期'!G:G)</f>
        <v>0</v>
      </c>
      <c r="AC65" s="54">
        <f t="shared" si="2"/>
        <v>0</v>
      </c>
      <c r="AD65" s="132"/>
      <c r="AE65" s="117"/>
      <c r="AH65" s="128"/>
    </row>
    <row r="66" spans="1:34" ht="15" customHeight="1">
      <c r="A66" s="121" t="s">
        <v>152</v>
      </c>
      <c r="B66" s="47" t="s">
        <v>68</v>
      </c>
      <c r="C66" s="51"/>
      <c r="D66" s="52"/>
      <c r="E66" s="52"/>
      <c r="F66" s="52"/>
      <c r="G66" s="52"/>
      <c r="H66" s="52"/>
      <c r="I66" s="52"/>
      <c r="J66" s="52"/>
      <c r="K66" s="52"/>
      <c r="L66" s="52"/>
      <c r="M66" s="52"/>
      <c r="N66" s="52"/>
      <c r="O66" s="52"/>
      <c r="P66" s="52"/>
      <c r="Q66" s="52"/>
      <c r="R66" s="52"/>
      <c r="S66" s="52"/>
      <c r="T66" s="52"/>
      <c r="U66" s="52"/>
      <c r="V66" s="52"/>
      <c r="W66" s="52"/>
      <c r="X66" s="52"/>
      <c r="Y66" s="52"/>
      <c r="Z66" s="52">
        <f t="shared" si="3"/>
        <v>0</v>
      </c>
      <c r="AA66" s="53">
        <f>SUMIF('调整分录-本期'!$D:$D,$A66,'调整分录-本期'!F:F)</f>
        <v>0</v>
      </c>
      <c r="AB66" s="53">
        <f>SUMIF('调整分录-本期'!$D:$D,$A66,'调整分录-本期'!G:G)</f>
        <v>0</v>
      </c>
      <c r="AC66" s="54">
        <f t="shared" si="2"/>
        <v>0</v>
      </c>
      <c r="AD66" s="132"/>
      <c r="AE66" s="117"/>
      <c r="AH66" s="128"/>
    </row>
    <row r="67" spans="1:34" ht="15" customHeight="1">
      <c r="A67" s="121" t="s">
        <v>153</v>
      </c>
      <c r="B67" s="47" t="s">
        <v>70</v>
      </c>
      <c r="C67" s="51"/>
      <c r="D67" s="52"/>
      <c r="E67" s="52"/>
      <c r="F67" s="52"/>
      <c r="G67" s="52"/>
      <c r="H67" s="52"/>
      <c r="I67" s="52"/>
      <c r="J67" s="52"/>
      <c r="K67" s="52"/>
      <c r="L67" s="52"/>
      <c r="M67" s="52"/>
      <c r="N67" s="52"/>
      <c r="O67" s="52"/>
      <c r="P67" s="52"/>
      <c r="Q67" s="52"/>
      <c r="R67" s="52"/>
      <c r="S67" s="52"/>
      <c r="T67" s="52"/>
      <c r="U67" s="52"/>
      <c r="V67" s="52"/>
      <c r="W67" s="52"/>
      <c r="X67" s="52"/>
      <c r="Y67" s="52"/>
      <c r="Z67" s="52">
        <f t="shared" si="3"/>
        <v>0</v>
      </c>
      <c r="AA67" s="53">
        <f>SUMIF('调整分录-本期'!$D:$D,$A67,'调整分录-本期'!F:F)</f>
        <v>0</v>
      </c>
      <c r="AB67" s="53">
        <f>SUMIF('调整分录-本期'!$D:$D,$A67,'调整分录-本期'!G:G)</f>
        <v>0</v>
      </c>
      <c r="AC67" s="54">
        <f t="shared" si="2"/>
        <v>0</v>
      </c>
      <c r="AD67" s="132"/>
      <c r="AE67" s="117"/>
      <c r="AH67" s="128"/>
    </row>
    <row r="68" spans="1:34" ht="15" customHeight="1">
      <c r="A68" s="121" t="s">
        <v>642</v>
      </c>
      <c r="B68" s="55" t="s">
        <v>72</v>
      </c>
      <c r="C68" s="59"/>
      <c r="D68" s="60">
        <f>SUM(D34:D67)-SUM(D38:D39)-SUM(D43:D45)-SUM(D47:D49)-SUM(D51:D52)-SUM(D57:D59)-SUM(D62:D63)</f>
        <v>0</v>
      </c>
      <c r="E68" s="60">
        <f>SUM(E34:E67)-SUM(E38:E39)-SUM(E43:E45)-SUM(E47:E49)-SUM(E51:E52)-SUM(E57:E59)-SUM(E62:E63)</f>
        <v>0</v>
      </c>
      <c r="F68" s="60"/>
      <c r="G68" s="60"/>
      <c r="H68" s="60"/>
      <c r="I68" s="60"/>
      <c r="J68" s="60"/>
      <c r="K68" s="60"/>
      <c r="L68" s="60"/>
      <c r="M68" s="60"/>
      <c r="N68" s="60"/>
      <c r="O68" s="60"/>
      <c r="P68" s="60"/>
      <c r="Q68" s="60"/>
      <c r="R68" s="60"/>
      <c r="S68" s="60"/>
      <c r="T68" s="60"/>
      <c r="U68" s="60"/>
      <c r="V68" s="60"/>
      <c r="W68" s="60"/>
      <c r="X68" s="60"/>
      <c r="Y68" s="60"/>
      <c r="Z68" s="56">
        <f t="shared" si="3"/>
        <v>0</v>
      </c>
      <c r="AA68" s="60">
        <f>SUM(AA34:AA67)</f>
        <v>0</v>
      </c>
      <c r="AB68" s="60">
        <f>SUM(AB34:AB67)</f>
        <v>0</v>
      </c>
      <c r="AC68" s="61">
        <f>SUM(AC34:AC67)-SUM(AC38:AC39)-SUM(AC43:AC45)-SUM(AC47:AC49)-SUM(AC51:AC52)-SUM(AC57:AC59)-SUM(AC62:AC63)</f>
        <v>0</v>
      </c>
      <c r="AD68" s="132"/>
      <c r="AE68" s="117"/>
      <c r="AH68" s="128"/>
    </row>
    <row r="69" spans="1:34" ht="15" customHeight="1">
      <c r="A69" s="121" t="s">
        <v>642</v>
      </c>
      <c r="B69" s="55" t="s">
        <v>74</v>
      </c>
      <c r="C69" s="59"/>
      <c r="D69" s="60">
        <f>D32+D68</f>
        <v>1000000</v>
      </c>
      <c r="E69" s="60">
        <f>E32+E68</f>
        <v>0</v>
      </c>
      <c r="F69" s="60"/>
      <c r="G69" s="60"/>
      <c r="H69" s="60"/>
      <c r="I69" s="60"/>
      <c r="J69" s="60"/>
      <c r="K69" s="60"/>
      <c r="L69" s="60"/>
      <c r="M69" s="60"/>
      <c r="N69" s="60"/>
      <c r="O69" s="60"/>
      <c r="P69" s="60"/>
      <c r="Q69" s="60"/>
      <c r="R69" s="60"/>
      <c r="S69" s="60"/>
      <c r="T69" s="60"/>
      <c r="U69" s="60"/>
      <c r="V69" s="60"/>
      <c r="W69" s="60"/>
      <c r="X69" s="60"/>
      <c r="Y69" s="60"/>
      <c r="Z69" s="56">
        <f t="shared" si="3"/>
        <v>1000000</v>
      </c>
      <c r="AA69" s="60">
        <f>AA32+AA68</f>
        <v>0</v>
      </c>
      <c r="AB69" s="60">
        <f>AB32+AB68</f>
        <v>0</v>
      </c>
      <c r="AC69" s="61">
        <f>AC32+AC68</f>
        <v>1000000</v>
      </c>
      <c r="AD69" s="132"/>
      <c r="AE69" s="117"/>
      <c r="AH69" s="128"/>
    </row>
    <row r="70" spans="1:34" ht="15" customHeight="1">
      <c r="A70" s="121" t="s">
        <v>642</v>
      </c>
      <c r="B70" s="47" t="s">
        <v>1</v>
      </c>
      <c r="C70" s="62"/>
      <c r="D70" s="52"/>
      <c r="E70" s="52"/>
      <c r="F70" s="52"/>
      <c r="G70" s="52"/>
      <c r="H70" s="52"/>
      <c r="I70" s="52"/>
      <c r="J70" s="52"/>
      <c r="K70" s="52"/>
      <c r="L70" s="52"/>
      <c r="M70" s="52"/>
      <c r="N70" s="52"/>
      <c r="O70" s="52"/>
      <c r="P70" s="52"/>
      <c r="Q70" s="52"/>
      <c r="R70" s="52"/>
      <c r="S70" s="52"/>
      <c r="T70" s="52"/>
      <c r="U70" s="52"/>
      <c r="V70" s="52"/>
      <c r="W70" s="52"/>
      <c r="X70" s="52"/>
      <c r="Y70" s="52"/>
      <c r="Z70" s="52">
        <f t="shared" si="3"/>
        <v>0</v>
      </c>
      <c r="AA70" s="53">
        <f>SUMIF('调整分录-本期'!$D:$D,$A70,'调整分录-本期'!F:F)</f>
        <v>0</v>
      </c>
      <c r="AB70" s="53">
        <f>SUMIF('调整分录-本期'!$D:$D,$A70,'调整分录-本期'!G:G)</f>
        <v>0</v>
      </c>
      <c r="AC70" s="54"/>
      <c r="AD70" s="132"/>
      <c r="AE70" s="117"/>
      <c r="AH70" s="128"/>
    </row>
    <row r="71" spans="1:34" ht="15" customHeight="1">
      <c r="A71" s="121" t="s">
        <v>154</v>
      </c>
      <c r="B71" s="47" t="s">
        <v>3</v>
      </c>
      <c r="C71" s="51"/>
      <c r="D71" s="52"/>
      <c r="E71" s="52"/>
      <c r="F71" s="52"/>
      <c r="G71" s="52"/>
      <c r="H71" s="52"/>
      <c r="I71" s="52"/>
      <c r="J71" s="52"/>
      <c r="K71" s="52"/>
      <c r="L71" s="52"/>
      <c r="M71" s="52"/>
      <c r="N71" s="52"/>
      <c r="O71" s="52"/>
      <c r="P71" s="52"/>
      <c r="Q71" s="52"/>
      <c r="R71" s="52"/>
      <c r="S71" s="52"/>
      <c r="T71" s="52"/>
      <c r="U71" s="52"/>
      <c r="V71" s="52"/>
      <c r="W71" s="52"/>
      <c r="X71" s="52"/>
      <c r="Y71" s="52"/>
      <c r="Z71" s="52">
        <f t="shared" si="3"/>
        <v>0</v>
      </c>
      <c r="AA71" s="53">
        <f>SUMIF('调整分录-本期'!$D:$D,$A71,'调整分录-本期'!F:F)</f>
        <v>0</v>
      </c>
      <c r="AB71" s="53">
        <f>SUMIF('调整分录-本期'!$D:$D,$A71,'调整分录-本期'!G:G)</f>
        <v>0</v>
      </c>
      <c r="AC71" s="54">
        <f t="shared" ref="AC71:AC120" si="9">Z71+AB71-AA71</f>
        <v>0</v>
      </c>
      <c r="AD71" s="132"/>
      <c r="AE71" s="117"/>
      <c r="AH71" s="128"/>
    </row>
    <row r="72" spans="1:34" ht="15" customHeight="1">
      <c r="A72" s="121" t="s">
        <v>468</v>
      </c>
      <c r="B72" s="47" t="s">
        <v>453</v>
      </c>
      <c r="C72" s="51"/>
      <c r="D72" s="52"/>
      <c r="E72" s="52"/>
      <c r="F72" s="52"/>
      <c r="G72" s="52"/>
      <c r="H72" s="52"/>
      <c r="I72" s="52"/>
      <c r="J72" s="52"/>
      <c r="K72" s="52"/>
      <c r="L72" s="52"/>
      <c r="M72" s="52"/>
      <c r="N72" s="52"/>
      <c r="O72" s="52"/>
      <c r="P72" s="52"/>
      <c r="Q72" s="52"/>
      <c r="R72" s="52"/>
      <c r="S72" s="52"/>
      <c r="T72" s="52"/>
      <c r="U72" s="52"/>
      <c r="V72" s="52"/>
      <c r="W72" s="52"/>
      <c r="X72" s="52"/>
      <c r="Y72" s="52"/>
      <c r="Z72" s="52">
        <f t="shared" si="3"/>
        <v>0</v>
      </c>
      <c r="AA72" s="53">
        <f>SUMIF('调整分录-本期'!$D:$D,$A72,'调整分录-本期'!F:F)</f>
        <v>0</v>
      </c>
      <c r="AB72" s="53">
        <f>SUMIF('调整分录-本期'!$D:$D,$A72,'调整分录-本期'!G:G)</f>
        <v>0</v>
      </c>
      <c r="AC72" s="54">
        <f t="shared" si="9"/>
        <v>0</v>
      </c>
      <c r="AD72" s="132"/>
      <c r="AE72" s="117"/>
      <c r="AH72" s="128"/>
    </row>
    <row r="73" spans="1:34" ht="15" customHeight="1">
      <c r="A73" s="121" t="s">
        <v>470</v>
      </c>
      <c r="B73" s="47" t="s">
        <v>455</v>
      </c>
      <c r="C73" s="51"/>
      <c r="D73" s="52"/>
      <c r="E73" s="52"/>
      <c r="F73" s="52"/>
      <c r="G73" s="52"/>
      <c r="H73" s="52"/>
      <c r="I73" s="52"/>
      <c r="J73" s="52"/>
      <c r="K73" s="52"/>
      <c r="L73" s="52"/>
      <c r="M73" s="52"/>
      <c r="N73" s="52"/>
      <c r="O73" s="52"/>
      <c r="P73" s="52"/>
      <c r="Q73" s="52"/>
      <c r="R73" s="52"/>
      <c r="S73" s="52"/>
      <c r="T73" s="52"/>
      <c r="U73" s="52"/>
      <c r="V73" s="52"/>
      <c r="W73" s="52"/>
      <c r="X73" s="52"/>
      <c r="Y73" s="52"/>
      <c r="Z73" s="52">
        <f t="shared" si="3"/>
        <v>0</v>
      </c>
      <c r="AA73" s="53">
        <f>SUMIF('调整分录-本期'!$D:$D,$A73,'调整分录-本期'!F:F)</f>
        <v>0</v>
      </c>
      <c r="AB73" s="53">
        <f>SUMIF('调整分录-本期'!$D:$D,$A73,'调整分录-本期'!G:G)</f>
        <v>0</v>
      </c>
      <c r="AC73" s="54">
        <f t="shared" si="9"/>
        <v>0</v>
      </c>
      <c r="AD73" s="132"/>
      <c r="AE73" s="117"/>
      <c r="AH73" s="128"/>
    </row>
    <row r="74" spans="1:34" ht="15" customHeight="1">
      <c r="A74" s="121" t="s">
        <v>573</v>
      </c>
      <c r="B74" s="47" t="s">
        <v>554</v>
      </c>
      <c r="C74" s="51"/>
      <c r="D74" s="52"/>
      <c r="E74" s="52"/>
      <c r="F74" s="52"/>
      <c r="G74" s="52"/>
      <c r="H74" s="52"/>
      <c r="I74" s="52"/>
      <c r="J74" s="52"/>
      <c r="K74" s="52"/>
      <c r="L74" s="52"/>
      <c r="M74" s="52"/>
      <c r="N74" s="52"/>
      <c r="O74" s="52"/>
      <c r="P74" s="52"/>
      <c r="Q74" s="52"/>
      <c r="R74" s="52"/>
      <c r="S74" s="52"/>
      <c r="T74" s="52"/>
      <c r="U74" s="52"/>
      <c r="V74" s="52"/>
      <c r="W74" s="52"/>
      <c r="X74" s="52"/>
      <c r="Y74" s="52"/>
      <c r="Z74" s="52">
        <f t="shared" si="3"/>
        <v>0</v>
      </c>
      <c r="AA74" s="53">
        <f>SUMIF('调整分录-本期'!$D:$D,$A74,'调整分录-本期'!F:F)</f>
        <v>0</v>
      </c>
      <c r="AB74" s="53">
        <f>SUMIF('调整分录-本期'!$D:$D,$A74,'调整分录-本期'!G:G)</f>
        <v>0</v>
      </c>
      <c r="AC74" s="54">
        <f t="shared" si="9"/>
        <v>0</v>
      </c>
      <c r="AD74" s="132"/>
      <c r="AE74" s="117"/>
      <c r="AH74" s="128"/>
    </row>
    <row r="75" spans="1:34" ht="15" customHeight="1">
      <c r="A75" s="121" t="s">
        <v>471</v>
      </c>
      <c r="B75" s="47" t="s">
        <v>456</v>
      </c>
      <c r="C75" s="51"/>
      <c r="D75" s="52"/>
      <c r="E75" s="52"/>
      <c r="F75" s="52"/>
      <c r="G75" s="52"/>
      <c r="H75" s="52"/>
      <c r="I75" s="52"/>
      <c r="J75" s="52"/>
      <c r="K75" s="52"/>
      <c r="L75" s="52"/>
      <c r="M75" s="52"/>
      <c r="N75" s="52"/>
      <c r="O75" s="52"/>
      <c r="P75" s="52"/>
      <c r="Q75" s="52"/>
      <c r="R75" s="52"/>
      <c r="S75" s="52"/>
      <c r="T75" s="52"/>
      <c r="U75" s="52"/>
      <c r="V75" s="52"/>
      <c r="W75" s="52"/>
      <c r="X75" s="52"/>
      <c r="Y75" s="52"/>
      <c r="Z75" s="52">
        <f t="shared" ref="Z75:Z108" si="10">SUM(D75:Y75)</f>
        <v>0</v>
      </c>
      <c r="AA75" s="53">
        <f>SUMIF('调整分录-本期'!$D:$D,$A75,'调整分录-本期'!F:F)</f>
        <v>0</v>
      </c>
      <c r="AB75" s="53">
        <f>SUMIF('调整分录-本期'!$D:$D,$A75,'调整分录-本期'!G:G)</f>
        <v>0</v>
      </c>
      <c r="AC75" s="54">
        <f t="shared" si="9"/>
        <v>0</v>
      </c>
      <c r="AD75" s="132"/>
      <c r="AE75" s="117"/>
      <c r="AH75" s="128"/>
    </row>
    <row r="76" spans="1:34" ht="15" customHeight="1">
      <c r="A76" s="121" t="s">
        <v>543</v>
      </c>
      <c r="B76" s="47" t="s">
        <v>509</v>
      </c>
      <c r="C76" s="51"/>
      <c r="D76" s="52"/>
      <c r="E76" s="52"/>
      <c r="F76" s="52"/>
      <c r="G76" s="52"/>
      <c r="H76" s="52"/>
      <c r="I76" s="52"/>
      <c r="J76" s="52"/>
      <c r="K76" s="52"/>
      <c r="L76" s="52"/>
      <c r="M76" s="52"/>
      <c r="N76" s="52"/>
      <c r="O76" s="52"/>
      <c r="P76" s="52"/>
      <c r="Q76" s="52"/>
      <c r="R76" s="52"/>
      <c r="S76" s="52"/>
      <c r="T76" s="52"/>
      <c r="U76" s="52"/>
      <c r="V76" s="52"/>
      <c r="W76" s="52"/>
      <c r="X76" s="52"/>
      <c r="Y76" s="52"/>
      <c r="Z76" s="52">
        <f t="shared" si="10"/>
        <v>0</v>
      </c>
      <c r="AA76" s="53">
        <f>SUMIF('调整分录-本期'!$D:$D,$A76,'调整分录-本期'!F:F)</f>
        <v>0</v>
      </c>
      <c r="AB76" s="53">
        <f>SUMIF('调整分录-本期'!$D:$D,$A76,'调整分录-本期'!G:G)</f>
        <v>0</v>
      </c>
      <c r="AC76" s="54">
        <f t="shared" si="9"/>
        <v>0</v>
      </c>
      <c r="AD76" s="132"/>
      <c r="AE76" s="117"/>
      <c r="AH76" s="128"/>
    </row>
    <row r="77" spans="1:34" ht="15" customHeight="1">
      <c r="A77" s="121" t="s">
        <v>544</v>
      </c>
      <c r="B77" s="47" t="s">
        <v>510</v>
      </c>
      <c r="C77" s="51"/>
      <c r="D77" s="52"/>
      <c r="E77" s="52"/>
      <c r="F77" s="52"/>
      <c r="G77" s="52"/>
      <c r="H77" s="52"/>
      <c r="I77" s="52"/>
      <c r="J77" s="52"/>
      <c r="K77" s="52"/>
      <c r="L77" s="52"/>
      <c r="M77" s="52"/>
      <c r="N77" s="52"/>
      <c r="O77" s="52"/>
      <c r="P77" s="52"/>
      <c r="Q77" s="52"/>
      <c r="R77" s="52"/>
      <c r="S77" s="52"/>
      <c r="T77" s="52"/>
      <c r="U77" s="52"/>
      <c r="V77" s="52"/>
      <c r="W77" s="52"/>
      <c r="X77" s="52"/>
      <c r="Y77" s="52"/>
      <c r="Z77" s="52">
        <f t="shared" si="10"/>
        <v>0</v>
      </c>
      <c r="AA77" s="53">
        <f>SUMIF('调整分录-本期'!$D:$D,$A77,'调整分录-本期'!F:F)</f>
        <v>0</v>
      </c>
      <c r="AB77" s="53">
        <f>SUMIF('调整分录-本期'!$D:$D,$A77,'调整分录-本期'!G:G)</f>
        <v>0</v>
      </c>
      <c r="AC77" s="54">
        <f t="shared" si="9"/>
        <v>0</v>
      </c>
      <c r="AD77" s="132"/>
      <c r="AE77" s="117"/>
      <c r="AH77" s="128"/>
    </row>
    <row r="78" spans="1:34" ht="15" customHeight="1">
      <c r="A78" s="121" t="s">
        <v>155</v>
      </c>
      <c r="B78" s="47" t="s">
        <v>4</v>
      </c>
      <c r="C78" s="51"/>
      <c r="D78" s="52"/>
      <c r="E78" s="52"/>
      <c r="F78" s="52"/>
      <c r="G78" s="52"/>
      <c r="H78" s="52"/>
      <c r="I78" s="52"/>
      <c r="J78" s="52"/>
      <c r="K78" s="52"/>
      <c r="L78" s="52"/>
      <c r="M78" s="52"/>
      <c r="N78" s="52"/>
      <c r="O78" s="52"/>
      <c r="P78" s="52"/>
      <c r="Q78" s="52"/>
      <c r="R78" s="52"/>
      <c r="S78" s="52"/>
      <c r="T78" s="52"/>
      <c r="U78" s="52"/>
      <c r="V78" s="52"/>
      <c r="W78" s="52"/>
      <c r="X78" s="52"/>
      <c r="Y78" s="52"/>
      <c r="Z78" s="52">
        <f>SUM(D78:Y78)</f>
        <v>0</v>
      </c>
      <c r="AA78" s="53">
        <f>SUMIF('调整分录-本期'!$D:$D,$A78,'调整分录-本期'!F:F)</f>
        <v>0</v>
      </c>
      <c r="AB78" s="53">
        <f>SUMIF('调整分录-本期'!$D:$D,$A78,'调整分录-本期'!G:G)</f>
        <v>0</v>
      </c>
      <c r="AC78" s="54">
        <f t="shared" si="9"/>
        <v>0</v>
      </c>
      <c r="AD78" s="132"/>
      <c r="AE78" s="117"/>
      <c r="AH78" s="128"/>
    </row>
    <row r="79" spans="1:34" ht="15" customHeight="1">
      <c r="A79" s="121" t="s">
        <v>574</v>
      </c>
      <c r="B79" s="47" t="s">
        <v>555</v>
      </c>
      <c r="C79" s="51"/>
      <c r="D79" s="52"/>
      <c r="E79" s="52"/>
      <c r="F79" s="52"/>
      <c r="G79" s="52"/>
      <c r="H79" s="52"/>
      <c r="I79" s="52"/>
      <c r="J79" s="52"/>
      <c r="K79" s="52"/>
      <c r="L79" s="52"/>
      <c r="M79" s="52"/>
      <c r="N79" s="52"/>
      <c r="O79" s="52"/>
      <c r="P79" s="52"/>
      <c r="Q79" s="52"/>
      <c r="R79" s="52"/>
      <c r="S79" s="52"/>
      <c r="T79" s="52"/>
      <c r="U79" s="52"/>
      <c r="V79" s="52"/>
      <c r="W79" s="52"/>
      <c r="X79" s="52"/>
      <c r="Y79" s="52"/>
      <c r="Z79" s="52">
        <f t="shared" ref="Z79" si="11">SUM(D79:Y79)</f>
        <v>0</v>
      </c>
      <c r="AA79" s="53">
        <f>SUMIF('调整分录-本期'!$D:$D,$A79,'调整分录-本期'!F:F)</f>
        <v>0</v>
      </c>
      <c r="AB79" s="53">
        <f>SUMIF('调整分录-本期'!$D:$D,$A79,'调整分录-本期'!G:G)</f>
        <v>0</v>
      </c>
      <c r="AC79" s="54">
        <f t="shared" si="9"/>
        <v>0</v>
      </c>
      <c r="AD79" s="132"/>
      <c r="AE79" s="117"/>
      <c r="AH79" s="128"/>
    </row>
    <row r="80" spans="1:34" ht="15" customHeight="1">
      <c r="A80" s="121" t="s">
        <v>472</v>
      </c>
      <c r="B80" s="47" t="s">
        <v>457</v>
      </c>
      <c r="C80" s="51"/>
      <c r="D80" s="52"/>
      <c r="E80" s="52"/>
      <c r="F80" s="52"/>
      <c r="G80" s="52"/>
      <c r="H80" s="52"/>
      <c r="I80" s="52"/>
      <c r="J80" s="52"/>
      <c r="K80" s="52"/>
      <c r="L80" s="52"/>
      <c r="M80" s="52"/>
      <c r="N80" s="52"/>
      <c r="O80" s="52"/>
      <c r="P80" s="52"/>
      <c r="Q80" s="52"/>
      <c r="R80" s="52"/>
      <c r="S80" s="52"/>
      <c r="T80" s="52"/>
      <c r="U80" s="52"/>
      <c r="V80" s="52"/>
      <c r="W80" s="52"/>
      <c r="X80" s="52"/>
      <c r="Y80" s="52"/>
      <c r="Z80" s="52">
        <f>SUM(D80:Y80)</f>
        <v>0</v>
      </c>
      <c r="AA80" s="53">
        <f>SUMIF('调整分录-本期'!$D:$D,$A80,'调整分录-本期'!F:F)</f>
        <v>0</v>
      </c>
      <c r="AB80" s="53">
        <f>SUMIF('调整分录-本期'!$D:$D,$A80,'调整分录-本期'!G:G)</f>
        <v>0</v>
      </c>
      <c r="AC80" s="54">
        <f t="shared" si="9"/>
        <v>0</v>
      </c>
      <c r="AD80" s="132"/>
      <c r="AE80" s="117"/>
      <c r="AH80" s="128"/>
    </row>
    <row r="81" spans="1:34" ht="15" customHeight="1">
      <c r="A81" s="121" t="s">
        <v>469</v>
      </c>
      <c r="B81" s="47" t="s">
        <v>454</v>
      </c>
      <c r="C81" s="51"/>
      <c r="D81" s="52"/>
      <c r="E81" s="52"/>
      <c r="F81" s="52"/>
      <c r="G81" s="52"/>
      <c r="H81" s="52"/>
      <c r="I81" s="52"/>
      <c r="J81" s="52"/>
      <c r="K81" s="52"/>
      <c r="L81" s="52"/>
      <c r="M81" s="52"/>
      <c r="N81" s="52"/>
      <c r="O81" s="52"/>
      <c r="P81" s="52"/>
      <c r="Q81" s="52"/>
      <c r="R81" s="52"/>
      <c r="S81" s="52"/>
      <c r="T81" s="52"/>
      <c r="U81" s="52"/>
      <c r="V81" s="52"/>
      <c r="W81" s="52"/>
      <c r="X81" s="52"/>
      <c r="Y81" s="52"/>
      <c r="Z81" s="52">
        <f>SUM(D81:Y81)</f>
        <v>0</v>
      </c>
      <c r="AA81" s="53">
        <f>SUMIF('调整分录-本期'!$D:$D,$A81,'调整分录-本期'!F:F)</f>
        <v>0</v>
      </c>
      <c r="AB81" s="53">
        <f>SUMIF('调整分录-本期'!$D:$D,$A81,'调整分录-本期'!G:G)</f>
        <v>0</v>
      </c>
      <c r="AC81" s="54">
        <f>Z81+AB81-AA81</f>
        <v>0</v>
      </c>
      <c r="AD81" s="132"/>
      <c r="AE81" s="117"/>
      <c r="AH81" s="128"/>
    </row>
    <row r="82" spans="1:34" ht="15" customHeight="1">
      <c r="A82" s="121" t="s">
        <v>476</v>
      </c>
      <c r="B82" s="47" t="s">
        <v>459</v>
      </c>
      <c r="C82" s="51"/>
      <c r="D82" s="52"/>
      <c r="E82" s="52"/>
      <c r="F82" s="52"/>
      <c r="G82" s="52"/>
      <c r="H82" s="52"/>
      <c r="I82" s="52"/>
      <c r="J82" s="52"/>
      <c r="K82" s="52"/>
      <c r="L82" s="52"/>
      <c r="M82" s="52"/>
      <c r="N82" s="52"/>
      <c r="O82" s="52"/>
      <c r="P82" s="52"/>
      <c r="Q82" s="52"/>
      <c r="R82" s="52"/>
      <c r="S82" s="52"/>
      <c r="T82" s="52"/>
      <c r="U82" s="52"/>
      <c r="V82" s="52"/>
      <c r="W82" s="52"/>
      <c r="X82" s="52"/>
      <c r="Y82" s="52"/>
      <c r="Z82" s="52">
        <f t="shared" si="10"/>
        <v>0</v>
      </c>
      <c r="AA82" s="53">
        <f>SUMIF('调整分录-本期'!$D:$D,$A82,'调整分录-本期'!F:F)</f>
        <v>0</v>
      </c>
      <c r="AB82" s="53">
        <f>SUMIF('调整分录-本期'!$D:$D,$A82,'调整分录-本期'!G:G)</f>
        <v>0</v>
      </c>
      <c r="AC82" s="54">
        <f t="shared" si="9"/>
        <v>0</v>
      </c>
      <c r="AD82" s="132"/>
      <c r="AE82" s="117"/>
      <c r="AH82" s="128"/>
    </row>
    <row r="83" spans="1:34" ht="15" customHeight="1">
      <c r="A83" s="121" t="s">
        <v>477</v>
      </c>
      <c r="B83" s="47" t="s">
        <v>460</v>
      </c>
      <c r="C83" s="51"/>
      <c r="D83" s="52"/>
      <c r="E83" s="52"/>
      <c r="F83" s="52"/>
      <c r="G83" s="52"/>
      <c r="H83" s="52"/>
      <c r="I83" s="52"/>
      <c r="J83" s="52"/>
      <c r="K83" s="52"/>
      <c r="L83" s="52"/>
      <c r="M83" s="52"/>
      <c r="N83" s="52"/>
      <c r="O83" s="52"/>
      <c r="P83" s="52"/>
      <c r="Q83" s="52"/>
      <c r="R83" s="52"/>
      <c r="S83" s="52"/>
      <c r="T83" s="52"/>
      <c r="U83" s="52"/>
      <c r="V83" s="52"/>
      <c r="W83" s="52"/>
      <c r="X83" s="52"/>
      <c r="Y83" s="52"/>
      <c r="Z83" s="52">
        <f>SUM(D83:Y83)</f>
        <v>0</v>
      </c>
      <c r="AA83" s="53">
        <f>SUMIF('调整分录-本期'!$D:$D,$A83,'调整分录-本期'!F:F)</f>
        <v>0</v>
      </c>
      <c r="AB83" s="53">
        <f>SUMIF('调整分录-本期'!$D:$D,$A83,'调整分录-本期'!G:G)</f>
        <v>0</v>
      </c>
      <c r="AC83" s="54">
        <f t="shared" si="9"/>
        <v>0</v>
      </c>
      <c r="AD83" s="132"/>
      <c r="AE83" s="117"/>
      <c r="AH83" s="128"/>
    </row>
    <row r="84" spans="1:34" ht="15" customHeight="1">
      <c r="A84" s="121" t="s">
        <v>156</v>
      </c>
      <c r="B84" s="47" t="s">
        <v>6</v>
      </c>
      <c r="C84" s="51"/>
      <c r="D84" s="52"/>
      <c r="E84" s="52"/>
      <c r="F84" s="52"/>
      <c r="G84" s="52"/>
      <c r="H84" s="52"/>
      <c r="I84" s="52"/>
      <c r="J84" s="52"/>
      <c r="K84" s="52"/>
      <c r="L84" s="52"/>
      <c r="M84" s="52"/>
      <c r="N84" s="52"/>
      <c r="O84" s="52"/>
      <c r="P84" s="52"/>
      <c r="Q84" s="52"/>
      <c r="R84" s="52"/>
      <c r="S84" s="52"/>
      <c r="T84" s="52"/>
      <c r="U84" s="52"/>
      <c r="V84" s="52"/>
      <c r="W84" s="52"/>
      <c r="X84" s="52"/>
      <c r="Y84" s="52"/>
      <c r="Z84" s="52">
        <f t="shared" si="10"/>
        <v>0</v>
      </c>
      <c r="AA84" s="53">
        <f>SUMIF('调整分录-本期'!$D:$D,$A84,'调整分录-本期'!F:F)</f>
        <v>0</v>
      </c>
      <c r="AB84" s="53">
        <f>SUMIF('调整分录-本期'!$D:$D,$A84,'调整分录-本期'!G:G)</f>
        <v>0</v>
      </c>
      <c r="AC84" s="54">
        <f t="shared" si="9"/>
        <v>0</v>
      </c>
      <c r="AD84" s="132"/>
      <c r="AE84" s="117"/>
      <c r="AH84" s="128"/>
    </row>
    <row r="85" spans="1:34" ht="15" customHeight="1">
      <c r="A85" s="121" t="s">
        <v>157</v>
      </c>
      <c r="B85" s="47" t="s">
        <v>8</v>
      </c>
      <c r="C85" s="51"/>
      <c r="D85" s="52"/>
      <c r="E85" s="52"/>
      <c r="F85" s="52"/>
      <c r="G85" s="52"/>
      <c r="H85" s="52"/>
      <c r="I85" s="52"/>
      <c r="J85" s="52"/>
      <c r="K85" s="52"/>
      <c r="L85" s="52"/>
      <c r="M85" s="52"/>
      <c r="N85" s="52"/>
      <c r="O85" s="52"/>
      <c r="P85" s="52"/>
      <c r="Q85" s="52"/>
      <c r="R85" s="52"/>
      <c r="S85" s="52"/>
      <c r="T85" s="52"/>
      <c r="U85" s="52"/>
      <c r="V85" s="52"/>
      <c r="W85" s="52"/>
      <c r="X85" s="52"/>
      <c r="Y85" s="52"/>
      <c r="Z85" s="52">
        <f t="shared" si="10"/>
        <v>0</v>
      </c>
      <c r="AA85" s="53">
        <f>SUMIF('调整分录-本期'!$D:$D,$A85,'调整分录-本期'!F:F)</f>
        <v>0</v>
      </c>
      <c r="AB85" s="53">
        <f>SUMIF('调整分录-本期'!$D:$D,$A85,'调整分录-本期'!G:G)</f>
        <v>0</v>
      </c>
      <c r="AC85" s="54">
        <f t="shared" si="9"/>
        <v>0</v>
      </c>
      <c r="AD85" s="132"/>
      <c r="AE85" s="117"/>
      <c r="AH85" s="128"/>
    </row>
    <row r="86" spans="1:34" ht="15" customHeight="1">
      <c r="A86" s="121" t="s">
        <v>158</v>
      </c>
      <c r="B86" s="47" t="s">
        <v>10</v>
      </c>
      <c r="C86" s="51"/>
      <c r="D86" s="52"/>
      <c r="E86" s="52"/>
      <c r="F86" s="52"/>
      <c r="G86" s="52"/>
      <c r="H86" s="52"/>
      <c r="I86" s="52"/>
      <c r="J86" s="52"/>
      <c r="K86" s="52"/>
      <c r="L86" s="52"/>
      <c r="M86" s="52"/>
      <c r="N86" s="52"/>
      <c r="O86" s="52"/>
      <c r="P86" s="52"/>
      <c r="Q86" s="52"/>
      <c r="R86" s="52"/>
      <c r="S86" s="52"/>
      <c r="T86" s="52"/>
      <c r="U86" s="52"/>
      <c r="V86" s="52"/>
      <c r="W86" s="52"/>
      <c r="X86" s="52"/>
      <c r="Y86" s="52"/>
      <c r="Z86" s="52">
        <f t="shared" si="10"/>
        <v>0</v>
      </c>
      <c r="AA86" s="53">
        <f>SUMIF('调整分录-本期'!$D:$D,$A86,'调整分录-本期'!F:F)</f>
        <v>0</v>
      </c>
      <c r="AB86" s="53">
        <f>SUMIF('调整分录-本期'!$D:$D,$A86,'调整分录-本期'!G:G)</f>
        <v>20000</v>
      </c>
      <c r="AC86" s="54">
        <f t="shared" si="9"/>
        <v>20000</v>
      </c>
      <c r="AD86" s="132"/>
      <c r="AE86" s="117"/>
      <c r="AH86" s="128"/>
    </row>
    <row r="87" spans="1:34" ht="15" customHeight="1">
      <c r="A87" s="121" t="s">
        <v>473</v>
      </c>
      <c r="B87" s="47" t="s">
        <v>556</v>
      </c>
      <c r="C87" s="51"/>
      <c r="D87" s="52"/>
      <c r="E87" s="52"/>
      <c r="F87" s="52"/>
      <c r="G87" s="52"/>
      <c r="H87" s="52"/>
      <c r="I87" s="52"/>
      <c r="J87" s="52"/>
      <c r="K87" s="52"/>
      <c r="L87" s="52"/>
      <c r="M87" s="52"/>
      <c r="N87" s="52"/>
      <c r="O87" s="52"/>
      <c r="P87" s="52"/>
      <c r="Q87" s="52"/>
      <c r="R87" s="52"/>
      <c r="S87" s="52"/>
      <c r="T87" s="52"/>
      <c r="U87" s="52"/>
      <c r="V87" s="52"/>
      <c r="W87" s="52"/>
      <c r="X87" s="52"/>
      <c r="Y87" s="52"/>
      <c r="Z87" s="52">
        <f t="shared" ref="Z87" si="12">SUM(D87:Y87)</f>
        <v>0</v>
      </c>
      <c r="AA87" s="53">
        <f>SUMIF('调整分录-本期'!$D:$D,$A87,'调整分录-本期'!F:F)</f>
        <v>0</v>
      </c>
      <c r="AB87" s="53">
        <f>SUMIF('调整分录-本期'!$D:$D,$A87,'调整分录-本期'!G:G)</f>
        <v>0</v>
      </c>
      <c r="AC87" s="54">
        <f t="shared" si="9"/>
        <v>0</v>
      </c>
      <c r="AD87" s="132"/>
      <c r="AE87" s="117"/>
      <c r="AH87" s="128"/>
    </row>
    <row r="88" spans="1:34" ht="15" customHeight="1">
      <c r="A88" s="121" t="s">
        <v>474</v>
      </c>
      <c r="B88" s="47" t="s">
        <v>458</v>
      </c>
      <c r="C88" s="51"/>
      <c r="D88" s="52"/>
      <c r="E88" s="52"/>
      <c r="F88" s="52"/>
      <c r="G88" s="52"/>
      <c r="H88" s="52"/>
      <c r="I88" s="52"/>
      <c r="J88" s="52"/>
      <c r="K88" s="52"/>
      <c r="L88" s="52"/>
      <c r="M88" s="52"/>
      <c r="N88" s="52"/>
      <c r="O88" s="52"/>
      <c r="P88" s="52"/>
      <c r="Q88" s="52"/>
      <c r="R88" s="52"/>
      <c r="S88" s="52"/>
      <c r="T88" s="52"/>
      <c r="U88" s="52"/>
      <c r="V88" s="52"/>
      <c r="W88" s="52"/>
      <c r="X88" s="52"/>
      <c r="Y88" s="52"/>
      <c r="Z88" s="52">
        <f t="shared" si="10"/>
        <v>0</v>
      </c>
      <c r="AA88" s="53">
        <f>SUMIF('调整分录-本期'!$D:$D,$A88,'调整分录-本期'!F:F)</f>
        <v>0</v>
      </c>
      <c r="AB88" s="53">
        <f>SUMIF('调整分录-本期'!$D:$D,$A88,'调整分录-本期'!G:G)</f>
        <v>0</v>
      </c>
      <c r="AC88" s="54">
        <f t="shared" si="9"/>
        <v>0</v>
      </c>
      <c r="AD88" s="132"/>
      <c r="AE88" s="117"/>
      <c r="AH88" s="128"/>
    </row>
    <row r="89" spans="1:34" ht="15" customHeight="1">
      <c r="A89" s="121" t="s">
        <v>478</v>
      </c>
      <c r="B89" s="47" t="s">
        <v>461</v>
      </c>
      <c r="C89" s="51"/>
      <c r="D89" s="52"/>
      <c r="E89" s="52"/>
      <c r="F89" s="52"/>
      <c r="G89" s="52"/>
      <c r="H89" s="52"/>
      <c r="I89" s="52"/>
      <c r="J89" s="52"/>
      <c r="K89" s="52"/>
      <c r="L89" s="52"/>
      <c r="M89" s="52"/>
      <c r="N89" s="52"/>
      <c r="O89" s="52"/>
      <c r="P89" s="52"/>
      <c r="Q89" s="52"/>
      <c r="R89" s="52"/>
      <c r="S89" s="52"/>
      <c r="T89" s="52"/>
      <c r="U89" s="52"/>
      <c r="V89" s="52"/>
      <c r="W89" s="52"/>
      <c r="X89" s="52"/>
      <c r="Y89" s="52"/>
      <c r="Z89" s="52">
        <f t="shared" si="10"/>
        <v>0</v>
      </c>
      <c r="AA89" s="53">
        <f>SUMIF('调整分录-本期'!$D:$D,$A89,'调整分录-本期'!F:F)</f>
        <v>0</v>
      </c>
      <c r="AB89" s="53">
        <f>SUMIF('调整分录-本期'!$D:$D,$A89,'调整分录-本期'!G:G)</f>
        <v>0</v>
      </c>
      <c r="AC89" s="54">
        <f t="shared" si="9"/>
        <v>0</v>
      </c>
      <c r="AD89" s="132"/>
      <c r="AE89" s="117"/>
      <c r="AH89" s="128"/>
    </row>
    <row r="90" spans="1:34" ht="15" customHeight="1">
      <c r="A90" s="121" t="s">
        <v>159</v>
      </c>
      <c r="B90" s="47" t="s">
        <v>15</v>
      </c>
      <c r="C90" s="51"/>
      <c r="D90" s="52"/>
      <c r="E90" s="52"/>
      <c r="F90" s="52"/>
      <c r="G90" s="52"/>
      <c r="H90" s="52"/>
      <c r="I90" s="52"/>
      <c r="J90" s="52"/>
      <c r="K90" s="52"/>
      <c r="L90" s="52"/>
      <c r="M90" s="52"/>
      <c r="N90" s="52"/>
      <c r="O90" s="52"/>
      <c r="P90" s="52"/>
      <c r="Q90" s="52"/>
      <c r="R90" s="52"/>
      <c r="S90" s="52"/>
      <c r="T90" s="52"/>
      <c r="U90" s="52"/>
      <c r="V90" s="52"/>
      <c r="W90" s="52"/>
      <c r="X90" s="52"/>
      <c r="Y90" s="52"/>
      <c r="Z90" s="52">
        <f t="shared" si="10"/>
        <v>0</v>
      </c>
      <c r="AA90" s="53">
        <f>SUMIF('调整分录-本期'!$D:$D,$A90,'调整分录-本期'!F:F)</f>
        <v>0</v>
      </c>
      <c r="AB90" s="53">
        <f>SUMIF('调整分录-本期'!$D:$D,$A90,'调整分录-本期'!G:G)</f>
        <v>0</v>
      </c>
      <c r="AC90" s="54">
        <f t="shared" si="9"/>
        <v>0</v>
      </c>
      <c r="AD90" s="132"/>
      <c r="AE90" s="117"/>
      <c r="AH90" s="128"/>
    </row>
    <row r="91" spans="1:34" ht="15" customHeight="1">
      <c r="A91" s="121" t="s">
        <v>160</v>
      </c>
      <c r="B91" s="47" t="s">
        <v>17</v>
      </c>
      <c r="C91" s="51"/>
      <c r="D91" s="52"/>
      <c r="E91" s="52"/>
      <c r="F91" s="52"/>
      <c r="G91" s="52"/>
      <c r="H91" s="52"/>
      <c r="I91" s="52"/>
      <c r="J91" s="52"/>
      <c r="K91" s="52"/>
      <c r="L91" s="52"/>
      <c r="M91" s="52"/>
      <c r="N91" s="52"/>
      <c r="O91" s="52"/>
      <c r="P91" s="52"/>
      <c r="Q91" s="52"/>
      <c r="R91" s="52"/>
      <c r="S91" s="52"/>
      <c r="T91" s="52"/>
      <c r="U91" s="52"/>
      <c r="V91" s="52"/>
      <c r="W91" s="52"/>
      <c r="X91" s="52"/>
      <c r="Y91" s="52"/>
      <c r="Z91" s="52">
        <f t="shared" si="10"/>
        <v>0</v>
      </c>
      <c r="AA91" s="53">
        <f>SUMIF('调整分录-本期'!$D:$D,$A91,'调整分录-本期'!F:F)</f>
        <v>0</v>
      </c>
      <c r="AB91" s="53">
        <f>SUMIF('调整分录-本期'!$D:$D,$A91,'调整分录-本期'!G:G)</f>
        <v>0</v>
      </c>
      <c r="AC91" s="54">
        <f t="shared" si="9"/>
        <v>0</v>
      </c>
      <c r="AD91" s="132"/>
      <c r="AE91" s="117"/>
      <c r="AH91" s="128"/>
    </row>
    <row r="92" spans="1:34" ht="15" customHeight="1">
      <c r="A92" s="116" t="s">
        <v>642</v>
      </c>
      <c r="B92" s="55" t="s">
        <v>20</v>
      </c>
      <c r="C92" s="59"/>
      <c r="D92" s="60">
        <f>SUM(D71:D91)</f>
        <v>0</v>
      </c>
      <c r="E92" s="60">
        <f>SUM(E71:E91)</f>
        <v>0</v>
      </c>
      <c r="F92" s="60"/>
      <c r="G92" s="60"/>
      <c r="H92" s="60"/>
      <c r="I92" s="60"/>
      <c r="J92" s="60"/>
      <c r="K92" s="60"/>
      <c r="L92" s="60"/>
      <c r="M92" s="60"/>
      <c r="N92" s="60"/>
      <c r="O92" s="60"/>
      <c r="P92" s="60"/>
      <c r="Q92" s="60"/>
      <c r="R92" s="60"/>
      <c r="S92" s="60"/>
      <c r="T92" s="60"/>
      <c r="U92" s="60"/>
      <c r="V92" s="60"/>
      <c r="W92" s="60"/>
      <c r="X92" s="60"/>
      <c r="Y92" s="60"/>
      <c r="Z92" s="56">
        <f t="shared" si="10"/>
        <v>0</v>
      </c>
      <c r="AA92" s="60">
        <f>SUM(AA71:AA91)</f>
        <v>0</v>
      </c>
      <c r="AB92" s="60">
        <f>SUM(AB71:AB91)</f>
        <v>20000</v>
      </c>
      <c r="AC92" s="61">
        <f>SUM(AC71:AC91)</f>
        <v>20000</v>
      </c>
      <c r="AD92" s="132"/>
      <c r="AE92" s="117"/>
      <c r="AH92" s="128"/>
    </row>
    <row r="93" spans="1:34" ht="15" customHeight="1">
      <c r="A93" s="116" t="s">
        <v>642</v>
      </c>
      <c r="B93" s="2"/>
      <c r="C93" s="51"/>
      <c r="D93" s="52"/>
      <c r="E93" s="52"/>
      <c r="F93" s="52"/>
      <c r="G93" s="52"/>
      <c r="H93" s="52"/>
      <c r="I93" s="52"/>
      <c r="J93" s="52"/>
      <c r="K93" s="52"/>
      <c r="L93" s="52"/>
      <c r="M93" s="52"/>
      <c r="N93" s="52"/>
      <c r="O93" s="52"/>
      <c r="P93" s="52"/>
      <c r="Q93" s="52"/>
      <c r="R93" s="52"/>
      <c r="S93" s="52"/>
      <c r="T93" s="52"/>
      <c r="U93" s="52"/>
      <c r="V93" s="52"/>
      <c r="W93" s="52"/>
      <c r="X93" s="52"/>
      <c r="Y93" s="52"/>
      <c r="Z93" s="52"/>
      <c r="AA93" s="53"/>
      <c r="AB93" s="53"/>
      <c r="AC93" s="54"/>
      <c r="AD93" s="132"/>
      <c r="AE93" s="117"/>
      <c r="AH93" s="128"/>
    </row>
    <row r="94" spans="1:34" ht="15" customHeight="1">
      <c r="A94" s="116" t="s">
        <v>642</v>
      </c>
      <c r="B94" s="47" t="s">
        <v>22</v>
      </c>
      <c r="C94" s="51"/>
      <c r="D94" s="52"/>
      <c r="E94" s="52"/>
      <c r="F94" s="52"/>
      <c r="G94" s="52"/>
      <c r="H94" s="52"/>
      <c r="I94" s="52"/>
      <c r="J94" s="52"/>
      <c r="K94" s="52"/>
      <c r="L94" s="52"/>
      <c r="M94" s="52"/>
      <c r="N94" s="52"/>
      <c r="O94" s="52"/>
      <c r="P94" s="52"/>
      <c r="Q94" s="52"/>
      <c r="R94" s="52"/>
      <c r="S94" s="52"/>
      <c r="T94" s="52"/>
      <c r="U94" s="52"/>
      <c r="V94" s="52"/>
      <c r="W94" s="52"/>
      <c r="X94" s="52"/>
      <c r="Y94" s="52"/>
      <c r="Z94" s="52"/>
      <c r="AA94" s="53"/>
      <c r="AB94" s="53"/>
      <c r="AC94" s="54"/>
      <c r="AD94" s="132"/>
      <c r="AE94" s="117"/>
      <c r="AH94" s="128"/>
    </row>
    <row r="95" spans="1:34" ht="15" customHeight="1">
      <c r="A95" s="116" t="s">
        <v>631</v>
      </c>
      <c r="B95" s="47" t="s">
        <v>630</v>
      </c>
      <c r="C95" s="51"/>
      <c r="D95" s="52"/>
      <c r="E95" s="52"/>
      <c r="F95" s="52"/>
      <c r="G95" s="52"/>
      <c r="H95" s="52"/>
      <c r="I95" s="52"/>
      <c r="J95" s="52"/>
      <c r="K95" s="52"/>
      <c r="L95" s="52"/>
      <c r="M95" s="52"/>
      <c r="N95" s="52"/>
      <c r="O95" s="52"/>
      <c r="P95" s="52"/>
      <c r="Q95" s="52"/>
      <c r="R95" s="52"/>
      <c r="S95" s="52"/>
      <c r="T95" s="52"/>
      <c r="U95" s="52"/>
      <c r="V95" s="52"/>
      <c r="W95" s="52"/>
      <c r="X95" s="52"/>
      <c r="Y95" s="52"/>
      <c r="Z95" s="52">
        <f>SUM(D95:Y95)</f>
        <v>0</v>
      </c>
      <c r="AA95" s="53">
        <f>SUMIF('调整分录-本期'!$D:$D,$A95,'调整分录-本期'!F:F)</f>
        <v>0</v>
      </c>
      <c r="AB95" s="53">
        <f>SUMIF('调整分录-本期'!$D:$D,$A95,'调整分录-本期'!G:G)</f>
        <v>0</v>
      </c>
      <c r="AC95" s="54">
        <f>Z95+AB95-AA95</f>
        <v>0</v>
      </c>
      <c r="AD95" s="132"/>
      <c r="AE95" s="117"/>
      <c r="AH95" s="128"/>
    </row>
    <row r="96" spans="1:34" ht="15" customHeight="1">
      <c r="A96" s="116" t="s">
        <v>161</v>
      </c>
      <c r="B96" s="47" t="s">
        <v>23</v>
      </c>
      <c r="C96" s="51"/>
      <c r="D96" s="52"/>
      <c r="E96" s="52"/>
      <c r="F96" s="52"/>
      <c r="G96" s="52"/>
      <c r="H96" s="52"/>
      <c r="I96" s="52"/>
      <c r="J96" s="52"/>
      <c r="K96" s="52"/>
      <c r="L96" s="52"/>
      <c r="M96" s="52"/>
      <c r="N96" s="52"/>
      <c r="O96" s="52"/>
      <c r="P96" s="52"/>
      <c r="Q96" s="52"/>
      <c r="R96" s="52"/>
      <c r="S96" s="52"/>
      <c r="T96" s="52"/>
      <c r="U96" s="52"/>
      <c r="V96" s="52"/>
      <c r="W96" s="52"/>
      <c r="X96" s="52"/>
      <c r="Y96" s="52"/>
      <c r="Z96" s="52">
        <f>SUM(D96:Y96)</f>
        <v>0</v>
      </c>
      <c r="AA96" s="53">
        <f>SUMIF('调整分录-本期'!$D:$D,$A96,'调整分录-本期'!F:F)</f>
        <v>0</v>
      </c>
      <c r="AB96" s="53">
        <f>SUMIF('调整分录-本期'!$D:$D,$A96,'调整分录-本期'!G:G)</f>
        <v>0</v>
      </c>
      <c r="AC96" s="54">
        <f>Z96+AB96-AA96</f>
        <v>0</v>
      </c>
      <c r="AD96" s="132"/>
      <c r="AE96" s="117"/>
      <c r="AH96" s="128"/>
    </row>
    <row r="97" spans="1:34" ht="15" customHeight="1">
      <c r="A97" s="116" t="s">
        <v>162</v>
      </c>
      <c r="B97" s="47" t="s">
        <v>24</v>
      </c>
      <c r="C97" s="51"/>
      <c r="D97" s="52"/>
      <c r="E97" s="52"/>
      <c r="F97" s="52"/>
      <c r="G97" s="52"/>
      <c r="H97" s="52"/>
      <c r="I97" s="52"/>
      <c r="J97" s="52"/>
      <c r="K97" s="52"/>
      <c r="L97" s="52"/>
      <c r="M97" s="52"/>
      <c r="N97" s="52"/>
      <c r="O97" s="52"/>
      <c r="P97" s="52"/>
      <c r="Q97" s="52"/>
      <c r="R97" s="52"/>
      <c r="S97" s="52"/>
      <c r="T97" s="52"/>
      <c r="U97" s="52"/>
      <c r="V97" s="52"/>
      <c r="W97" s="52"/>
      <c r="X97" s="52"/>
      <c r="Y97" s="52"/>
      <c r="Z97" s="52">
        <f t="shared" si="10"/>
        <v>0</v>
      </c>
      <c r="AA97" s="53">
        <f>SUMIF('调整分录-本期'!$D:$D,$A97,'调整分录-本期'!F:F)</f>
        <v>0</v>
      </c>
      <c r="AB97" s="53">
        <f>SUMIF('调整分录-本期'!$D:$D,$A97,'调整分录-本期'!G:G)</f>
        <v>0</v>
      </c>
      <c r="AC97" s="54">
        <f t="shared" si="9"/>
        <v>0</v>
      </c>
      <c r="AD97" s="132"/>
      <c r="AE97" s="117"/>
      <c r="AH97" s="128"/>
    </row>
    <row r="98" spans="1:34" ht="15" customHeight="1">
      <c r="A98" s="116" t="s">
        <v>642</v>
      </c>
      <c r="B98" s="47" t="s">
        <v>25</v>
      </c>
      <c r="C98" s="51"/>
      <c r="D98" s="52"/>
      <c r="E98" s="52"/>
      <c r="F98" s="52"/>
      <c r="G98" s="52"/>
      <c r="H98" s="52"/>
      <c r="I98" s="52"/>
      <c r="J98" s="52"/>
      <c r="K98" s="52"/>
      <c r="L98" s="52"/>
      <c r="M98" s="52"/>
      <c r="N98" s="52"/>
      <c r="O98" s="52"/>
      <c r="P98" s="52"/>
      <c r="Q98" s="52"/>
      <c r="R98" s="52"/>
      <c r="S98" s="52"/>
      <c r="T98" s="52"/>
      <c r="U98" s="52"/>
      <c r="V98" s="52"/>
      <c r="W98" s="52"/>
      <c r="X98" s="52"/>
      <c r="Y98" s="52"/>
      <c r="Z98" s="52">
        <f t="shared" si="10"/>
        <v>0</v>
      </c>
      <c r="AA98" s="53">
        <f>SUMIF('调整分录-本期'!$D:$D,$A98,'调整分录-本期'!F:F)</f>
        <v>0</v>
      </c>
      <c r="AB98" s="53">
        <f>SUMIF('调整分录-本期'!$D:$D,$A98,'调整分录-本期'!G:G)</f>
        <v>0</v>
      </c>
      <c r="AC98" s="54">
        <f t="shared" si="9"/>
        <v>0</v>
      </c>
      <c r="AD98" s="132"/>
      <c r="AE98" s="117"/>
      <c r="AH98" s="128"/>
    </row>
    <row r="99" spans="1:34" ht="15" customHeight="1">
      <c r="A99" s="116" t="s">
        <v>642</v>
      </c>
      <c r="B99" s="47" t="s">
        <v>27</v>
      </c>
      <c r="C99" s="51"/>
      <c r="D99" s="52"/>
      <c r="E99" s="52"/>
      <c r="F99" s="52"/>
      <c r="G99" s="52"/>
      <c r="H99" s="52"/>
      <c r="I99" s="52"/>
      <c r="J99" s="52"/>
      <c r="K99" s="52"/>
      <c r="L99" s="52"/>
      <c r="M99" s="52"/>
      <c r="N99" s="52"/>
      <c r="O99" s="52"/>
      <c r="P99" s="52"/>
      <c r="Q99" s="52"/>
      <c r="R99" s="52"/>
      <c r="S99" s="52"/>
      <c r="T99" s="52"/>
      <c r="U99" s="52"/>
      <c r="V99" s="52"/>
      <c r="W99" s="52"/>
      <c r="X99" s="52"/>
      <c r="Y99" s="52"/>
      <c r="Z99" s="52">
        <f t="shared" si="10"/>
        <v>0</v>
      </c>
      <c r="AA99" s="53">
        <f>SUMIF('调整分录-本期'!$D:$D,$A99,'调整分录-本期'!F:F)</f>
        <v>0</v>
      </c>
      <c r="AB99" s="53">
        <f>SUMIF('调整分录-本期'!$D:$D,$A99,'调整分录-本期'!G:G)</f>
        <v>0</v>
      </c>
      <c r="AC99" s="54">
        <f t="shared" si="9"/>
        <v>0</v>
      </c>
      <c r="AD99" s="132"/>
      <c r="AE99" s="117"/>
      <c r="AH99" s="128"/>
    </row>
    <row r="100" spans="1:34" ht="15" customHeight="1">
      <c r="A100" s="116" t="s">
        <v>575</v>
      </c>
      <c r="B100" s="47" t="s">
        <v>557</v>
      </c>
      <c r="C100" s="51"/>
      <c r="D100" s="52"/>
      <c r="E100" s="52"/>
      <c r="F100" s="52"/>
      <c r="G100" s="52"/>
      <c r="H100" s="52"/>
      <c r="I100" s="52"/>
      <c r="J100" s="52"/>
      <c r="K100" s="52"/>
      <c r="L100" s="52"/>
      <c r="M100" s="52"/>
      <c r="N100" s="52"/>
      <c r="O100" s="52"/>
      <c r="P100" s="52"/>
      <c r="Q100" s="52"/>
      <c r="R100" s="52"/>
      <c r="S100" s="52"/>
      <c r="T100" s="52"/>
      <c r="U100" s="52"/>
      <c r="V100" s="52"/>
      <c r="W100" s="52"/>
      <c r="X100" s="52"/>
      <c r="Y100" s="52"/>
      <c r="Z100" s="52">
        <f t="shared" ref="Z100" si="13">SUM(D100:Y100)</f>
        <v>0</v>
      </c>
      <c r="AA100" s="53"/>
      <c r="AB100" s="53"/>
      <c r="AC100" s="54">
        <f t="shared" si="9"/>
        <v>0</v>
      </c>
      <c r="AD100" s="132"/>
      <c r="AE100" s="117"/>
      <c r="AH100" s="128"/>
    </row>
    <row r="101" spans="1:34" ht="15" customHeight="1">
      <c r="A101" s="116" t="s">
        <v>163</v>
      </c>
      <c r="B101" s="47" t="s">
        <v>29</v>
      </c>
      <c r="C101" s="51"/>
      <c r="D101" s="52"/>
      <c r="E101" s="52"/>
      <c r="F101" s="52"/>
      <c r="G101" s="52"/>
      <c r="H101" s="52"/>
      <c r="I101" s="52"/>
      <c r="J101" s="52"/>
      <c r="K101" s="52"/>
      <c r="L101" s="52"/>
      <c r="M101" s="52"/>
      <c r="N101" s="52"/>
      <c r="O101" s="52"/>
      <c r="P101" s="52"/>
      <c r="Q101" s="52"/>
      <c r="R101" s="52"/>
      <c r="S101" s="52"/>
      <c r="T101" s="52"/>
      <c r="U101" s="52"/>
      <c r="V101" s="52"/>
      <c r="W101" s="52"/>
      <c r="X101" s="52"/>
      <c r="Y101" s="52"/>
      <c r="Z101" s="52">
        <f t="shared" si="10"/>
        <v>0</v>
      </c>
      <c r="AA101" s="53">
        <f>SUMIF('调整分录-本期'!$D:$D,$A101,'调整分录-本期'!F:F)</f>
        <v>0</v>
      </c>
      <c r="AB101" s="53">
        <f>SUMIF('调整分录-本期'!$D:$D,$A101,'调整分录-本期'!G:G)</f>
        <v>0</v>
      </c>
      <c r="AC101" s="54">
        <f t="shared" si="9"/>
        <v>0</v>
      </c>
      <c r="AD101" s="132"/>
      <c r="AE101" s="117"/>
      <c r="AH101" s="128"/>
    </row>
    <row r="102" spans="1:34" ht="15" customHeight="1">
      <c r="A102" s="116" t="s">
        <v>164</v>
      </c>
      <c r="B102" s="47" t="s">
        <v>32</v>
      </c>
      <c r="C102" s="51"/>
      <c r="D102" s="52"/>
      <c r="E102" s="52"/>
      <c r="F102" s="52"/>
      <c r="G102" s="52"/>
      <c r="H102" s="52"/>
      <c r="I102" s="52"/>
      <c r="J102" s="52"/>
      <c r="K102" s="52"/>
      <c r="L102" s="52"/>
      <c r="M102" s="52"/>
      <c r="N102" s="52"/>
      <c r="O102" s="52"/>
      <c r="P102" s="52"/>
      <c r="Q102" s="52"/>
      <c r="R102" s="52"/>
      <c r="S102" s="52"/>
      <c r="T102" s="52"/>
      <c r="U102" s="52"/>
      <c r="V102" s="52"/>
      <c r="W102" s="52"/>
      <c r="X102" s="52"/>
      <c r="Y102" s="52"/>
      <c r="Z102" s="52">
        <f t="shared" si="10"/>
        <v>0</v>
      </c>
      <c r="AA102" s="53">
        <f>SUMIF('调整分录-本期'!$D:$D,$A102,'调整分录-本期'!F:F)</f>
        <v>0</v>
      </c>
      <c r="AB102" s="53">
        <f>SUMIF('调整分录-本期'!$D:$D,$A102,'调整分录-本期'!G:G)</f>
        <v>0</v>
      </c>
      <c r="AC102" s="54">
        <f t="shared" si="9"/>
        <v>0</v>
      </c>
      <c r="AD102" s="132"/>
      <c r="AE102" s="117"/>
      <c r="AH102" s="128"/>
    </row>
    <row r="103" spans="1:34" ht="15" customHeight="1">
      <c r="A103" s="116" t="s">
        <v>165</v>
      </c>
      <c r="B103" s="47" t="s">
        <v>33</v>
      </c>
      <c r="C103" s="51"/>
      <c r="D103" s="52"/>
      <c r="E103" s="52"/>
      <c r="F103" s="52"/>
      <c r="G103" s="52"/>
      <c r="H103" s="52"/>
      <c r="I103" s="52"/>
      <c r="J103" s="52"/>
      <c r="K103" s="52"/>
      <c r="L103" s="52"/>
      <c r="M103" s="52"/>
      <c r="N103" s="52"/>
      <c r="O103" s="52"/>
      <c r="P103" s="52"/>
      <c r="Q103" s="52"/>
      <c r="R103" s="52"/>
      <c r="S103" s="52"/>
      <c r="T103" s="52"/>
      <c r="U103" s="52"/>
      <c r="V103" s="52"/>
      <c r="W103" s="52"/>
      <c r="X103" s="52"/>
      <c r="Y103" s="52"/>
      <c r="Z103" s="52">
        <f t="shared" si="10"/>
        <v>0</v>
      </c>
      <c r="AA103" s="53">
        <f>SUMIF('调整分录-本期'!$D:$D,$A103,'调整分录-本期'!F:F)</f>
        <v>0</v>
      </c>
      <c r="AB103" s="53">
        <f>SUMIF('调整分录-本期'!$D:$D,$A103,'调整分录-本期'!G:G)</f>
        <v>0</v>
      </c>
      <c r="AC103" s="54">
        <f t="shared" si="9"/>
        <v>0</v>
      </c>
      <c r="AD103" s="132"/>
      <c r="AE103" s="117"/>
      <c r="AH103" s="128"/>
    </row>
    <row r="104" spans="1:34" ht="15" customHeight="1">
      <c r="A104" s="116" t="s">
        <v>166</v>
      </c>
      <c r="B104" s="47" t="s">
        <v>34</v>
      </c>
      <c r="C104" s="51"/>
      <c r="D104" s="52"/>
      <c r="E104" s="52"/>
      <c r="F104" s="52"/>
      <c r="G104" s="52"/>
      <c r="H104" s="52"/>
      <c r="I104" s="52"/>
      <c r="J104" s="52"/>
      <c r="K104" s="52"/>
      <c r="L104" s="52"/>
      <c r="M104" s="52"/>
      <c r="N104" s="52"/>
      <c r="O104" s="52"/>
      <c r="P104" s="52"/>
      <c r="Q104" s="52"/>
      <c r="R104" s="52"/>
      <c r="S104" s="52"/>
      <c r="T104" s="52"/>
      <c r="U104" s="52"/>
      <c r="V104" s="52"/>
      <c r="W104" s="52"/>
      <c r="X104" s="52"/>
      <c r="Y104" s="52"/>
      <c r="Z104" s="52">
        <f t="shared" si="10"/>
        <v>0</v>
      </c>
      <c r="AA104" s="53">
        <f>SUMIF('调整分录-本期'!$D:$D,$A104,'调整分录-本期'!F:F)</f>
        <v>0</v>
      </c>
      <c r="AB104" s="53">
        <f>SUMIF('调整分录-本期'!$D:$D,$A104,'调整分录-本期'!G:G)</f>
        <v>0</v>
      </c>
      <c r="AC104" s="54">
        <f t="shared" si="9"/>
        <v>0</v>
      </c>
      <c r="AD104" s="132"/>
      <c r="AE104" s="117"/>
      <c r="AH104" s="128"/>
    </row>
    <row r="105" spans="1:34" ht="15" customHeight="1">
      <c r="A105" s="116" t="s">
        <v>167</v>
      </c>
      <c r="B105" s="47" t="s">
        <v>558</v>
      </c>
      <c r="C105" s="51"/>
      <c r="D105" s="52"/>
      <c r="E105" s="52"/>
      <c r="F105" s="52"/>
      <c r="G105" s="52"/>
      <c r="H105" s="52"/>
      <c r="I105" s="52"/>
      <c r="J105" s="52"/>
      <c r="K105" s="52"/>
      <c r="L105" s="52"/>
      <c r="M105" s="52"/>
      <c r="N105" s="52"/>
      <c r="O105" s="52"/>
      <c r="P105" s="52"/>
      <c r="Q105" s="52"/>
      <c r="R105" s="52"/>
      <c r="S105" s="52"/>
      <c r="T105" s="52"/>
      <c r="U105" s="52"/>
      <c r="V105" s="52"/>
      <c r="W105" s="52"/>
      <c r="X105" s="52"/>
      <c r="Y105" s="52"/>
      <c r="Z105" s="52">
        <f t="shared" si="10"/>
        <v>0</v>
      </c>
      <c r="AA105" s="53">
        <f>SUMIF('调整分录-本期'!$D:$D,$A105,'调整分录-本期'!F:F)</f>
        <v>0</v>
      </c>
      <c r="AB105" s="53">
        <f>SUMIF('调整分录-本期'!$D:$D,$A105,'调整分录-本期'!G:G)</f>
        <v>0</v>
      </c>
      <c r="AC105" s="54">
        <f t="shared" si="9"/>
        <v>0</v>
      </c>
      <c r="AD105" s="132"/>
      <c r="AE105" s="117"/>
      <c r="AH105" s="128"/>
    </row>
    <row r="106" spans="1:34" ht="15" customHeight="1">
      <c r="A106" s="116" t="s">
        <v>642</v>
      </c>
      <c r="B106" s="55" t="s">
        <v>37</v>
      </c>
      <c r="C106" s="59"/>
      <c r="D106" s="60">
        <f>SUM(D95:D105)-SUM(D98:D99)</f>
        <v>0</v>
      </c>
      <c r="E106" s="60">
        <f>SUM(E95:E105)-SUM(E98:E99)</f>
        <v>0</v>
      </c>
      <c r="F106" s="60"/>
      <c r="G106" s="60"/>
      <c r="H106" s="60"/>
      <c r="I106" s="60"/>
      <c r="J106" s="60"/>
      <c r="K106" s="60"/>
      <c r="L106" s="60"/>
      <c r="M106" s="60"/>
      <c r="N106" s="60"/>
      <c r="O106" s="60"/>
      <c r="P106" s="60"/>
      <c r="Q106" s="60"/>
      <c r="R106" s="60"/>
      <c r="S106" s="60"/>
      <c r="T106" s="60"/>
      <c r="U106" s="60"/>
      <c r="V106" s="60"/>
      <c r="W106" s="60"/>
      <c r="X106" s="60"/>
      <c r="Y106" s="60"/>
      <c r="Z106" s="56">
        <f t="shared" si="10"/>
        <v>0</v>
      </c>
      <c r="AA106" s="60">
        <f>SUM(AA95:AA105)-SUM(AA98:AA99)</f>
        <v>0</v>
      </c>
      <c r="AB106" s="60">
        <f>SUM(AB95:AB105)-SUM(AB98:AB99)</f>
        <v>0</v>
      </c>
      <c r="AC106" s="61">
        <f>SUM(AC95:AC105)-SUM(AC98:AC99)</f>
        <v>0</v>
      </c>
      <c r="AD106" s="132"/>
      <c r="AE106" s="117"/>
      <c r="AH106" s="128"/>
    </row>
    <row r="107" spans="1:34" ht="15" customHeight="1">
      <c r="A107" s="116" t="s">
        <v>642</v>
      </c>
      <c r="B107" s="55" t="s">
        <v>39</v>
      </c>
      <c r="C107" s="59"/>
      <c r="D107" s="63">
        <f>D92+D106</f>
        <v>0</v>
      </c>
      <c r="E107" s="63">
        <f>E92+E106</f>
        <v>0</v>
      </c>
      <c r="F107" s="63"/>
      <c r="G107" s="63"/>
      <c r="H107" s="63"/>
      <c r="I107" s="63"/>
      <c r="J107" s="63"/>
      <c r="K107" s="63"/>
      <c r="L107" s="63"/>
      <c r="M107" s="63"/>
      <c r="N107" s="63"/>
      <c r="O107" s="63"/>
      <c r="P107" s="63"/>
      <c r="Q107" s="63"/>
      <c r="R107" s="63"/>
      <c r="S107" s="63"/>
      <c r="T107" s="63"/>
      <c r="U107" s="63"/>
      <c r="V107" s="63"/>
      <c r="W107" s="63"/>
      <c r="X107" s="63"/>
      <c r="Y107" s="63"/>
      <c r="Z107" s="56">
        <f t="shared" si="10"/>
        <v>0</v>
      </c>
      <c r="AA107" s="63">
        <f>AA92+AA106</f>
        <v>0</v>
      </c>
      <c r="AB107" s="63">
        <f>AB92+AB106</f>
        <v>20000</v>
      </c>
      <c r="AC107" s="64">
        <f>AC92+AC106</f>
        <v>20000</v>
      </c>
      <c r="AD107" s="132"/>
      <c r="AE107" s="117"/>
      <c r="AH107" s="128"/>
    </row>
    <row r="108" spans="1:34" ht="15" customHeight="1">
      <c r="A108" s="116">
        <v>1</v>
      </c>
      <c r="B108" s="47"/>
      <c r="C108" s="51"/>
      <c r="D108" s="52"/>
      <c r="E108" s="52"/>
      <c r="F108" s="52"/>
      <c r="G108" s="52"/>
      <c r="H108" s="52"/>
      <c r="I108" s="52"/>
      <c r="J108" s="52"/>
      <c r="K108" s="52"/>
      <c r="L108" s="52"/>
      <c r="M108" s="52"/>
      <c r="N108" s="52"/>
      <c r="O108" s="52"/>
      <c r="P108" s="52"/>
      <c r="Q108" s="52"/>
      <c r="R108" s="52"/>
      <c r="S108" s="52"/>
      <c r="T108" s="52"/>
      <c r="U108" s="52"/>
      <c r="V108" s="52"/>
      <c r="W108" s="52"/>
      <c r="X108" s="52"/>
      <c r="Y108" s="52"/>
      <c r="Z108" s="52">
        <f t="shared" si="10"/>
        <v>0</v>
      </c>
      <c r="AA108" s="53">
        <f>SUMIF('调整分录-本期'!$D:$D,$A108,'调整分录-本期'!F:F)</f>
        <v>0</v>
      </c>
      <c r="AB108" s="53">
        <f>SUMIF('调整分录-本期'!$D:$D,$A108,'调整分录-本期'!G:G)</f>
        <v>0</v>
      </c>
      <c r="AC108" s="54">
        <f t="shared" si="9"/>
        <v>0</v>
      </c>
      <c r="AD108" s="132"/>
      <c r="AE108" s="117"/>
      <c r="AH108" s="128"/>
    </row>
    <row r="109" spans="1:34" ht="15" customHeight="1">
      <c r="A109" s="116" t="s">
        <v>642</v>
      </c>
      <c r="B109" s="47" t="s">
        <v>125</v>
      </c>
      <c r="C109" s="51"/>
      <c r="D109" s="52"/>
      <c r="E109" s="52"/>
      <c r="F109" s="52"/>
      <c r="G109" s="52"/>
      <c r="H109" s="52"/>
      <c r="I109" s="52"/>
      <c r="J109" s="52"/>
      <c r="K109" s="52"/>
      <c r="L109" s="52"/>
      <c r="M109" s="52"/>
      <c r="N109" s="52"/>
      <c r="O109" s="52"/>
      <c r="P109" s="52"/>
      <c r="Q109" s="52"/>
      <c r="R109" s="52"/>
      <c r="S109" s="52"/>
      <c r="T109" s="52"/>
      <c r="U109" s="52"/>
      <c r="V109" s="52"/>
      <c r="W109" s="52"/>
      <c r="X109" s="52"/>
      <c r="Y109" s="52"/>
      <c r="Z109" s="52">
        <f t="shared" ref="Z109:Z139" si="14">SUM(D109:Y109)</f>
        <v>0</v>
      </c>
      <c r="AA109" s="53">
        <f>SUMIF('调整分录-本期'!$D:$D,$A109,'调整分录-本期'!F:F)</f>
        <v>0</v>
      </c>
      <c r="AB109" s="53">
        <f>SUMIF('调整分录-本期'!$D:$D,$A109,'调整分录-本期'!G:G)</f>
        <v>0</v>
      </c>
      <c r="AC109" s="54">
        <f t="shared" si="9"/>
        <v>0</v>
      </c>
      <c r="AD109" s="132"/>
      <c r="AE109" s="117"/>
      <c r="AH109" s="128"/>
    </row>
    <row r="110" spans="1:34" ht="15" customHeight="1">
      <c r="A110" s="116" t="s">
        <v>594</v>
      </c>
      <c r="B110" s="47" t="s">
        <v>49</v>
      </c>
      <c r="C110" s="51"/>
      <c r="D110" s="52">
        <v>1000000</v>
      </c>
      <c r="E110" s="52"/>
      <c r="F110" s="52"/>
      <c r="G110" s="52"/>
      <c r="H110" s="52"/>
      <c r="I110" s="52"/>
      <c r="J110" s="52"/>
      <c r="K110" s="52"/>
      <c r="L110" s="52"/>
      <c r="M110" s="52"/>
      <c r="N110" s="52"/>
      <c r="O110" s="52"/>
      <c r="P110" s="52"/>
      <c r="Q110" s="52"/>
      <c r="R110" s="52"/>
      <c r="S110" s="52"/>
      <c r="T110" s="52"/>
      <c r="U110" s="52"/>
      <c r="V110" s="52"/>
      <c r="W110" s="52"/>
      <c r="X110" s="52"/>
      <c r="Y110" s="52"/>
      <c r="Z110" s="52">
        <f t="shared" si="14"/>
        <v>1000000</v>
      </c>
      <c r="AA110" s="53">
        <f>SUMIF('调整分录-本期'!$D:$D,$A110,'调整分录-本期'!F:F)</f>
        <v>0</v>
      </c>
      <c r="AB110" s="53">
        <f>SUMIF('调整分录-本期'!$D:$D,$A110,'调整分录-本期'!G:G)</f>
        <v>0</v>
      </c>
      <c r="AC110" s="54">
        <f t="shared" si="9"/>
        <v>1000000</v>
      </c>
      <c r="AD110" s="132"/>
      <c r="AE110" s="117"/>
      <c r="AH110" s="128"/>
    </row>
    <row r="111" spans="1:34" ht="15" customHeight="1">
      <c r="A111" s="116" t="s">
        <v>168</v>
      </c>
      <c r="B111" s="47" t="s">
        <v>51</v>
      </c>
      <c r="C111" s="51"/>
      <c r="D111" s="52"/>
      <c r="E111" s="52"/>
      <c r="F111" s="52"/>
      <c r="G111" s="52"/>
      <c r="H111" s="52"/>
      <c r="I111" s="52"/>
      <c r="J111" s="52"/>
      <c r="K111" s="52"/>
      <c r="L111" s="52"/>
      <c r="M111" s="52"/>
      <c r="N111" s="52"/>
      <c r="O111" s="52"/>
      <c r="P111" s="52"/>
      <c r="Q111" s="52"/>
      <c r="R111" s="52"/>
      <c r="S111" s="52"/>
      <c r="T111" s="52"/>
      <c r="U111" s="52"/>
      <c r="V111" s="52"/>
      <c r="W111" s="52"/>
      <c r="X111" s="52"/>
      <c r="Y111" s="52"/>
      <c r="Z111" s="52">
        <f t="shared" si="14"/>
        <v>0</v>
      </c>
      <c r="AA111" s="53">
        <f>SUMIF('调整分录-本期'!$D:$D,$A111,'调整分录-本期'!F:F)</f>
        <v>0</v>
      </c>
      <c r="AB111" s="53">
        <f>SUMIF('调整分录-本期'!$D:$D,$A111,'调整分录-本期'!G:G)</f>
        <v>0</v>
      </c>
      <c r="AC111" s="54">
        <f t="shared" si="9"/>
        <v>0</v>
      </c>
      <c r="AD111" s="132"/>
      <c r="AE111" s="117"/>
      <c r="AH111" s="128"/>
    </row>
    <row r="112" spans="1:34" ht="15" customHeight="1">
      <c r="A112" s="116" t="s">
        <v>642</v>
      </c>
      <c r="B112" s="47" t="s">
        <v>25</v>
      </c>
      <c r="C112" s="51"/>
      <c r="D112" s="52"/>
      <c r="E112" s="52"/>
      <c r="F112" s="52"/>
      <c r="G112" s="52"/>
      <c r="H112" s="52"/>
      <c r="I112" s="52"/>
      <c r="J112" s="52"/>
      <c r="K112" s="52"/>
      <c r="L112" s="52"/>
      <c r="M112" s="52"/>
      <c r="N112" s="52"/>
      <c r="O112" s="52"/>
      <c r="P112" s="52"/>
      <c r="Q112" s="52"/>
      <c r="R112" s="52"/>
      <c r="S112" s="52"/>
      <c r="T112" s="52"/>
      <c r="U112" s="52"/>
      <c r="V112" s="52"/>
      <c r="W112" s="52"/>
      <c r="X112" s="52"/>
      <c r="Y112" s="52"/>
      <c r="Z112" s="52">
        <f t="shared" si="14"/>
        <v>0</v>
      </c>
      <c r="AA112" s="53">
        <f>SUMIF('调整分录-本期'!$D:$D,$A112,'调整分录-本期'!F:F)</f>
        <v>0</v>
      </c>
      <c r="AB112" s="53">
        <f>SUMIF('调整分录-本期'!$D:$D,$A112,'调整分录-本期'!G:G)</f>
        <v>0</v>
      </c>
      <c r="AC112" s="54">
        <f t="shared" si="9"/>
        <v>0</v>
      </c>
      <c r="AD112" s="132"/>
      <c r="AE112" s="117"/>
      <c r="AH112" s="128"/>
    </row>
    <row r="113" spans="1:34" ht="15" customHeight="1">
      <c r="A113" s="116" t="s">
        <v>642</v>
      </c>
      <c r="B113" s="47" t="s">
        <v>27</v>
      </c>
      <c r="C113" s="51"/>
      <c r="D113" s="52"/>
      <c r="E113" s="52"/>
      <c r="F113" s="52"/>
      <c r="G113" s="52"/>
      <c r="H113" s="52"/>
      <c r="I113" s="52"/>
      <c r="J113" s="52"/>
      <c r="K113" s="52"/>
      <c r="L113" s="52"/>
      <c r="M113" s="52"/>
      <c r="N113" s="52"/>
      <c r="O113" s="52"/>
      <c r="P113" s="52"/>
      <c r="Q113" s="52"/>
      <c r="R113" s="52"/>
      <c r="S113" s="52"/>
      <c r="T113" s="52"/>
      <c r="U113" s="52"/>
      <c r="V113" s="52"/>
      <c r="W113" s="52"/>
      <c r="X113" s="52"/>
      <c r="Y113" s="52"/>
      <c r="Z113" s="52">
        <f t="shared" si="14"/>
        <v>0</v>
      </c>
      <c r="AA113" s="53">
        <f>SUMIF('调整分录-本期'!$D:$D,$A113,'调整分录-本期'!F:F)</f>
        <v>0</v>
      </c>
      <c r="AB113" s="53">
        <f>SUMIF('调整分录-本期'!$D:$D,$A113,'调整分录-本期'!G:G)</f>
        <v>0</v>
      </c>
      <c r="AC113" s="54">
        <f t="shared" si="9"/>
        <v>0</v>
      </c>
      <c r="AD113" s="132"/>
      <c r="AE113" s="117"/>
      <c r="AH113" s="128"/>
    </row>
    <row r="114" spans="1:34" ht="15" customHeight="1">
      <c r="A114" s="116" t="s">
        <v>169</v>
      </c>
      <c r="B114" s="47" t="s">
        <v>55</v>
      </c>
      <c r="C114" s="51"/>
      <c r="D114" s="52"/>
      <c r="E114" s="52"/>
      <c r="F114" s="52"/>
      <c r="G114" s="52"/>
      <c r="H114" s="52"/>
      <c r="I114" s="52"/>
      <c r="J114" s="52"/>
      <c r="K114" s="52"/>
      <c r="L114" s="52"/>
      <c r="M114" s="52"/>
      <c r="N114" s="52"/>
      <c r="O114" s="52"/>
      <c r="P114" s="52"/>
      <c r="Q114" s="52"/>
      <c r="R114" s="52"/>
      <c r="S114" s="52"/>
      <c r="T114" s="52"/>
      <c r="U114" s="52"/>
      <c r="V114" s="52"/>
      <c r="W114" s="52"/>
      <c r="X114" s="52"/>
      <c r="Y114" s="52"/>
      <c r="Z114" s="52">
        <f t="shared" si="14"/>
        <v>0</v>
      </c>
      <c r="AA114" s="53">
        <f>SUMIF('调整分录-本期'!$D:$D,$A114,'调整分录-本期'!F:F)</f>
        <v>0</v>
      </c>
      <c r="AB114" s="53">
        <f>SUMIF('调整分录-本期'!$D:$D,$A114,'调整分录-本期'!G:G)</f>
        <v>0</v>
      </c>
      <c r="AC114" s="54">
        <f t="shared" si="9"/>
        <v>0</v>
      </c>
      <c r="AD114" s="132"/>
      <c r="AE114" s="117"/>
      <c r="AH114" s="128"/>
    </row>
    <row r="115" spans="1:34" ht="15" customHeight="1">
      <c r="A115" s="116" t="s">
        <v>593</v>
      </c>
      <c r="B115" s="47" t="s">
        <v>57</v>
      </c>
      <c r="C115" s="51"/>
      <c r="D115" s="52"/>
      <c r="E115" s="52"/>
      <c r="F115" s="52"/>
      <c r="G115" s="52"/>
      <c r="H115" s="52"/>
      <c r="I115" s="52"/>
      <c r="J115" s="52"/>
      <c r="K115" s="52"/>
      <c r="L115" s="52"/>
      <c r="M115" s="52"/>
      <c r="N115" s="52"/>
      <c r="O115" s="52"/>
      <c r="P115" s="52"/>
      <c r="Q115" s="52"/>
      <c r="R115" s="52"/>
      <c r="S115" s="52"/>
      <c r="T115" s="52"/>
      <c r="U115" s="52"/>
      <c r="V115" s="52"/>
      <c r="W115" s="52"/>
      <c r="X115" s="52"/>
      <c r="Y115" s="52"/>
      <c r="Z115" s="52">
        <f t="shared" si="14"/>
        <v>0</v>
      </c>
      <c r="AA115" s="53">
        <f>SUMIF('调整分录-本期'!$D:$D,$A115,'调整分录-本期'!F:F)</f>
        <v>0</v>
      </c>
      <c r="AB115" s="53">
        <f>SUMIF('调整分录-本期'!$D:$D,$A115,'调整分录-本期'!G:G)</f>
        <v>0</v>
      </c>
      <c r="AC115" s="54">
        <f>Z115+AA115-AB115</f>
        <v>0</v>
      </c>
      <c r="AD115" s="132"/>
      <c r="AE115" s="117"/>
      <c r="AH115" s="128"/>
    </row>
    <row r="116" spans="1:34" ht="15" customHeight="1">
      <c r="A116" s="116" t="s">
        <v>170</v>
      </c>
      <c r="B116" s="47" t="s">
        <v>59</v>
      </c>
      <c r="C116" s="51"/>
      <c r="D116" s="52"/>
      <c r="E116" s="52"/>
      <c r="F116" s="52"/>
      <c r="G116" s="52"/>
      <c r="H116" s="52"/>
      <c r="I116" s="52"/>
      <c r="J116" s="52"/>
      <c r="K116" s="52"/>
      <c r="L116" s="52"/>
      <c r="M116" s="52"/>
      <c r="N116" s="52"/>
      <c r="O116" s="52"/>
      <c r="P116" s="52"/>
      <c r="Q116" s="52"/>
      <c r="R116" s="52"/>
      <c r="S116" s="52"/>
      <c r="T116" s="52"/>
      <c r="U116" s="52"/>
      <c r="V116" s="52"/>
      <c r="W116" s="52"/>
      <c r="X116" s="52"/>
      <c r="Y116" s="52"/>
      <c r="Z116" s="52">
        <f t="shared" si="14"/>
        <v>0</v>
      </c>
      <c r="AA116" s="53">
        <f>SUMIF('调整分录-本期'!$D:$D,$A116,'调整分录-本期'!F:F)</f>
        <v>0</v>
      </c>
      <c r="AB116" s="53">
        <f>SUMIF('调整分录-本期'!$D:$D,$A116,'调整分录-本期'!G:G)</f>
        <v>0</v>
      </c>
      <c r="AC116" s="54">
        <f t="shared" si="9"/>
        <v>0</v>
      </c>
      <c r="AD116" s="132"/>
      <c r="AE116" s="117"/>
      <c r="AH116" s="128"/>
    </row>
    <row r="117" spans="1:34" ht="15" customHeight="1">
      <c r="A117" s="116" t="s">
        <v>171</v>
      </c>
      <c r="B117" s="47" t="s">
        <v>61</v>
      </c>
      <c r="C117" s="51"/>
      <c r="D117" s="52"/>
      <c r="E117" s="52"/>
      <c r="F117" s="52"/>
      <c r="G117" s="52"/>
      <c r="H117" s="52"/>
      <c r="I117" s="52"/>
      <c r="J117" s="52"/>
      <c r="K117" s="52"/>
      <c r="L117" s="52"/>
      <c r="M117" s="52"/>
      <c r="N117" s="52"/>
      <c r="O117" s="52"/>
      <c r="P117" s="52"/>
      <c r="Q117" s="52"/>
      <c r="R117" s="52"/>
      <c r="S117" s="52"/>
      <c r="T117" s="52"/>
      <c r="U117" s="52"/>
      <c r="V117" s="52"/>
      <c r="W117" s="52"/>
      <c r="X117" s="52"/>
      <c r="Y117" s="52"/>
      <c r="Z117" s="52">
        <f t="shared" si="14"/>
        <v>0</v>
      </c>
      <c r="AA117" s="53">
        <f>SUMIF('调整分录-本期'!$D:$D,$A117,'调整分录-本期'!F:F)</f>
        <v>0</v>
      </c>
      <c r="AB117" s="53">
        <f>SUMIF('调整分录-本期'!$D:$D,$A117,'调整分录-本期'!G:G)</f>
        <v>0</v>
      </c>
      <c r="AC117" s="54">
        <f t="shared" si="9"/>
        <v>0</v>
      </c>
      <c r="AD117" s="132"/>
      <c r="AE117" s="117"/>
      <c r="AH117" s="128"/>
    </row>
    <row r="118" spans="1:34" ht="15" customHeight="1">
      <c r="A118" s="116" t="s">
        <v>172</v>
      </c>
      <c r="B118" s="47" t="s">
        <v>63</v>
      </c>
      <c r="C118" s="51"/>
      <c r="D118" s="52"/>
      <c r="E118" s="52"/>
      <c r="F118" s="52"/>
      <c r="G118" s="52"/>
      <c r="H118" s="52"/>
      <c r="I118" s="52"/>
      <c r="J118" s="52"/>
      <c r="K118" s="52"/>
      <c r="L118" s="52"/>
      <c r="M118" s="52"/>
      <c r="N118" s="52"/>
      <c r="O118" s="52"/>
      <c r="P118" s="52"/>
      <c r="Q118" s="52"/>
      <c r="R118" s="52"/>
      <c r="S118" s="52"/>
      <c r="T118" s="52"/>
      <c r="U118" s="52"/>
      <c r="V118" s="52"/>
      <c r="W118" s="52"/>
      <c r="X118" s="52"/>
      <c r="Y118" s="52"/>
      <c r="Z118" s="52">
        <f t="shared" si="14"/>
        <v>0</v>
      </c>
      <c r="AA118" s="53">
        <f>SUMIF('调整分录-本期'!$D:$D,$A118,'调整分录-本期'!F:F)</f>
        <v>0</v>
      </c>
      <c r="AB118" s="53">
        <f>SUMIF('调整分录-本期'!$D:$D,$A118,'调整分录-本期'!G:G)</f>
        <v>0</v>
      </c>
      <c r="AC118" s="54">
        <f t="shared" si="9"/>
        <v>0</v>
      </c>
      <c r="AD118" s="132"/>
      <c r="AE118" s="117"/>
      <c r="AH118" s="128"/>
    </row>
    <row r="119" spans="1:34" ht="15" customHeight="1">
      <c r="A119" s="116" t="s">
        <v>173</v>
      </c>
      <c r="B119" s="47" t="s">
        <v>65</v>
      </c>
      <c r="C119" s="51"/>
      <c r="D119" s="52"/>
      <c r="E119" s="52"/>
      <c r="F119" s="52"/>
      <c r="G119" s="52"/>
      <c r="H119" s="52"/>
      <c r="I119" s="52"/>
      <c r="J119" s="52"/>
      <c r="K119" s="52"/>
      <c r="L119" s="52"/>
      <c r="M119" s="52"/>
      <c r="N119" s="52"/>
      <c r="O119" s="52"/>
      <c r="P119" s="52"/>
      <c r="Q119" s="52"/>
      <c r="R119" s="52"/>
      <c r="S119" s="52"/>
      <c r="T119" s="52"/>
      <c r="U119" s="52"/>
      <c r="V119" s="52"/>
      <c r="W119" s="52"/>
      <c r="X119" s="52"/>
      <c r="Y119" s="52"/>
      <c r="Z119" s="52">
        <f t="shared" si="14"/>
        <v>0</v>
      </c>
      <c r="AA119" s="53">
        <f>SUMIF('调整分录-本期'!$D:$D,$A119,'调整分录-本期'!F:F)</f>
        <v>0</v>
      </c>
      <c r="AB119" s="53">
        <f>SUMIF('调整分录-本期'!$D:$D,$A119,'调整分录-本期'!G:G)</f>
        <v>0</v>
      </c>
      <c r="AC119" s="54">
        <f t="shared" si="9"/>
        <v>0</v>
      </c>
      <c r="AD119" s="132"/>
      <c r="AE119" s="117"/>
      <c r="AH119" s="128"/>
    </row>
    <row r="120" spans="1:34" ht="15" customHeight="1">
      <c r="A120" s="116" t="s">
        <v>174</v>
      </c>
      <c r="B120" s="47" t="s">
        <v>67</v>
      </c>
      <c r="C120" s="51"/>
      <c r="D120" s="52"/>
      <c r="E120" s="52"/>
      <c r="F120" s="52"/>
      <c r="G120" s="52"/>
      <c r="H120" s="52"/>
      <c r="I120" s="52"/>
      <c r="J120" s="52"/>
      <c r="K120" s="52"/>
      <c r="L120" s="52"/>
      <c r="M120" s="52"/>
      <c r="N120" s="52"/>
      <c r="O120" s="52"/>
      <c r="P120" s="52"/>
      <c r="Q120" s="52"/>
      <c r="R120" s="52"/>
      <c r="S120" s="52"/>
      <c r="T120" s="52"/>
      <c r="U120" s="52"/>
      <c r="V120" s="52"/>
      <c r="W120" s="52"/>
      <c r="X120" s="52"/>
      <c r="Y120" s="52"/>
      <c r="Z120" s="52">
        <f t="shared" si="14"/>
        <v>0</v>
      </c>
      <c r="AA120" s="53">
        <f>AA187</f>
        <v>20000</v>
      </c>
      <c r="AB120" s="53">
        <f>AB187</f>
        <v>0</v>
      </c>
      <c r="AC120" s="54">
        <f t="shared" si="9"/>
        <v>-20000</v>
      </c>
      <c r="AD120" s="132"/>
      <c r="AE120" s="117"/>
      <c r="AH120" s="128"/>
    </row>
    <row r="121" spans="1:34" ht="15" customHeight="1">
      <c r="A121" s="116" t="s">
        <v>642</v>
      </c>
      <c r="B121" s="55" t="s">
        <v>69</v>
      </c>
      <c r="C121" s="59"/>
      <c r="D121" s="60">
        <f>SUM(D110:D120)-SUM(D112:D113)-2*D115</f>
        <v>1000000</v>
      </c>
      <c r="E121" s="60">
        <f>SUM(E110:E120)-SUM(E112:E113)-2*E115</f>
        <v>0</v>
      </c>
      <c r="F121" s="60"/>
      <c r="G121" s="60"/>
      <c r="H121" s="60"/>
      <c r="I121" s="60"/>
      <c r="J121" s="60"/>
      <c r="K121" s="60"/>
      <c r="L121" s="60"/>
      <c r="M121" s="60"/>
      <c r="N121" s="60"/>
      <c r="O121" s="60"/>
      <c r="P121" s="60"/>
      <c r="Q121" s="60"/>
      <c r="R121" s="60"/>
      <c r="S121" s="60"/>
      <c r="T121" s="60"/>
      <c r="U121" s="60"/>
      <c r="V121" s="60"/>
      <c r="W121" s="60"/>
      <c r="X121" s="60"/>
      <c r="Y121" s="60"/>
      <c r="Z121" s="56">
        <f t="shared" si="14"/>
        <v>1000000</v>
      </c>
      <c r="AA121" s="60">
        <f>SUM(AA110:AA120)</f>
        <v>20000</v>
      </c>
      <c r="AB121" s="60">
        <f>SUM(AB110:AB120)</f>
        <v>0</v>
      </c>
      <c r="AC121" s="61">
        <f>SUM(AC110:AC120)-SUM(AC112:AC113)-2*AC115</f>
        <v>980000</v>
      </c>
      <c r="AD121" s="132"/>
      <c r="AE121" s="117"/>
      <c r="AH121" s="128"/>
    </row>
    <row r="122" spans="1:34" ht="15" customHeight="1">
      <c r="A122" s="116" t="s">
        <v>175</v>
      </c>
      <c r="B122" s="47" t="s">
        <v>71</v>
      </c>
      <c r="C122" s="51"/>
      <c r="D122" s="52"/>
      <c r="E122" s="52"/>
      <c r="F122" s="52"/>
      <c r="G122" s="52"/>
      <c r="H122" s="52"/>
      <c r="I122" s="52"/>
      <c r="J122" s="52"/>
      <c r="K122" s="52"/>
      <c r="L122" s="52"/>
      <c r="M122" s="52"/>
      <c r="N122" s="52"/>
      <c r="O122" s="52"/>
      <c r="P122" s="52"/>
      <c r="Q122" s="52"/>
      <c r="R122" s="52"/>
      <c r="S122" s="52"/>
      <c r="T122" s="52"/>
      <c r="U122" s="52"/>
      <c r="V122" s="52"/>
      <c r="W122" s="52"/>
      <c r="X122" s="52"/>
      <c r="Y122" s="52"/>
      <c r="Z122" s="52">
        <f t="shared" si="14"/>
        <v>0</v>
      </c>
      <c r="AA122" s="53">
        <f>SUMIF('调整分录-本期'!$D:$D,$A122,'调整分录-本期'!F:F)</f>
        <v>0</v>
      </c>
      <c r="AB122" s="53">
        <f>SUMIF('调整分录-本期'!$D:$D,$A122,'调整分录-本期'!G:G)</f>
        <v>0</v>
      </c>
      <c r="AC122" s="54">
        <f>Z122+AB122-AA122</f>
        <v>0</v>
      </c>
      <c r="AD122" s="132"/>
      <c r="AE122" s="117"/>
      <c r="AH122" s="128"/>
    </row>
    <row r="123" spans="1:34" ht="15" customHeight="1">
      <c r="A123" s="116" t="s">
        <v>642</v>
      </c>
      <c r="B123" s="55" t="s">
        <v>73</v>
      </c>
      <c r="C123" s="59"/>
      <c r="D123" s="60">
        <f>D121+D122</f>
        <v>1000000</v>
      </c>
      <c r="E123" s="60">
        <f>E121+E122</f>
        <v>0</v>
      </c>
      <c r="F123" s="60"/>
      <c r="G123" s="60"/>
      <c r="H123" s="60"/>
      <c r="I123" s="60"/>
      <c r="J123" s="60"/>
      <c r="K123" s="60"/>
      <c r="L123" s="60"/>
      <c r="M123" s="60"/>
      <c r="N123" s="60"/>
      <c r="O123" s="60"/>
      <c r="P123" s="60"/>
      <c r="Q123" s="60"/>
      <c r="R123" s="60"/>
      <c r="S123" s="60"/>
      <c r="T123" s="60"/>
      <c r="U123" s="60"/>
      <c r="V123" s="60"/>
      <c r="W123" s="60"/>
      <c r="X123" s="60"/>
      <c r="Y123" s="60"/>
      <c r="Z123" s="56">
        <f t="shared" si="14"/>
        <v>1000000</v>
      </c>
      <c r="AA123" s="60">
        <f t="shared" ref="AA123:AB123" si="15">AA121+AA122</f>
        <v>20000</v>
      </c>
      <c r="AB123" s="60">
        <f t="shared" si="15"/>
        <v>0</v>
      </c>
      <c r="AC123" s="61">
        <f>AC121+AC122</f>
        <v>980000</v>
      </c>
      <c r="AD123" s="132"/>
      <c r="AE123" s="117"/>
      <c r="AH123" s="128"/>
    </row>
    <row r="124" spans="1:34" ht="15" customHeight="1">
      <c r="A124" s="116" t="s">
        <v>642</v>
      </c>
      <c r="B124" s="65" t="s">
        <v>75</v>
      </c>
      <c r="C124" s="59"/>
      <c r="D124" s="60">
        <f>D107+D123</f>
        <v>1000000</v>
      </c>
      <c r="E124" s="60">
        <f>E107+E123</f>
        <v>0</v>
      </c>
      <c r="F124" s="60"/>
      <c r="G124" s="60"/>
      <c r="H124" s="60"/>
      <c r="I124" s="60"/>
      <c r="J124" s="60"/>
      <c r="K124" s="60"/>
      <c r="L124" s="60"/>
      <c r="M124" s="60"/>
      <c r="N124" s="60"/>
      <c r="O124" s="60"/>
      <c r="P124" s="60"/>
      <c r="Q124" s="60"/>
      <c r="R124" s="60"/>
      <c r="S124" s="60"/>
      <c r="T124" s="60"/>
      <c r="U124" s="60"/>
      <c r="V124" s="60"/>
      <c r="W124" s="60"/>
      <c r="X124" s="60"/>
      <c r="Y124" s="60"/>
      <c r="Z124" s="56">
        <f t="shared" si="14"/>
        <v>1000000</v>
      </c>
      <c r="AA124" s="60">
        <f t="shared" ref="AA124:AB124" si="16">AA107+AA123</f>
        <v>20000</v>
      </c>
      <c r="AB124" s="60">
        <f t="shared" si="16"/>
        <v>20000</v>
      </c>
      <c r="AC124" s="61">
        <f>AC107+AC123</f>
        <v>1000000</v>
      </c>
      <c r="AD124" s="132"/>
      <c r="AE124" s="117"/>
      <c r="AH124" s="128"/>
    </row>
    <row r="125" spans="1:34" ht="15" customHeight="1">
      <c r="A125" s="116">
        <v>1</v>
      </c>
      <c r="B125" s="66"/>
      <c r="C125" s="51"/>
      <c r="D125" s="52"/>
      <c r="E125" s="52"/>
      <c r="F125" s="52"/>
      <c r="G125" s="52"/>
      <c r="H125" s="52"/>
      <c r="I125" s="52"/>
      <c r="J125" s="52"/>
      <c r="K125" s="52"/>
      <c r="L125" s="52"/>
      <c r="M125" s="52"/>
      <c r="N125" s="52"/>
      <c r="O125" s="52"/>
      <c r="P125" s="52"/>
      <c r="Q125" s="52"/>
      <c r="R125" s="52"/>
      <c r="S125" s="52"/>
      <c r="T125" s="52"/>
      <c r="U125" s="52"/>
      <c r="V125" s="52"/>
      <c r="W125" s="52"/>
      <c r="X125" s="52"/>
      <c r="Y125" s="52"/>
      <c r="Z125" s="52">
        <f t="shared" si="14"/>
        <v>0</v>
      </c>
      <c r="AA125" s="53">
        <f>SUMIF('调整分录-本期'!$D:$D,$A125,'调整分录-本期'!F:F)</f>
        <v>0</v>
      </c>
      <c r="AB125" s="53">
        <f>SUMIF('调整分录-本期'!$D:$D,$A125,'调整分录-本期'!G:G)</f>
        <v>0</v>
      </c>
      <c r="AC125" s="54"/>
      <c r="AD125" s="132"/>
      <c r="AE125" s="117"/>
      <c r="AH125" s="128"/>
    </row>
    <row r="126" spans="1:34" ht="15" customHeight="1">
      <c r="A126" s="116" t="s">
        <v>642</v>
      </c>
      <c r="B126" s="55" t="s">
        <v>76</v>
      </c>
      <c r="C126" s="59"/>
      <c r="D126" s="60">
        <f>SUM(D127:D130)</f>
        <v>0</v>
      </c>
      <c r="E126" s="60">
        <f>SUM(E127:E130)</f>
        <v>0</v>
      </c>
      <c r="F126" s="60"/>
      <c r="G126" s="60"/>
      <c r="H126" s="60"/>
      <c r="I126" s="60"/>
      <c r="J126" s="60"/>
      <c r="K126" s="60"/>
      <c r="L126" s="60"/>
      <c r="M126" s="60"/>
      <c r="N126" s="60"/>
      <c r="O126" s="60"/>
      <c r="P126" s="60"/>
      <c r="Q126" s="60"/>
      <c r="R126" s="60"/>
      <c r="S126" s="60"/>
      <c r="T126" s="60"/>
      <c r="U126" s="60"/>
      <c r="V126" s="60"/>
      <c r="W126" s="60"/>
      <c r="X126" s="60"/>
      <c r="Y126" s="60"/>
      <c r="Z126" s="56">
        <f t="shared" si="14"/>
        <v>0</v>
      </c>
      <c r="AA126" s="60"/>
      <c r="AB126" s="60"/>
      <c r="AC126" s="61">
        <f>SUM(AC127:AC130)</f>
        <v>0</v>
      </c>
      <c r="AD126" s="132"/>
      <c r="AE126" s="117"/>
      <c r="AH126" s="128"/>
    </row>
    <row r="127" spans="1:34" ht="15" customHeight="1">
      <c r="A127" s="116" t="s">
        <v>482</v>
      </c>
      <c r="B127" s="47" t="s">
        <v>479</v>
      </c>
      <c r="C127" s="51"/>
      <c r="D127" s="52"/>
      <c r="E127" s="52"/>
      <c r="F127" s="52"/>
      <c r="G127" s="52"/>
      <c r="H127" s="52"/>
      <c r="I127" s="52"/>
      <c r="J127" s="52"/>
      <c r="K127" s="52"/>
      <c r="L127" s="52"/>
      <c r="M127" s="52"/>
      <c r="N127" s="52"/>
      <c r="O127" s="52"/>
      <c r="P127" s="52"/>
      <c r="Q127" s="52"/>
      <c r="R127" s="52"/>
      <c r="S127" s="52"/>
      <c r="T127" s="52"/>
      <c r="U127" s="52"/>
      <c r="V127" s="52"/>
      <c r="W127" s="52"/>
      <c r="X127" s="52"/>
      <c r="Y127" s="52"/>
      <c r="Z127" s="52">
        <f t="shared" si="14"/>
        <v>0</v>
      </c>
      <c r="AA127" s="53">
        <f>SUMIF('调整分录-本期'!$D:$D,$A127,'调整分录-本期'!F:F)</f>
        <v>0</v>
      </c>
      <c r="AB127" s="53">
        <f>SUMIF('调整分录-本期'!$D:$D,$A127,'调整分录-本期'!G:G)</f>
        <v>0</v>
      </c>
      <c r="AC127" s="54">
        <f>Z127+AB127-AA127</f>
        <v>0</v>
      </c>
      <c r="AD127" s="132"/>
      <c r="AE127" s="117"/>
      <c r="AH127" s="128"/>
    </row>
    <row r="128" spans="1:34" ht="15" customHeight="1">
      <c r="A128" s="116" t="s">
        <v>176</v>
      </c>
      <c r="B128" s="47" t="s">
        <v>80</v>
      </c>
      <c r="C128" s="51"/>
      <c r="D128" s="52"/>
      <c r="E128" s="52"/>
      <c r="F128" s="52"/>
      <c r="G128" s="52"/>
      <c r="H128" s="52"/>
      <c r="I128" s="52"/>
      <c r="J128" s="52"/>
      <c r="K128" s="52"/>
      <c r="L128" s="52"/>
      <c r="M128" s="52"/>
      <c r="N128" s="52"/>
      <c r="O128" s="52"/>
      <c r="P128" s="52"/>
      <c r="Q128" s="52"/>
      <c r="R128" s="52"/>
      <c r="S128" s="52"/>
      <c r="T128" s="52"/>
      <c r="U128" s="52"/>
      <c r="V128" s="52"/>
      <c r="W128" s="52"/>
      <c r="X128" s="52"/>
      <c r="Y128" s="52"/>
      <c r="Z128" s="52">
        <f t="shared" si="14"/>
        <v>0</v>
      </c>
      <c r="AA128" s="53">
        <f>SUMIF('调整分录-本期'!$D:$D,$A128,'调整分录-本期'!F:F)</f>
        <v>0</v>
      </c>
      <c r="AB128" s="53">
        <f>SUMIF('调整分录-本期'!$D:$D,$A128,'调整分录-本期'!G:G)</f>
        <v>0</v>
      </c>
      <c r="AC128" s="54">
        <f t="shared" ref="AC128:AC130" si="17">Z128+AB128-AA128</f>
        <v>0</v>
      </c>
      <c r="AD128" s="132"/>
      <c r="AE128" s="117"/>
      <c r="AH128" s="128"/>
    </row>
    <row r="129" spans="1:34" ht="15" customHeight="1">
      <c r="A129" s="116" t="s">
        <v>177</v>
      </c>
      <c r="B129" s="47" t="s">
        <v>82</v>
      </c>
      <c r="C129" s="51"/>
      <c r="D129" s="52"/>
      <c r="E129" s="52"/>
      <c r="F129" s="52"/>
      <c r="G129" s="52"/>
      <c r="H129" s="52"/>
      <c r="I129" s="52"/>
      <c r="J129" s="52"/>
      <c r="K129" s="52"/>
      <c r="L129" s="52"/>
      <c r="M129" s="52"/>
      <c r="N129" s="52"/>
      <c r="O129" s="52"/>
      <c r="P129" s="52"/>
      <c r="Q129" s="52"/>
      <c r="R129" s="52"/>
      <c r="S129" s="52"/>
      <c r="T129" s="52"/>
      <c r="U129" s="52"/>
      <c r="V129" s="52"/>
      <c r="W129" s="52"/>
      <c r="X129" s="52"/>
      <c r="Y129" s="52"/>
      <c r="Z129" s="52">
        <f t="shared" si="14"/>
        <v>0</v>
      </c>
      <c r="AA129" s="53">
        <f>SUMIF('调整分录-本期'!$D:$D,$A129,'调整分录-本期'!F:F)</f>
        <v>0</v>
      </c>
      <c r="AB129" s="53">
        <f>SUMIF('调整分录-本期'!$D:$D,$A129,'调整分录-本期'!G:G)</f>
        <v>0</v>
      </c>
      <c r="AC129" s="54">
        <f t="shared" si="17"/>
        <v>0</v>
      </c>
      <c r="AD129" s="132"/>
      <c r="AE129" s="117"/>
      <c r="AH129" s="128"/>
    </row>
    <row r="130" spans="1:34" ht="15" customHeight="1">
      <c r="A130" s="116" t="s">
        <v>178</v>
      </c>
      <c r="B130" s="47" t="s">
        <v>84</v>
      </c>
      <c r="C130" s="51"/>
      <c r="D130" s="52"/>
      <c r="E130" s="52"/>
      <c r="F130" s="52"/>
      <c r="G130" s="52"/>
      <c r="H130" s="52"/>
      <c r="I130" s="52"/>
      <c r="J130" s="52"/>
      <c r="K130" s="52"/>
      <c r="L130" s="52"/>
      <c r="M130" s="52"/>
      <c r="N130" s="52"/>
      <c r="O130" s="52"/>
      <c r="P130" s="52"/>
      <c r="Q130" s="52"/>
      <c r="R130" s="52"/>
      <c r="S130" s="52"/>
      <c r="T130" s="52"/>
      <c r="U130" s="52"/>
      <c r="V130" s="52"/>
      <c r="W130" s="52"/>
      <c r="X130" s="52"/>
      <c r="Y130" s="52"/>
      <c r="Z130" s="52">
        <f t="shared" si="14"/>
        <v>0</v>
      </c>
      <c r="AA130" s="53">
        <f>SUMIF('调整分录-本期'!$D:$D,$A130,'调整分录-本期'!F:F)</f>
        <v>0</v>
      </c>
      <c r="AB130" s="53">
        <f>SUMIF('调整分录-本期'!$D:$D,$A130,'调整分录-本期'!G:G)</f>
        <v>0</v>
      </c>
      <c r="AC130" s="54">
        <f t="shared" si="17"/>
        <v>0</v>
      </c>
      <c r="AD130" s="132"/>
      <c r="AE130" s="117"/>
      <c r="AH130" s="128"/>
    </row>
    <row r="131" spans="1:34" ht="15" customHeight="1">
      <c r="A131" s="116" t="s">
        <v>642</v>
      </c>
      <c r="B131" s="55" t="s">
        <v>86</v>
      </c>
      <c r="C131" s="59"/>
      <c r="D131" s="60">
        <f>SUM(D132:D146)-SUM(D145:D146)</f>
        <v>0</v>
      </c>
      <c r="E131" s="60">
        <f>SUM(E132:E146)-SUM(E145:E146)</f>
        <v>0</v>
      </c>
      <c r="F131" s="60"/>
      <c r="G131" s="60"/>
      <c r="H131" s="60"/>
      <c r="I131" s="60"/>
      <c r="J131" s="60"/>
      <c r="K131" s="60"/>
      <c r="L131" s="60"/>
      <c r="M131" s="60"/>
      <c r="N131" s="60"/>
      <c r="O131" s="60"/>
      <c r="P131" s="60"/>
      <c r="Q131" s="60"/>
      <c r="R131" s="60"/>
      <c r="S131" s="60"/>
      <c r="T131" s="60"/>
      <c r="U131" s="60"/>
      <c r="V131" s="60"/>
      <c r="W131" s="60"/>
      <c r="X131" s="60"/>
      <c r="Y131" s="60"/>
      <c r="Z131" s="56">
        <f t="shared" si="14"/>
        <v>0</v>
      </c>
      <c r="AA131" s="60"/>
      <c r="AB131" s="60"/>
      <c r="AC131" s="61">
        <f>SUM(AC132:AC146)-SUM(AC145:AC146)</f>
        <v>0</v>
      </c>
      <c r="AD131" s="132"/>
      <c r="AE131" s="117"/>
      <c r="AH131" s="128"/>
    </row>
    <row r="132" spans="1:34" ht="15" customHeight="1">
      <c r="A132" s="116" t="s">
        <v>483</v>
      </c>
      <c r="B132" s="47" t="s">
        <v>480</v>
      </c>
      <c r="C132" s="51"/>
      <c r="D132" s="67"/>
      <c r="E132" s="67"/>
      <c r="F132" s="67"/>
      <c r="G132" s="67"/>
      <c r="H132" s="67"/>
      <c r="I132" s="67"/>
      <c r="J132" s="67"/>
      <c r="K132" s="67"/>
      <c r="L132" s="67"/>
      <c r="M132" s="67"/>
      <c r="N132" s="67"/>
      <c r="O132" s="67"/>
      <c r="P132" s="67"/>
      <c r="Q132" s="67"/>
      <c r="R132" s="67"/>
      <c r="S132" s="67"/>
      <c r="T132" s="67"/>
      <c r="U132" s="67"/>
      <c r="V132" s="67"/>
      <c r="W132" s="67"/>
      <c r="X132" s="67"/>
      <c r="Y132" s="67"/>
      <c r="Z132" s="52">
        <f t="shared" si="14"/>
        <v>0</v>
      </c>
      <c r="AA132" s="53">
        <f>SUMIF('调整分录-本期'!$D:$D,$A132,'调整分录-本期'!F:F)</f>
        <v>0</v>
      </c>
      <c r="AB132" s="53">
        <f>SUMIF('调整分录-本期'!$D:$D,$A132,'调整分录-本期'!G:G)</f>
        <v>0</v>
      </c>
      <c r="AC132" s="68">
        <f t="shared" ref="AC132:AC146" si="18">Z132+AA132-AB132</f>
        <v>0</v>
      </c>
      <c r="AD132" s="132"/>
      <c r="AE132" s="117"/>
      <c r="AH132" s="128"/>
    </row>
    <row r="133" spans="1:34" ht="15" customHeight="1">
      <c r="A133" s="116" t="s">
        <v>179</v>
      </c>
      <c r="B133" s="47" t="s">
        <v>90</v>
      </c>
      <c r="C133" s="51"/>
      <c r="D133" s="52"/>
      <c r="E133" s="52"/>
      <c r="F133" s="52"/>
      <c r="G133" s="52"/>
      <c r="H133" s="52"/>
      <c r="I133" s="52"/>
      <c r="J133" s="52"/>
      <c r="K133" s="52"/>
      <c r="L133" s="52"/>
      <c r="M133" s="52"/>
      <c r="N133" s="52"/>
      <c r="O133" s="52"/>
      <c r="P133" s="52"/>
      <c r="Q133" s="52"/>
      <c r="R133" s="52"/>
      <c r="S133" s="52"/>
      <c r="T133" s="52"/>
      <c r="U133" s="52"/>
      <c r="V133" s="52"/>
      <c r="W133" s="52"/>
      <c r="X133" s="52"/>
      <c r="Y133" s="52"/>
      <c r="Z133" s="52">
        <f t="shared" si="14"/>
        <v>0</v>
      </c>
      <c r="AA133" s="53">
        <f>SUMIF('调整分录-本期'!$D:$D,$A133,'调整分录-本期'!F:F)</f>
        <v>0</v>
      </c>
      <c r="AB133" s="53">
        <f>SUMIF('调整分录-本期'!$D:$D,$A133,'调整分录-本期'!G:G)</f>
        <v>0</v>
      </c>
      <c r="AC133" s="68">
        <f t="shared" si="18"/>
        <v>0</v>
      </c>
      <c r="AD133" s="132"/>
      <c r="AE133" s="117"/>
      <c r="AH133" s="128"/>
    </row>
    <row r="134" spans="1:34" ht="15" customHeight="1">
      <c r="A134" s="116" t="s">
        <v>180</v>
      </c>
      <c r="B134" s="47" t="s">
        <v>92</v>
      </c>
      <c r="C134" s="51"/>
      <c r="D134" s="52"/>
      <c r="E134" s="52"/>
      <c r="F134" s="52"/>
      <c r="G134" s="52"/>
      <c r="H134" s="52"/>
      <c r="I134" s="52"/>
      <c r="J134" s="52"/>
      <c r="K134" s="52"/>
      <c r="L134" s="52"/>
      <c r="M134" s="52"/>
      <c r="N134" s="52"/>
      <c r="O134" s="52"/>
      <c r="P134" s="52"/>
      <c r="Q134" s="52"/>
      <c r="R134" s="52"/>
      <c r="S134" s="52"/>
      <c r="T134" s="52"/>
      <c r="U134" s="52"/>
      <c r="V134" s="52"/>
      <c r="W134" s="52"/>
      <c r="X134" s="52"/>
      <c r="Y134" s="52"/>
      <c r="Z134" s="52">
        <f t="shared" si="14"/>
        <v>0</v>
      </c>
      <c r="AA134" s="53">
        <f>SUMIF('调整分录-本期'!$D:$D,$A134,'调整分录-本期'!F:F)</f>
        <v>0</v>
      </c>
      <c r="AB134" s="53">
        <f>SUMIF('调整分录-本期'!$D:$D,$A134,'调整分录-本期'!G:G)</f>
        <v>0</v>
      </c>
      <c r="AC134" s="68">
        <f t="shared" si="18"/>
        <v>0</v>
      </c>
      <c r="AD134" s="132"/>
      <c r="AE134" s="117"/>
      <c r="AH134" s="128"/>
    </row>
    <row r="135" spans="1:34" ht="15" customHeight="1">
      <c r="A135" s="116" t="s">
        <v>181</v>
      </c>
      <c r="B135" s="47" t="s">
        <v>94</v>
      </c>
      <c r="C135" s="51"/>
      <c r="D135" s="52"/>
      <c r="E135" s="52"/>
      <c r="F135" s="52"/>
      <c r="G135" s="52"/>
      <c r="H135" s="52"/>
      <c r="I135" s="52"/>
      <c r="J135" s="52"/>
      <c r="K135" s="52"/>
      <c r="L135" s="52"/>
      <c r="M135" s="52"/>
      <c r="N135" s="52"/>
      <c r="O135" s="52"/>
      <c r="P135" s="52"/>
      <c r="Q135" s="52"/>
      <c r="R135" s="52"/>
      <c r="S135" s="52"/>
      <c r="T135" s="52"/>
      <c r="U135" s="52"/>
      <c r="V135" s="52"/>
      <c r="W135" s="52"/>
      <c r="X135" s="52"/>
      <c r="Y135" s="52"/>
      <c r="Z135" s="52">
        <f t="shared" si="14"/>
        <v>0</v>
      </c>
      <c r="AA135" s="53">
        <f>SUMIF('调整分录-本期'!$D:$D,$A135,'调整分录-本期'!F:F)</f>
        <v>0</v>
      </c>
      <c r="AB135" s="53">
        <f>SUMIF('调整分录-本期'!$D:$D,$A135,'调整分录-本期'!G:G)</f>
        <v>0</v>
      </c>
      <c r="AC135" s="68">
        <f t="shared" si="18"/>
        <v>0</v>
      </c>
      <c r="AD135" s="132"/>
      <c r="AE135" s="117"/>
      <c r="AH135" s="128"/>
    </row>
    <row r="136" spans="1:34" ht="15" customHeight="1">
      <c r="A136" s="116" t="s">
        <v>182</v>
      </c>
      <c r="B136" s="47" t="s">
        <v>96</v>
      </c>
      <c r="C136" s="51"/>
      <c r="D136" s="52"/>
      <c r="E136" s="52"/>
      <c r="F136" s="52"/>
      <c r="G136" s="52"/>
      <c r="H136" s="52"/>
      <c r="I136" s="52"/>
      <c r="J136" s="52"/>
      <c r="K136" s="52"/>
      <c r="L136" s="52"/>
      <c r="M136" s="52"/>
      <c r="N136" s="52"/>
      <c r="O136" s="52"/>
      <c r="P136" s="52"/>
      <c r="Q136" s="52"/>
      <c r="R136" s="52"/>
      <c r="S136" s="52"/>
      <c r="T136" s="52"/>
      <c r="U136" s="52"/>
      <c r="V136" s="52"/>
      <c r="W136" s="52"/>
      <c r="X136" s="52"/>
      <c r="Y136" s="52"/>
      <c r="Z136" s="52">
        <f t="shared" si="14"/>
        <v>0</v>
      </c>
      <c r="AA136" s="53">
        <f>SUMIF('调整分录-本期'!$D:$D,$A136,'调整分录-本期'!F:F)</f>
        <v>0</v>
      </c>
      <c r="AB136" s="53">
        <f>SUMIF('调整分录-本期'!$D:$D,$A136,'调整分录-本期'!G:G)</f>
        <v>0</v>
      </c>
      <c r="AC136" s="68">
        <f t="shared" si="18"/>
        <v>0</v>
      </c>
      <c r="AD136" s="132"/>
      <c r="AE136" s="117"/>
      <c r="AH136" s="128"/>
    </row>
    <row r="137" spans="1:34" ht="15" customHeight="1">
      <c r="A137" s="116" t="s">
        <v>183</v>
      </c>
      <c r="B137" s="47" t="s">
        <v>98</v>
      </c>
      <c r="C137" s="51"/>
      <c r="D137" s="52"/>
      <c r="E137" s="52"/>
      <c r="F137" s="52"/>
      <c r="G137" s="52"/>
      <c r="H137" s="52"/>
      <c r="I137" s="52"/>
      <c r="J137" s="52"/>
      <c r="K137" s="52"/>
      <c r="L137" s="52"/>
      <c r="M137" s="52"/>
      <c r="N137" s="52"/>
      <c r="O137" s="52"/>
      <c r="P137" s="52"/>
      <c r="Q137" s="52"/>
      <c r="R137" s="52"/>
      <c r="S137" s="52"/>
      <c r="T137" s="52"/>
      <c r="U137" s="52"/>
      <c r="V137" s="52"/>
      <c r="W137" s="52"/>
      <c r="X137" s="52"/>
      <c r="Y137" s="52"/>
      <c r="Z137" s="52">
        <f t="shared" si="14"/>
        <v>0</v>
      </c>
      <c r="AA137" s="53">
        <f>SUMIF('调整分录-本期'!$D:$D,$A137,'调整分录-本期'!F:F)</f>
        <v>0</v>
      </c>
      <c r="AB137" s="53">
        <f>SUMIF('调整分录-本期'!$D:$D,$A137,'调整分录-本期'!G:G)</f>
        <v>0</v>
      </c>
      <c r="AC137" s="68">
        <f t="shared" si="18"/>
        <v>0</v>
      </c>
      <c r="AD137" s="132"/>
      <c r="AE137" s="117"/>
      <c r="AH137" s="128"/>
    </row>
    <row r="138" spans="1:34" ht="15" customHeight="1">
      <c r="A138" s="116" t="s">
        <v>184</v>
      </c>
      <c r="B138" s="47" t="s">
        <v>100</v>
      </c>
      <c r="C138" s="51"/>
      <c r="D138" s="52"/>
      <c r="E138" s="52"/>
      <c r="F138" s="52"/>
      <c r="G138" s="52"/>
      <c r="H138" s="52"/>
      <c r="I138" s="52"/>
      <c r="J138" s="52"/>
      <c r="K138" s="52"/>
      <c r="L138" s="52"/>
      <c r="M138" s="52"/>
      <c r="N138" s="52"/>
      <c r="O138" s="52"/>
      <c r="P138" s="52"/>
      <c r="Q138" s="52"/>
      <c r="R138" s="52"/>
      <c r="S138" s="52"/>
      <c r="T138" s="52"/>
      <c r="U138" s="52"/>
      <c r="V138" s="52"/>
      <c r="W138" s="52"/>
      <c r="X138" s="52"/>
      <c r="Y138" s="52"/>
      <c r="Z138" s="52">
        <f t="shared" si="14"/>
        <v>0</v>
      </c>
      <c r="AA138" s="53">
        <f>SUMIF('调整分录-本期'!$D:$D,$A138,'调整分录-本期'!F:F)</f>
        <v>0</v>
      </c>
      <c r="AB138" s="53">
        <f>SUMIF('调整分录-本期'!$D:$D,$A138,'调整分录-本期'!G:G)</f>
        <v>0</v>
      </c>
      <c r="AC138" s="68">
        <f t="shared" si="18"/>
        <v>0</v>
      </c>
      <c r="AD138" s="132"/>
      <c r="AE138" s="117"/>
      <c r="AH138" s="128"/>
    </row>
    <row r="139" spans="1:34" ht="15" customHeight="1">
      <c r="A139" s="116" t="s">
        <v>185</v>
      </c>
      <c r="B139" s="47" t="s">
        <v>102</v>
      </c>
      <c r="C139" s="51"/>
      <c r="D139" s="52"/>
      <c r="E139" s="52"/>
      <c r="F139" s="52"/>
      <c r="G139" s="52"/>
      <c r="H139" s="52"/>
      <c r="I139" s="52"/>
      <c r="J139" s="52"/>
      <c r="K139" s="52"/>
      <c r="L139" s="52"/>
      <c r="M139" s="52"/>
      <c r="N139" s="52"/>
      <c r="O139" s="52"/>
      <c r="P139" s="52"/>
      <c r="Q139" s="52"/>
      <c r="R139" s="52"/>
      <c r="S139" s="52"/>
      <c r="T139" s="52"/>
      <c r="U139" s="52"/>
      <c r="V139" s="52"/>
      <c r="W139" s="52"/>
      <c r="X139" s="52"/>
      <c r="Y139" s="52"/>
      <c r="Z139" s="52">
        <f t="shared" si="14"/>
        <v>0</v>
      </c>
      <c r="AA139" s="53">
        <f>SUMIF('调整分录-本期'!$D:$D,$A139,'调整分录-本期'!F:F)</f>
        <v>0</v>
      </c>
      <c r="AB139" s="53">
        <f>SUMIF('调整分录-本期'!$D:$D,$A139,'调整分录-本期'!G:G)</f>
        <v>0</v>
      </c>
      <c r="AC139" s="68">
        <f t="shared" si="18"/>
        <v>0</v>
      </c>
      <c r="AD139" s="132"/>
      <c r="AE139" s="117"/>
      <c r="AH139" s="128"/>
    </row>
    <row r="140" spans="1:34" ht="15" customHeight="1">
      <c r="A140" s="116" t="s">
        <v>186</v>
      </c>
      <c r="B140" s="47" t="s">
        <v>104</v>
      </c>
      <c r="C140" s="51"/>
      <c r="D140" s="52"/>
      <c r="E140" s="52"/>
      <c r="F140" s="52"/>
      <c r="G140" s="52"/>
      <c r="H140" s="52"/>
      <c r="I140" s="52"/>
      <c r="J140" s="52"/>
      <c r="K140" s="52"/>
      <c r="L140" s="52"/>
      <c r="M140" s="52"/>
      <c r="N140" s="52"/>
      <c r="O140" s="52"/>
      <c r="P140" s="52"/>
      <c r="Q140" s="52"/>
      <c r="R140" s="52"/>
      <c r="S140" s="52"/>
      <c r="T140" s="52"/>
      <c r="U140" s="52"/>
      <c r="V140" s="52"/>
      <c r="W140" s="52"/>
      <c r="X140" s="52"/>
      <c r="Y140" s="52"/>
      <c r="Z140" s="52">
        <f t="shared" ref="Z140:Z173" si="19">SUM(D140:Y140)</f>
        <v>0</v>
      </c>
      <c r="AA140" s="53">
        <f>SUMIF('调整分录-本期'!$D:$D,$A140,'调整分录-本期'!F:F)</f>
        <v>0</v>
      </c>
      <c r="AB140" s="53">
        <f>SUMIF('调整分录-本期'!$D:$D,$A140,'调整分录-本期'!G:G)</f>
        <v>0</v>
      </c>
      <c r="AC140" s="68">
        <f t="shared" si="18"/>
        <v>0</v>
      </c>
      <c r="AD140" s="132"/>
      <c r="AE140" s="117"/>
      <c r="AH140" s="128"/>
    </row>
    <row r="141" spans="1:34" ht="15" customHeight="1">
      <c r="A141" s="116" t="s">
        <v>187</v>
      </c>
      <c r="B141" s="47" t="s">
        <v>105</v>
      </c>
      <c r="C141" s="51"/>
      <c r="D141" s="52"/>
      <c r="E141" s="52"/>
      <c r="F141" s="52"/>
      <c r="G141" s="52"/>
      <c r="H141" s="52"/>
      <c r="I141" s="52"/>
      <c r="J141" s="52"/>
      <c r="K141" s="52"/>
      <c r="L141" s="52"/>
      <c r="M141" s="52"/>
      <c r="N141" s="52"/>
      <c r="O141" s="52"/>
      <c r="P141" s="52"/>
      <c r="Q141" s="52"/>
      <c r="R141" s="52"/>
      <c r="S141" s="52"/>
      <c r="T141" s="52"/>
      <c r="U141" s="52"/>
      <c r="V141" s="52"/>
      <c r="W141" s="52"/>
      <c r="X141" s="52"/>
      <c r="Y141" s="52"/>
      <c r="Z141" s="52">
        <f t="shared" si="19"/>
        <v>0</v>
      </c>
      <c r="AA141" s="53">
        <f>SUMIF('调整分录-本期'!$D:$D,$A141,'调整分录-本期'!F:F)</f>
        <v>0</v>
      </c>
      <c r="AB141" s="53">
        <f>SUMIF('调整分录-本期'!$D:$D,$A141,'调整分录-本期'!G:G)</f>
        <v>0</v>
      </c>
      <c r="AC141" s="68">
        <f t="shared" si="18"/>
        <v>0</v>
      </c>
      <c r="AD141" s="132"/>
      <c r="AE141" s="117"/>
      <c r="AH141" s="128"/>
    </row>
    <row r="142" spans="1:34" ht="15" customHeight="1">
      <c r="A142" s="116" t="s">
        <v>188</v>
      </c>
      <c r="B142" s="47" t="s">
        <v>107</v>
      </c>
      <c r="C142" s="51"/>
      <c r="D142" s="52"/>
      <c r="E142" s="52"/>
      <c r="F142" s="52"/>
      <c r="G142" s="52"/>
      <c r="H142" s="52"/>
      <c r="I142" s="52"/>
      <c r="J142" s="52"/>
      <c r="K142" s="52"/>
      <c r="L142" s="52"/>
      <c r="M142" s="52"/>
      <c r="N142" s="52"/>
      <c r="O142" s="52"/>
      <c r="P142" s="52"/>
      <c r="Q142" s="52"/>
      <c r="R142" s="52"/>
      <c r="S142" s="52"/>
      <c r="T142" s="52"/>
      <c r="U142" s="52"/>
      <c r="V142" s="52"/>
      <c r="W142" s="52"/>
      <c r="X142" s="52"/>
      <c r="Y142" s="52"/>
      <c r="Z142" s="52">
        <f t="shared" si="19"/>
        <v>0</v>
      </c>
      <c r="AA142" s="53">
        <f>SUMIF('调整分录-本期'!$D:$D,$A142,'调整分录-本期'!F:F)</f>
        <v>0</v>
      </c>
      <c r="AB142" s="53">
        <f>SUMIF('调整分录-本期'!$D:$D,$A142,'调整分录-本期'!G:G)</f>
        <v>0</v>
      </c>
      <c r="AC142" s="68">
        <f t="shared" si="18"/>
        <v>0</v>
      </c>
      <c r="AD142" s="132"/>
      <c r="AE142" s="117"/>
      <c r="AH142" s="128"/>
    </row>
    <row r="143" spans="1:34" ht="15" customHeight="1">
      <c r="A143" s="116" t="s">
        <v>189</v>
      </c>
      <c r="B143" s="47" t="s">
        <v>108</v>
      </c>
      <c r="C143" s="51"/>
      <c r="D143" s="52"/>
      <c r="E143" s="52"/>
      <c r="F143" s="52"/>
      <c r="G143" s="52"/>
      <c r="H143" s="52"/>
      <c r="I143" s="52"/>
      <c r="J143" s="52"/>
      <c r="K143" s="52"/>
      <c r="L143" s="52"/>
      <c r="M143" s="52"/>
      <c r="N143" s="52"/>
      <c r="O143" s="52"/>
      <c r="P143" s="52"/>
      <c r="Q143" s="52"/>
      <c r="R143" s="52"/>
      <c r="S143" s="52"/>
      <c r="T143" s="52"/>
      <c r="U143" s="52"/>
      <c r="V143" s="52"/>
      <c r="W143" s="52"/>
      <c r="X143" s="52"/>
      <c r="Y143" s="52"/>
      <c r="Z143" s="52">
        <f t="shared" si="19"/>
        <v>0</v>
      </c>
      <c r="AA143" s="53">
        <f>SUMIF('调整分录-本期'!$D:$D,$A143,'调整分录-本期'!F:F)</f>
        <v>0</v>
      </c>
      <c r="AB143" s="53">
        <f>SUMIF('调整分录-本期'!$D:$D,$A143,'调整分录-本期'!G:G)</f>
        <v>0</v>
      </c>
      <c r="AC143" s="68">
        <f t="shared" si="18"/>
        <v>0</v>
      </c>
      <c r="AD143" s="132"/>
      <c r="AE143" s="117"/>
      <c r="AH143" s="128"/>
    </row>
    <row r="144" spans="1:34" ht="15" customHeight="1">
      <c r="A144" s="116" t="s">
        <v>190</v>
      </c>
      <c r="B144" s="47" t="s">
        <v>109</v>
      </c>
      <c r="C144" s="51"/>
      <c r="D144" s="52"/>
      <c r="E144" s="52"/>
      <c r="F144" s="52"/>
      <c r="G144" s="52"/>
      <c r="H144" s="52"/>
      <c r="I144" s="52"/>
      <c r="J144" s="52"/>
      <c r="K144" s="52"/>
      <c r="L144" s="52"/>
      <c r="M144" s="52"/>
      <c r="N144" s="52"/>
      <c r="O144" s="52"/>
      <c r="P144" s="52"/>
      <c r="Q144" s="52"/>
      <c r="R144" s="52"/>
      <c r="S144" s="52"/>
      <c r="T144" s="52"/>
      <c r="U144" s="52"/>
      <c r="V144" s="52"/>
      <c r="W144" s="52"/>
      <c r="X144" s="52"/>
      <c r="Y144" s="52"/>
      <c r="Z144" s="52">
        <f t="shared" si="19"/>
        <v>0</v>
      </c>
      <c r="AA144" s="53">
        <f>SUMIF('调整分录-本期'!$D:$D,$A144,'调整分录-本期'!F:F)</f>
        <v>0</v>
      </c>
      <c r="AB144" s="53">
        <f>SUMIF('调整分录-本期'!$D:$D,$A144,'调整分录-本期'!G:G)</f>
        <v>0</v>
      </c>
      <c r="AC144" s="68">
        <f t="shared" si="18"/>
        <v>0</v>
      </c>
      <c r="AD144" s="132"/>
      <c r="AE144" s="117"/>
      <c r="AH144" s="128"/>
    </row>
    <row r="145" spans="1:34" ht="15" customHeight="1">
      <c r="A145" s="116" t="s">
        <v>638</v>
      </c>
      <c r="B145" s="47" t="s">
        <v>110</v>
      </c>
      <c r="C145" s="51"/>
      <c r="D145" s="52"/>
      <c r="E145" s="52"/>
      <c r="F145" s="52"/>
      <c r="G145" s="52"/>
      <c r="H145" s="52"/>
      <c r="I145" s="52"/>
      <c r="J145" s="52"/>
      <c r="K145" s="52"/>
      <c r="L145" s="52"/>
      <c r="M145" s="52"/>
      <c r="N145" s="52"/>
      <c r="O145" s="52"/>
      <c r="P145" s="52"/>
      <c r="Q145" s="52"/>
      <c r="R145" s="52"/>
      <c r="S145" s="52"/>
      <c r="T145" s="52"/>
      <c r="U145" s="52"/>
      <c r="V145" s="52"/>
      <c r="W145" s="52"/>
      <c r="X145" s="52"/>
      <c r="Y145" s="52"/>
      <c r="Z145" s="52">
        <f t="shared" si="19"/>
        <v>0</v>
      </c>
      <c r="AA145" s="53">
        <f>SUMIF('调整分录-本期'!$D:$D,$A145,'调整分录-本期'!F:F)</f>
        <v>0</v>
      </c>
      <c r="AB145" s="53">
        <f>SUMIF('调整分录-本期'!$D:$D,$A145,'调整分录-本期'!G:G)</f>
        <v>0</v>
      </c>
      <c r="AC145" s="68">
        <f t="shared" si="18"/>
        <v>0</v>
      </c>
      <c r="AD145" s="132"/>
      <c r="AH145" s="128"/>
    </row>
    <row r="146" spans="1:34" ht="15" customHeight="1">
      <c r="A146" s="116" t="s">
        <v>639</v>
      </c>
      <c r="B146" s="47" t="s">
        <v>481</v>
      </c>
      <c r="C146" s="51"/>
      <c r="D146" s="52"/>
      <c r="E146" s="52"/>
      <c r="F146" s="52"/>
      <c r="G146" s="52"/>
      <c r="H146" s="52"/>
      <c r="I146" s="52"/>
      <c r="J146" s="52"/>
      <c r="K146" s="52"/>
      <c r="L146" s="52"/>
      <c r="M146" s="52"/>
      <c r="N146" s="52"/>
      <c r="O146" s="52"/>
      <c r="P146" s="52"/>
      <c r="Q146" s="52"/>
      <c r="R146" s="52"/>
      <c r="S146" s="52"/>
      <c r="T146" s="52"/>
      <c r="U146" s="52"/>
      <c r="V146" s="52"/>
      <c r="W146" s="52"/>
      <c r="X146" s="52"/>
      <c r="Y146" s="52"/>
      <c r="Z146" s="52">
        <f t="shared" si="19"/>
        <v>0</v>
      </c>
      <c r="AA146" s="53">
        <f>SUMIF('调整分录-本期'!$D:$D,$A146,'调整分录-本期'!F:F)</f>
        <v>0</v>
      </c>
      <c r="AB146" s="53">
        <f>SUMIF('调整分录-本期'!$D:$D,$A146,'调整分录-本期'!G:G)</f>
        <v>0</v>
      </c>
      <c r="AC146" s="68">
        <f t="shared" si="18"/>
        <v>0</v>
      </c>
      <c r="AD146" s="132"/>
      <c r="AH146" s="128"/>
    </row>
    <row r="147" spans="1:34" ht="15" customHeight="1">
      <c r="A147" s="116" t="s">
        <v>591</v>
      </c>
      <c r="B147" s="47" t="s">
        <v>111</v>
      </c>
      <c r="C147" s="51"/>
      <c r="D147" s="52"/>
      <c r="E147" s="52"/>
      <c r="F147" s="52"/>
      <c r="G147" s="52"/>
      <c r="H147" s="52"/>
      <c r="I147" s="52"/>
      <c r="J147" s="52"/>
      <c r="K147" s="52"/>
      <c r="L147" s="52"/>
      <c r="M147" s="52"/>
      <c r="N147" s="52"/>
      <c r="O147" s="52"/>
      <c r="P147" s="52"/>
      <c r="Q147" s="52"/>
      <c r="R147" s="52"/>
      <c r="S147" s="52"/>
      <c r="T147" s="52"/>
      <c r="U147" s="52"/>
      <c r="V147" s="52"/>
      <c r="W147" s="52"/>
      <c r="X147" s="52"/>
      <c r="Y147" s="52"/>
      <c r="Z147" s="52">
        <f t="shared" si="19"/>
        <v>0</v>
      </c>
      <c r="AA147" s="53">
        <f>SUMIF('调整分录-本期'!$D:$D,$A147,'调整分录-本期'!F:F)</f>
        <v>0</v>
      </c>
      <c r="AB147" s="53">
        <f>SUMIF('调整分录-本期'!$D:$D,$A147,'调整分录-本期'!G:G)</f>
        <v>0</v>
      </c>
      <c r="AC147" s="54">
        <f>Z147+AB147-AA147</f>
        <v>0</v>
      </c>
      <c r="AD147" s="132"/>
      <c r="AE147" s="117"/>
      <c r="AH147" s="128"/>
    </row>
    <row r="148" spans="1:34" ht="15" customHeight="1">
      <c r="A148" s="116" t="s">
        <v>130</v>
      </c>
      <c r="B148" s="47" t="s">
        <v>559</v>
      </c>
      <c r="C148" s="51"/>
      <c r="D148" s="52"/>
      <c r="E148" s="52"/>
      <c r="F148" s="52"/>
      <c r="G148" s="52"/>
      <c r="H148" s="52"/>
      <c r="I148" s="52"/>
      <c r="J148" s="52"/>
      <c r="K148" s="52"/>
      <c r="L148" s="52"/>
      <c r="M148" s="52"/>
      <c r="N148" s="52"/>
      <c r="O148" s="52"/>
      <c r="P148" s="52"/>
      <c r="Q148" s="52"/>
      <c r="R148" s="52"/>
      <c r="S148" s="52"/>
      <c r="T148" s="52"/>
      <c r="U148" s="52"/>
      <c r="V148" s="52"/>
      <c r="W148" s="52"/>
      <c r="X148" s="52"/>
      <c r="Y148" s="52"/>
      <c r="Z148" s="52">
        <f t="shared" si="19"/>
        <v>0</v>
      </c>
      <c r="AA148" s="53">
        <f>SUMIF('调整分录-本期'!$D:$D,$A148,'调整分录-本期'!F:F)</f>
        <v>0</v>
      </c>
      <c r="AB148" s="53">
        <f>SUMIF('调整分录-本期'!$D:$D,$A148,'调整分录-本期'!G:G)</f>
        <v>0</v>
      </c>
      <c r="AC148" s="54">
        <f t="shared" ref="AC148:AC155" si="20">Z148+AB148-AA148</f>
        <v>0</v>
      </c>
      <c r="AD148" s="132"/>
      <c r="AE148" s="117"/>
      <c r="AH148" s="128"/>
    </row>
    <row r="149" spans="1:34" ht="15" customHeight="1">
      <c r="A149" s="116" t="s">
        <v>642</v>
      </c>
      <c r="B149" s="69" t="s">
        <v>112</v>
      </c>
      <c r="C149" s="51"/>
      <c r="D149" s="52"/>
      <c r="E149" s="52"/>
      <c r="F149" s="52"/>
      <c r="G149" s="52"/>
      <c r="H149" s="52"/>
      <c r="I149" s="52"/>
      <c r="J149" s="52"/>
      <c r="K149" s="52"/>
      <c r="L149" s="52"/>
      <c r="M149" s="52"/>
      <c r="N149" s="52"/>
      <c r="O149" s="52"/>
      <c r="P149" s="52"/>
      <c r="Q149" s="52"/>
      <c r="R149" s="52"/>
      <c r="S149" s="52"/>
      <c r="T149" s="52"/>
      <c r="U149" s="52"/>
      <c r="V149" s="52"/>
      <c r="W149" s="52"/>
      <c r="X149" s="52"/>
      <c r="Y149" s="52"/>
      <c r="Z149" s="52">
        <f t="shared" si="19"/>
        <v>0</v>
      </c>
      <c r="AA149" s="53"/>
      <c r="AB149" s="53"/>
      <c r="AC149" s="54">
        <f t="shared" si="20"/>
        <v>0</v>
      </c>
      <c r="AD149" s="132"/>
      <c r="AH149" s="128"/>
    </row>
    <row r="150" spans="1:34" ht="15" customHeight="1">
      <c r="A150" s="116" t="s">
        <v>194</v>
      </c>
      <c r="B150" s="47" t="s">
        <v>560</v>
      </c>
      <c r="C150" s="51"/>
      <c r="D150" s="52"/>
      <c r="E150" s="52"/>
      <c r="F150" s="52"/>
      <c r="G150" s="52"/>
      <c r="H150" s="52"/>
      <c r="I150" s="52"/>
      <c r="J150" s="52"/>
      <c r="K150" s="52"/>
      <c r="L150" s="52"/>
      <c r="M150" s="52"/>
      <c r="N150" s="52"/>
      <c r="O150" s="52"/>
      <c r="P150" s="52"/>
      <c r="Q150" s="52"/>
      <c r="R150" s="52"/>
      <c r="S150" s="52"/>
      <c r="T150" s="52"/>
      <c r="U150" s="52"/>
      <c r="V150" s="52"/>
      <c r="W150" s="52"/>
      <c r="X150" s="52"/>
      <c r="Y150" s="52"/>
      <c r="Z150" s="52">
        <f t="shared" si="19"/>
        <v>0</v>
      </c>
      <c r="AA150" s="53">
        <f>SUMIF('调整分录-本期'!$D:$D,$A150,'调整分录-本期'!F:F)</f>
        <v>0</v>
      </c>
      <c r="AB150" s="53">
        <f>SUMIF('调整分录-本期'!$D:$D,$A150,'调整分录-本期'!G:G)</f>
        <v>0</v>
      </c>
      <c r="AC150" s="54">
        <f t="shared" si="20"/>
        <v>0</v>
      </c>
      <c r="AD150" s="132"/>
      <c r="AH150" s="128"/>
    </row>
    <row r="151" spans="1:34" ht="15" customHeight="1">
      <c r="A151" s="116" t="s">
        <v>587</v>
      </c>
      <c r="B151" s="47" t="s">
        <v>561</v>
      </c>
      <c r="C151" s="51"/>
      <c r="D151" s="52"/>
      <c r="E151" s="52"/>
      <c r="F151" s="52"/>
      <c r="G151" s="52"/>
      <c r="H151" s="52"/>
      <c r="I151" s="52"/>
      <c r="J151" s="52"/>
      <c r="K151" s="52"/>
      <c r="L151" s="52"/>
      <c r="M151" s="52"/>
      <c r="N151" s="52"/>
      <c r="O151" s="52"/>
      <c r="P151" s="52"/>
      <c r="Q151" s="52"/>
      <c r="R151" s="52"/>
      <c r="S151" s="52"/>
      <c r="T151" s="52"/>
      <c r="U151" s="52"/>
      <c r="V151" s="52"/>
      <c r="W151" s="52"/>
      <c r="X151" s="52"/>
      <c r="Y151" s="52"/>
      <c r="Z151" s="52">
        <f t="shared" si="19"/>
        <v>0</v>
      </c>
      <c r="AA151" s="53">
        <f>SUMIF('调整分录-本期'!$D:$D,$A151,'调整分录-本期'!F:F)</f>
        <v>0</v>
      </c>
      <c r="AB151" s="53">
        <f>SUMIF('调整分录-本期'!$D:$D,$A151,'调整分录-本期'!G:G)</f>
        <v>0</v>
      </c>
      <c r="AC151" s="54">
        <f t="shared" si="20"/>
        <v>0</v>
      </c>
      <c r="AD151" s="132"/>
      <c r="AH151" s="128"/>
    </row>
    <row r="152" spans="1:34" ht="15" customHeight="1">
      <c r="A152" s="116" t="s">
        <v>192</v>
      </c>
      <c r="B152" s="47" t="s">
        <v>562</v>
      </c>
      <c r="C152" s="51"/>
      <c r="D152" s="52"/>
      <c r="E152" s="52"/>
      <c r="F152" s="52"/>
      <c r="G152" s="52"/>
      <c r="H152" s="52"/>
      <c r="I152" s="52"/>
      <c r="J152" s="52"/>
      <c r="K152" s="52"/>
      <c r="L152" s="52"/>
      <c r="M152" s="52"/>
      <c r="N152" s="52"/>
      <c r="O152" s="52"/>
      <c r="P152" s="52"/>
      <c r="Q152" s="52"/>
      <c r="R152" s="52"/>
      <c r="S152" s="52"/>
      <c r="T152" s="52"/>
      <c r="U152" s="52"/>
      <c r="V152" s="52"/>
      <c r="W152" s="52"/>
      <c r="X152" s="52"/>
      <c r="Y152" s="52"/>
      <c r="Z152" s="52">
        <f t="shared" si="19"/>
        <v>0</v>
      </c>
      <c r="AA152" s="53">
        <f>SUMIF('调整分录-本期'!$D:$D,$A152,'调整分录-本期'!F:F)</f>
        <v>0</v>
      </c>
      <c r="AB152" s="53">
        <f>SUMIF('调整分录-本期'!$D:$D,$A152,'调整分录-本期'!G:G)</f>
        <v>0</v>
      </c>
      <c r="AC152" s="54">
        <f t="shared" si="20"/>
        <v>0</v>
      </c>
      <c r="AD152" s="132"/>
      <c r="AH152" s="128"/>
    </row>
    <row r="153" spans="1:34" ht="15" customHeight="1">
      <c r="A153" s="116" t="s">
        <v>588</v>
      </c>
      <c r="B153" s="47" t="s">
        <v>563</v>
      </c>
      <c r="C153" s="51"/>
      <c r="D153" s="52"/>
      <c r="E153" s="52"/>
      <c r="F153" s="52"/>
      <c r="G153" s="52"/>
      <c r="H153" s="52"/>
      <c r="I153" s="52"/>
      <c r="J153" s="52"/>
      <c r="K153" s="52"/>
      <c r="L153" s="52"/>
      <c r="M153" s="52"/>
      <c r="N153" s="52"/>
      <c r="O153" s="52"/>
      <c r="P153" s="52"/>
      <c r="Q153" s="52"/>
      <c r="R153" s="52"/>
      <c r="S153" s="52"/>
      <c r="T153" s="52"/>
      <c r="U153" s="52"/>
      <c r="V153" s="52"/>
      <c r="W153" s="52"/>
      <c r="X153" s="52"/>
      <c r="Y153" s="52"/>
      <c r="Z153" s="52">
        <f t="shared" ref="Z153" si="21">SUM(D153:Y153)</f>
        <v>0</v>
      </c>
      <c r="AA153" s="53">
        <f>SUMIF('调整分录-本期'!$D:$D,$A153,'调整分录-本期'!F:F)</f>
        <v>0</v>
      </c>
      <c r="AB153" s="53">
        <f>SUMIF('调整分录-本期'!$D:$D,$A153,'调整分录-本期'!G:G)</f>
        <v>0</v>
      </c>
      <c r="AC153" s="54">
        <f t="shared" si="20"/>
        <v>0</v>
      </c>
      <c r="AD153" s="132"/>
      <c r="AH153" s="128"/>
    </row>
    <row r="154" spans="1:34" ht="15" customHeight="1">
      <c r="A154" s="116" t="s">
        <v>191</v>
      </c>
      <c r="B154" s="47" t="s">
        <v>564</v>
      </c>
      <c r="C154" s="51"/>
      <c r="D154" s="52"/>
      <c r="E154" s="52"/>
      <c r="F154" s="52"/>
      <c r="G154" s="52"/>
      <c r="H154" s="52"/>
      <c r="I154" s="52"/>
      <c r="J154" s="52"/>
      <c r="K154" s="52"/>
      <c r="L154" s="52"/>
      <c r="M154" s="52"/>
      <c r="N154" s="52"/>
      <c r="O154" s="52"/>
      <c r="P154" s="52"/>
      <c r="Q154" s="52"/>
      <c r="R154" s="52"/>
      <c r="S154" s="52"/>
      <c r="T154" s="52"/>
      <c r="U154" s="52"/>
      <c r="V154" s="52"/>
      <c r="W154" s="52"/>
      <c r="X154" s="52"/>
      <c r="Y154" s="52"/>
      <c r="Z154" s="52">
        <f>SUM(D154:Y154)</f>
        <v>0</v>
      </c>
      <c r="AA154" s="53">
        <f>SUMIF('调整分录-本期'!$D:$D,$A154,'调整分录-本期'!F:F)</f>
        <v>0</v>
      </c>
      <c r="AB154" s="53">
        <f>SUMIF('调整分录-本期'!$D:$D,$A154,'调整分录-本期'!G:G)</f>
        <v>0</v>
      </c>
      <c r="AC154" s="54">
        <f t="shared" si="20"/>
        <v>0</v>
      </c>
      <c r="AD154" s="132"/>
      <c r="AE154" s="117"/>
      <c r="AH154" s="128"/>
    </row>
    <row r="155" spans="1:34" ht="15" customHeight="1">
      <c r="A155" s="116" t="s">
        <v>193</v>
      </c>
      <c r="B155" s="47" t="s">
        <v>565</v>
      </c>
      <c r="C155" s="51"/>
      <c r="D155" s="52"/>
      <c r="E155" s="52"/>
      <c r="F155" s="52"/>
      <c r="G155" s="52"/>
      <c r="H155" s="52"/>
      <c r="I155" s="52"/>
      <c r="J155" s="52"/>
      <c r="K155" s="52"/>
      <c r="L155" s="52"/>
      <c r="M155" s="52"/>
      <c r="N155" s="52"/>
      <c r="O155" s="52"/>
      <c r="P155" s="52"/>
      <c r="Q155" s="52"/>
      <c r="R155" s="52"/>
      <c r="S155" s="52"/>
      <c r="T155" s="52"/>
      <c r="U155" s="52"/>
      <c r="V155" s="52"/>
      <c r="W155" s="52"/>
      <c r="X155" s="52"/>
      <c r="Y155" s="52"/>
      <c r="Z155" s="52">
        <f t="shared" si="19"/>
        <v>0</v>
      </c>
      <c r="AA155" s="53">
        <f>SUMIF('调整分录-本期'!$D:$D,$A155,'调整分录-本期'!F:F)</f>
        <v>0</v>
      </c>
      <c r="AB155" s="53">
        <f>SUMIF('调整分录-本期'!$D:$D,$A155,'调整分录-本期'!G:G)</f>
        <v>0</v>
      </c>
      <c r="AC155" s="54">
        <f t="shared" si="20"/>
        <v>0</v>
      </c>
      <c r="AD155" s="132"/>
      <c r="AH155" s="128"/>
    </row>
    <row r="156" spans="1:34" ht="15" customHeight="1">
      <c r="A156" s="116" t="s">
        <v>642</v>
      </c>
      <c r="B156" s="55" t="s">
        <v>113</v>
      </c>
      <c r="C156" s="59"/>
      <c r="D156" s="60">
        <f>D126-D131+SUM(D147:D155)-D149</f>
        <v>0</v>
      </c>
      <c r="E156" s="60">
        <f>E126-E131+SUM(E147:E155)-E149</f>
        <v>0</v>
      </c>
      <c r="F156" s="60"/>
      <c r="G156" s="60"/>
      <c r="H156" s="60"/>
      <c r="I156" s="60"/>
      <c r="J156" s="60"/>
      <c r="K156" s="60"/>
      <c r="L156" s="60"/>
      <c r="M156" s="60"/>
      <c r="N156" s="60"/>
      <c r="O156" s="60"/>
      <c r="P156" s="60"/>
      <c r="Q156" s="60"/>
      <c r="R156" s="60"/>
      <c r="S156" s="60"/>
      <c r="T156" s="60"/>
      <c r="U156" s="60"/>
      <c r="V156" s="60"/>
      <c r="W156" s="60"/>
      <c r="X156" s="60"/>
      <c r="Y156" s="60"/>
      <c r="Z156" s="56">
        <f t="shared" si="19"/>
        <v>0</v>
      </c>
      <c r="AA156" s="60"/>
      <c r="AB156" s="60"/>
      <c r="AC156" s="61">
        <f>AC126-AC131+SUM(AC147:AC155)-AC149</f>
        <v>0</v>
      </c>
      <c r="AD156" s="132"/>
      <c r="AH156" s="128"/>
    </row>
    <row r="157" spans="1:34" ht="15" customHeight="1">
      <c r="A157" s="116" t="s">
        <v>484</v>
      </c>
      <c r="B157" s="47" t="s">
        <v>114</v>
      </c>
      <c r="C157" s="51"/>
      <c r="D157" s="52"/>
      <c r="E157" s="52"/>
      <c r="F157" s="52"/>
      <c r="G157" s="52"/>
      <c r="H157" s="52"/>
      <c r="I157" s="52"/>
      <c r="J157" s="52"/>
      <c r="K157" s="52"/>
      <c r="L157" s="52"/>
      <c r="M157" s="52"/>
      <c r="N157" s="52"/>
      <c r="O157" s="52"/>
      <c r="P157" s="52"/>
      <c r="Q157" s="52"/>
      <c r="R157" s="52"/>
      <c r="S157" s="52"/>
      <c r="T157" s="52"/>
      <c r="U157" s="52"/>
      <c r="V157" s="52"/>
      <c r="W157" s="52"/>
      <c r="X157" s="52"/>
      <c r="Y157" s="52"/>
      <c r="Z157" s="52">
        <f t="shared" si="19"/>
        <v>0</v>
      </c>
      <c r="AA157" s="53">
        <f>SUMIF('调整分录-本期'!$D:$D,$A157,'调整分录-本期'!F:F)</f>
        <v>0</v>
      </c>
      <c r="AB157" s="53">
        <f>SUMIF('调整分录-本期'!$D:$D,$A157,'调整分录-本期'!G:G)</f>
        <v>0</v>
      </c>
      <c r="AC157" s="54">
        <f>Z157+AB157-AA157</f>
        <v>0</v>
      </c>
      <c r="AD157" s="132"/>
      <c r="AH157" s="128"/>
    </row>
    <row r="158" spans="1:34" ht="15" customHeight="1">
      <c r="A158" s="116" t="s">
        <v>485</v>
      </c>
      <c r="B158" s="47" t="s">
        <v>115</v>
      </c>
      <c r="C158" s="51"/>
      <c r="D158" s="52"/>
      <c r="E158" s="52"/>
      <c r="F158" s="52"/>
      <c r="G158" s="52"/>
      <c r="H158" s="52"/>
      <c r="I158" s="52"/>
      <c r="J158" s="52"/>
      <c r="K158" s="52"/>
      <c r="L158" s="52"/>
      <c r="M158" s="52"/>
      <c r="N158" s="52"/>
      <c r="O158" s="52"/>
      <c r="P158" s="52"/>
      <c r="Q158" s="52"/>
      <c r="R158" s="52"/>
      <c r="S158" s="52"/>
      <c r="T158" s="52"/>
      <c r="U158" s="52"/>
      <c r="V158" s="52"/>
      <c r="W158" s="52"/>
      <c r="X158" s="52"/>
      <c r="Y158" s="52"/>
      <c r="Z158" s="52">
        <f t="shared" si="19"/>
        <v>0</v>
      </c>
      <c r="AA158" s="53">
        <f>SUMIF('调整分录-本期'!$D:$D,$A158,'调整分录-本期'!F:F)</f>
        <v>0</v>
      </c>
      <c r="AB158" s="53">
        <f>SUMIF('调整分录-本期'!$D:$D,$A158,'调整分录-本期'!G:G)</f>
        <v>0</v>
      </c>
      <c r="AC158" s="54">
        <f>Z158+AA158-AB158</f>
        <v>0</v>
      </c>
      <c r="AD158" s="132"/>
      <c r="AE158" s="117"/>
      <c r="AH158" s="128"/>
    </row>
    <row r="159" spans="1:34" ht="15" customHeight="1">
      <c r="A159" s="116" t="s">
        <v>642</v>
      </c>
      <c r="B159" s="55" t="s">
        <v>116</v>
      </c>
      <c r="C159" s="59"/>
      <c r="D159" s="60">
        <f>D156+D157-D158</f>
        <v>0</v>
      </c>
      <c r="E159" s="60">
        <f>E156+E157-E158</f>
        <v>0</v>
      </c>
      <c r="F159" s="60"/>
      <c r="G159" s="60"/>
      <c r="H159" s="60"/>
      <c r="I159" s="60"/>
      <c r="J159" s="60"/>
      <c r="K159" s="60"/>
      <c r="L159" s="60"/>
      <c r="M159" s="60"/>
      <c r="N159" s="60"/>
      <c r="O159" s="60"/>
      <c r="P159" s="60"/>
      <c r="Q159" s="60"/>
      <c r="R159" s="60"/>
      <c r="S159" s="60"/>
      <c r="T159" s="60"/>
      <c r="U159" s="60"/>
      <c r="V159" s="60"/>
      <c r="W159" s="60"/>
      <c r="X159" s="60"/>
      <c r="Y159" s="60"/>
      <c r="Z159" s="56">
        <f t="shared" si="19"/>
        <v>0</v>
      </c>
      <c r="AA159" s="60"/>
      <c r="AB159" s="60"/>
      <c r="AC159" s="61">
        <f>AC156+AC157-AC158</f>
        <v>0</v>
      </c>
      <c r="AD159" s="132"/>
      <c r="AH159" s="128"/>
    </row>
    <row r="160" spans="1:34" ht="15" customHeight="1">
      <c r="A160" s="116" t="s">
        <v>585</v>
      </c>
      <c r="B160" s="47" t="s">
        <v>117</v>
      </c>
      <c r="C160" s="51"/>
      <c r="D160" s="52"/>
      <c r="E160" s="52"/>
      <c r="F160" s="52"/>
      <c r="G160" s="52"/>
      <c r="H160" s="52"/>
      <c r="I160" s="52"/>
      <c r="J160" s="52"/>
      <c r="K160" s="52"/>
      <c r="L160" s="52"/>
      <c r="M160" s="52"/>
      <c r="N160" s="52"/>
      <c r="O160" s="52"/>
      <c r="P160" s="52"/>
      <c r="Q160" s="52"/>
      <c r="R160" s="52"/>
      <c r="S160" s="52"/>
      <c r="T160" s="52"/>
      <c r="U160" s="52"/>
      <c r="V160" s="52"/>
      <c r="W160" s="52"/>
      <c r="X160" s="52"/>
      <c r="Y160" s="52"/>
      <c r="Z160" s="52">
        <f t="shared" si="19"/>
        <v>0</v>
      </c>
      <c r="AA160" s="53">
        <f>SUMIF('调整分录-本期'!$D:$D,$A160,'调整分录-本期'!F:F)</f>
        <v>0</v>
      </c>
      <c r="AB160" s="53">
        <f>SUMIF('调整分录-本期'!$D:$D,$A160,'调整分录-本期'!G:G)</f>
        <v>0</v>
      </c>
      <c r="AC160" s="54">
        <f>Z160+AA160-AB160</f>
        <v>0</v>
      </c>
      <c r="AD160" s="132"/>
      <c r="AH160" s="128"/>
    </row>
    <row r="161" spans="1:34" ht="15" customHeight="1">
      <c r="A161" s="116" t="s">
        <v>642</v>
      </c>
      <c r="B161" s="55" t="s">
        <v>118</v>
      </c>
      <c r="C161" s="59"/>
      <c r="D161" s="60">
        <f t="shared" ref="D161:E161" si="22">D159-D160</f>
        <v>0</v>
      </c>
      <c r="E161" s="60">
        <f t="shared" si="22"/>
        <v>0</v>
      </c>
      <c r="F161" s="60"/>
      <c r="G161" s="60"/>
      <c r="H161" s="60"/>
      <c r="I161" s="60"/>
      <c r="J161" s="60"/>
      <c r="K161" s="60"/>
      <c r="L161" s="60"/>
      <c r="M161" s="60"/>
      <c r="N161" s="60"/>
      <c r="O161" s="60"/>
      <c r="P161" s="60"/>
      <c r="Q161" s="60"/>
      <c r="R161" s="60"/>
      <c r="S161" s="60"/>
      <c r="T161" s="60"/>
      <c r="U161" s="60"/>
      <c r="V161" s="60"/>
      <c r="W161" s="60"/>
      <c r="X161" s="60"/>
      <c r="Y161" s="60"/>
      <c r="Z161" s="56">
        <f t="shared" si="19"/>
        <v>0</v>
      </c>
      <c r="AA161" s="60">
        <f>SUM(AA127:AA160)-AA145-AA146</f>
        <v>0</v>
      </c>
      <c r="AB161" s="60">
        <f>SUM(AB127:AB160)-AB145-AB146</f>
        <v>0</v>
      </c>
      <c r="AC161" s="61">
        <f t="shared" ref="AC161" si="23">AC159-AC160</f>
        <v>0</v>
      </c>
      <c r="AD161" s="132"/>
      <c r="AH161" s="128"/>
    </row>
    <row r="162" spans="1:34" ht="15" customHeight="1">
      <c r="A162" s="116" t="s">
        <v>642</v>
      </c>
      <c r="B162" s="47" t="s">
        <v>119</v>
      </c>
      <c r="C162" s="51"/>
      <c r="D162" s="52"/>
      <c r="E162" s="52"/>
      <c r="F162" s="52"/>
      <c r="G162" s="52"/>
      <c r="H162" s="52"/>
      <c r="I162" s="52"/>
      <c r="J162" s="52"/>
      <c r="K162" s="52"/>
      <c r="L162" s="52"/>
      <c r="M162" s="52"/>
      <c r="N162" s="52"/>
      <c r="O162" s="52"/>
      <c r="P162" s="52"/>
      <c r="Q162" s="52"/>
      <c r="R162" s="52"/>
      <c r="S162" s="52"/>
      <c r="T162" s="52"/>
      <c r="U162" s="52"/>
      <c r="V162" s="52"/>
      <c r="W162" s="52"/>
      <c r="X162" s="52"/>
      <c r="Y162" s="52"/>
      <c r="Z162" s="52">
        <f t="shared" si="19"/>
        <v>0</v>
      </c>
      <c r="AA162" s="53">
        <f>SUMIF('调整分录-本期'!$D:$D,$A162,'调整分录-本期'!F:F)</f>
        <v>0</v>
      </c>
      <c r="AB162" s="53">
        <f>SUMIF('调整分录-本期'!$D:$D,$A162,'调整分录-本期'!G:G)</f>
        <v>0</v>
      </c>
      <c r="AC162" s="54"/>
      <c r="AD162" s="132"/>
      <c r="AH162" s="128"/>
    </row>
    <row r="163" spans="1:34" ht="15" customHeight="1">
      <c r="A163" s="116" t="s">
        <v>642</v>
      </c>
      <c r="B163" s="55" t="s">
        <v>120</v>
      </c>
      <c r="C163" s="59"/>
      <c r="D163" s="60">
        <f>D161-D164</f>
        <v>0</v>
      </c>
      <c r="E163" s="60">
        <f>E161-E164</f>
        <v>0</v>
      </c>
      <c r="F163" s="60"/>
      <c r="G163" s="60"/>
      <c r="H163" s="60"/>
      <c r="I163" s="60"/>
      <c r="J163" s="60"/>
      <c r="K163" s="60"/>
      <c r="L163" s="60"/>
      <c r="M163" s="60"/>
      <c r="N163" s="60"/>
      <c r="O163" s="60"/>
      <c r="P163" s="60"/>
      <c r="Q163" s="60"/>
      <c r="R163" s="60"/>
      <c r="S163" s="60"/>
      <c r="T163" s="60"/>
      <c r="U163" s="60"/>
      <c r="V163" s="60"/>
      <c r="W163" s="60"/>
      <c r="X163" s="60"/>
      <c r="Y163" s="60"/>
      <c r="Z163" s="63">
        <f t="shared" si="19"/>
        <v>0</v>
      </c>
      <c r="AA163" s="60"/>
      <c r="AB163" s="60"/>
      <c r="AC163" s="61">
        <f>AC161-AC164</f>
        <v>0</v>
      </c>
      <c r="AD163" s="132"/>
      <c r="AE163" s="117"/>
      <c r="AH163" s="128"/>
    </row>
    <row r="164" spans="1:34" ht="15" customHeight="1">
      <c r="A164" s="116" t="s">
        <v>642</v>
      </c>
      <c r="B164" s="47" t="s">
        <v>121</v>
      </c>
      <c r="C164" s="51"/>
      <c r="D164" s="52"/>
      <c r="E164" s="52"/>
      <c r="F164" s="52"/>
      <c r="G164" s="52"/>
      <c r="H164" s="52"/>
      <c r="I164" s="52"/>
      <c r="J164" s="52"/>
      <c r="K164" s="52"/>
      <c r="L164" s="52"/>
      <c r="M164" s="52"/>
      <c r="N164" s="52"/>
      <c r="O164" s="52"/>
      <c r="P164" s="52"/>
      <c r="Q164" s="52"/>
      <c r="R164" s="52"/>
      <c r="S164" s="52"/>
      <c r="T164" s="52"/>
      <c r="U164" s="52"/>
      <c r="V164" s="52"/>
      <c r="W164" s="52"/>
      <c r="X164" s="52"/>
      <c r="Y164" s="52"/>
      <c r="Z164" s="52">
        <f t="shared" si="19"/>
        <v>0</v>
      </c>
      <c r="AA164" s="53"/>
      <c r="AB164" s="53"/>
      <c r="AC164" s="68">
        <f t="shared" ref="AC164:AC165" si="24">Z164+AB164-AA164</f>
        <v>0</v>
      </c>
      <c r="AD164" s="132"/>
      <c r="AH164" s="128"/>
    </row>
    <row r="165" spans="1:34" ht="15" customHeight="1">
      <c r="A165" s="116" t="s">
        <v>642</v>
      </c>
      <c r="B165" s="47" t="s">
        <v>122</v>
      </c>
      <c r="C165" s="51"/>
      <c r="D165" s="52"/>
      <c r="E165" s="52"/>
      <c r="F165" s="52"/>
      <c r="G165" s="52"/>
      <c r="H165" s="52"/>
      <c r="I165" s="52"/>
      <c r="J165" s="52"/>
      <c r="K165" s="52"/>
      <c r="L165" s="52"/>
      <c r="M165" s="52"/>
      <c r="N165" s="52"/>
      <c r="O165" s="52"/>
      <c r="P165" s="52"/>
      <c r="Q165" s="52"/>
      <c r="R165" s="52"/>
      <c r="S165" s="52"/>
      <c r="T165" s="52"/>
      <c r="U165" s="52"/>
      <c r="V165" s="52"/>
      <c r="W165" s="52"/>
      <c r="X165" s="52"/>
      <c r="Y165" s="52"/>
      <c r="Z165" s="52">
        <f t="shared" si="19"/>
        <v>0</v>
      </c>
      <c r="AA165" s="53">
        <f>SUMIF('调整分录-本期'!$D:$D,$A165,'调整分录-本期'!F:F)</f>
        <v>0</v>
      </c>
      <c r="AB165" s="53">
        <f>SUMIF('调整分录-本期'!$D:$D,$A165,'调整分录-本期'!G:G)</f>
        <v>0</v>
      </c>
      <c r="AC165" s="68">
        <f t="shared" si="24"/>
        <v>0</v>
      </c>
      <c r="AD165" s="132"/>
      <c r="AH165" s="128"/>
    </row>
    <row r="166" spans="1:34" ht="15" customHeight="1">
      <c r="A166" s="116" t="s">
        <v>642</v>
      </c>
      <c r="B166" s="55" t="s">
        <v>212</v>
      </c>
      <c r="C166" s="59"/>
      <c r="D166" s="60">
        <f>D161-D167</f>
        <v>0</v>
      </c>
      <c r="E166" s="60">
        <f>E161-E167</f>
        <v>0</v>
      </c>
      <c r="F166" s="60"/>
      <c r="G166" s="60"/>
      <c r="H166" s="60"/>
      <c r="I166" s="60"/>
      <c r="J166" s="60"/>
      <c r="K166" s="60"/>
      <c r="L166" s="60"/>
      <c r="M166" s="60"/>
      <c r="N166" s="60"/>
      <c r="O166" s="60"/>
      <c r="P166" s="60"/>
      <c r="Q166" s="60"/>
      <c r="R166" s="60"/>
      <c r="S166" s="60"/>
      <c r="T166" s="60"/>
      <c r="U166" s="60"/>
      <c r="V166" s="60"/>
      <c r="W166" s="60"/>
      <c r="X166" s="60"/>
      <c r="Y166" s="60"/>
      <c r="Z166" s="63">
        <f t="shared" si="19"/>
        <v>0</v>
      </c>
      <c r="AA166" s="60"/>
      <c r="AB166" s="60"/>
      <c r="AC166" s="61">
        <f>AC161-AC167</f>
        <v>0</v>
      </c>
      <c r="AD166" s="132"/>
      <c r="AH166" s="128"/>
    </row>
    <row r="167" spans="1:34" ht="15" customHeight="1">
      <c r="A167" s="116" t="s">
        <v>488</v>
      </c>
      <c r="B167" s="47" t="s">
        <v>213</v>
      </c>
      <c r="C167" s="51"/>
      <c r="D167" s="52"/>
      <c r="E167" s="52"/>
      <c r="F167" s="52"/>
      <c r="G167" s="52"/>
      <c r="H167" s="52"/>
      <c r="I167" s="52"/>
      <c r="J167" s="52"/>
      <c r="K167" s="52"/>
      <c r="L167" s="52"/>
      <c r="M167" s="52"/>
      <c r="N167" s="52"/>
      <c r="O167" s="52"/>
      <c r="P167" s="52"/>
      <c r="Q167" s="52"/>
      <c r="R167" s="52"/>
      <c r="S167" s="52"/>
      <c r="T167" s="52"/>
      <c r="U167" s="52"/>
      <c r="V167" s="52"/>
      <c r="W167" s="52"/>
      <c r="X167" s="52"/>
      <c r="Y167" s="52"/>
      <c r="Z167" s="52">
        <f t="shared" si="19"/>
        <v>0</v>
      </c>
      <c r="AA167" s="53">
        <f>SUMIF('调整分录-本期'!$D:$D,$A167,'调整分录-本期'!F:F)</f>
        <v>0</v>
      </c>
      <c r="AB167" s="53">
        <f>SUMIF('调整分录-本期'!$D:$D,$A167,'调整分录-本期'!G:G)</f>
        <v>0</v>
      </c>
      <c r="AC167" s="68">
        <f>Z167+AA167-AB167</f>
        <v>0</v>
      </c>
      <c r="AD167" s="132"/>
      <c r="AH167" s="128"/>
    </row>
    <row r="168" spans="1:34" ht="15" customHeight="1">
      <c r="A168" s="116" t="s">
        <v>490</v>
      </c>
      <c r="B168" s="70" t="s">
        <v>77</v>
      </c>
      <c r="C168" s="51"/>
      <c r="D168" s="52"/>
      <c r="E168" s="52"/>
      <c r="F168" s="52"/>
      <c r="G168" s="52"/>
      <c r="H168" s="52"/>
      <c r="I168" s="52"/>
      <c r="J168" s="52"/>
      <c r="K168" s="52"/>
      <c r="L168" s="52"/>
      <c r="M168" s="52"/>
      <c r="N168" s="52"/>
      <c r="O168" s="52"/>
      <c r="P168" s="52"/>
      <c r="Q168" s="52"/>
      <c r="R168" s="52"/>
      <c r="S168" s="52"/>
      <c r="T168" s="52"/>
      <c r="U168" s="52"/>
      <c r="V168" s="52"/>
      <c r="W168" s="52"/>
      <c r="X168" s="52"/>
      <c r="Y168" s="52"/>
      <c r="Z168" s="52">
        <f t="shared" si="19"/>
        <v>0</v>
      </c>
      <c r="AA168" s="53">
        <f>SUMIF('调整分录-本期'!$D:$D,$A168,'调整分录-本期'!F:F)</f>
        <v>20000</v>
      </c>
      <c r="AB168" s="53">
        <f>SUMIF('调整分录-本期'!$D:$D,$A168,'调整分录-本期'!G:G)</f>
        <v>0</v>
      </c>
      <c r="AC168" s="68">
        <f>Z168+AB168-AA168</f>
        <v>-20000</v>
      </c>
      <c r="AE168" s="119"/>
      <c r="AH168" s="128"/>
    </row>
    <row r="169" spans="1:34" ht="15" customHeight="1">
      <c r="A169" s="116" t="s">
        <v>195</v>
      </c>
      <c r="B169" s="70" t="s">
        <v>78</v>
      </c>
      <c r="C169" s="51"/>
      <c r="D169" s="52"/>
      <c r="E169" s="52"/>
      <c r="F169" s="52"/>
      <c r="G169" s="52"/>
      <c r="H169" s="52"/>
      <c r="I169" s="52"/>
      <c r="J169" s="52"/>
      <c r="K169" s="52"/>
      <c r="L169" s="52"/>
      <c r="M169" s="52"/>
      <c r="N169" s="52"/>
      <c r="O169" s="52"/>
      <c r="P169" s="52"/>
      <c r="Q169" s="52"/>
      <c r="R169" s="52"/>
      <c r="S169" s="52"/>
      <c r="T169" s="52"/>
      <c r="U169" s="52"/>
      <c r="V169" s="52"/>
      <c r="W169" s="52"/>
      <c r="X169" s="52"/>
      <c r="Y169" s="52"/>
      <c r="Z169" s="52">
        <f t="shared" si="19"/>
        <v>0</v>
      </c>
      <c r="AA169" s="53">
        <f>SUMIF('调整分录-本期'!$D:$D,$A169,'调整分录-本期'!F:F)</f>
        <v>0</v>
      </c>
      <c r="AB169" s="53">
        <f>SUMIF('调整分录-本期'!$D:$D,$A169,'调整分录-本期'!G:G)</f>
        <v>0</v>
      </c>
      <c r="AC169" s="68">
        <f>Z169+AB169-AA169</f>
        <v>0</v>
      </c>
      <c r="AD169" s="132"/>
      <c r="AE169" s="117"/>
      <c r="AH169" s="128"/>
    </row>
    <row r="170" spans="1:34" ht="15" customHeight="1">
      <c r="A170" s="116" t="s">
        <v>642</v>
      </c>
      <c r="B170" s="70"/>
      <c r="C170" s="51"/>
      <c r="D170" s="52"/>
      <c r="E170" s="52"/>
      <c r="F170" s="52"/>
      <c r="G170" s="52"/>
      <c r="H170" s="52"/>
      <c r="I170" s="52"/>
      <c r="J170" s="52"/>
      <c r="K170" s="52"/>
      <c r="L170" s="52"/>
      <c r="M170" s="52"/>
      <c r="N170" s="52"/>
      <c r="O170" s="52"/>
      <c r="P170" s="52"/>
      <c r="Q170" s="52"/>
      <c r="R170" s="52"/>
      <c r="S170" s="52"/>
      <c r="T170" s="52"/>
      <c r="U170" s="52"/>
      <c r="V170" s="52"/>
      <c r="W170" s="52"/>
      <c r="X170" s="52"/>
      <c r="Y170" s="52"/>
      <c r="Z170" s="52">
        <f t="shared" si="19"/>
        <v>0</v>
      </c>
      <c r="AA170" s="53">
        <f>SUMIF('调整分录-本期'!$D:$D,$A170,'调整分录-本期'!F:F)</f>
        <v>0</v>
      </c>
      <c r="AB170" s="53">
        <f>SUMIF('调整分录-本期'!$D:$D,$A170,'调整分录-本期'!G:G)</f>
        <v>0</v>
      </c>
      <c r="AC170" s="54"/>
      <c r="AD170" s="132"/>
      <c r="AH170" s="128"/>
    </row>
    <row r="171" spans="1:34" ht="15" customHeight="1">
      <c r="A171" s="116" t="s">
        <v>642</v>
      </c>
      <c r="B171" s="71" t="s">
        <v>79</v>
      </c>
      <c r="C171" s="59"/>
      <c r="D171" s="60">
        <f>D166+D168+D169</f>
        <v>0</v>
      </c>
      <c r="E171" s="60">
        <f>E166+E168+E169</f>
        <v>0</v>
      </c>
      <c r="F171" s="60"/>
      <c r="G171" s="60"/>
      <c r="H171" s="60"/>
      <c r="I171" s="60"/>
      <c r="J171" s="60"/>
      <c r="K171" s="60"/>
      <c r="L171" s="60"/>
      <c r="M171" s="60"/>
      <c r="N171" s="60"/>
      <c r="O171" s="60"/>
      <c r="P171" s="60"/>
      <c r="Q171" s="60"/>
      <c r="R171" s="60"/>
      <c r="S171" s="60"/>
      <c r="T171" s="60"/>
      <c r="U171" s="60"/>
      <c r="V171" s="60"/>
      <c r="W171" s="60"/>
      <c r="X171" s="60"/>
      <c r="Y171" s="60"/>
      <c r="Z171" s="56">
        <f>SUM(D171:Y171)</f>
        <v>0</v>
      </c>
      <c r="AA171" s="60"/>
      <c r="AB171" s="60"/>
      <c r="AC171" s="61">
        <f>AC166+AC168+AC169</f>
        <v>-20000</v>
      </c>
      <c r="AD171" s="132"/>
      <c r="AE171" s="117"/>
      <c r="AH171" s="128"/>
    </row>
    <row r="172" spans="1:34" ht="15" customHeight="1">
      <c r="A172" s="116" t="s">
        <v>579</v>
      </c>
      <c r="B172" s="70" t="s">
        <v>81</v>
      </c>
      <c r="C172" s="51"/>
      <c r="D172" s="52"/>
      <c r="E172" s="52"/>
      <c r="F172" s="52"/>
      <c r="G172" s="52"/>
      <c r="H172" s="52"/>
      <c r="I172" s="52"/>
      <c r="J172" s="52"/>
      <c r="K172" s="52"/>
      <c r="L172" s="52"/>
      <c r="M172" s="52"/>
      <c r="N172" s="52"/>
      <c r="O172" s="52"/>
      <c r="P172" s="52"/>
      <c r="Q172" s="52"/>
      <c r="R172" s="52"/>
      <c r="S172" s="52"/>
      <c r="T172" s="52"/>
      <c r="U172" s="52"/>
      <c r="V172" s="52"/>
      <c r="W172" s="52"/>
      <c r="X172" s="52"/>
      <c r="Y172" s="52"/>
      <c r="Z172" s="52">
        <f t="shared" si="19"/>
        <v>0</v>
      </c>
      <c r="AA172" s="53">
        <f>SUMIF('调整分录-本期'!$D:$D,$A172,'调整分录-本期'!F:F)</f>
        <v>0</v>
      </c>
      <c r="AB172" s="53">
        <f>SUMIF('调整分录-本期'!$D:$D,$A172,'调整分录-本期'!G:G)</f>
        <v>0</v>
      </c>
      <c r="AC172" s="54">
        <f>Z172+AA172-AB172</f>
        <v>0</v>
      </c>
      <c r="AD172" s="132"/>
      <c r="AE172" s="117"/>
      <c r="AH172" s="128"/>
    </row>
    <row r="173" spans="1:34" ht="15" customHeight="1">
      <c r="A173" s="116" t="s">
        <v>196</v>
      </c>
      <c r="B173" s="70" t="s">
        <v>83</v>
      </c>
      <c r="C173" s="51"/>
      <c r="D173" s="52"/>
      <c r="E173" s="52"/>
      <c r="F173" s="52"/>
      <c r="G173" s="52"/>
      <c r="H173" s="52"/>
      <c r="I173" s="52"/>
      <c r="J173" s="52"/>
      <c r="K173" s="52"/>
      <c r="L173" s="52"/>
      <c r="M173" s="52"/>
      <c r="N173" s="52"/>
      <c r="O173" s="52"/>
      <c r="P173" s="52"/>
      <c r="Q173" s="52"/>
      <c r="R173" s="52"/>
      <c r="S173" s="52"/>
      <c r="T173" s="52"/>
      <c r="U173" s="52"/>
      <c r="V173" s="52"/>
      <c r="W173" s="52"/>
      <c r="X173" s="52"/>
      <c r="Y173" s="52"/>
      <c r="Z173" s="52">
        <f t="shared" si="19"/>
        <v>0</v>
      </c>
      <c r="AA173" s="53">
        <f>SUMIF('调整分录-本期'!$D:$D,$A173,'调整分录-本期'!F:F)</f>
        <v>0</v>
      </c>
      <c r="AB173" s="53">
        <f>SUMIF('调整分录-本期'!$D:$D,$A173,'调整分录-本期'!G:G)</f>
        <v>0</v>
      </c>
      <c r="AC173" s="54">
        <f t="shared" ref="AC173:AC178" si="25">Z173+AA173-AB173</f>
        <v>0</v>
      </c>
      <c r="AD173" s="132"/>
      <c r="AH173" s="128"/>
    </row>
    <row r="174" spans="1:34" ht="15" customHeight="1">
      <c r="A174" s="116" t="s">
        <v>197</v>
      </c>
      <c r="B174" s="70" t="s">
        <v>85</v>
      </c>
      <c r="C174" s="51"/>
      <c r="D174" s="52"/>
      <c r="E174" s="52"/>
      <c r="F174" s="52"/>
      <c r="G174" s="52"/>
      <c r="H174" s="52"/>
      <c r="I174" s="52"/>
      <c r="J174" s="52"/>
      <c r="K174" s="52"/>
      <c r="L174" s="52"/>
      <c r="M174" s="52"/>
      <c r="N174" s="52"/>
      <c r="O174" s="52"/>
      <c r="P174" s="52"/>
      <c r="Q174" s="52"/>
      <c r="R174" s="52"/>
      <c r="S174" s="52"/>
      <c r="T174" s="52"/>
      <c r="U174" s="52"/>
      <c r="V174" s="52"/>
      <c r="W174" s="52"/>
      <c r="X174" s="52"/>
      <c r="Y174" s="52"/>
      <c r="Z174" s="52">
        <f t="shared" ref="Z174:Z186" si="26">SUM(D174:Y174)</f>
        <v>0</v>
      </c>
      <c r="AA174" s="53">
        <f>SUMIF('调整分录-本期'!$D:$D,$A174,'调整分录-本期'!F:F)</f>
        <v>0</v>
      </c>
      <c r="AB174" s="53">
        <f>SUMIF('调整分录-本期'!$D:$D,$A174,'调整分录-本期'!G:G)</f>
        <v>0</v>
      </c>
      <c r="AC174" s="54">
        <f t="shared" si="25"/>
        <v>0</v>
      </c>
      <c r="AD174" s="132"/>
      <c r="AH174" s="128"/>
    </row>
    <row r="175" spans="1:34" ht="15" customHeight="1">
      <c r="A175" s="116" t="s">
        <v>198</v>
      </c>
      <c r="B175" s="70" t="s">
        <v>87</v>
      </c>
      <c r="C175" s="51"/>
      <c r="D175" s="52"/>
      <c r="E175" s="52"/>
      <c r="F175" s="52"/>
      <c r="G175" s="52"/>
      <c r="H175" s="52"/>
      <c r="I175" s="52"/>
      <c r="J175" s="52"/>
      <c r="K175" s="52"/>
      <c r="L175" s="52"/>
      <c r="M175" s="52"/>
      <c r="N175" s="52"/>
      <c r="O175" s="52"/>
      <c r="P175" s="52"/>
      <c r="Q175" s="52"/>
      <c r="R175" s="52"/>
      <c r="S175" s="52"/>
      <c r="T175" s="52"/>
      <c r="U175" s="52"/>
      <c r="V175" s="52"/>
      <c r="W175" s="52"/>
      <c r="X175" s="52"/>
      <c r="Y175" s="52"/>
      <c r="Z175" s="52">
        <f t="shared" si="26"/>
        <v>0</v>
      </c>
      <c r="AA175" s="53">
        <f>SUMIF('调整分录-本期'!$D:$D,$A175,'调整分录-本期'!F:F)</f>
        <v>0</v>
      </c>
      <c r="AB175" s="53">
        <f>SUMIF('调整分录-本期'!$D:$D,$A175,'调整分录-本期'!G:G)</f>
        <v>0</v>
      </c>
      <c r="AC175" s="54">
        <f t="shared" si="25"/>
        <v>0</v>
      </c>
      <c r="AD175" s="132"/>
      <c r="AH175" s="128"/>
    </row>
    <row r="176" spans="1:34" ht="15" customHeight="1">
      <c r="A176" s="116" t="s">
        <v>199</v>
      </c>
      <c r="B176" s="70" t="s">
        <v>88</v>
      </c>
      <c r="C176" s="51"/>
      <c r="D176" s="52"/>
      <c r="E176" s="52"/>
      <c r="F176" s="52"/>
      <c r="G176" s="52"/>
      <c r="H176" s="52"/>
      <c r="I176" s="52"/>
      <c r="J176" s="52"/>
      <c r="K176" s="52"/>
      <c r="L176" s="52"/>
      <c r="M176" s="52"/>
      <c r="N176" s="52"/>
      <c r="O176" s="52"/>
      <c r="P176" s="52"/>
      <c r="Q176" s="52"/>
      <c r="R176" s="52"/>
      <c r="S176" s="52"/>
      <c r="T176" s="52"/>
      <c r="U176" s="52"/>
      <c r="V176" s="52"/>
      <c r="W176" s="52"/>
      <c r="X176" s="52"/>
      <c r="Y176" s="52"/>
      <c r="Z176" s="52">
        <f t="shared" si="26"/>
        <v>0</v>
      </c>
      <c r="AA176" s="53">
        <f>SUMIF('调整分录-本期'!$D:$D,$A176,'调整分录-本期'!F:F)</f>
        <v>0</v>
      </c>
      <c r="AB176" s="53">
        <f>SUMIF('调整分录-本期'!$D:$D,$A176,'调整分录-本期'!G:G)</f>
        <v>0</v>
      </c>
      <c r="AC176" s="54">
        <f t="shared" si="25"/>
        <v>0</v>
      </c>
      <c r="AD176" s="132"/>
      <c r="AH176" s="128"/>
    </row>
    <row r="177" spans="1:34" ht="15" customHeight="1">
      <c r="A177" s="116" t="s">
        <v>200</v>
      </c>
      <c r="B177" s="70" t="s">
        <v>89</v>
      </c>
      <c r="C177" s="51"/>
      <c r="D177" s="52"/>
      <c r="E177" s="52"/>
      <c r="F177" s="52"/>
      <c r="G177" s="52"/>
      <c r="H177" s="52"/>
      <c r="I177" s="52"/>
      <c r="J177" s="52"/>
      <c r="K177" s="52"/>
      <c r="L177" s="52"/>
      <c r="M177" s="52"/>
      <c r="N177" s="52"/>
      <c r="O177" s="52"/>
      <c r="P177" s="52"/>
      <c r="Q177" s="52"/>
      <c r="R177" s="52"/>
      <c r="S177" s="52"/>
      <c r="T177" s="52"/>
      <c r="U177" s="52"/>
      <c r="V177" s="52"/>
      <c r="W177" s="52"/>
      <c r="X177" s="52"/>
      <c r="Y177" s="52"/>
      <c r="Z177" s="52">
        <f t="shared" si="26"/>
        <v>0</v>
      </c>
      <c r="AA177" s="53">
        <f>SUMIF('调整分录-本期'!$D:$D,$A177,'调整分录-本期'!F:F)</f>
        <v>0</v>
      </c>
      <c r="AB177" s="53">
        <f>SUMIF('调整分录-本期'!$D:$D,$A177,'调整分录-本期'!G:G)</f>
        <v>0</v>
      </c>
      <c r="AC177" s="54">
        <f t="shared" si="25"/>
        <v>0</v>
      </c>
      <c r="AD177" s="132"/>
      <c r="AH177" s="128"/>
    </row>
    <row r="178" spans="1:34" ht="15" customHeight="1">
      <c r="A178" s="116" t="s">
        <v>642</v>
      </c>
      <c r="B178" s="70"/>
      <c r="C178" s="51"/>
      <c r="D178" s="52"/>
      <c r="E178" s="52"/>
      <c r="F178" s="52"/>
      <c r="G178" s="52"/>
      <c r="H178" s="52"/>
      <c r="I178" s="52"/>
      <c r="J178" s="52"/>
      <c r="K178" s="52"/>
      <c r="L178" s="52"/>
      <c r="M178" s="52"/>
      <c r="N178" s="52"/>
      <c r="O178" s="52"/>
      <c r="P178" s="52"/>
      <c r="Q178" s="52"/>
      <c r="R178" s="52"/>
      <c r="S178" s="52"/>
      <c r="T178" s="52"/>
      <c r="U178" s="52"/>
      <c r="V178" s="52"/>
      <c r="W178" s="52"/>
      <c r="X178" s="52"/>
      <c r="Y178" s="52"/>
      <c r="Z178" s="52">
        <f t="shared" si="26"/>
        <v>0</v>
      </c>
      <c r="AA178" s="53">
        <f>SUMIF('调整分录-本期'!$D:$D,$A178,'调整分录-本期'!F:F)</f>
        <v>0</v>
      </c>
      <c r="AB178" s="53">
        <f>SUMIF('调整分录-本期'!$D:$D,$A178,'调整分录-本期'!G:G)</f>
        <v>0</v>
      </c>
      <c r="AC178" s="54">
        <f t="shared" si="25"/>
        <v>0</v>
      </c>
      <c r="AD178" s="132"/>
      <c r="AH178" s="128"/>
    </row>
    <row r="179" spans="1:34" ht="15" customHeight="1">
      <c r="A179" s="116" t="s">
        <v>642</v>
      </c>
      <c r="B179" s="71" t="s">
        <v>91</v>
      </c>
      <c r="C179" s="59"/>
      <c r="D179" s="60">
        <f>D171-SUM(D172:D178)</f>
        <v>0</v>
      </c>
      <c r="E179" s="60">
        <f>E171-SUM(E172:E178)</f>
        <v>0</v>
      </c>
      <c r="F179" s="60"/>
      <c r="G179" s="60"/>
      <c r="H179" s="60"/>
      <c r="I179" s="60"/>
      <c r="J179" s="60"/>
      <c r="K179" s="60"/>
      <c r="L179" s="60"/>
      <c r="M179" s="60"/>
      <c r="N179" s="60"/>
      <c r="O179" s="60"/>
      <c r="P179" s="60"/>
      <c r="Q179" s="60"/>
      <c r="R179" s="60"/>
      <c r="S179" s="60"/>
      <c r="T179" s="60"/>
      <c r="U179" s="60"/>
      <c r="V179" s="60"/>
      <c r="W179" s="60"/>
      <c r="X179" s="60"/>
      <c r="Y179" s="60"/>
      <c r="Z179" s="56">
        <f t="shared" si="26"/>
        <v>0</v>
      </c>
      <c r="AA179" s="60"/>
      <c r="AB179" s="60"/>
      <c r="AC179" s="61">
        <f>AC171-SUM(AC172:AC178)</f>
        <v>-20000</v>
      </c>
      <c r="AD179" s="132"/>
      <c r="AH179" s="128"/>
    </row>
    <row r="180" spans="1:34" ht="15" customHeight="1">
      <c r="A180" s="116" t="s">
        <v>577</v>
      </c>
      <c r="B180" s="70" t="s">
        <v>93</v>
      </c>
      <c r="C180" s="51"/>
      <c r="D180" s="52"/>
      <c r="E180" s="52"/>
      <c r="F180" s="52"/>
      <c r="G180" s="52"/>
      <c r="H180" s="52"/>
      <c r="I180" s="52"/>
      <c r="J180" s="52"/>
      <c r="K180" s="52"/>
      <c r="L180" s="52"/>
      <c r="M180" s="52"/>
      <c r="N180" s="52"/>
      <c r="O180" s="52"/>
      <c r="P180" s="52"/>
      <c r="Q180" s="52"/>
      <c r="R180" s="52"/>
      <c r="S180" s="52"/>
      <c r="T180" s="52"/>
      <c r="U180" s="52"/>
      <c r="V180" s="52"/>
      <c r="W180" s="52"/>
      <c r="X180" s="52"/>
      <c r="Y180" s="52"/>
      <c r="Z180" s="52">
        <f t="shared" si="26"/>
        <v>0</v>
      </c>
      <c r="AA180" s="53">
        <f>SUMIF('调整分录-本期'!$D:$D,$A180,'调整分录-本期'!F:F)</f>
        <v>0</v>
      </c>
      <c r="AB180" s="53">
        <f>SUMIF('调整分录-本期'!$D:$D,$A180,'调整分录-本期'!G:G)</f>
        <v>0</v>
      </c>
      <c r="AC180" s="54">
        <f t="shared" ref="AC180:AC186" si="27">Z180+AA180-AB180</f>
        <v>0</v>
      </c>
      <c r="AD180" s="132"/>
      <c r="AH180" s="128"/>
    </row>
    <row r="181" spans="1:34" ht="15" customHeight="1">
      <c r="A181" s="116" t="s">
        <v>201</v>
      </c>
      <c r="B181" s="70" t="s">
        <v>95</v>
      </c>
      <c r="C181" s="51"/>
      <c r="D181" s="52"/>
      <c r="E181" s="52"/>
      <c r="F181" s="52"/>
      <c r="G181" s="52"/>
      <c r="H181" s="52"/>
      <c r="I181" s="52"/>
      <c r="J181" s="52"/>
      <c r="K181" s="52"/>
      <c r="L181" s="52"/>
      <c r="M181" s="52"/>
      <c r="N181" s="52"/>
      <c r="O181" s="52"/>
      <c r="P181" s="52"/>
      <c r="Q181" s="52"/>
      <c r="R181" s="52"/>
      <c r="S181" s="52"/>
      <c r="T181" s="52"/>
      <c r="U181" s="52"/>
      <c r="V181" s="52"/>
      <c r="W181" s="52"/>
      <c r="X181" s="52"/>
      <c r="Y181" s="52"/>
      <c r="Z181" s="52">
        <f t="shared" si="26"/>
        <v>0</v>
      </c>
      <c r="AA181" s="53">
        <f>SUMIF('调整分录-本期'!$D:$D,$A181,'调整分录-本期'!F:F)</f>
        <v>0</v>
      </c>
      <c r="AB181" s="53">
        <f>SUMIF('调整分录-本期'!$D:$D,$A181,'调整分录-本期'!G:G)</f>
        <v>0</v>
      </c>
      <c r="AC181" s="54">
        <f t="shared" si="27"/>
        <v>0</v>
      </c>
      <c r="AD181" s="132"/>
      <c r="AH181" s="128"/>
    </row>
    <row r="182" spans="1:34" s="123" customFormat="1" ht="15" customHeight="1">
      <c r="A182" s="123" t="s">
        <v>202</v>
      </c>
      <c r="B182" s="91" t="s">
        <v>97</v>
      </c>
      <c r="C182" s="92"/>
      <c r="D182" s="93"/>
      <c r="E182" s="93"/>
      <c r="F182" s="93"/>
      <c r="G182" s="93"/>
      <c r="H182" s="93"/>
      <c r="I182" s="93"/>
      <c r="J182" s="93"/>
      <c r="K182" s="93"/>
      <c r="L182" s="93"/>
      <c r="M182" s="93"/>
      <c r="N182" s="93"/>
      <c r="O182" s="93"/>
      <c r="P182" s="93"/>
      <c r="Q182" s="93"/>
      <c r="R182" s="93"/>
      <c r="S182" s="93"/>
      <c r="T182" s="93"/>
      <c r="U182" s="93"/>
      <c r="V182" s="93"/>
      <c r="W182" s="93"/>
      <c r="X182" s="93"/>
      <c r="Y182" s="93"/>
      <c r="Z182" s="93">
        <f t="shared" si="26"/>
        <v>0</v>
      </c>
      <c r="AA182" s="94">
        <f>SUMIF('调整分录-本期'!$D:$D,$A182,'调整分录-本期'!F:F)</f>
        <v>0</v>
      </c>
      <c r="AB182" s="94">
        <f>SUMIF('调整分录-本期'!$D:$D,$A182,'调整分录-本期'!G:G)</f>
        <v>0</v>
      </c>
      <c r="AC182" s="95">
        <f t="shared" si="27"/>
        <v>0</v>
      </c>
      <c r="AD182" s="133"/>
      <c r="AF182" s="127"/>
      <c r="AG182" s="127"/>
      <c r="AH182" s="129"/>
    </row>
    <row r="183" spans="1:34" ht="15" customHeight="1">
      <c r="A183" s="116" t="s">
        <v>203</v>
      </c>
      <c r="B183" s="70" t="s">
        <v>99</v>
      </c>
      <c r="C183" s="51"/>
      <c r="D183" s="52"/>
      <c r="E183" s="52"/>
      <c r="F183" s="52"/>
      <c r="G183" s="52"/>
      <c r="H183" s="52"/>
      <c r="I183" s="52"/>
      <c r="J183" s="52"/>
      <c r="K183" s="52"/>
      <c r="L183" s="52"/>
      <c r="M183" s="52"/>
      <c r="N183" s="52"/>
      <c r="O183" s="52"/>
      <c r="P183" s="52"/>
      <c r="Q183" s="52"/>
      <c r="R183" s="52"/>
      <c r="S183" s="52"/>
      <c r="T183" s="52"/>
      <c r="U183" s="52"/>
      <c r="V183" s="52"/>
      <c r="W183" s="52"/>
      <c r="X183" s="52"/>
      <c r="Y183" s="52"/>
      <c r="Z183" s="52">
        <f t="shared" si="26"/>
        <v>0</v>
      </c>
      <c r="AA183" s="53">
        <f>SUMIF('调整分录-本期'!$D:$D,$A183,'调整分录-本期'!F:F)</f>
        <v>0</v>
      </c>
      <c r="AB183" s="53">
        <f>SUMIF('调整分录-本期'!$D:$D,$A183,'调整分录-本期'!G:G)</f>
        <v>0</v>
      </c>
      <c r="AC183" s="54">
        <f t="shared" si="27"/>
        <v>0</v>
      </c>
      <c r="AD183" s="132"/>
      <c r="AH183" s="128"/>
    </row>
    <row r="184" spans="1:34" ht="15" customHeight="1">
      <c r="A184" s="116" t="s">
        <v>204</v>
      </c>
      <c r="B184" s="70" t="s">
        <v>101</v>
      </c>
      <c r="C184" s="51"/>
      <c r="D184" s="52"/>
      <c r="E184" s="52"/>
      <c r="F184" s="52"/>
      <c r="G184" s="52"/>
      <c r="H184" s="52"/>
      <c r="I184" s="52"/>
      <c r="J184" s="52"/>
      <c r="K184" s="52"/>
      <c r="L184" s="52"/>
      <c r="M184" s="52"/>
      <c r="N184" s="52"/>
      <c r="O184" s="52"/>
      <c r="P184" s="52"/>
      <c r="Q184" s="52"/>
      <c r="R184" s="52"/>
      <c r="S184" s="52"/>
      <c r="T184" s="52"/>
      <c r="U184" s="52"/>
      <c r="V184" s="52"/>
      <c r="W184" s="52"/>
      <c r="X184" s="52"/>
      <c r="Y184" s="52"/>
      <c r="Z184" s="52">
        <f t="shared" si="26"/>
        <v>0</v>
      </c>
      <c r="AA184" s="53">
        <f>SUMIF('调整分录-本期'!$D:$D,$A184,'调整分录-本期'!F:F)</f>
        <v>0</v>
      </c>
      <c r="AB184" s="53">
        <f>SUMIF('调整分录-本期'!$D:$D,$A184,'调整分录-本期'!G:G)</f>
        <v>0</v>
      </c>
      <c r="AC184" s="54">
        <f t="shared" si="27"/>
        <v>0</v>
      </c>
      <c r="AD184" s="132"/>
      <c r="AH184" s="128"/>
    </row>
    <row r="185" spans="1:34" ht="15" customHeight="1">
      <c r="A185" s="116" t="s">
        <v>205</v>
      </c>
      <c r="B185" s="70" t="s">
        <v>103</v>
      </c>
      <c r="C185" s="51"/>
      <c r="D185" s="52"/>
      <c r="E185" s="52"/>
      <c r="F185" s="52"/>
      <c r="G185" s="52"/>
      <c r="H185" s="52"/>
      <c r="I185" s="52"/>
      <c r="J185" s="52"/>
      <c r="K185" s="52"/>
      <c r="L185" s="52"/>
      <c r="M185" s="52"/>
      <c r="N185" s="52"/>
      <c r="O185" s="52"/>
      <c r="P185" s="52"/>
      <c r="Q185" s="52"/>
      <c r="R185" s="52"/>
      <c r="S185" s="52"/>
      <c r="T185" s="52"/>
      <c r="U185" s="52"/>
      <c r="V185" s="52"/>
      <c r="W185" s="52"/>
      <c r="X185" s="52"/>
      <c r="Y185" s="52"/>
      <c r="Z185" s="52">
        <f t="shared" si="26"/>
        <v>0</v>
      </c>
      <c r="AA185" s="53">
        <f>SUMIF('调整分录-本期'!$D:$D,$A185,'调整分录-本期'!F:F)</f>
        <v>0</v>
      </c>
      <c r="AB185" s="53">
        <f>SUMIF('调整分录-本期'!$D:$D,$A185,'调整分录-本期'!G:G)</f>
        <v>0</v>
      </c>
      <c r="AC185" s="54">
        <f t="shared" si="27"/>
        <v>0</v>
      </c>
      <c r="AD185" s="132"/>
      <c r="AH185" s="128"/>
    </row>
    <row r="186" spans="1:34" ht="15" customHeight="1">
      <c r="A186" s="116" t="s">
        <v>642</v>
      </c>
      <c r="B186" s="70"/>
      <c r="C186" s="51"/>
      <c r="D186" s="52"/>
      <c r="E186" s="52"/>
      <c r="F186" s="52"/>
      <c r="G186" s="52"/>
      <c r="H186" s="52"/>
      <c r="I186" s="52"/>
      <c r="J186" s="52"/>
      <c r="K186" s="52"/>
      <c r="L186" s="52"/>
      <c r="M186" s="52"/>
      <c r="N186" s="52"/>
      <c r="O186" s="52"/>
      <c r="P186" s="52"/>
      <c r="Q186" s="52"/>
      <c r="R186" s="52"/>
      <c r="S186" s="52"/>
      <c r="T186" s="52"/>
      <c r="U186" s="52"/>
      <c r="V186" s="52"/>
      <c r="W186" s="52"/>
      <c r="X186" s="52"/>
      <c r="Y186" s="52"/>
      <c r="Z186" s="52">
        <f t="shared" si="26"/>
        <v>0</v>
      </c>
      <c r="AA186" s="53">
        <f>SUMIF('调整分录-本期'!$D:$D,$A186,'调整分录-本期'!F:F)</f>
        <v>0</v>
      </c>
      <c r="AB186" s="53">
        <f>SUMIF('调整分录-本期'!$D:$D,$A186,'调整分录-本期'!G:G)</f>
        <v>0</v>
      </c>
      <c r="AC186" s="54">
        <f t="shared" si="27"/>
        <v>0</v>
      </c>
      <c r="AD186" s="132"/>
      <c r="AH186" s="128"/>
    </row>
    <row r="187" spans="1:34" ht="15" customHeight="1" thickBot="1">
      <c r="A187" s="116" t="s">
        <v>174</v>
      </c>
      <c r="B187" s="72" t="s">
        <v>106</v>
      </c>
      <c r="C187" s="73"/>
      <c r="D187" s="74">
        <f>D179-SUM(D180:D186)</f>
        <v>0</v>
      </c>
      <c r="E187" s="74">
        <f>E179-SUM(E180:E186)</f>
        <v>0</v>
      </c>
      <c r="F187" s="74"/>
      <c r="G187" s="74"/>
      <c r="H187" s="74"/>
      <c r="I187" s="74"/>
      <c r="J187" s="74"/>
      <c r="K187" s="74"/>
      <c r="L187" s="74"/>
      <c r="M187" s="74"/>
      <c r="N187" s="74"/>
      <c r="O187" s="74"/>
      <c r="P187" s="74"/>
      <c r="Q187" s="74"/>
      <c r="R187" s="74"/>
      <c r="S187" s="74"/>
      <c r="T187" s="74"/>
      <c r="U187" s="74"/>
      <c r="V187" s="74"/>
      <c r="W187" s="74"/>
      <c r="X187" s="74"/>
      <c r="Y187" s="74"/>
      <c r="Z187" s="74">
        <f>Z179-SUM(Z180:Z186)</f>
        <v>0</v>
      </c>
      <c r="AA187" s="74">
        <f>AA161+SUM(AA167:AA185)+SUMIF('调整分录-本期'!$D:$D,$A187,'调整分录-本期'!F:F)</f>
        <v>20000</v>
      </c>
      <c r="AB187" s="74">
        <f>AB161+SUM(AB167:AB185)+SUMIF('调整分录-本期'!$D:$D,$A187,'调整分录-本期'!G:G)</f>
        <v>0</v>
      </c>
      <c r="AC187" s="75">
        <f>AC179-SUM(AC180:AC186)</f>
        <v>-20000</v>
      </c>
      <c r="AD187" s="135"/>
    </row>
    <row r="188" spans="1:34">
      <c r="D188" s="130"/>
      <c r="E188" s="130"/>
      <c r="F188" s="130"/>
      <c r="G188" s="130"/>
      <c r="H188" s="130"/>
      <c r="I188" s="130"/>
      <c r="J188" s="130"/>
      <c r="K188" s="130"/>
      <c r="L188" s="130"/>
      <c r="M188" s="130"/>
      <c r="N188" s="130"/>
      <c r="O188" s="130"/>
      <c r="P188" s="130"/>
      <c r="Q188" s="130"/>
      <c r="R188" s="130"/>
      <c r="S188" s="130"/>
      <c r="T188" s="130"/>
      <c r="U188" s="130"/>
      <c r="V188" s="130"/>
      <c r="W188" s="130"/>
      <c r="X188" s="130"/>
      <c r="Y188" s="130"/>
      <c r="Z188" s="130"/>
      <c r="AA188" s="130"/>
      <c r="AB188" s="130"/>
      <c r="AC188" s="130"/>
    </row>
    <row r="189" spans="1:34">
      <c r="D189" s="43">
        <f t="shared" ref="D189:E189" si="28">D69-D124</f>
        <v>0</v>
      </c>
      <c r="E189" s="43">
        <f t="shared" si="28"/>
        <v>0</v>
      </c>
      <c r="F189" s="43"/>
      <c r="G189" s="43"/>
      <c r="H189" s="43"/>
      <c r="I189" s="43"/>
      <c r="J189" s="43"/>
      <c r="K189" s="43"/>
      <c r="L189" s="43"/>
      <c r="M189" s="43"/>
      <c r="N189" s="43"/>
      <c r="O189" s="43"/>
      <c r="P189" s="43"/>
      <c r="Q189" s="43"/>
      <c r="R189" s="43"/>
      <c r="S189" s="43"/>
      <c r="T189" s="43"/>
      <c r="U189" s="43"/>
      <c r="V189" s="43"/>
      <c r="W189" s="43"/>
      <c r="X189" s="43"/>
      <c r="Y189" s="43"/>
      <c r="Z189" s="43">
        <f>Z69-Z124</f>
        <v>0</v>
      </c>
      <c r="AA189" s="43"/>
      <c r="AB189" s="43"/>
      <c r="AC189" s="43">
        <f>AC69-AC124</f>
        <v>0</v>
      </c>
    </row>
    <row r="190" spans="1:34">
      <c r="D190" s="43">
        <f t="shared" ref="D190:E190" si="29">D187-D120</f>
        <v>0</v>
      </c>
      <c r="E190" s="43">
        <f t="shared" si="29"/>
        <v>0</v>
      </c>
      <c r="F190" s="43"/>
      <c r="G190" s="43"/>
      <c r="H190" s="43"/>
      <c r="I190" s="43"/>
      <c r="J190" s="43"/>
      <c r="K190" s="43"/>
      <c r="L190" s="43"/>
      <c r="M190" s="43"/>
      <c r="N190" s="43"/>
      <c r="O190" s="43"/>
      <c r="P190" s="43"/>
      <c r="Q190" s="43"/>
      <c r="R190" s="43"/>
      <c r="S190" s="43"/>
      <c r="T190" s="43"/>
      <c r="U190" s="43"/>
      <c r="V190" s="43"/>
      <c r="W190" s="43"/>
      <c r="X190" s="43"/>
      <c r="Y190" s="43"/>
      <c r="Z190" s="43">
        <f>Z187-Z120</f>
        <v>0</v>
      </c>
      <c r="AA190" s="43"/>
      <c r="AB190" s="43"/>
      <c r="AC190" s="43">
        <f>AC187-AC120</f>
        <v>0</v>
      </c>
    </row>
  </sheetData>
  <autoFilter ref="A5:AH187" xr:uid="{0FB60B89-8B84-4365-BF31-42577F3E8FE4}"/>
  <mergeCells count="5">
    <mergeCell ref="B4:B5"/>
    <mergeCell ref="C4:C5"/>
    <mergeCell ref="Z4:Z5"/>
    <mergeCell ref="AA4:AB4"/>
    <mergeCell ref="AC4:AC5"/>
  </mergeCells>
  <phoneticPr fontId="2" type="noConversion"/>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&amp;C&amp;P +20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命名范围</vt:lpstr>
      </vt:variant>
      <vt:variant>
        <vt:i4>6</vt:i4>
      </vt:variant>
    </vt:vector>
  </HeadingPairs>
  <TitlesOfParts>
    <vt:vector size="15" baseType="lpstr">
      <vt:lpstr>资产负债表</vt:lpstr>
      <vt:lpstr>资产负债表（续）</vt:lpstr>
      <vt:lpstr>利润表</vt:lpstr>
      <vt:lpstr>现金流量表</vt:lpstr>
      <vt:lpstr>所有者权益变动表</vt:lpstr>
      <vt:lpstr>调整分录-上期</vt:lpstr>
      <vt:lpstr>TB-上期</vt:lpstr>
      <vt:lpstr>调整分录-本期</vt:lpstr>
      <vt:lpstr>TB-本期</vt:lpstr>
      <vt:lpstr>利润表!Print_Area</vt:lpstr>
      <vt:lpstr>所有者权益变动表!Print_Area</vt:lpstr>
      <vt:lpstr>现金流量表!Print_Area</vt:lpstr>
      <vt:lpstr>资产负债表!Print_Area</vt:lpstr>
      <vt:lpstr>'资产负债表（续）'!Print_Area</vt:lpstr>
      <vt:lpstr>所有者权益变动表!Print_Titles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个人用户</dc:creator>
  <cp:lastModifiedBy>个人用户</cp:lastModifiedBy>
  <cp:lastPrinted>2020-03-13T09:42:08Z</cp:lastPrinted>
  <dcterms:created xsi:type="dcterms:W3CDTF">2019-01-14T12:36:38Z</dcterms:created>
  <dcterms:modified xsi:type="dcterms:W3CDTF">2022-03-03T04:35:10Z</dcterms:modified>
</cp:coreProperties>
</file>